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G:\LGV\LOCAL GOVERNMENT VICTORIA\VGC\2020-21\06 REPORTING\20 Maps - Charts - Web - etc\Web\WEB - VGC Data - QU 2018-19 - May 2020\"/>
    </mc:Choice>
  </mc:AlternateContent>
  <xr:revisionPtr revIDLastSave="0" documentId="13_ncr:1_{FF476CC0-4733-49C9-9481-754EB861CFCD}" xr6:coauthVersionLast="44" xr6:coauthVersionMax="44" xr10:uidLastSave="{00000000-0000-0000-0000-000000000000}"/>
  <bookViews>
    <workbookView xWindow="-120" yWindow="-120" windowWidth="20730" windowHeight="11160" xr2:uid="{00000000-000D-0000-FFFF-FFFF00000000}"/>
  </bookViews>
  <sheets>
    <sheet name="Description" sheetId="13" r:id="rId1"/>
    <sheet name="VGC2" sheetId="12" r:id="rId2"/>
    <sheet name="Valuations" sheetId="1" r:id="rId3"/>
    <sheet name="Rates" sheetId="2" r:id="rId4"/>
  </sheets>
  <definedNames>
    <definedName name="_xlnm.Print_Area" localSheetId="0">Description!$B$1:$C$26</definedName>
    <definedName name="_xlnm.Print_Area" localSheetId="3">Rates!$A$1:$CD$91</definedName>
    <definedName name="_xlnm.Print_Area" localSheetId="2">Valuations!$A$1:$AH$91</definedName>
    <definedName name="_xlnm.Print_Area" localSheetId="1">'VGC2'!$B$2:$K$62</definedName>
    <definedName name="_xlnm.Print_Titles" localSheetId="3">Rates!$A:$A,Rates!$1:$9</definedName>
    <definedName name="_xlnm.Print_Titles" localSheetId="2">Valuations!$A:$A,Valuations!$1:$9</definedName>
    <definedName name="_xlnm.Print_Titles" localSheetId="1">'VGC2'!$A:$E,'VGC2'!$1:$9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D88" i="2" l="1"/>
  <c r="CD75" i="2"/>
  <c r="CD72" i="2"/>
  <c r="CD68" i="2"/>
  <c r="CD57" i="2"/>
  <c r="CD56" i="2"/>
  <c r="CD40" i="2"/>
  <c r="CD35" i="2"/>
  <c r="CD31" i="2"/>
  <c r="CD30" i="2"/>
  <c r="CD28" i="2"/>
  <c r="CD24" i="2"/>
  <c r="CD18" i="2"/>
  <c r="CD14" i="2"/>
  <c r="CD13" i="2"/>
  <c r="CD54" i="2"/>
  <c r="CD78" i="2"/>
  <c r="CD86" i="2"/>
  <c r="CD85" i="2"/>
  <c r="CD69" i="2"/>
  <c r="CD34" i="2"/>
  <c r="J53" i="12"/>
  <c r="I53" i="12"/>
  <c r="I41" i="12"/>
  <c r="K40" i="12"/>
  <c r="K39" i="12"/>
  <c r="K37" i="12"/>
  <c r="J35" i="12"/>
  <c r="J41" i="12" s="1"/>
  <c r="I35" i="12"/>
  <c r="H35" i="12"/>
  <c r="H41" i="12"/>
  <c r="G35" i="12"/>
  <c r="G41" i="12" s="1"/>
  <c r="F35" i="12"/>
  <c r="F41" i="12"/>
  <c r="K34" i="12"/>
  <c r="K33" i="12"/>
  <c r="K32" i="12"/>
  <c r="K31" i="12"/>
  <c r="K30" i="12"/>
  <c r="K29" i="12"/>
  <c r="K28" i="12"/>
  <c r="K27" i="12"/>
  <c r="K35" i="12" s="1"/>
  <c r="K41" i="12" s="1"/>
  <c r="K56" i="12" s="1"/>
  <c r="J18" i="12"/>
  <c r="I18" i="12"/>
  <c r="H18" i="12"/>
  <c r="G18" i="12"/>
  <c r="F18" i="12"/>
  <c r="K17" i="12"/>
  <c r="K16" i="12"/>
  <c r="K15" i="12"/>
  <c r="K18" i="12"/>
  <c r="K12" i="12"/>
  <c r="K11" i="12"/>
  <c r="A91" i="1"/>
  <c r="A91" i="2"/>
  <c r="A3" i="2"/>
  <c r="CD10" i="2" l="1"/>
  <c r="CD16" i="2"/>
  <c r="CD45" i="2"/>
  <c r="CD21" i="2"/>
  <c r="CD11" i="2"/>
  <c r="CD15" i="2"/>
  <c r="CD71" i="2"/>
  <c r="CD25" i="2"/>
  <c r="CD61" i="2"/>
  <c r="CD81" i="2"/>
  <c r="M90" i="1"/>
  <c r="H90" i="2"/>
  <c r="CD29" i="2"/>
  <c r="CD33" i="2"/>
  <c r="CD48" i="2"/>
  <c r="CD52" i="2"/>
  <c r="CD64" i="2"/>
  <c r="CD12" i="2"/>
  <c r="CD22" i="2"/>
  <c r="CD23" i="2"/>
  <c r="CD73" i="2"/>
  <c r="CD77" i="2"/>
  <c r="CD82" i="2"/>
  <c r="CD26" i="2"/>
  <c r="CD27" i="2"/>
  <c r="CD42" i="2"/>
  <c r="CD43" i="2"/>
  <c r="CD51" i="2"/>
  <c r="CD55" i="2"/>
  <c r="CD58" i="2"/>
  <c r="CD59" i="2"/>
  <c r="CD66" i="2"/>
  <c r="CD70" i="2"/>
  <c r="CD83" i="2"/>
  <c r="CD32" i="2"/>
  <c r="CD79" i="2"/>
  <c r="AA90" i="2"/>
  <c r="J90" i="1"/>
  <c r="AP90" i="2"/>
  <c r="BB90" i="2"/>
  <c r="BR90" i="2"/>
  <c r="CD20" i="2"/>
  <c r="CD19" i="2"/>
  <c r="CD53" i="2"/>
  <c r="CD65" i="2"/>
  <c r="CD76" i="2"/>
  <c r="CD87" i="2"/>
  <c r="C90" i="2"/>
  <c r="CD46" i="2"/>
  <c r="CD47" i="2"/>
  <c r="CD74" i="2"/>
  <c r="O90" i="1"/>
  <c r="BW90" i="2"/>
  <c r="AW90" i="2"/>
  <c r="AC90" i="1"/>
  <c r="AR90" i="2"/>
  <c r="E90" i="1"/>
  <c r="M90" i="2"/>
  <c r="U90" i="2"/>
  <c r="AG90" i="2"/>
  <c r="AK90" i="2"/>
  <c r="AO90" i="2"/>
  <c r="AS90" i="2"/>
  <c r="BA90" i="2"/>
  <c r="BI90" i="2"/>
  <c r="BQ90" i="2"/>
  <c r="AE90" i="2"/>
  <c r="Y90" i="2"/>
  <c r="AC90" i="2"/>
  <c r="CD37" i="2"/>
  <c r="CD38" i="2"/>
  <c r="CD49" i="2"/>
  <c r="CD50" i="2"/>
  <c r="CD60" i="2"/>
  <c r="CD62" i="2"/>
  <c r="CD63" i="2"/>
  <c r="CD80" i="2"/>
  <c r="CD84" i="2"/>
  <c r="K90" i="1"/>
  <c r="BM90" i="2"/>
  <c r="Q90" i="1"/>
  <c r="CD39" i="2"/>
  <c r="CD41" i="2"/>
  <c r="CD67" i="2"/>
  <c r="AA90" i="1"/>
  <c r="O90" i="2"/>
  <c r="AJ90" i="2"/>
  <c r="I90" i="1"/>
  <c r="U90" i="1"/>
  <c r="CD17" i="2"/>
  <c r="CD36" i="2"/>
  <c r="CD44" i="2"/>
  <c r="W90" i="1"/>
  <c r="AE90" i="1"/>
  <c r="T90" i="2"/>
  <c r="AB90" i="2"/>
  <c r="BP90" i="2"/>
  <c r="T90" i="1"/>
  <c r="P90" i="2"/>
  <c r="AZ90" i="2"/>
  <c r="BD90" i="2"/>
  <c r="AB90" i="1"/>
  <c r="B90" i="2"/>
  <c r="Z90" i="2"/>
  <c r="BZ90" i="2"/>
  <c r="B90" i="1"/>
  <c r="V90" i="1"/>
  <c r="Z90" i="1"/>
  <c r="R90" i="1"/>
  <c r="AQ90" i="2"/>
  <c r="S90" i="1"/>
  <c r="I90" i="2"/>
  <c r="BJ90" i="2"/>
  <c r="G90" i="1"/>
  <c r="N90" i="1"/>
  <c r="C90" i="1"/>
  <c r="AI90" i="2"/>
  <c r="BK90" i="2"/>
  <c r="D90" i="2"/>
  <c r="BL90" i="2"/>
  <c r="CB90" i="2"/>
  <c r="X90" i="2"/>
  <c r="AN90" i="2"/>
  <c r="BH90" i="2"/>
  <c r="BT90" i="2"/>
  <c r="H90" i="1"/>
  <c r="P90" i="1"/>
  <c r="K90" i="2"/>
  <c r="S90" i="2"/>
  <c r="AY90" i="2"/>
  <c r="BG90" i="2"/>
  <c r="BS90" i="2"/>
  <c r="CA90" i="2"/>
  <c r="E90" i="2"/>
  <c r="BU90" i="2"/>
  <c r="CC90" i="2"/>
  <c r="D90" i="1"/>
  <c r="X90" i="1"/>
  <c r="L90" i="2"/>
  <c r="AF90" i="2"/>
  <c r="AV90" i="2"/>
  <c r="BX90" i="2"/>
  <c r="L90" i="1"/>
  <c r="G90" i="2"/>
  <c r="W90" i="2"/>
  <c r="AM90" i="2"/>
  <c r="AU90" i="2"/>
  <c r="BC90" i="2"/>
  <c r="BO90" i="2"/>
  <c r="Y90" i="1"/>
  <c r="Q90" i="2"/>
  <c r="BE90" i="2"/>
  <c r="BY90" i="2"/>
  <c r="AD90" i="1"/>
  <c r="F90" i="1"/>
  <c r="F90" i="2"/>
  <c r="J90" i="2"/>
  <c r="N90" i="2"/>
  <c r="R90" i="2"/>
  <c r="V90" i="2"/>
  <c r="AD90" i="2"/>
  <c r="AH90" i="2"/>
  <c r="AL90" i="2"/>
  <c r="AT90" i="2"/>
  <c r="AX90" i="2"/>
  <c r="BF90" i="2"/>
  <c r="BN90" i="2"/>
  <c r="BV90" i="2"/>
  <c r="CD90" i="2" l="1"/>
</calcChain>
</file>

<file path=xl/sharedStrings.xml><?xml version="1.0" encoding="utf-8"?>
<sst xmlns="http://schemas.openxmlformats.org/spreadsheetml/2006/main" count="637" uniqueCount="221">
  <si>
    <t>Victoria Grants Commission</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</si>
  <si>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</si>
  <si>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</si>
  <si>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</si>
  <si>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</si>
  <si>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</si>
  <si>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</si>
  <si>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</si>
  <si>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</si>
  <si>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</si>
  <si>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</si>
  <si>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</si>
  <si>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</si>
  <si>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</si>
  <si>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</si>
  <si>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</si>
  <si>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</si>
  <si>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</si>
  <si>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</si>
  <si>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</si>
  <si>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</si>
  <si>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</si>
  <si>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</si>
  <si>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</si>
  <si>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</si>
  <si>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</si>
  <si>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</si>
  <si>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</si>
  <si>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</si>
  <si>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</si>
  <si>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</si>
  <si>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</si>
  <si>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</si>
  <si>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</si>
  <si>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</si>
  <si>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</si>
  <si>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</si>
  <si>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</si>
  <si>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</si>
  <si>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</si>
  <si>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</si>
  <si>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</si>
  <si>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</si>
  <si>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</si>
  <si>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</si>
  <si>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</si>
  <si>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</si>
  <si>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</si>
  <si>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</si>
  <si>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</si>
  <si>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</si>
  <si>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</si>
  <si>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</si>
  <si>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</si>
  <si>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</si>
  <si>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</si>
  <si>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</si>
  <si>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</si>
  <si>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</si>
  <si>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</si>
  <si>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</si>
  <si>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</si>
  <si>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</si>
  <si>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</si>
  <si>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</si>
  <si>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</si>
  <si>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</si>
  <si>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</si>
  <si>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</si>
  <si>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</si>
  <si>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</si>
  <si>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</si>
  <si>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</si>
  <si>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</si>
  <si>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</si>
  <si>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</si>
  <si>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</si>
  <si>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</si>
  <si>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</si>
  <si>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</si>
  <si>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Valuations - Capital Improved Value</t>
  </si>
  <si>
    <t>06050</t>
  </si>
  <si>
    <t>Residential</t>
  </si>
  <si>
    <t>Commercial</t>
  </si>
  <si>
    <t>Industrial</t>
  </si>
  <si>
    <t>(1)</t>
  </si>
  <si>
    <t>(2)</t>
  </si>
  <si>
    <t>(3)</t>
  </si>
  <si>
    <t>(4)</t>
  </si>
  <si>
    <t>(5)</t>
  </si>
  <si>
    <t>(6)</t>
  </si>
  <si>
    <t>Other</t>
  </si>
  <si>
    <t>Total</t>
  </si>
  <si>
    <t>06160</t>
  </si>
  <si>
    <t>06170</t>
  </si>
  <si>
    <t>06180</t>
  </si>
  <si>
    <t>06190</t>
  </si>
  <si>
    <t>06210</t>
  </si>
  <si>
    <t>Proportions</t>
  </si>
  <si>
    <t>%</t>
  </si>
  <si>
    <t>VGC2 Valuations</t>
  </si>
  <si>
    <t>VGC2 Rates &amp; Charges</t>
  </si>
  <si>
    <t>06200</t>
  </si>
  <si>
    <t>Basis of Rating</t>
  </si>
  <si>
    <t>(SV),  (CIV) or (NAV)</t>
  </si>
  <si>
    <t>Rates &amp; Charges Total (04999)</t>
  </si>
  <si>
    <t>Rates &amp; Charges Revenue (01960)</t>
  </si>
  <si>
    <t>04999</t>
  </si>
  <si>
    <t>01960</t>
  </si>
  <si>
    <t>Comparisons data</t>
  </si>
  <si>
    <t>Rates &amp; Charges</t>
  </si>
  <si>
    <t>04000</t>
  </si>
  <si>
    <t>04050</t>
  </si>
  <si>
    <t>04100</t>
  </si>
  <si>
    <t>Municipal Charge</t>
  </si>
  <si>
    <t xml:space="preserve">General Rate </t>
  </si>
  <si>
    <t>Cultural &amp; Recreation Land</t>
  </si>
  <si>
    <t>Supplementary Rates &amp; Rate Adjustments</t>
  </si>
  <si>
    <t>04150</t>
  </si>
  <si>
    <t>04180</t>
  </si>
  <si>
    <t>04200</t>
  </si>
  <si>
    <t>Garbage Charges</t>
  </si>
  <si>
    <t>Special Rates &amp; Special Charges</t>
  </si>
  <si>
    <t>04250</t>
  </si>
  <si>
    <t>04300</t>
  </si>
  <si>
    <t>04399</t>
  </si>
  <si>
    <t xml:space="preserve">Revenue In Lieu of Rates </t>
  </si>
  <si>
    <t>Sub-Total</t>
  </si>
  <si>
    <t>04400</t>
  </si>
  <si>
    <t>04450</t>
  </si>
  <si>
    <t>04455</t>
  </si>
  <si>
    <t>ADD Government Reimbursements in respect of Pensioner Rates remitted</t>
  </si>
  <si>
    <t>LESS Pensioner Rate Remissions &amp; Concessions</t>
  </si>
  <si>
    <t>LESS Council Rate Rebates and Concessions</t>
  </si>
  <si>
    <t>Total Rates &amp; Charges</t>
  </si>
  <si>
    <t>Name Of Property/Company</t>
  </si>
  <si>
    <t>Payment</t>
  </si>
  <si>
    <t>Land Valuation (CIV)</t>
  </si>
  <si>
    <t>Comparison</t>
  </si>
  <si>
    <t>04251</t>
  </si>
  <si>
    <t>04252</t>
  </si>
  <si>
    <t>04253</t>
  </si>
  <si>
    <t>04254</t>
  </si>
  <si>
    <t>04255</t>
  </si>
  <si>
    <t>04256</t>
  </si>
  <si>
    <t>04257</t>
  </si>
  <si>
    <t>04258</t>
  </si>
  <si>
    <t>04299</t>
  </si>
  <si>
    <t>VGC2</t>
  </si>
  <si>
    <t>Code</t>
  </si>
  <si>
    <r>
      <t xml:space="preserve">Rural 
</t>
    </r>
    <r>
      <rPr>
        <sz val="8"/>
        <color theme="1"/>
        <rFont val="Arial"/>
        <family val="2"/>
      </rPr>
      <t>(include Urban Farms)</t>
    </r>
  </si>
  <si>
    <r>
      <t xml:space="preserve">Other
</t>
    </r>
    <r>
      <rPr>
        <sz val="8"/>
        <color theme="1"/>
        <rFont val="Arial"/>
        <family val="2"/>
      </rPr>
      <t>(provide details in Comments tab)</t>
    </r>
  </si>
  <si>
    <t>TOTAL</t>
  </si>
  <si>
    <t>No of Rateable Assessments</t>
  </si>
  <si>
    <t xml:space="preserve">IF, Commercial and Industrial properties values are not separated, provide estimate of each proportion ? </t>
  </si>
  <si>
    <t>CIV</t>
  </si>
  <si>
    <r>
      <t xml:space="preserve">Revenue In Lieu of Rates  </t>
    </r>
    <r>
      <rPr>
        <i/>
        <sz val="10"/>
        <color theme="1"/>
        <rFont val="Arial"/>
        <family val="2"/>
      </rPr>
      <t>(provide details below)</t>
    </r>
  </si>
  <si>
    <r>
      <t xml:space="preserve">Other </t>
    </r>
    <r>
      <rPr>
        <i/>
        <sz val="10"/>
        <color theme="1"/>
        <rFont val="Arial"/>
        <family val="2"/>
      </rPr>
      <t xml:space="preserve"> (provide details in Comments tab)</t>
    </r>
  </si>
  <si>
    <t xml:space="preserve">Sub-Total </t>
  </si>
  <si>
    <t>ADD</t>
  </si>
  <si>
    <t xml:space="preserve">  Government Reimbursements 
  in respect of Pensioner Rates remitted</t>
  </si>
  <si>
    <t>LESS</t>
  </si>
  <si>
    <t xml:space="preserve">  Pensioner Rate Remissions &amp; Concessions</t>
  </si>
  <si>
    <t xml:space="preserve">  Council Rate Rebates and Concessions</t>
  </si>
  <si>
    <r>
      <t xml:space="preserve">Rates &amp; Charges Total    </t>
    </r>
    <r>
      <rPr>
        <sz val="10"/>
        <color theme="1"/>
        <rFont val="Arial"/>
        <family val="2"/>
      </rPr>
      <t>(04999 above)</t>
    </r>
  </si>
  <si>
    <r>
      <t xml:space="preserve">Rates and Charges Revenue    </t>
    </r>
    <r>
      <rPr>
        <sz val="10"/>
        <color theme="1"/>
        <rFont val="Arial"/>
        <family val="2"/>
      </rPr>
      <t>(01960 Expenditure &amp; Revenue)</t>
    </r>
  </si>
  <si>
    <t>COMMENT - Please comments on differences between theses figures in the Comments tab.</t>
  </si>
  <si>
    <t>COMMENTS - Please add any comments and explanatory notes to the Comments tab.</t>
  </si>
  <si>
    <t>Melton (C)</t>
  </si>
  <si>
    <t xml:space="preserve">Rateable Assessments </t>
  </si>
  <si>
    <t xml:space="preserve"> </t>
  </si>
  <si>
    <t xml:space="preserve">Valuations and Rates </t>
  </si>
  <si>
    <t>NOTE: The Victoria Grants Commission (VGC) is requesting this data.  Data is used in determining the VGC allocations.</t>
  </si>
  <si>
    <t>01960 VGC1</t>
  </si>
  <si>
    <t>06040</t>
  </si>
  <si>
    <t xml:space="preserve">Number of Rateable Assessments </t>
  </si>
  <si>
    <t xml:space="preserve">Supplementary Valuations  </t>
  </si>
  <si>
    <t xml:space="preserve">Supplementary Valuations </t>
  </si>
  <si>
    <t>Garbage charges / Waste management charge</t>
  </si>
  <si>
    <t>Please Note:   Valuations relating to properties for which 
Revenue in Lieu of Rates are received should NOT be 
included in the Valuations data above (06160-06190).</t>
  </si>
  <si>
    <r>
      <t xml:space="preserve">Rural 
</t>
    </r>
    <r>
      <rPr>
        <sz val="6"/>
        <color theme="0"/>
        <rFont val="Arial"/>
        <family val="2"/>
      </rPr>
      <t>(incl Urban Farms)</t>
    </r>
  </si>
  <si>
    <t>Council Name</t>
  </si>
  <si>
    <t xml:space="preserve">  as at 1 July 2018</t>
  </si>
  <si>
    <t xml:space="preserve"> as at 30 June 2019</t>
  </si>
  <si>
    <t>Previous year total</t>
  </si>
  <si>
    <r>
      <t xml:space="preserve">Revaluation </t>
    </r>
    <r>
      <rPr>
        <b/>
        <sz val="12"/>
        <color theme="1"/>
        <rFont val="Arial"/>
        <family val="2"/>
      </rPr>
      <t xml:space="preserve">2018 </t>
    </r>
  </si>
  <si>
    <t xml:space="preserve"> as at 1 January 2018</t>
  </si>
  <si>
    <t xml:space="preserve"> to 30 June 2018</t>
  </si>
  <si>
    <t>to 30 June 2019</t>
  </si>
  <si>
    <t>Total Valuations to 30 June 2019</t>
  </si>
  <si>
    <t xml:space="preserve">Previous year total      </t>
  </si>
  <si>
    <t xml:space="preserve">Capital Improved Value (CIV)  or 
Net Annual Value (NAV)  or  Site Value (SV) </t>
  </si>
  <si>
    <t>Revenue In Lieu of Rates  or  Special Rating Agreements</t>
  </si>
  <si>
    <t>2018-19</t>
  </si>
  <si>
    <r>
      <t xml:space="preserve">Rateable Assessments - </t>
    </r>
    <r>
      <rPr>
        <b/>
        <sz val="14"/>
        <color rgb="FFFF0000"/>
        <rFont val="Arial"/>
        <family val="2"/>
      </rPr>
      <t>as at June 2019</t>
    </r>
  </si>
  <si>
    <r>
      <t xml:space="preserve">Valuations - Capital Improved Value - </t>
    </r>
    <r>
      <rPr>
        <b/>
        <sz val="14"/>
        <color rgb="FFFF0000"/>
        <rFont val="Arial"/>
        <family val="2"/>
      </rPr>
      <t>as at June 2019</t>
    </r>
  </si>
  <si>
    <r>
      <t xml:space="preserve">Rates &amp; Charges - </t>
    </r>
    <r>
      <rPr>
        <b/>
        <sz val="12"/>
        <color rgb="FFFF0000"/>
        <rFont val="Arial"/>
        <family val="2"/>
      </rPr>
      <t>as at June 2019</t>
    </r>
  </si>
  <si>
    <t>as at 30 June 2019</t>
  </si>
  <si>
    <r>
      <t xml:space="preserve">* Revaluation </t>
    </r>
    <r>
      <rPr>
        <b/>
        <sz val="10"/>
        <color rgb="FFFFFF00"/>
        <rFont val="Arial"/>
        <family val="2"/>
      </rPr>
      <t>2018 - as at 1 January 2018</t>
    </r>
  </si>
  <si>
    <r>
      <t xml:space="preserve">  Supplementary Valuations</t>
    </r>
    <r>
      <rPr>
        <b/>
        <sz val="10"/>
        <color rgb="FFFFFF00"/>
        <rFont val="Arial"/>
        <family val="2"/>
      </rPr>
      <t xml:space="preserve"> -  1 Jan 2018 to 30 June 2018  (6mths) </t>
    </r>
  </si>
  <si>
    <r>
      <t xml:space="preserve">  Supplementary Valuations </t>
    </r>
    <r>
      <rPr>
        <b/>
        <sz val="10"/>
        <color rgb="FFFFFF00"/>
        <rFont val="Arial"/>
        <family val="2"/>
      </rPr>
      <t>- 1 July 2018 to 30 June 2019</t>
    </r>
  </si>
  <si>
    <r>
      <t>Total Valuations  -</t>
    </r>
    <r>
      <rPr>
        <b/>
        <sz val="10"/>
        <color rgb="FFFFFF00"/>
        <rFont val="Arial"/>
        <family val="2"/>
      </rPr>
      <t xml:space="preserve"> as at 30 June 2019</t>
    </r>
  </si>
  <si>
    <t>NAV</t>
  </si>
  <si>
    <t>Local Government Accounting &amp; General Information</t>
  </si>
  <si>
    <t>Valuations &amp; Rates</t>
  </si>
  <si>
    <t>Description</t>
  </si>
  <si>
    <t xml:space="preserve">The data in these spreadsheet represents the Council's determination of :
</t>
  </si>
  <si>
    <r>
      <rPr>
        <b/>
        <sz val="11"/>
        <color theme="1"/>
        <rFont val="Arial"/>
        <family val="2"/>
      </rPr>
      <t>Rateable Assessments</t>
    </r>
    <r>
      <rPr>
        <sz val="11"/>
        <color theme="1"/>
        <rFont val="Arial"/>
        <family val="2"/>
      </rPr>
      <t xml:space="preserve"> 
- Number of rateable assessments by Residential, Commercial, Industrial, 
  Rural and Other.
</t>
    </r>
  </si>
  <si>
    <r>
      <rPr>
        <b/>
        <sz val="11"/>
        <color theme="1"/>
        <rFont val="Arial"/>
        <family val="2"/>
      </rPr>
      <t>Valuations - Capital Improved Value</t>
    </r>
    <r>
      <rPr>
        <sz val="11"/>
        <color theme="1"/>
        <rFont val="Arial"/>
        <family val="2"/>
      </rPr>
      <t xml:space="preserve"> 
- Valuations by Residential, Commercial, Industrial, Rural and Other.
</t>
    </r>
  </si>
  <si>
    <r>
      <rPr>
        <b/>
        <sz val="11"/>
        <color theme="1"/>
        <rFont val="Arial"/>
        <family val="2"/>
      </rPr>
      <t>Rates &amp; Charges</t>
    </r>
    <r>
      <rPr>
        <sz val="11"/>
        <color theme="1"/>
        <rFont val="Arial"/>
        <family val="2"/>
      </rPr>
      <t xml:space="preserve"> 
- Provides details of Municipal Charge, General Rates, Garbage Charges, etc</t>
    </r>
  </si>
  <si>
    <t xml:space="preserve">More Information
</t>
  </si>
  <si>
    <t xml:space="preserve">Refer to Manual pages 26-30.
</t>
  </si>
  <si>
    <t>TABS</t>
  </si>
  <si>
    <r>
      <rPr>
        <b/>
        <sz val="11"/>
        <color theme="1"/>
        <rFont val="Arial"/>
        <family val="2"/>
      </rPr>
      <t>VGC2</t>
    </r>
    <r>
      <rPr>
        <sz val="11"/>
        <color theme="1"/>
        <rFont val="Arial"/>
        <family val="2"/>
      </rPr>
      <t xml:space="preserve"> 
- Questionnaire tab showing data requested.
</t>
    </r>
  </si>
  <si>
    <r>
      <rPr>
        <b/>
        <sz val="11"/>
        <color theme="1"/>
        <rFont val="Arial"/>
        <family val="2"/>
      </rPr>
      <t>Valuations</t>
    </r>
    <r>
      <rPr>
        <sz val="11"/>
        <color theme="1"/>
        <rFont val="Arial"/>
        <family val="2"/>
      </rPr>
      <t xml:space="preserve">
- Council data in responses to valuations
</t>
    </r>
  </si>
  <si>
    <r>
      <rPr>
        <b/>
        <sz val="11"/>
        <color theme="1"/>
        <rFont val="Arial"/>
        <family val="2"/>
      </rPr>
      <t>Rates</t>
    </r>
    <r>
      <rPr>
        <sz val="11"/>
        <color theme="1"/>
        <rFont val="Arial"/>
        <family val="2"/>
      </rPr>
      <t xml:space="preserve">
- Council data in responses to details of rates and charges
</t>
    </r>
  </si>
  <si>
    <t>Conditions 
of Use</t>
  </si>
  <si>
    <t xml:space="preserve">Content from this spreadsheet should be attributed as Victoria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</si>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</sst>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_ ;[Red]\-#,##0\ "/>
    <numFmt numFmtId="165" formatCode="_(* #,##0_);_(* \(#,##0\);_(* &quot;-&quot;_);_(@_)"/>
    <numFmt numFmtId="166" formatCode="_(&quot;$&quot;* #,##0_);_(&quot;$&quot;* \(#,##0\);_(&quot;$&quot;* &quot;-&quot;??_);_(@_)"/>
  </numFmts>
  <fonts count="43" x14ac:knownFonts="1">
    <font>
      <sz val="11"/>
      <color theme="1"/>
      <name val="Calibri"/>
      <family val="2"/>
      <scheme val="minor"/>
    </font>
    <font>
      <sz val="10"/>
      <color theme="1"/>
      <name val="Arial"/>
      <family val="2"/>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9"/>
      <color theme="1"/>
      <name val="Arial"/>
      <family val="2"/>
    </font>
    <font>
      <sz val="10"/>
      <name val="Arial"/>
      <family val="2"/>
    </font>
    <font>
      <sz val="11"/>
      <color theme="1"/>
      <name val="Calibri"/>
      <family val="2"/>
      <scheme val="minor"/>
    </font>
    <font>
      <sz val="12"/>
      <color theme="9" tint="-0.249977111117893"/>
      <name val="Arial"/>
      <family val="2"/>
    </font>
    <font>
      <b/>
      <sz val="14"/>
      <color theme="9" tint="-0.249977111117893"/>
      <name val="Arial"/>
      <family val="2"/>
    </font>
    <font>
      <b/>
      <sz val="12"/>
      <color theme="1"/>
      <name val="Arial"/>
      <family val="2"/>
    </font>
    <font>
      <sz val="8"/>
      <color theme="1"/>
      <name val="Arial"/>
      <family val="2"/>
    </font>
    <font>
      <sz val="12"/>
      <color theme="1"/>
      <name val="Arial"/>
      <family val="2"/>
    </font>
    <font>
      <i/>
      <sz val="10"/>
      <color theme="1"/>
      <name val="Arial"/>
      <family val="2"/>
    </font>
    <font>
      <sz val="10"/>
      <color theme="1"/>
      <name val="Arial"/>
      <family val="2"/>
    </font>
    <font>
      <b/>
      <i/>
      <sz val="10"/>
      <color theme="1"/>
      <name val="Arial"/>
      <family val="2"/>
    </font>
    <font>
      <b/>
      <sz val="12"/>
      <color theme="9" tint="-0.249977111117893"/>
      <name val="Arial"/>
      <family val="2"/>
    </font>
    <font>
      <b/>
      <sz val="14"/>
      <color theme="1"/>
      <name val="Arial"/>
      <family val="2"/>
    </font>
    <font>
      <sz val="9"/>
      <name val="Arial"/>
      <family val="2"/>
    </font>
    <font>
      <b/>
      <sz val="10"/>
      <color rgb="FFFF0000"/>
      <name val="Arial"/>
      <family val="2"/>
    </font>
    <font>
      <sz val="8"/>
      <color theme="0"/>
      <name val="Arial"/>
      <family val="2"/>
    </font>
    <font>
      <b/>
      <sz val="8"/>
      <color theme="0"/>
      <name val="Arial"/>
      <family val="2"/>
    </font>
    <font>
      <b/>
      <sz val="12"/>
      <color rgb="FFFF0000"/>
      <name val="Arial"/>
      <family val="2"/>
    </font>
    <font>
      <b/>
      <sz val="10"/>
      <color rgb="FFFFFF00"/>
      <name val="Arial"/>
      <family val="2"/>
    </font>
    <font>
      <sz val="10"/>
      <color theme="1"/>
      <name val="Calibri"/>
      <family val="2"/>
      <scheme val="minor"/>
    </font>
    <font>
      <i/>
      <sz val="10"/>
      <color rgb="FFFF0000"/>
      <name val="Arial"/>
      <family val="2"/>
    </font>
    <font>
      <sz val="10"/>
      <color rgb="FFFF0000"/>
      <name val="Arial"/>
      <family val="2"/>
    </font>
    <font>
      <sz val="11"/>
      <color rgb="FFFF0000"/>
      <name val="Arial"/>
      <family val="2"/>
    </font>
    <font>
      <sz val="6"/>
      <color theme="0"/>
      <name val="Arial"/>
      <family val="2"/>
    </font>
    <font>
      <i/>
      <sz val="8"/>
      <color theme="1"/>
      <name val="Arial"/>
      <family val="2"/>
    </font>
    <font>
      <b/>
      <i/>
      <sz val="9"/>
      <color rgb="FFFF0000"/>
      <name val="Arial"/>
      <family val="2"/>
    </font>
    <font>
      <b/>
      <i/>
      <sz val="8"/>
      <color theme="1"/>
      <name val="Arial"/>
      <family val="2"/>
    </font>
    <font>
      <b/>
      <sz val="14"/>
      <color theme="0"/>
      <name val="Arial"/>
      <family val="2"/>
    </font>
    <font>
      <b/>
      <sz val="14"/>
      <name val="Arial"/>
      <family val="2"/>
    </font>
    <font>
      <b/>
      <sz val="14"/>
      <color rgb="FFFF0000"/>
      <name val="Arial"/>
      <family val="2"/>
    </font>
    <font>
      <sz val="14"/>
      <color theme="1"/>
      <name val="Arial"/>
      <family val="2"/>
    </font>
    <font>
      <b/>
      <sz val="11"/>
      <color theme="9" tint="-0.249977111117893"/>
      <name val="Arial"/>
      <family val="2"/>
    </font>
    <font>
      <b/>
      <sz val="11"/>
      <color theme="1"/>
      <name val="Arial"/>
      <family val="2"/>
    </font>
    <font>
      <sz val="20"/>
      <color theme="1"/>
      <name val="Arial"/>
      <family val="2"/>
    </font>
    <font>
      <b/>
      <sz val="9"/>
      <color theme="1"/>
      <name val="Arial"/>
      <family val="2"/>
    </font>
  </fonts>
  <fills count="12">
    <fill>
      <patternFill patternType="none"/>
    </fill>
    <fill>
      <patternFill patternType="gray1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gray0625"/>
    </fill>
    <fill>
      <patternFill patternType="solid">
        <fgColor rgb="FF6E6464"/>
        <bgColor indexed="64"/>
      </patternFill>
    </fill>
    <fill>
      <patternFill patternType="solid">
        <fgColor rgb="FF78BEDC"/>
        <bgColor indexed="64"/>
      </patternFill>
    </fill>
    <fill>
      <patternFill patternType="solid">
        <fgColor rgb="FFC8E6F0"/>
        <bgColor indexed="64"/>
      </patternFill>
    </fill>
    <fill>
      <patternFill patternType="mediumGray">
        <fgColor indexed="19"/>
        <bgColor indexed="26"/>
      </patternFill>
    </fill>
    <fill>
      <patternFill patternType="lightGray"/>
    </fill>
    <fill>
      <patternFill patternType="solid">
        <fgColor theme="9" tint="0.39997558519241921"/>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9">
    <xf numFmtId="0" fontId="0" fillId="0" borderId="0"/>
    <xf numFmtId="9" fontId="10" fillId="0" borderId="0" applyFont="0" applyFill="0" applyBorder="0" applyAlignment="0" applyProtection="0"/>
    <xf numFmtId="165" fontId="3" fillId="0" borderId="0" applyFill="0" applyBorder="0">
      <protection locked="0"/>
    </xf>
    <xf numFmtId="41" fontId="3" fillId="0" borderId="0" applyFill="0" applyBorder="0">
      <protection locked="0"/>
    </xf>
    <xf numFmtId="0" fontId="3" fillId="5" borderId="0" applyBorder="0"/>
    <xf numFmtId="41" fontId="3" fillId="9" borderId="0" applyBorder="0"/>
    <xf numFmtId="0" fontId="3" fillId="9" borderId="0" applyFill="0" applyBorder="0">
      <alignment horizontal="left"/>
    </xf>
    <xf numFmtId="166" fontId="3" fillId="10" borderId="0"/>
    <xf numFmtId="0" fontId="9" fillId="0" borderId="0"/>
  </cellStyleXfs>
  <cellXfs count="192">
    <xf numFmtId="0" fontId="0" fillId="0" borderId="0" xfId="0"/>
    <xf numFmtId="0" fontId="2" fillId="0" borderId="0" xfId="0" applyFont="1"/>
    <xf numFmtId="0" fontId="3" fillId="0" borderId="0" xfId="0" applyFont="1"/>
    <xf numFmtId="3" fontId="2" fillId="0" borderId="4" xfId="0" applyNumberFormat="1" applyFont="1" applyBorder="1" applyAlignment="1">
      <alignment vertical="top"/>
    </xf>
    <xf numFmtId="3" fontId="2" fillId="0" borderId="5" xfId="0" applyNumberFormat="1" applyFont="1" applyBorder="1" applyAlignment="1">
      <alignment vertical="top"/>
    </xf>
    <xf numFmtId="3" fontId="2" fillId="0" borderId="6" xfId="0" applyNumberFormat="1" applyFont="1" applyBorder="1" applyAlignment="1">
      <alignment vertical="top"/>
    </xf>
    <xf numFmtId="0" fontId="7" fillId="0" borderId="0" xfId="0" applyFont="1"/>
    <xf numFmtId="0" fontId="8" fillId="0" borderId="0" xfId="0" applyFont="1"/>
    <xf numFmtId="164" fontId="2" fillId="0" borderId="0" xfId="0" applyNumberFormat="1" applyFont="1" applyBorder="1"/>
    <xf numFmtId="164" fontId="3" fillId="0" borderId="0" xfId="0" applyNumberFormat="1" applyFont="1" applyBorder="1"/>
    <xf numFmtId="164" fontId="7" fillId="0" borderId="0" xfId="0" applyNumberFormat="1" applyFont="1" applyBorder="1"/>
    <xf numFmtId="164" fontId="6" fillId="0" borderId="0" xfId="0" applyNumberFormat="1" applyFont="1" applyBorder="1"/>
    <xf numFmtId="164" fontId="8" fillId="0" borderId="0" xfId="0" applyNumberFormat="1" applyFont="1" applyBorder="1"/>
    <xf numFmtId="164" fontId="9" fillId="0" borderId="13" xfId="0" applyNumberFormat="1" applyFont="1" applyBorder="1" applyAlignment="1">
      <alignment vertical="top"/>
    </xf>
    <xf numFmtId="164" fontId="9" fillId="0" borderId="14" xfId="0" applyNumberFormat="1" applyFont="1" applyBorder="1" applyAlignment="1">
      <alignment vertical="top"/>
    </xf>
    <xf numFmtId="164" fontId="9" fillId="0" borderId="16" xfId="0" applyNumberFormat="1" applyFont="1" applyBorder="1" applyAlignment="1">
      <alignment vertical="top"/>
    </xf>
    <xf numFmtId="164" fontId="9" fillId="0" borderId="17" xfId="0" applyNumberFormat="1" applyFont="1" applyBorder="1" applyAlignment="1">
      <alignment vertical="top"/>
    </xf>
    <xf numFmtId="164" fontId="9" fillId="0" borderId="19" xfId="0" applyNumberFormat="1" applyFont="1" applyBorder="1" applyAlignment="1">
      <alignment vertical="top"/>
    </xf>
    <xf numFmtId="164" fontId="9" fillId="0" borderId="20" xfId="0" applyNumberFormat="1" applyFont="1" applyBorder="1" applyAlignment="1">
      <alignment vertical="top"/>
    </xf>
    <xf numFmtId="0" fontId="7" fillId="0" borderId="0" xfId="0" applyFont="1" applyAlignment="1">
      <alignment horizontal="left"/>
    </xf>
    <xf numFmtId="9" fontId="9" fillId="0" borderId="14" xfId="1" applyFont="1" applyBorder="1" applyAlignment="1">
      <alignment horizontal="center" vertical="top"/>
    </xf>
    <xf numFmtId="9" fontId="9" fillId="0" borderId="17" xfId="1" applyFont="1" applyBorder="1" applyAlignment="1">
      <alignment horizontal="center" vertical="top"/>
    </xf>
    <xf numFmtId="9" fontId="9" fillId="0" borderId="20" xfId="1" applyFont="1" applyBorder="1" applyAlignment="1">
      <alignment horizontal="center" vertical="top"/>
    </xf>
    <xf numFmtId="9" fontId="9" fillId="0" borderId="15" xfId="1" applyFont="1" applyBorder="1" applyAlignment="1">
      <alignment horizontal="center" vertical="top"/>
    </xf>
    <xf numFmtId="9" fontId="9" fillId="0" borderId="18" xfId="1" applyFont="1" applyBorder="1" applyAlignment="1">
      <alignment horizontal="center" vertical="top"/>
    </xf>
    <xf numFmtId="9" fontId="9" fillId="0" borderId="21" xfId="1" applyFont="1" applyBorder="1" applyAlignment="1">
      <alignment horizontal="center" vertical="top"/>
    </xf>
    <xf numFmtId="164" fontId="2" fillId="0" borderId="15" xfId="0" applyNumberFormat="1" applyFont="1" applyFill="1" applyBorder="1" applyAlignment="1">
      <alignment vertical="top"/>
    </xf>
    <xf numFmtId="164" fontId="2" fillId="0" borderId="18" xfId="0" applyNumberFormat="1" applyFont="1" applyFill="1" applyBorder="1" applyAlignment="1">
      <alignment vertical="top"/>
    </xf>
    <xf numFmtId="164" fontId="2" fillId="0" borderId="21" xfId="0" applyNumberFormat="1" applyFont="1" applyFill="1" applyBorder="1" applyAlignment="1">
      <alignment vertical="top"/>
    </xf>
    <xf numFmtId="164" fontId="9" fillId="0" borderId="14" xfId="1" applyNumberFormat="1" applyFont="1" applyBorder="1" applyAlignment="1">
      <alignment vertical="top"/>
    </xf>
    <xf numFmtId="164" fontId="9" fillId="0" borderId="15" xfId="1" applyNumberFormat="1" applyFont="1" applyBorder="1" applyAlignment="1">
      <alignment vertical="top"/>
    </xf>
    <xf numFmtId="164" fontId="9" fillId="0" borderId="17" xfId="1" applyNumberFormat="1" applyFont="1" applyBorder="1" applyAlignment="1">
      <alignment vertical="top"/>
    </xf>
    <xf numFmtId="164" fontId="9" fillId="0" borderId="18" xfId="1" applyNumberFormat="1" applyFont="1" applyBorder="1" applyAlignment="1">
      <alignment vertical="top"/>
    </xf>
    <xf numFmtId="164" fontId="9" fillId="0" borderId="20" xfId="1" applyNumberFormat="1" applyFont="1" applyBorder="1" applyAlignment="1">
      <alignment vertical="top"/>
    </xf>
    <xf numFmtId="164" fontId="9" fillId="0" borderId="21" xfId="1" applyNumberFormat="1" applyFont="1" applyBorder="1" applyAlignment="1">
      <alignment vertical="top"/>
    </xf>
    <xf numFmtId="0" fontId="11" fillId="0" borderId="0" xfId="0" applyFont="1"/>
    <xf numFmtId="0" fontId="11" fillId="0" borderId="0" xfId="0" applyFont="1" applyAlignment="1">
      <alignment horizontal="center"/>
    </xf>
    <xf numFmtId="3" fontId="11" fillId="0" borderId="0" xfId="0" applyNumberFormat="1" applyFont="1"/>
    <xf numFmtId="0" fontId="12" fillId="0" borderId="0" xfId="0" applyFont="1"/>
    <xf numFmtId="0" fontId="12" fillId="0" borderId="0" xfId="0" applyFont="1" applyAlignment="1">
      <alignment horizontal="center"/>
    </xf>
    <xf numFmtId="3" fontId="12" fillId="0" borderId="0" xfId="0" applyNumberFormat="1" applyFont="1"/>
    <xf numFmtId="0" fontId="12" fillId="0" borderId="0" xfId="0" applyFont="1" applyAlignment="1">
      <alignment horizontal="right" vertical="center"/>
    </xf>
    <xf numFmtId="3" fontId="12" fillId="0" borderId="0" xfId="0" applyNumberFormat="1" applyFont="1" applyAlignment="1">
      <alignment horizontal="right"/>
    </xf>
    <xf numFmtId="0" fontId="12" fillId="0" borderId="28" xfId="0" applyFont="1" applyBorder="1"/>
    <xf numFmtId="0" fontId="12" fillId="0" borderId="28" xfId="0" applyFont="1" applyBorder="1" applyAlignment="1">
      <alignment horizontal="center"/>
    </xf>
    <xf numFmtId="3" fontId="12" fillId="0" borderId="28" xfId="0" applyNumberFormat="1" applyFont="1" applyBorder="1"/>
    <xf numFmtId="0" fontId="13" fillId="2" borderId="0" xfId="0" applyFont="1" applyFill="1" applyAlignment="1">
      <alignment horizontal="center" wrapText="1"/>
    </xf>
    <xf numFmtId="3" fontId="13" fillId="2" borderId="0" xfId="0" applyNumberFormat="1" applyFont="1" applyFill="1" applyAlignment="1">
      <alignment horizontal="center" wrapText="1"/>
    </xf>
    <xf numFmtId="0" fontId="13" fillId="0" borderId="0" xfId="0" applyFont="1" applyAlignment="1">
      <alignment horizontal="center" wrapText="1"/>
    </xf>
    <xf numFmtId="0" fontId="13" fillId="2" borderId="0" xfId="0" applyFont="1" applyFill="1" applyAlignment="1">
      <alignment horizontal="center"/>
    </xf>
    <xf numFmtId="3" fontId="13" fillId="2" borderId="0" xfId="0" applyNumberFormat="1" applyFont="1" applyFill="1" applyAlignment="1">
      <alignment horizontal="center"/>
    </xf>
    <xf numFmtId="0" fontId="13" fillId="0" borderId="0" xfId="0" applyFont="1" applyAlignment="1">
      <alignment horizontal="center"/>
    </xf>
    <xf numFmtId="0" fontId="13" fillId="0" borderId="0" xfId="0" applyFont="1"/>
    <xf numFmtId="0" fontId="15" fillId="0" borderId="0" xfId="0" applyFont="1" applyBorder="1" applyAlignment="1">
      <alignment horizontal="center"/>
    </xf>
    <xf numFmtId="3" fontId="15" fillId="0" borderId="0" xfId="0" applyNumberFormat="1" applyFont="1"/>
    <xf numFmtId="0" fontId="15" fillId="0" borderId="0" xfId="0" applyFont="1"/>
    <xf numFmtId="0" fontId="15" fillId="0" borderId="0" xfId="0" quotePrefix="1" applyFont="1" applyBorder="1" applyAlignment="1">
      <alignment horizontal="center"/>
    </xf>
    <xf numFmtId="0" fontId="15" fillId="0" borderId="0" xfId="0" quotePrefix="1" applyNumberFormat="1" applyFont="1" applyBorder="1" applyAlignment="1">
      <alignment horizontal="center"/>
    </xf>
    <xf numFmtId="0" fontId="13" fillId="0" borderId="0" xfId="0" quotePrefix="1" applyFont="1" applyBorder="1" applyAlignment="1">
      <alignment horizontal="center"/>
    </xf>
    <xf numFmtId="0" fontId="15" fillId="0" borderId="0" xfId="0" applyFont="1" applyBorder="1"/>
    <xf numFmtId="0" fontId="19" fillId="0" borderId="0" xfId="0" applyFont="1"/>
    <xf numFmtId="0" fontId="20" fillId="0" borderId="28" xfId="0" applyFont="1" applyBorder="1"/>
    <xf numFmtId="0" fontId="20" fillId="0" borderId="28" xfId="0" applyFont="1" applyBorder="1" applyAlignment="1">
      <alignment horizontal="center"/>
    </xf>
    <xf numFmtId="0" fontId="15" fillId="0" borderId="0" xfId="0" applyFont="1" applyAlignment="1">
      <alignment horizontal="center"/>
    </xf>
    <xf numFmtId="0" fontId="21" fillId="0" borderId="0" xfId="0" applyFont="1"/>
    <xf numFmtId="0" fontId="22" fillId="0" borderId="0" xfId="0" applyFont="1"/>
    <xf numFmtId="3" fontId="5" fillId="6" borderId="7" xfId="0" applyNumberFormat="1" applyFont="1" applyFill="1" applyBorder="1" applyAlignment="1">
      <alignment horizontal="right"/>
    </xf>
    <xf numFmtId="164" fontId="5" fillId="6" borderId="23" xfId="0" applyNumberFormat="1" applyFont="1" applyFill="1" applyBorder="1" applyAlignment="1">
      <alignment horizontal="right"/>
    </xf>
    <xf numFmtId="164" fontId="5" fillId="6" borderId="24" xfId="0" applyNumberFormat="1" applyFont="1" applyFill="1" applyBorder="1" applyAlignment="1">
      <alignment horizontal="right"/>
    </xf>
    <xf numFmtId="164" fontId="5" fillId="6" borderId="22" xfId="0" applyNumberFormat="1" applyFont="1" applyFill="1" applyBorder="1" applyAlignment="1">
      <alignment horizontal="right"/>
    </xf>
    <xf numFmtId="0" fontId="4" fillId="6" borderId="25" xfId="0" applyFont="1" applyFill="1" applyBorder="1"/>
    <xf numFmtId="0" fontId="5" fillId="6" borderId="2" xfId="0" applyFont="1" applyFill="1" applyBorder="1"/>
    <xf numFmtId="0" fontId="5" fillId="6" borderId="8" xfId="0" applyNumberFormat="1" applyFont="1" applyFill="1" applyBorder="1" applyAlignment="1">
      <alignment horizontal="center" vertical="center" wrapText="1"/>
    </xf>
    <xf numFmtId="0" fontId="5" fillId="6" borderId="0" xfId="0" applyNumberFormat="1" applyFont="1" applyFill="1" applyBorder="1" applyAlignment="1">
      <alignment horizontal="center" vertical="center" wrapText="1"/>
    </xf>
    <xf numFmtId="0" fontId="5" fillId="6" borderId="9" xfId="0" applyNumberFormat="1" applyFont="1" applyFill="1" applyBorder="1" applyAlignment="1">
      <alignment horizontal="center" vertical="center" wrapText="1"/>
    </xf>
    <xf numFmtId="0" fontId="5" fillId="6" borderId="27" xfId="0" applyNumberFormat="1" applyFont="1" applyFill="1" applyBorder="1" applyAlignment="1">
      <alignment horizontal="center" vertical="center" wrapText="1"/>
    </xf>
    <xf numFmtId="0" fontId="5" fillId="6" borderId="2" xfId="0" applyFont="1" applyFill="1" applyBorder="1" applyAlignment="1">
      <alignment horizontal="left"/>
    </xf>
    <xf numFmtId="164" fontId="5" fillId="6" borderId="8" xfId="0" applyNumberFormat="1" applyFont="1" applyFill="1" applyBorder="1" applyAlignment="1">
      <alignment horizontal="left" vertical="center"/>
    </xf>
    <xf numFmtId="164" fontId="5" fillId="6" borderId="0" xfId="0" applyNumberFormat="1" applyFont="1" applyFill="1" applyBorder="1" applyAlignment="1">
      <alignment horizontal="left" vertical="center"/>
    </xf>
    <xf numFmtId="164" fontId="5" fillId="6" borderId="9" xfId="0" applyNumberFormat="1" applyFont="1" applyFill="1" applyBorder="1" applyAlignment="1">
      <alignment horizontal="left" vertical="center"/>
    </xf>
    <xf numFmtId="164" fontId="23" fillId="6" borderId="8" xfId="0" applyNumberFormat="1" applyFont="1" applyFill="1" applyBorder="1" applyAlignment="1">
      <alignment horizontal="center" vertical="center" wrapText="1"/>
    </xf>
    <xf numFmtId="164" fontId="23" fillId="6" borderId="0" xfId="0" applyNumberFormat="1" applyFont="1" applyFill="1" applyBorder="1" applyAlignment="1">
      <alignment horizontal="center" vertical="center" wrapText="1"/>
    </xf>
    <xf numFmtId="164" fontId="23" fillId="6" borderId="9" xfId="0" applyNumberFormat="1" applyFont="1" applyFill="1" applyBorder="1" applyAlignment="1">
      <alignment horizontal="center" vertical="center" wrapText="1"/>
    </xf>
    <xf numFmtId="0" fontId="5" fillId="6" borderId="3" xfId="0" applyFont="1" applyFill="1" applyBorder="1"/>
    <xf numFmtId="164" fontId="23" fillId="6" borderId="10" xfId="0" applyNumberFormat="1" applyFont="1" applyFill="1" applyBorder="1" applyAlignment="1">
      <alignment horizontal="center" vertical="center" wrapText="1"/>
    </xf>
    <xf numFmtId="164" fontId="23" fillId="6" borderId="11" xfId="0" applyNumberFormat="1" applyFont="1" applyFill="1" applyBorder="1" applyAlignment="1">
      <alignment horizontal="center" vertical="center" wrapText="1"/>
    </xf>
    <xf numFmtId="164" fontId="23" fillId="6" borderId="10" xfId="0" quotePrefix="1" applyNumberFormat="1" applyFont="1" applyFill="1" applyBorder="1" applyAlignment="1">
      <alignment horizontal="center" vertical="center" wrapText="1"/>
    </xf>
    <xf numFmtId="164" fontId="24" fillId="6" borderId="12" xfId="0" quotePrefix="1" applyNumberFormat="1" applyFont="1" applyFill="1" applyBorder="1" applyAlignment="1">
      <alignment horizontal="center" vertical="center" wrapText="1"/>
    </xf>
    <xf numFmtId="164" fontId="3" fillId="7" borderId="22" xfId="0" applyNumberFormat="1" applyFont="1" applyFill="1" applyBorder="1"/>
    <xf numFmtId="164" fontId="3" fillId="7" borderId="23" xfId="0" applyNumberFormat="1" applyFont="1" applyFill="1" applyBorder="1"/>
    <xf numFmtId="164" fontId="3" fillId="7" borderId="24" xfId="0" applyNumberFormat="1" applyFont="1" applyFill="1" applyBorder="1"/>
    <xf numFmtId="0" fontId="5" fillId="6" borderId="26" xfId="0" applyNumberFormat="1" applyFont="1" applyFill="1" applyBorder="1" applyAlignment="1">
      <alignment horizontal="center" vertical="center" wrapText="1"/>
    </xf>
    <xf numFmtId="164" fontId="24" fillId="6" borderId="11" xfId="0" quotePrefix="1" applyNumberFormat="1" applyFont="1" applyFill="1" applyBorder="1" applyAlignment="1">
      <alignment horizontal="center" vertical="center" wrapText="1"/>
    </xf>
    <xf numFmtId="164" fontId="5" fillId="6" borderId="9" xfId="0" applyNumberFormat="1" applyFont="1" applyFill="1" applyBorder="1" applyAlignment="1">
      <alignment horizontal="center" vertical="center" wrapText="1"/>
    </xf>
    <xf numFmtId="164" fontId="24" fillId="6" borderId="12" xfId="0" applyNumberFormat="1" applyFont="1" applyFill="1" applyBorder="1" applyAlignment="1">
      <alignment horizontal="center" vertical="center" wrapText="1"/>
    </xf>
    <xf numFmtId="164" fontId="2" fillId="8" borderId="13" xfId="0" applyNumberFormat="1" applyFont="1" applyFill="1" applyBorder="1" applyAlignment="1">
      <alignment vertical="top"/>
    </xf>
    <xf numFmtId="164" fontId="2" fillId="8" borderId="14" xfId="0" applyNumberFormat="1" applyFont="1" applyFill="1" applyBorder="1" applyAlignment="1">
      <alignment vertical="top"/>
    </xf>
    <xf numFmtId="164" fontId="2" fillId="8" borderId="15" xfId="0" applyNumberFormat="1" applyFont="1" applyFill="1" applyBorder="1" applyAlignment="1">
      <alignment vertical="top"/>
    </xf>
    <xf numFmtId="164" fontId="2" fillId="8" borderId="16" xfId="0" applyNumberFormat="1" applyFont="1" applyFill="1" applyBorder="1" applyAlignment="1">
      <alignment vertical="top"/>
    </xf>
    <xf numFmtId="164" fontId="2" fillId="8" borderId="17" xfId="0" applyNumberFormat="1" applyFont="1" applyFill="1" applyBorder="1" applyAlignment="1">
      <alignment vertical="top"/>
    </xf>
    <xf numFmtId="164" fontId="2" fillId="8" borderId="18" xfId="0" applyNumberFormat="1" applyFont="1" applyFill="1" applyBorder="1" applyAlignment="1">
      <alignment vertical="top"/>
    </xf>
    <xf numFmtId="164" fontId="2" fillId="8" borderId="19" xfId="0" applyNumberFormat="1" applyFont="1" applyFill="1" applyBorder="1" applyAlignment="1">
      <alignment vertical="top"/>
    </xf>
    <xf numFmtId="164" fontId="2" fillId="8" borderId="20" xfId="0" applyNumberFormat="1" applyFont="1" applyFill="1" applyBorder="1" applyAlignment="1">
      <alignment vertical="top"/>
    </xf>
    <xf numFmtId="164" fontId="2" fillId="8" borderId="21" xfId="0" applyNumberFormat="1" applyFont="1" applyFill="1" applyBorder="1" applyAlignment="1">
      <alignment vertical="top"/>
    </xf>
    <xf numFmtId="0" fontId="5" fillId="6" borderId="25" xfId="0" applyNumberFormat="1" applyFont="1" applyFill="1" applyBorder="1" applyAlignment="1">
      <alignment horizontal="center" vertical="center" wrapText="1"/>
    </xf>
    <xf numFmtId="164" fontId="9" fillId="0" borderId="13" xfId="1" applyNumberFormat="1" applyFont="1" applyBorder="1" applyAlignment="1">
      <alignment vertical="top"/>
    </xf>
    <xf numFmtId="164" fontId="9" fillId="0" borderId="16" xfId="1" applyNumberFormat="1" applyFont="1" applyBorder="1" applyAlignment="1">
      <alignment vertical="top"/>
    </xf>
    <xf numFmtId="164" fontId="9" fillId="0" borderId="19" xfId="1" applyNumberFormat="1" applyFont="1" applyBorder="1" applyAlignment="1">
      <alignment vertical="top"/>
    </xf>
    <xf numFmtId="9" fontId="5" fillId="6" borderId="23" xfId="1" applyFont="1" applyFill="1" applyBorder="1" applyAlignment="1">
      <alignment horizontal="center"/>
    </xf>
    <xf numFmtId="9" fontId="5" fillId="6" borderId="24" xfId="1" applyFont="1" applyFill="1" applyBorder="1" applyAlignment="1">
      <alignment horizontal="center"/>
    </xf>
    <xf numFmtId="0" fontId="27" fillId="0" borderId="0" xfId="0" applyFont="1"/>
    <xf numFmtId="0" fontId="17" fillId="0" borderId="0" xfId="0" applyFont="1"/>
    <xf numFmtId="0" fontId="28" fillId="0" borderId="0" xfId="0" applyFont="1" applyBorder="1" applyAlignment="1">
      <alignment vertical="top"/>
    </xf>
    <xf numFmtId="0" fontId="15" fillId="0" borderId="0" xfId="0" applyFont="1" applyFill="1" applyBorder="1" applyAlignment="1">
      <alignment horizontal="left" vertical="top"/>
    </xf>
    <xf numFmtId="164" fontId="9" fillId="0" borderId="13" xfId="0" applyNumberFormat="1" applyFont="1" applyFill="1" applyBorder="1" applyAlignment="1">
      <alignment vertical="top"/>
    </xf>
    <xf numFmtId="164" fontId="9" fillId="0" borderId="14" xfId="0" applyNumberFormat="1" applyFont="1" applyFill="1" applyBorder="1" applyAlignment="1">
      <alignment vertical="top"/>
    </xf>
    <xf numFmtId="164" fontId="9" fillId="0" borderId="16" xfId="0" applyNumberFormat="1" applyFont="1" applyFill="1" applyBorder="1" applyAlignment="1">
      <alignment vertical="top"/>
    </xf>
    <xf numFmtId="164" fontId="9" fillId="0" borderId="17" xfId="0" applyNumberFormat="1" applyFont="1" applyFill="1" applyBorder="1" applyAlignment="1">
      <alignment vertical="top"/>
    </xf>
    <xf numFmtId="164" fontId="9" fillId="0" borderId="19" xfId="0" applyNumberFormat="1" applyFont="1" applyFill="1" applyBorder="1" applyAlignment="1">
      <alignment vertical="top"/>
    </xf>
    <xf numFmtId="164" fontId="9" fillId="0" borderId="20" xfId="0" applyNumberFormat="1" applyFont="1" applyFill="1" applyBorder="1" applyAlignment="1">
      <alignment vertical="top"/>
    </xf>
    <xf numFmtId="0" fontId="29" fillId="0" borderId="0" xfId="0" applyFont="1"/>
    <xf numFmtId="164" fontId="30" fillId="0" borderId="0" xfId="0" applyNumberFormat="1" applyFont="1" applyBorder="1"/>
    <xf numFmtId="0" fontId="30" fillId="0" borderId="0" xfId="0" applyFont="1"/>
    <xf numFmtId="0" fontId="11" fillId="0" borderId="0" xfId="0" applyFont="1" applyAlignment="1"/>
    <xf numFmtId="0" fontId="11" fillId="0" borderId="0" xfId="0" applyFont="1" applyAlignment="1">
      <alignment horizontal="right"/>
    </xf>
    <xf numFmtId="0" fontId="12" fillId="0" borderId="0" xfId="0" applyFont="1" applyAlignment="1"/>
    <xf numFmtId="0" fontId="12" fillId="0" borderId="0" xfId="0" applyFont="1" applyAlignment="1">
      <alignment horizontal="right"/>
    </xf>
    <xf numFmtId="0" fontId="19" fillId="0" borderId="0" xfId="0" applyFont="1" applyAlignment="1"/>
    <xf numFmtId="0" fontId="19" fillId="0" borderId="0" xfId="0" applyFont="1" applyAlignment="1">
      <alignment horizontal="right"/>
    </xf>
    <xf numFmtId="0" fontId="12" fillId="0" borderId="28" xfId="0" applyFont="1" applyBorder="1" applyAlignment="1"/>
    <xf numFmtId="0" fontId="12" fillId="0" borderId="28" xfId="0" applyFont="1" applyBorder="1" applyAlignment="1">
      <alignment horizontal="right"/>
    </xf>
    <xf numFmtId="0" fontId="15" fillId="0" borderId="0" xfId="0" applyFont="1" applyAlignment="1"/>
    <xf numFmtId="0" fontId="15" fillId="0" borderId="0" xfId="0" applyFont="1" applyAlignment="1">
      <alignment horizontal="right"/>
    </xf>
    <xf numFmtId="0" fontId="13" fillId="2" borderId="0" xfId="0" applyFont="1" applyFill="1" applyAlignment="1">
      <alignment horizontal="right"/>
    </xf>
    <xf numFmtId="0" fontId="15" fillId="0" borderId="0" xfId="0" applyFont="1" applyBorder="1" applyAlignment="1">
      <alignment vertical="top"/>
    </xf>
    <xf numFmtId="0" fontId="15" fillId="0" borderId="0" xfId="0" applyFont="1" applyBorder="1" applyAlignment="1">
      <alignment horizontal="right" vertical="top"/>
    </xf>
    <xf numFmtId="0" fontId="13" fillId="0" borderId="0" xfId="0" applyFont="1" applyFill="1" applyBorder="1" applyAlignment="1">
      <alignment horizontal="right" vertical="top"/>
    </xf>
    <xf numFmtId="0" fontId="13" fillId="0" borderId="0" xfId="0" applyFont="1" applyBorder="1" applyAlignment="1">
      <alignment horizontal="right" vertical="top"/>
    </xf>
    <xf numFmtId="0" fontId="28" fillId="0" borderId="0" xfId="0" applyFont="1" applyBorder="1" applyAlignment="1">
      <alignment horizontal="right" vertical="top"/>
    </xf>
    <xf numFmtId="0" fontId="15" fillId="0" borderId="0" xfId="0" applyFont="1" applyBorder="1" applyAlignment="1">
      <alignment horizontal="left" vertical="top"/>
    </xf>
    <xf numFmtId="0" fontId="11" fillId="0" borderId="0" xfId="0" applyFont="1" applyAlignment="1">
      <alignment vertical="top"/>
    </xf>
    <xf numFmtId="0" fontId="11" fillId="0" borderId="0" xfId="0" applyFont="1" applyAlignment="1">
      <alignment horizontal="right" vertical="top"/>
    </xf>
    <xf numFmtId="0" fontId="20" fillId="0" borderId="28" xfId="0" applyFont="1" applyBorder="1" applyAlignment="1">
      <alignment vertical="top"/>
    </xf>
    <xf numFmtId="0" fontId="20" fillId="0" borderId="28" xfId="0" applyFont="1" applyBorder="1" applyAlignment="1">
      <alignment horizontal="right" vertical="top"/>
    </xf>
    <xf numFmtId="0" fontId="13" fillId="0" borderId="0" xfId="0" applyFont="1" applyAlignment="1"/>
    <xf numFmtId="0" fontId="13" fillId="0" borderId="0" xfId="0" applyFont="1" applyAlignment="1">
      <alignment horizontal="right"/>
    </xf>
    <xf numFmtId="164" fontId="15" fillId="0" borderId="0" xfId="0" applyNumberFormat="1" applyFont="1"/>
    <xf numFmtId="164" fontId="15" fillId="3" borderId="29" xfId="0" applyNumberFormat="1" applyFont="1" applyFill="1" applyBorder="1"/>
    <xf numFmtId="164" fontId="13" fillId="4" borderId="29" xfId="0" applyNumberFormat="1" applyFont="1" applyFill="1" applyBorder="1"/>
    <xf numFmtId="164" fontId="32" fillId="0" borderId="0" xfId="0" applyNumberFormat="1" applyFont="1" applyAlignment="1">
      <alignment horizontal="right"/>
    </xf>
    <xf numFmtId="164" fontId="13" fillId="11" borderId="29" xfId="0" applyNumberFormat="1" applyFont="1" applyFill="1" applyBorder="1"/>
    <xf numFmtId="3" fontId="32" fillId="0" borderId="0" xfId="0" applyNumberFormat="1" applyFont="1" applyAlignment="1">
      <alignment horizontal="right"/>
    </xf>
    <xf numFmtId="9" fontId="15" fillId="3" borderId="29" xfId="1" applyFont="1" applyFill="1" applyBorder="1" applyAlignment="1">
      <alignment horizontal="center" vertical="center"/>
    </xf>
    <xf numFmtId="3" fontId="13" fillId="3" borderId="29" xfId="0" applyNumberFormat="1" applyFont="1" applyFill="1" applyBorder="1" applyAlignment="1">
      <alignment horizontal="center" vertical="center"/>
    </xf>
    <xf numFmtId="164" fontId="15" fillId="3" borderId="29" xfId="0" applyNumberFormat="1" applyFont="1" applyFill="1" applyBorder="1" applyProtection="1"/>
    <xf numFmtId="164" fontId="13" fillId="2" borderId="29" xfId="0" applyNumberFormat="1" applyFont="1" applyFill="1" applyBorder="1" applyAlignment="1">
      <alignment horizontal="center" wrapText="1"/>
    </xf>
    <xf numFmtId="164" fontId="34" fillId="0" borderId="0" xfId="0" applyNumberFormat="1" applyFont="1" applyBorder="1" applyAlignment="1">
      <alignment horizontal="right" vertical="top"/>
    </xf>
    <xf numFmtId="164" fontId="18" fillId="0" borderId="0" xfId="0" applyNumberFormat="1" applyFont="1" applyBorder="1" applyAlignment="1">
      <alignment horizontal="right" vertical="top"/>
    </xf>
    <xf numFmtId="164" fontId="11" fillId="0" borderId="0" xfId="0" applyNumberFormat="1" applyFont="1"/>
    <xf numFmtId="164" fontId="20" fillId="0" borderId="28" xfId="0" applyNumberFormat="1" applyFont="1" applyBorder="1"/>
    <xf numFmtId="0" fontId="35" fillId="6" borderId="1" xfId="0" applyFont="1" applyFill="1" applyBorder="1"/>
    <xf numFmtId="164" fontId="36" fillId="7" borderId="22" xfId="0" applyNumberFormat="1" applyFont="1" applyFill="1" applyBorder="1"/>
    <xf numFmtId="164" fontId="36" fillId="7" borderId="23" xfId="0" applyNumberFormat="1" applyFont="1" applyFill="1" applyBorder="1"/>
    <xf numFmtId="164" fontId="36" fillId="7" borderId="24" xfId="0" applyNumberFormat="1" applyFont="1" applyFill="1" applyBorder="1"/>
    <xf numFmtId="0" fontId="38" fillId="0" borderId="0" xfId="0" applyFont="1"/>
    <xf numFmtId="164" fontId="15" fillId="3" borderId="30" xfId="0" applyNumberFormat="1" applyFont="1" applyFill="1" applyBorder="1" applyAlignment="1">
      <alignment horizontal="left"/>
    </xf>
    <xf numFmtId="164" fontId="15" fillId="3" borderId="31" xfId="0" applyNumberFormat="1" applyFont="1" applyFill="1" applyBorder="1" applyAlignment="1">
      <alignment horizontal="left"/>
    </xf>
    <xf numFmtId="164" fontId="15" fillId="3" borderId="32" xfId="0" applyNumberFormat="1" applyFont="1" applyFill="1" applyBorder="1" applyAlignment="1">
      <alignment horizontal="left"/>
    </xf>
    <xf numFmtId="0" fontId="15" fillId="0" borderId="0" xfId="0" applyFont="1" applyBorder="1" applyAlignment="1">
      <alignment horizontal="left" vertical="top" wrapText="1"/>
    </xf>
    <xf numFmtId="0" fontId="33" fillId="0" borderId="0" xfId="0" applyFont="1" applyBorder="1" applyAlignment="1">
      <alignment horizontal="left" vertical="top" wrapText="1"/>
    </xf>
    <xf numFmtId="164" fontId="13" fillId="2" borderId="29" xfId="0" applyNumberFormat="1" applyFont="1" applyFill="1" applyBorder="1" applyAlignment="1">
      <alignment horizontal="center"/>
    </xf>
    <xf numFmtId="164" fontId="13" fillId="4" borderId="29" xfId="0" applyNumberFormat="1" applyFont="1" applyFill="1" applyBorder="1" applyAlignment="1">
      <alignment horizontal="right"/>
    </xf>
    <xf numFmtId="164" fontId="15" fillId="3" borderId="30" xfId="0" quotePrefix="1" applyNumberFormat="1" applyFont="1" applyFill="1" applyBorder="1" applyAlignment="1">
      <alignment horizontal="left"/>
    </xf>
    <xf numFmtId="0" fontId="39" fillId="0" borderId="0" xfId="0" applyFont="1"/>
    <xf numFmtId="0" fontId="19" fillId="0" borderId="28" xfId="0" applyFont="1" applyBorder="1"/>
    <xf numFmtId="0" fontId="40" fillId="2" borderId="0" xfId="0" applyFont="1" applyFill="1"/>
    <xf numFmtId="0" fontId="7" fillId="2" borderId="0" xfId="0" applyFont="1" applyFill="1" applyAlignment="1">
      <alignment vertical="top"/>
    </xf>
    <xf numFmtId="3" fontId="41" fillId="2" borderId="0" xfId="0" applyNumberFormat="1" applyFont="1" applyFill="1" applyAlignment="1">
      <alignment vertical="top"/>
    </xf>
    <xf numFmtId="0" fontId="40" fillId="0" borderId="0" xfId="0" applyFont="1" applyAlignment="1">
      <alignment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11" borderId="0" xfId="0" applyFont="1" applyFill="1" applyAlignment="1">
      <alignment vertical="top" wrapText="1"/>
    </xf>
    <xf numFmtId="0" fontId="7" fillId="2" borderId="0" xfId="0" applyFont="1" applyFill="1" applyAlignment="1">
      <alignment vertical="top" wrapText="1"/>
    </xf>
    <xf numFmtId="0" fontId="42" fillId="0" borderId="0" xfId="0" applyFont="1" applyAlignment="1">
      <alignment vertical="top" wrapText="1"/>
    </xf>
    <xf numFmtId="0" fontId="8" fillId="0" borderId="0" xfId="0" applyFont="1" applyAlignment="1">
      <alignment horizontal="left" vertical="top" wrapText="1"/>
    </xf>
    <xf numFmtId="0" fontId="8" fillId="0" borderId="0" xfId="0" applyFont="1" applyAlignment="1">
      <alignment horizontal="left" vertical="distributed" wrapText="1"/>
    </xf>
    <xf numFmtId="0" fontId="42" fillId="2" borderId="0" xfId="0" applyFont="1" applyFill="1"/>
    <xf numFmtId="0" fontId="8" fillId="2" borderId="0" xfId="0" applyFont="1" applyFill="1" applyAlignment="1">
      <alignment vertical="top"/>
    </xf>
    <xf numFmtId="0" fontId="42" fillId="0" borderId="28" xfId="0" applyFont="1" applyBorder="1"/>
    <xf numFmtId="0" fontId="42" fillId="0" borderId="28" xfId="0" applyFont="1" applyBorder="1" applyAlignment="1">
      <alignment vertical="top" wrapText="1"/>
    </xf>
    <xf numFmtId="0" fontId="13" fillId="0" borderId="0" xfId="0" applyFont="1" applyAlignment="1">
      <alignment wrapText="1"/>
    </xf>
    <xf numFmtId="3" fontId="7" fillId="0" borderId="0" xfId="0" applyNumberFormat="1" applyFont="1"/>
  </cellXfs>
  <cellStyles count="9">
    <cellStyle name="Data" xfId="2" xr:uid="{00000000-0005-0000-0000-000000000000}"/>
    <cellStyle name="Data 2" xfId="3" xr:uid="{00000000-0005-0000-0000-000001000000}"/>
    <cellStyle name="Formula" xfId="5" xr:uid="{00000000-0005-0000-0000-000002000000}"/>
    <cellStyle name="FormulaNoNumber" xfId="6" xr:uid="{00000000-0005-0000-0000-000003000000}"/>
    <cellStyle name="Heading" xfId="4" xr:uid="{00000000-0005-0000-0000-000004000000}"/>
    <cellStyle name="NoData" xfId="7" xr:uid="{00000000-0005-0000-0000-000005000000}"/>
    <cellStyle name="Normal" xfId="0" builtinId="0"/>
    <cellStyle name="Normal 2" xfId="8" xr:uid="{00000000-0005-0000-0000-000007000000}"/>
    <cellStyle name="Percent" xfId="1" builtinId="5"/>
  </cellStyles>
  <dxfs count="0"/>
  <tableStyles count="0" defaultTableStyle="TableStyleMedium9" defaultPivotStyle="PivotStyleLight16"/>
  <colors>
    <mruColors>
      <color rgb="FF78BEDC"/>
      <color rgb="FFC8E6F0"/>
      <color rgb="FFFFFFCC"/>
      <color rgb="FF6E6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0A2DE-0F4C-46D5-95FA-C87AEB347FAF}">
  <sheetPr>
    <tabColor theme="6" tint="0.39997558519241921"/>
  </sheetPr>
  <dimension ref="A1:I190"/>
  <sheetViews>
    <sheetView showGridLines="0" tabSelected="1" zoomScale="80" zoomScaleNormal="80" zoomScalePageLayoutView="50" workbookViewId="0">
      <pane ySplit="6" topLeftCell="A7" activePane="bottomLeft" state="frozen"/>
      <selection pane="bottomLeft"/>
    </sheetView>
  </sheetViews>
  <sheetFormatPr defaultColWidth="12.7109375" defaultRowHeight="14.25" x14ac:dyDescent="0.2"/>
  <cols>
    <col min="1" max="1" width="20.7109375" style="6" customWidth="1"/>
    <col min="2" max="2" width="14.7109375" style="6" customWidth="1"/>
    <col min="3" max="3" width="70.7109375" style="6" customWidth="1"/>
    <col min="4" max="16384" width="12.7109375" style="6"/>
  </cols>
  <sheetData>
    <row r="1" spans="2:3" s="35" customFormat="1" ht="15.75" x14ac:dyDescent="0.25">
      <c r="C1" s="128" t="s">
        <v>193</v>
      </c>
    </row>
    <row r="2" spans="2:3" s="35" customFormat="1" ht="15.75" x14ac:dyDescent="0.25">
      <c r="B2" s="173" t="s">
        <v>0</v>
      </c>
      <c r="C2" s="60"/>
    </row>
    <row r="3" spans="2:3" s="35" customFormat="1" ht="18" x14ac:dyDescent="0.25">
      <c r="B3" s="38" t="s">
        <v>203</v>
      </c>
      <c r="C3" s="60"/>
    </row>
    <row r="4" spans="2:3" s="35" customFormat="1" ht="15.75" x14ac:dyDescent="0.25">
      <c r="B4" s="173" t="s">
        <v>220</v>
      </c>
      <c r="C4" s="60"/>
    </row>
    <row r="5" spans="2:3" s="35" customFormat="1" ht="16.5" thickBot="1" x14ac:dyDescent="0.3">
      <c r="B5" s="174"/>
      <c r="C5" s="174"/>
    </row>
    <row r="7" spans="2:3" ht="15" x14ac:dyDescent="0.25">
      <c r="B7" s="175"/>
      <c r="C7" s="176"/>
    </row>
    <row r="8" spans="2:3" ht="25.5" x14ac:dyDescent="0.25">
      <c r="B8" s="175" t="s">
        <v>148</v>
      </c>
      <c r="C8" s="177" t="s">
        <v>204</v>
      </c>
    </row>
    <row r="9" spans="2:3" ht="15" x14ac:dyDescent="0.25">
      <c r="B9" s="175"/>
      <c r="C9" s="176"/>
    </row>
    <row r="10" spans="2:3" ht="15" x14ac:dyDescent="0.2">
      <c r="B10" s="178"/>
      <c r="C10" s="179"/>
    </row>
    <row r="11" spans="2:3" ht="15" x14ac:dyDescent="0.2">
      <c r="B11" s="178"/>
      <c r="C11" s="179"/>
    </row>
    <row r="12" spans="2:3" ht="42.75" x14ac:dyDescent="0.2">
      <c r="B12" s="178" t="s">
        <v>205</v>
      </c>
      <c r="C12" s="180" t="s">
        <v>206</v>
      </c>
    </row>
    <row r="13" spans="2:3" ht="72" x14ac:dyDescent="0.2">
      <c r="B13" s="178"/>
      <c r="C13" s="179" t="s">
        <v>207</v>
      </c>
    </row>
    <row r="14" spans="2:3" ht="43.5" x14ac:dyDescent="0.2">
      <c r="B14" s="178"/>
      <c r="C14" s="180" t="s">
        <v>208</v>
      </c>
    </row>
    <row r="15" spans="2:3" ht="43.5" x14ac:dyDescent="0.2">
      <c r="B15" s="178"/>
      <c r="C15" s="179" t="s">
        <v>209</v>
      </c>
    </row>
    <row r="16" spans="2:3" ht="45" x14ac:dyDescent="0.2">
      <c r="B16" s="178" t="s">
        <v>210</v>
      </c>
      <c r="C16" s="179" t="s">
        <v>211</v>
      </c>
    </row>
    <row r="17" spans="2:3" ht="43.5" x14ac:dyDescent="0.2">
      <c r="B17" s="178" t="s">
        <v>212</v>
      </c>
      <c r="C17" s="181" t="s">
        <v>213</v>
      </c>
    </row>
    <row r="18" spans="2:3" ht="43.5" x14ac:dyDescent="0.2">
      <c r="B18" s="178"/>
      <c r="C18" s="182" t="s">
        <v>214</v>
      </c>
    </row>
    <row r="19" spans="2:3" ht="43.5" x14ac:dyDescent="0.2">
      <c r="B19" s="178"/>
      <c r="C19" s="182" t="s">
        <v>215</v>
      </c>
    </row>
    <row r="20" spans="2:3" s="35" customFormat="1" ht="16.5" thickBot="1" x14ac:dyDescent="0.3">
      <c r="B20" s="174"/>
      <c r="C20" s="174"/>
    </row>
    <row r="21" spans="2:3" s="7" customFormat="1" ht="12" x14ac:dyDescent="0.2"/>
    <row r="22" spans="2:3" s="7" customFormat="1" ht="36" x14ac:dyDescent="0.2">
      <c r="B22" s="183" t="s">
        <v>216</v>
      </c>
      <c r="C22" s="184" t="s">
        <v>217</v>
      </c>
    </row>
    <row r="23" spans="2:3" s="7" customFormat="1" ht="144" x14ac:dyDescent="0.2">
      <c r="B23" s="183" t="s">
        <v>218</v>
      </c>
      <c r="C23" s="185" t="s">
        <v>219</v>
      </c>
    </row>
    <row r="24" spans="2:3" s="7" customFormat="1" ht="12" x14ac:dyDescent="0.2">
      <c r="B24" s="186"/>
      <c r="C24" s="187"/>
    </row>
    <row r="25" spans="2:3" s="7" customFormat="1" ht="12.75" thickBot="1" x14ac:dyDescent="0.25">
      <c r="B25" s="188"/>
      <c r="C25" s="189"/>
    </row>
    <row r="190" spans="1:9" s="191" customFormat="1" ht="15.75" x14ac:dyDescent="0.25">
      <c r="A190" s="6"/>
      <c r="B190" s="6"/>
      <c r="C190" s="190"/>
      <c r="D190" s="6"/>
      <c r="E190" s="6"/>
      <c r="F190" s="6"/>
      <c r="G190" s="6"/>
      <c r="H190" s="6"/>
      <c r="I190" s="6"/>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0FC79-CC6F-4DD6-A835-30A41CD70309}">
  <sheetPr>
    <tabColor theme="9" tint="0.39997558519241921"/>
  </sheetPr>
  <dimension ref="B1:K196"/>
  <sheetViews>
    <sheetView showGridLines="0" zoomScale="80" zoomScaleNormal="80" zoomScalePageLayoutView="50" workbookViewId="0">
      <pane xSplit="5" ySplit="8" topLeftCell="F9" activePane="bottomRight" state="frozen"/>
      <selection pane="topRight"/>
      <selection pane="bottomLeft"/>
      <selection pane="bottomRight"/>
    </sheetView>
  </sheetViews>
  <sheetFormatPr defaultColWidth="12.7109375" defaultRowHeight="15" x14ac:dyDescent="0.2"/>
  <cols>
    <col min="1" max="1" width="4.7109375" style="55" customWidth="1"/>
    <col min="2" max="2" width="12.7109375" style="55" customWidth="1"/>
    <col min="3" max="3" width="34.7109375" style="131" customWidth="1"/>
    <col min="4" max="4" width="28.7109375" style="132" customWidth="1"/>
    <col min="5" max="5" width="12.7109375" style="63"/>
    <col min="6" max="11" width="18.7109375" style="54" customWidth="1"/>
    <col min="12" max="12" width="4.7109375" style="55" customWidth="1"/>
    <col min="13" max="16384" width="12.7109375" style="55"/>
  </cols>
  <sheetData>
    <row r="1" spans="2:11" s="35" customFormat="1" x14ac:dyDescent="0.2">
      <c r="C1" s="123"/>
      <c r="D1" s="124"/>
      <c r="E1" s="36"/>
      <c r="F1" s="37"/>
      <c r="G1" s="37"/>
      <c r="H1" s="37"/>
      <c r="I1" s="37"/>
      <c r="J1" s="37"/>
      <c r="K1" s="37"/>
    </row>
    <row r="2" spans="2:11" s="35" customFormat="1" ht="18" x14ac:dyDescent="0.25">
      <c r="B2" s="38" t="s">
        <v>148</v>
      </c>
      <c r="C2" s="125" t="s">
        <v>171</v>
      </c>
      <c r="D2" s="126"/>
      <c r="E2" s="39"/>
      <c r="F2" s="40"/>
      <c r="G2" s="40"/>
      <c r="H2" s="40"/>
      <c r="I2" s="40"/>
      <c r="J2" s="40"/>
      <c r="K2" s="41" t="s">
        <v>181</v>
      </c>
    </row>
    <row r="3" spans="2:11" s="35" customFormat="1" ht="18" x14ac:dyDescent="0.25">
      <c r="B3" s="38"/>
      <c r="C3" s="127" t="s">
        <v>197</v>
      </c>
      <c r="D3" s="128"/>
      <c r="E3" s="39"/>
      <c r="F3" s="40"/>
      <c r="G3" s="40"/>
      <c r="H3" s="40"/>
      <c r="I3" s="40"/>
      <c r="J3" s="40"/>
      <c r="K3" s="42"/>
    </row>
    <row r="4" spans="2:11" s="35" customFormat="1" ht="11.45" customHeight="1" thickBot="1" x14ac:dyDescent="0.3">
      <c r="B4" s="43"/>
      <c r="C4" s="129"/>
      <c r="D4" s="130"/>
      <c r="E4" s="44"/>
      <c r="F4" s="45"/>
      <c r="G4" s="45"/>
      <c r="H4" s="45"/>
      <c r="I4" s="45"/>
      <c r="J4" s="45"/>
      <c r="K4" s="45"/>
    </row>
    <row r="5" spans="2:11" ht="13.9" customHeight="1" x14ac:dyDescent="0.2"/>
    <row r="6" spans="2:11" s="48" customFormat="1" ht="39" x14ac:dyDescent="0.25">
      <c r="B6" s="46"/>
      <c r="C6" s="49"/>
      <c r="D6" s="133"/>
      <c r="E6" s="46" t="s">
        <v>149</v>
      </c>
      <c r="F6" s="47" t="s">
        <v>82</v>
      </c>
      <c r="G6" s="47" t="s">
        <v>83</v>
      </c>
      <c r="H6" s="47" t="s">
        <v>84</v>
      </c>
      <c r="I6" s="47" t="s">
        <v>150</v>
      </c>
      <c r="J6" s="47" t="s">
        <v>151</v>
      </c>
      <c r="K6" s="47" t="s">
        <v>152</v>
      </c>
    </row>
    <row r="7" spans="2:11" s="51" customFormat="1" ht="15.75" x14ac:dyDescent="0.25">
      <c r="B7" s="49"/>
      <c r="C7" s="49"/>
      <c r="D7" s="133"/>
      <c r="E7" s="49"/>
      <c r="F7" s="50" t="s">
        <v>85</v>
      </c>
      <c r="G7" s="50" t="s">
        <v>86</v>
      </c>
      <c r="H7" s="50" t="s">
        <v>87</v>
      </c>
      <c r="I7" s="50" t="s">
        <v>88</v>
      </c>
      <c r="J7" s="50" t="s">
        <v>89</v>
      </c>
      <c r="K7" s="50" t="s">
        <v>90</v>
      </c>
    </row>
    <row r="8" spans="2:11" ht="15.75" x14ac:dyDescent="0.25">
      <c r="B8" s="52"/>
      <c r="C8" s="134"/>
      <c r="D8" s="135"/>
      <c r="E8" s="53"/>
      <c r="F8" s="146"/>
      <c r="G8" s="146"/>
      <c r="H8" s="146"/>
      <c r="I8" s="146"/>
      <c r="J8" s="146"/>
      <c r="K8" s="146"/>
    </row>
    <row r="9" spans="2:11" ht="12" customHeight="1" x14ac:dyDescent="0.25">
      <c r="B9" s="52"/>
      <c r="C9" s="134"/>
      <c r="D9" s="135"/>
      <c r="E9" s="53"/>
      <c r="F9" s="146"/>
      <c r="G9" s="146"/>
      <c r="H9" s="146"/>
      <c r="I9" s="146"/>
      <c r="J9" s="146"/>
      <c r="K9" s="146"/>
    </row>
    <row r="10" spans="2:11" ht="15.75" x14ac:dyDescent="0.25">
      <c r="B10" s="52" t="s">
        <v>153</v>
      </c>
      <c r="C10" s="134"/>
      <c r="D10" s="135"/>
      <c r="E10" s="53"/>
      <c r="F10" s="146"/>
      <c r="G10" s="146"/>
      <c r="H10" s="146"/>
      <c r="I10" s="146"/>
      <c r="J10" s="146"/>
      <c r="K10" s="146"/>
    </row>
    <row r="11" spans="2:11" ht="15.75" x14ac:dyDescent="0.25">
      <c r="B11" s="52"/>
      <c r="C11" s="134" t="s">
        <v>175</v>
      </c>
      <c r="D11" s="135" t="s">
        <v>182</v>
      </c>
      <c r="E11" s="56" t="s">
        <v>174</v>
      </c>
      <c r="F11" s="147"/>
      <c r="G11" s="147"/>
      <c r="H11" s="147"/>
      <c r="I11" s="147"/>
      <c r="J11" s="147"/>
      <c r="K11" s="148">
        <f>SUM(F11:J11)</f>
        <v>0</v>
      </c>
    </row>
    <row r="12" spans="2:11" ht="15.75" x14ac:dyDescent="0.25">
      <c r="B12" s="52"/>
      <c r="C12" s="134" t="s">
        <v>175</v>
      </c>
      <c r="D12" s="137" t="s">
        <v>183</v>
      </c>
      <c r="E12" s="56" t="s">
        <v>81</v>
      </c>
      <c r="F12" s="147"/>
      <c r="G12" s="147"/>
      <c r="H12" s="147"/>
      <c r="I12" s="147"/>
      <c r="J12" s="147"/>
      <c r="K12" s="148">
        <f>SUM(F12:J12)</f>
        <v>0</v>
      </c>
    </row>
    <row r="13" spans="2:11" ht="15.75" x14ac:dyDescent="0.25">
      <c r="B13" s="52"/>
      <c r="C13" s="134"/>
      <c r="D13" s="135"/>
      <c r="E13" s="53"/>
      <c r="F13" s="146"/>
      <c r="G13" s="146"/>
      <c r="H13" s="146"/>
      <c r="I13" s="146"/>
      <c r="J13" s="149" t="s">
        <v>184</v>
      </c>
      <c r="K13" s="150"/>
    </row>
    <row r="14" spans="2:11" ht="15.75" x14ac:dyDescent="0.25">
      <c r="B14" s="52" t="s">
        <v>80</v>
      </c>
      <c r="C14" s="134"/>
      <c r="D14" s="135"/>
      <c r="E14" s="53"/>
      <c r="F14" s="146"/>
      <c r="G14" s="146"/>
      <c r="H14" s="146"/>
      <c r="I14" s="146"/>
      <c r="J14" s="146"/>
      <c r="K14" s="146"/>
    </row>
    <row r="15" spans="2:11" ht="15.6" customHeight="1" x14ac:dyDescent="0.25">
      <c r="B15" s="52"/>
      <c r="C15" s="113" t="s">
        <v>185</v>
      </c>
      <c r="D15" s="136" t="s">
        <v>186</v>
      </c>
      <c r="E15" s="56" t="s">
        <v>93</v>
      </c>
      <c r="F15" s="147"/>
      <c r="G15" s="147"/>
      <c r="H15" s="147"/>
      <c r="I15" s="147"/>
      <c r="J15" s="147"/>
      <c r="K15" s="148">
        <f>SUM(F15:J15)</f>
        <v>0</v>
      </c>
    </row>
    <row r="16" spans="2:11" ht="15.75" x14ac:dyDescent="0.25">
      <c r="B16" s="52"/>
      <c r="C16" s="113" t="s">
        <v>176</v>
      </c>
      <c r="D16" s="136" t="s">
        <v>187</v>
      </c>
      <c r="E16" s="56" t="s">
        <v>94</v>
      </c>
      <c r="F16" s="147"/>
      <c r="G16" s="147"/>
      <c r="H16" s="147"/>
      <c r="I16" s="147"/>
      <c r="J16" s="147"/>
      <c r="K16" s="148">
        <f>SUM(F16:J16)</f>
        <v>0</v>
      </c>
    </row>
    <row r="17" spans="2:11" ht="15.75" x14ac:dyDescent="0.25">
      <c r="B17" s="52"/>
      <c r="C17" s="113" t="s">
        <v>177</v>
      </c>
      <c r="D17" s="136" t="s">
        <v>188</v>
      </c>
      <c r="E17" s="56" t="s">
        <v>95</v>
      </c>
      <c r="F17" s="147"/>
      <c r="G17" s="147"/>
      <c r="H17" s="147"/>
      <c r="I17" s="147"/>
      <c r="J17" s="147"/>
      <c r="K17" s="148">
        <f>SUM(F17:J17)</f>
        <v>0</v>
      </c>
    </row>
    <row r="18" spans="2:11" ht="15.75" x14ac:dyDescent="0.25">
      <c r="B18" s="52"/>
      <c r="C18" s="137"/>
      <c r="D18" s="137" t="s">
        <v>189</v>
      </c>
      <c r="E18" s="58" t="s">
        <v>96</v>
      </c>
      <c r="F18" s="148">
        <f t="shared" ref="F18:K18" si="0">SUM(F15:F17)</f>
        <v>0</v>
      </c>
      <c r="G18" s="148">
        <f t="shared" si="0"/>
        <v>0</v>
      </c>
      <c r="H18" s="148">
        <f t="shared" si="0"/>
        <v>0</v>
      </c>
      <c r="I18" s="148">
        <f t="shared" si="0"/>
        <v>0</v>
      </c>
      <c r="J18" s="148">
        <f t="shared" si="0"/>
        <v>0</v>
      </c>
      <c r="K18" s="148">
        <f t="shared" si="0"/>
        <v>0</v>
      </c>
    </row>
    <row r="19" spans="2:11" ht="15.75" x14ac:dyDescent="0.25">
      <c r="B19" s="52"/>
      <c r="C19" s="112"/>
      <c r="D19" s="138"/>
      <c r="E19" s="151" t="s">
        <v>190</v>
      </c>
      <c r="F19" s="150"/>
      <c r="G19" s="150"/>
      <c r="H19" s="150"/>
      <c r="I19" s="150"/>
      <c r="J19" s="150"/>
      <c r="K19" s="150"/>
    </row>
    <row r="20" spans="2:11" ht="9.6" customHeight="1" x14ac:dyDescent="0.25">
      <c r="B20" s="52"/>
      <c r="C20" s="134"/>
      <c r="D20" s="135"/>
      <c r="E20" s="53"/>
      <c r="F20" s="146"/>
      <c r="G20" s="146"/>
      <c r="H20" s="146"/>
      <c r="I20" s="146"/>
      <c r="J20" s="146"/>
      <c r="K20" s="146"/>
    </row>
    <row r="21" spans="2:11" ht="32.450000000000003" customHeight="1" x14ac:dyDescent="0.25">
      <c r="B21" s="52"/>
      <c r="C21" s="168" t="s">
        <v>154</v>
      </c>
      <c r="D21" s="168"/>
      <c r="E21" s="57" t="s">
        <v>97</v>
      </c>
      <c r="G21" s="152">
        <v>0</v>
      </c>
      <c r="H21" s="152">
        <v>0</v>
      </c>
    </row>
    <row r="22" spans="2:11" ht="10.15" customHeight="1" x14ac:dyDescent="0.25">
      <c r="B22" s="52"/>
      <c r="C22" s="134"/>
      <c r="D22" s="135"/>
      <c r="E22" s="53"/>
    </row>
    <row r="23" spans="2:11" ht="15.75" x14ac:dyDescent="0.25">
      <c r="B23" s="52" t="s">
        <v>103</v>
      </c>
      <c r="C23" s="134"/>
      <c r="D23" s="135"/>
      <c r="E23" s="53"/>
    </row>
    <row r="24" spans="2:11" ht="30" customHeight="1" x14ac:dyDescent="0.25">
      <c r="B24" s="52"/>
      <c r="C24" s="168" t="s">
        <v>191</v>
      </c>
      <c r="D24" s="168"/>
      <c r="E24" s="56" t="s">
        <v>102</v>
      </c>
      <c r="F24" s="153" t="s">
        <v>155</v>
      </c>
      <c r="K24" s="55"/>
    </row>
    <row r="25" spans="2:11" ht="15.75" x14ac:dyDescent="0.25">
      <c r="B25" s="52"/>
      <c r="C25" s="134"/>
      <c r="D25" s="135"/>
      <c r="E25" s="59"/>
      <c r="F25" s="146"/>
      <c r="G25" s="146"/>
      <c r="H25" s="146"/>
      <c r="I25" s="146"/>
      <c r="J25" s="146"/>
      <c r="K25" s="146"/>
    </row>
    <row r="26" spans="2:11" ht="15.75" x14ac:dyDescent="0.25">
      <c r="B26" s="52" t="s">
        <v>110</v>
      </c>
      <c r="C26" s="134"/>
      <c r="D26" s="135"/>
      <c r="E26" s="59"/>
      <c r="F26" s="146"/>
      <c r="G26" s="146"/>
      <c r="H26" s="146"/>
      <c r="I26" s="146"/>
      <c r="J26" s="146"/>
      <c r="K26" s="146"/>
    </row>
    <row r="27" spans="2:11" ht="15.75" x14ac:dyDescent="0.25">
      <c r="B27" s="52"/>
      <c r="C27" s="134" t="s">
        <v>114</v>
      </c>
      <c r="D27" s="135"/>
      <c r="E27" s="56" t="s">
        <v>111</v>
      </c>
      <c r="F27" s="154"/>
      <c r="G27" s="154"/>
      <c r="H27" s="154"/>
      <c r="I27" s="154"/>
      <c r="J27" s="154"/>
      <c r="K27" s="148">
        <f t="shared" ref="K27:K40" si="1">SUM(F27:J27)</f>
        <v>0</v>
      </c>
    </row>
    <row r="28" spans="2:11" ht="15.75" x14ac:dyDescent="0.25">
      <c r="B28" s="52"/>
      <c r="C28" s="134" t="s">
        <v>115</v>
      </c>
      <c r="D28" s="135"/>
      <c r="E28" s="56" t="s">
        <v>112</v>
      </c>
      <c r="F28" s="154"/>
      <c r="G28" s="154"/>
      <c r="H28" s="154"/>
      <c r="I28" s="154"/>
      <c r="J28" s="154"/>
      <c r="K28" s="148">
        <f t="shared" si="1"/>
        <v>0</v>
      </c>
    </row>
    <row r="29" spans="2:11" ht="15.75" x14ac:dyDescent="0.25">
      <c r="B29" s="52"/>
      <c r="C29" s="134" t="s">
        <v>116</v>
      </c>
      <c r="D29" s="135"/>
      <c r="E29" s="56" t="s">
        <v>113</v>
      </c>
      <c r="F29" s="154"/>
      <c r="G29" s="154"/>
      <c r="H29" s="154"/>
      <c r="I29" s="154"/>
      <c r="J29" s="154"/>
      <c r="K29" s="148">
        <f t="shared" si="1"/>
        <v>0</v>
      </c>
    </row>
    <row r="30" spans="2:11" ht="15.75" x14ac:dyDescent="0.25">
      <c r="B30" s="52"/>
      <c r="C30" s="134" t="s">
        <v>117</v>
      </c>
      <c r="D30" s="135"/>
      <c r="E30" s="56" t="s">
        <v>118</v>
      </c>
      <c r="F30" s="154"/>
      <c r="G30" s="154"/>
      <c r="H30" s="154"/>
      <c r="I30" s="154"/>
      <c r="J30" s="154"/>
      <c r="K30" s="148">
        <f t="shared" si="1"/>
        <v>0</v>
      </c>
    </row>
    <row r="31" spans="2:11" ht="15.75" x14ac:dyDescent="0.25">
      <c r="B31" s="52"/>
      <c r="C31" s="134" t="s">
        <v>178</v>
      </c>
      <c r="D31" s="135"/>
      <c r="E31" s="56" t="s">
        <v>119</v>
      </c>
      <c r="F31" s="154"/>
      <c r="G31" s="154"/>
      <c r="H31" s="154"/>
      <c r="I31" s="154"/>
      <c r="J31" s="154"/>
      <c r="K31" s="148">
        <f t="shared" si="1"/>
        <v>0</v>
      </c>
    </row>
    <row r="32" spans="2:11" ht="15.75" x14ac:dyDescent="0.25">
      <c r="B32" s="52"/>
      <c r="C32" s="134" t="s">
        <v>122</v>
      </c>
      <c r="D32" s="135"/>
      <c r="E32" s="56" t="s">
        <v>120</v>
      </c>
      <c r="F32" s="154"/>
      <c r="G32" s="154"/>
      <c r="H32" s="154"/>
      <c r="I32" s="154"/>
      <c r="J32" s="154"/>
      <c r="K32" s="148">
        <f t="shared" si="1"/>
        <v>0</v>
      </c>
    </row>
    <row r="33" spans="2:11" ht="15.75" x14ac:dyDescent="0.25">
      <c r="B33" s="52"/>
      <c r="C33" s="134" t="s">
        <v>156</v>
      </c>
      <c r="D33" s="135"/>
      <c r="E33" s="56" t="s">
        <v>123</v>
      </c>
      <c r="F33" s="154"/>
      <c r="G33" s="154"/>
      <c r="H33" s="154"/>
      <c r="I33" s="154"/>
      <c r="J33" s="154"/>
      <c r="K33" s="148">
        <f t="shared" si="1"/>
        <v>0</v>
      </c>
    </row>
    <row r="34" spans="2:11" ht="15.75" x14ac:dyDescent="0.25">
      <c r="C34" s="134" t="s">
        <v>157</v>
      </c>
      <c r="D34" s="135"/>
      <c r="E34" s="56" t="s">
        <v>124</v>
      </c>
      <c r="F34" s="154"/>
      <c r="G34" s="154"/>
      <c r="H34" s="154"/>
      <c r="I34" s="154"/>
      <c r="J34" s="154"/>
      <c r="K34" s="148">
        <f t="shared" si="1"/>
        <v>0</v>
      </c>
    </row>
    <row r="35" spans="2:11" ht="15.75" x14ac:dyDescent="0.25">
      <c r="C35" s="137"/>
      <c r="D35" s="137" t="s">
        <v>158</v>
      </c>
      <c r="E35" s="58" t="s">
        <v>125</v>
      </c>
      <c r="F35" s="148">
        <f>SUM(F27:F34)</f>
        <v>0</v>
      </c>
      <c r="G35" s="148">
        <f t="shared" ref="G35:K35" si="2">SUM(G27:G34)</f>
        <v>0</v>
      </c>
      <c r="H35" s="148">
        <f t="shared" si="2"/>
        <v>0</v>
      </c>
      <c r="I35" s="148">
        <f t="shared" si="2"/>
        <v>0</v>
      </c>
      <c r="J35" s="148">
        <f t="shared" si="2"/>
        <v>0</v>
      </c>
      <c r="K35" s="148">
        <f t="shared" si="2"/>
        <v>0</v>
      </c>
    </row>
    <row r="36" spans="2:11" x14ac:dyDescent="0.2">
      <c r="C36" s="134" t="s">
        <v>159</v>
      </c>
      <c r="D36" s="135"/>
      <c r="E36" s="53"/>
      <c r="F36" s="146"/>
      <c r="G36" s="146"/>
      <c r="H36" s="146"/>
      <c r="I36" s="146"/>
      <c r="J36" s="146"/>
      <c r="K36" s="146"/>
    </row>
    <row r="37" spans="2:11" ht="30.6" customHeight="1" x14ac:dyDescent="0.25">
      <c r="C37" s="168" t="s">
        <v>160</v>
      </c>
      <c r="D37" s="168"/>
      <c r="E37" s="56" t="s">
        <v>128</v>
      </c>
      <c r="F37" s="154"/>
      <c r="G37" s="154"/>
      <c r="H37" s="154"/>
      <c r="I37" s="154"/>
      <c r="J37" s="154"/>
      <c r="K37" s="148">
        <f t="shared" si="1"/>
        <v>0</v>
      </c>
    </row>
    <row r="38" spans="2:11" x14ac:dyDescent="0.2">
      <c r="C38" s="134" t="s">
        <v>161</v>
      </c>
      <c r="D38" s="135"/>
      <c r="E38" s="53"/>
      <c r="F38" s="146"/>
      <c r="G38" s="146"/>
      <c r="H38" s="146"/>
      <c r="I38" s="146"/>
      <c r="J38" s="146"/>
      <c r="K38" s="146"/>
    </row>
    <row r="39" spans="2:11" ht="15.75" x14ac:dyDescent="0.25">
      <c r="C39" s="134" t="s">
        <v>162</v>
      </c>
      <c r="D39" s="135"/>
      <c r="E39" s="56" t="s">
        <v>129</v>
      </c>
      <c r="F39" s="154"/>
      <c r="G39" s="154"/>
      <c r="H39" s="154"/>
      <c r="I39" s="154"/>
      <c r="J39" s="154"/>
      <c r="K39" s="148">
        <f>SUM(F39:J39)</f>
        <v>0</v>
      </c>
    </row>
    <row r="40" spans="2:11" ht="15.75" x14ac:dyDescent="0.25">
      <c r="C40" s="134" t="s">
        <v>163</v>
      </c>
      <c r="D40" s="135"/>
      <c r="E40" s="56" t="s">
        <v>130</v>
      </c>
      <c r="F40" s="154"/>
      <c r="G40" s="154"/>
      <c r="H40" s="154"/>
      <c r="I40" s="154"/>
      <c r="J40" s="154"/>
      <c r="K40" s="148">
        <f t="shared" si="1"/>
        <v>0</v>
      </c>
    </row>
    <row r="41" spans="2:11" ht="15.75" x14ac:dyDescent="0.25">
      <c r="C41" s="137"/>
      <c r="D41" s="137" t="s">
        <v>134</v>
      </c>
      <c r="E41" s="58" t="s">
        <v>107</v>
      </c>
      <c r="F41" s="148">
        <f t="shared" ref="F41:J41" si="3">F35+F37-(F39+F40)</f>
        <v>0</v>
      </c>
      <c r="G41" s="148">
        <f t="shared" si="3"/>
        <v>0</v>
      </c>
      <c r="H41" s="148">
        <f t="shared" si="3"/>
        <v>0</v>
      </c>
      <c r="I41" s="148">
        <f t="shared" si="3"/>
        <v>0</v>
      </c>
      <c r="J41" s="148">
        <f t="shared" si="3"/>
        <v>0</v>
      </c>
      <c r="K41" s="148">
        <f>K35+K37-(K39+K40)</f>
        <v>0</v>
      </c>
    </row>
    <row r="42" spans="2:11" ht="15.75" x14ac:dyDescent="0.25">
      <c r="B42" s="52"/>
      <c r="C42" s="134"/>
      <c r="D42" s="135"/>
      <c r="E42" s="151" t="s">
        <v>190</v>
      </c>
      <c r="F42" s="150"/>
      <c r="G42" s="150"/>
      <c r="H42" s="150"/>
      <c r="I42" s="150"/>
      <c r="J42" s="150"/>
      <c r="K42" s="150"/>
    </row>
    <row r="43" spans="2:11" ht="15.75" x14ac:dyDescent="0.25">
      <c r="B43" s="52" t="s">
        <v>192</v>
      </c>
      <c r="C43" s="134"/>
      <c r="D43" s="135"/>
      <c r="E43" s="59"/>
      <c r="F43" s="146"/>
      <c r="G43" s="146"/>
      <c r="H43" s="146"/>
      <c r="I43" s="146"/>
      <c r="J43" s="146"/>
      <c r="K43" s="146"/>
    </row>
    <row r="44" spans="2:11" ht="31.5" x14ac:dyDescent="0.25">
      <c r="C44" s="169" t="s">
        <v>179</v>
      </c>
      <c r="D44" s="169"/>
      <c r="E44" s="59"/>
      <c r="F44" s="170" t="s">
        <v>135</v>
      </c>
      <c r="G44" s="170"/>
      <c r="H44" s="170"/>
      <c r="I44" s="155" t="s">
        <v>136</v>
      </c>
      <c r="J44" s="155" t="s">
        <v>137</v>
      </c>
      <c r="K44" s="146"/>
    </row>
    <row r="45" spans="2:11" x14ac:dyDescent="0.2">
      <c r="C45" s="134"/>
      <c r="D45" s="135"/>
      <c r="E45" s="56" t="s">
        <v>139</v>
      </c>
      <c r="F45" s="165"/>
      <c r="G45" s="166"/>
      <c r="H45" s="167"/>
      <c r="I45" s="147"/>
      <c r="J45" s="147"/>
      <c r="K45" s="146"/>
    </row>
    <row r="46" spans="2:11" x14ac:dyDescent="0.2">
      <c r="C46" s="134"/>
      <c r="D46" s="135"/>
      <c r="E46" s="56" t="s">
        <v>140</v>
      </c>
      <c r="F46" s="165"/>
      <c r="G46" s="166"/>
      <c r="H46" s="167"/>
      <c r="I46" s="154"/>
      <c r="J46" s="154"/>
      <c r="K46" s="146"/>
    </row>
    <row r="47" spans="2:11" x14ac:dyDescent="0.2">
      <c r="C47" s="134"/>
      <c r="D47" s="135"/>
      <c r="E47" s="56" t="s">
        <v>141</v>
      </c>
      <c r="F47" s="165"/>
      <c r="G47" s="166"/>
      <c r="H47" s="167"/>
      <c r="I47" s="154"/>
      <c r="J47" s="154"/>
      <c r="K47" s="146"/>
    </row>
    <row r="48" spans="2:11" x14ac:dyDescent="0.2">
      <c r="C48" s="134"/>
      <c r="D48" s="135"/>
      <c r="E48" s="56" t="s">
        <v>142</v>
      </c>
      <c r="F48" s="165"/>
      <c r="G48" s="166"/>
      <c r="H48" s="167"/>
      <c r="I48" s="154"/>
      <c r="J48" s="154"/>
      <c r="K48" s="146"/>
    </row>
    <row r="49" spans="2:11" x14ac:dyDescent="0.2">
      <c r="C49" s="134"/>
      <c r="D49" s="135"/>
      <c r="E49" s="56" t="s">
        <v>143</v>
      </c>
      <c r="F49" s="165"/>
      <c r="G49" s="166"/>
      <c r="H49" s="167"/>
      <c r="I49" s="154"/>
      <c r="J49" s="154"/>
      <c r="K49" s="146"/>
    </row>
    <row r="50" spans="2:11" x14ac:dyDescent="0.2">
      <c r="C50" s="134"/>
      <c r="D50" s="135"/>
      <c r="E50" s="56" t="s">
        <v>144</v>
      </c>
      <c r="F50" s="165"/>
      <c r="G50" s="166"/>
      <c r="H50" s="167"/>
      <c r="I50" s="154"/>
      <c r="J50" s="154"/>
      <c r="K50" s="146"/>
    </row>
    <row r="51" spans="2:11" x14ac:dyDescent="0.2">
      <c r="C51" s="134"/>
      <c r="D51" s="135"/>
      <c r="E51" s="56" t="s">
        <v>145</v>
      </c>
      <c r="F51" s="172"/>
      <c r="G51" s="166"/>
      <c r="H51" s="167"/>
      <c r="I51" s="154"/>
      <c r="J51" s="154"/>
      <c r="K51" s="146"/>
    </row>
    <row r="52" spans="2:11" x14ac:dyDescent="0.2">
      <c r="C52" s="134"/>
      <c r="D52" s="135"/>
      <c r="E52" s="56" t="s">
        <v>146</v>
      </c>
      <c r="F52" s="165"/>
      <c r="G52" s="166"/>
      <c r="H52" s="167"/>
      <c r="I52" s="154"/>
      <c r="J52" s="154"/>
      <c r="K52" s="146"/>
    </row>
    <row r="53" spans="2:11" ht="15.75" x14ac:dyDescent="0.25">
      <c r="C53" s="134"/>
      <c r="D53" s="135"/>
      <c r="E53" s="58" t="s">
        <v>147</v>
      </c>
      <c r="F53" s="171" t="s">
        <v>92</v>
      </c>
      <c r="G53" s="171"/>
      <c r="H53" s="171"/>
      <c r="I53" s="148">
        <f>SUM(I45:I52)</f>
        <v>0</v>
      </c>
      <c r="J53" s="148">
        <f>SUM(J45:J52)</f>
        <v>0</v>
      </c>
      <c r="K53" s="146"/>
    </row>
    <row r="54" spans="2:11" ht="15.75" x14ac:dyDescent="0.25">
      <c r="C54" s="134"/>
      <c r="D54" s="135"/>
      <c r="E54" s="151" t="s">
        <v>190</v>
      </c>
      <c r="F54" s="150"/>
      <c r="G54" s="150"/>
      <c r="H54" s="150"/>
      <c r="I54" s="150"/>
      <c r="J54" s="150"/>
      <c r="K54" s="146"/>
    </row>
    <row r="55" spans="2:11" ht="15.75" x14ac:dyDescent="0.25">
      <c r="B55" s="52" t="s">
        <v>109</v>
      </c>
      <c r="C55" s="134"/>
      <c r="D55" s="135"/>
      <c r="E55" s="53"/>
      <c r="F55" s="146"/>
      <c r="G55" s="146"/>
      <c r="H55" s="146"/>
      <c r="I55" s="146"/>
      <c r="J55" s="146"/>
      <c r="K55" s="146"/>
    </row>
    <row r="56" spans="2:11" ht="15.75" x14ac:dyDescent="0.25">
      <c r="C56" s="139" t="s">
        <v>164</v>
      </c>
      <c r="D56" s="135"/>
      <c r="E56" s="58" t="s">
        <v>107</v>
      </c>
      <c r="F56" s="146"/>
      <c r="G56" s="146"/>
      <c r="H56" s="146"/>
      <c r="I56" s="146"/>
      <c r="J56" s="146"/>
      <c r="K56" s="148">
        <f>$K$41</f>
        <v>0</v>
      </c>
    </row>
    <row r="57" spans="2:11" ht="15.75" x14ac:dyDescent="0.25">
      <c r="C57" s="134" t="s">
        <v>165</v>
      </c>
      <c r="D57" s="135"/>
      <c r="E57" s="58" t="s">
        <v>108</v>
      </c>
      <c r="F57" s="146"/>
      <c r="G57" s="146"/>
      <c r="H57" s="146"/>
      <c r="I57" s="146"/>
      <c r="J57" s="146"/>
      <c r="K57" s="148">
        <v>0</v>
      </c>
    </row>
    <row r="58" spans="2:11" ht="12.6" customHeight="1" x14ac:dyDescent="0.2">
      <c r="E58" s="53"/>
      <c r="F58" s="146"/>
      <c r="G58" s="146"/>
      <c r="H58" s="146"/>
      <c r="I58" s="146"/>
      <c r="J58" s="146"/>
      <c r="K58" s="156" t="s">
        <v>166</v>
      </c>
    </row>
    <row r="59" spans="2:11" ht="15.75" x14ac:dyDescent="0.25">
      <c r="B59" s="60" t="s">
        <v>172</v>
      </c>
      <c r="E59" s="53"/>
      <c r="F59" s="146"/>
      <c r="G59" s="146"/>
      <c r="H59" s="146"/>
      <c r="I59" s="146"/>
      <c r="J59" s="146"/>
      <c r="K59" s="157"/>
    </row>
    <row r="60" spans="2:11" s="35" customFormat="1" ht="15.75" x14ac:dyDescent="0.25">
      <c r="B60" s="60" t="s">
        <v>167</v>
      </c>
      <c r="C60" s="140"/>
      <c r="D60" s="141"/>
      <c r="E60" s="36"/>
      <c r="F60" s="158"/>
      <c r="G60" s="158"/>
      <c r="H60" s="158"/>
      <c r="I60" s="158"/>
      <c r="J60" s="158"/>
      <c r="K60" s="158"/>
    </row>
    <row r="61" spans="2:11" ht="7.15" customHeight="1" thickBot="1" x14ac:dyDescent="0.3">
      <c r="B61" s="61"/>
      <c r="C61" s="142"/>
      <c r="D61" s="143"/>
      <c r="E61" s="62"/>
      <c r="F61" s="159"/>
      <c r="G61" s="159"/>
      <c r="H61" s="159"/>
      <c r="I61" s="159"/>
      <c r="J61" s="159"/>
      <c r="K61" s="159"/>
    </row>
    <row r="62" spans="2:11" ht="7.15" customHeight="1" x14ac:dyDescent="0.2">
      <c r="F62" s="146"/>
      <c r="G62" s="146"/>
      <c r="H62" s="146"/>
      <c r="I62" s="146"/>
      <c r="J62" s="146"/>
      <c r="K62" s="146"/>
    </row>
    <row r="63" spans="2:11" x14ac:dyDescent="0.2">
      <c r="F63" s="146"/>
      <c r="G63" s="146"/>
      <c r="H63" s="146"/>
      <c r="I63" s="146"/>
      <c r="J63" s="146"/>
      <c r="K63" s="146"/>
    </row>
    <row r="196" spans="3:4" ht="15.75" x14ac:dyDescent="0.25">
      <c r="C196" s="144"/>
      <c r="D196" s="145"/>
    </row>
  </sheetData>
  <protectedRanges>
    <protectedRange sqref="G21:H21 F24" name="Rating"/>
    <protectedRange sqref="F27:J34 F37:J37 F39:J40" name="Rates"/>
    <protectedRange sqref="F11:J12" name="Assess"/>
    <protectedRange sqref="F15:J17" name="CIV"/>
    <protectedRange sqref="F45:J52" name="RiL"/>
  </protectedRanges>
  <mergeCells count="14">
    <mergeCell ref="F52:H52"/>
    <mergeCell ref="F53:H53"/>
    <mergeCell ref="F46:H46"/>
    <mergeCell ref="F47:H47"/>
    <mergeCell ref="F48:H48"/>
    <mergeCell ref="F49:H49"/>
    <mergeCell ref="F50:H50"/>
    <mergeCell ref="F51:H51"/>
    <mergeCell ref="F45:H45"/>
    <mergeCell ref="C21:D21"/>
    <mergeCell ref="C24:D24"/>
    <mergeCell ref="C37:D37"/>
    <mergeCell ref="C44:D44"/>
    <mergeCell ref="F44:H44"/>
  </mergeCells>
  <printOptions horizontalCentered="1" verticalCentered="1"/>
  <pageMargins left="0.39370078740157483" right="0.39370078740157483" top="0.39370078740157483" bottom="0.39370078740157483" header="0.31496062992125984" footer="0.31496062992125984"/>
  <pageSetup paperSize="8"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H92"/>
  <sheetViews>
    <sheetView showGridLines="0" zoomScale="80" zoomScaleNormal="80" workbookViewId="0">
      <pane xSplit="1" ySplit="9" topLeftCell="B10" activePane="bottomRight" state="frozen"/>
      <selection activeCell="A93" sqref="A93"/>
      <selection pane="topRight" activeCell="A93" sqref="A93"/>
      <selection pane="bottomLeft" activeCell="A93" sqref="A93"/>
      <selection pane="bottomRight" activeCell="A9" sqref="A9"/>
    </sheetView>
  </sheetViews>
  <sheetFormatPr defaultColWidth="10.7109375" defaultRowHeight="14.25" x14ac:dyDescent="0.2"/>
  <cols>
    <col min="1" max="1" width="24.7109375" style="6" customWidth="1"/>
    <col min="2" max="7" width="12.7109375" style="10" customWidth="1"/>
    <col min="8" max="8" width="22.42578125" style="10" customWidth="1"/>
    <col min="9" max="9" width="17" style="10" customWidth="1"/>
    <col min="10" max="10" width="16" style="10" customWidth="1"/>
    <col min="11" max="11" width="16.28515625" style="10" customWidth="1"/>
    <col min="12" max="12" width="14.7109375" style="10" customWidth="1"/>
    <col min="13" max="13" width="18.5703125" style="10" customWidth="1"/>
    <col min="14" max="14" width="16.7109375" style="10" customWidth="1"/>
    <col min="15" max="18" width="14.7109375" style="10" customWidth="1"/>
    <col min="19" max="19" width="16.7109375" style="10" customWidth="1"/>
    <col min="20" max="20" width="15.28515625" style="10" customWidth="1"/>
    <col min="21" max="24" width="14.7109375" style="10" customWidth="1"/>
    <col min="25" max="25" width="16.7109375" style="10" customWidth="1"/>
    <col min="26" max="26" width="17.85546875" style="10" customWidth="1"/>
    <col min="27" max="30" width="16.7109375" style="10" customWidth="1"/>
    <col min="31" max="31" width="17.85546875" style="10" customWidth="1"/>
    <col min="32" max="34" width="12.7109375" style="10" customWidth="1"/>
    <col min="35" max="16384" width="10.7109375" style="6"/>
  </cols>
  <sheetData>
    <row r="1" spans="1:34" x14ac:dyDescent="0.2">
      <c r="A1" s="1"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75" x14ac:dyDescent="0.25">
      <c r="A2" s="2" t="s">
        <v>100</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
      <c r="A3" s="65" t="s">
        <v>193</v>
      </c>
    </row>
    <row r="4" spans="1:34" s="164" customFormat="1" ht="18" x14ac:dyDescent="0.25">
      <c r="A4" s="160"/>
      <c r="B4" s="161" t="s">
        <v>194</v>
      </c>
      <c r="C4" s="162"/>
      <c r="D4" s="162"/>
      <c r="E4" s="162"/>
      <c r="F4" s="162"/>
      <c r="G4" s="162"/>
      <c r="H4" s="161" t="s">
        <v>195</v>
      </c>
      <c r="I4" s="162"/>
      <c r="J4" s="162"/>
      <c r="K4" s="162"/>
      <c r="L4" s="162"/>
      <c r="M4" s="162"/>
      <c r="N4" s="162"/>
      <c r="O4" s="162"/>
      <c r="P4" s="162"/>
      <c r="Q4" s="162"/>
      <c r="R4" s="162"/>
      <c r="S4" s="162"/>
      <c r="T4" s="162"/>
      <c r="U4" s="162"/>
      <c r="V4" s="162"/>
      <c r="W4" s="162"/>
      <c r="X4" s="162"/>
      <c r="Y4" s="162"/>
      <c r="Z4" s="162"/>
      <c r="AA4" s="162"/>
      <c r="AB4" s="162"/>
      <c r="AC4" s="162"/>
      <c r="AD4" s="162"/>
      <c r="AE4" s="162"/>
      <c r="AF4" s="161"/>
      <c r="AG4" s="162"/>
      <c r="AH4" s="163"/>
    </row>
    <row r="5" spans="1:34" x14ac:dyDescent="0.2">
      <c r="A5" s="71"/>
      <c r="B5" s="104" t="s">
        <v>81</v>
      </c>
      <c r="C5" s="91"/>
      <c r="D5" s="91"/>
      <c r="E5" s="91"/>
      <c r="F5" s="91"/>
      <c r="G5" s="75"/>
      <c r="H5" s="72" t="s">
        <v>93</v>
      </c>
      <c r="I5" s="73"/>
      <c r="J5" s="73"/>
      <c r="K5" s="73"/>
      <c r="L5" s="73"/>
      <c r="M5" s="74"/>
      <c r="N5" s="72" t="s">
        <v>94</v>
      </c>
      <c r="O5" s="73"/>
      <c r="P5" s="73"/>
      <c r="Q5" s="73"/>
      <c r="R5" s="73"/>
      <c r="S5" s="74"/>
      <c r="T5" s="72" t="s">
        <v>95</v>
      </c>
      <c r="U5" s="73"/>
      <c r="V5" s="73"/>
      <c r="W5" s="73"/>
      <c r="X5" s="73"/>
      <c r="Y5" s="74"/>
      <c r="Z5" s="72" t="s">
        <v>96</v>
      </c>
      <c r="AA5" s="73"/>
      <c r="AB5" s="73"/>
      <c r="AC5" s="73"/>
      <c r="AD5" s="73"/>
      <c r="AE5" s="74"/>
      <c r="AF5" s="72" t="s">
        <v>97</v>
      </c>
      <c r="AG5" s="74"/>
      <c r="AH5" s="74" t="s">
        <v>102</v>
      </c>
    </row>
    <row r="6" spans="1:34" s="19" customFormat="1" x14ac:dyDescent="0.2">
      <c r="A6" s="76"/>
      <c r="B6" s="77" t="s">
        <v>169</v>
      </c>
      <c r="C6" s="78"/>
      <c r="D6" s="78"/>
      <c r="E6" s="78"/>
      <c r="F6" s="78"/>
      <c r="G6" s="79"/>
      <c r="H6" s="77" t="s">
        <v>198</v>
      </c>
      <c r="I6" s="78"/>
      <c r="J6" s="78"/>
      <c r="K6" s="78"/>
      <c r="L6" s="78"/>
      <c r="M6" s="79"/>
      <c r="N6" s="77" t="s">
        <v>199</v>
      </c>
      <c r="O6" s="78"/>
      <c r="P6" s="78"/>
      <c r="Q6" s="78"/>
      <c r="R6" s="78"/>
      <c r="S6" s="79"/>
      <c r="T6" s="77" t="s">
        <v>200</v>
      </c>
      <c r="U6" s="78"/>
      <c r="V6" s="78"/>
      <c r="W6" s="78"/>
      <c r="X6" s="78"/>
      <c r="Y6" s="79"/>
      <c r="Z6" s="77" t="s">
        <v>201</v>
      </c>
      <c r="AA6" s="78"/>
      <c r="AB6" s="78"/>
      <c r="AC6" s="78"/>
      <c r="AD6" s="78"/>
      <c r="AE6" s="79"/>
      <c r="AF6" s="77" t="s">
        <v>98</v>
      </c>
      <c r="AG6" s="79"/>
      <c r="AH6" s="79" t="s">
        <v>103</v>
      </c>
    </row>
    <row r="7" spans="1:34" ht="22.5" x14ac:dyDescent="0.2">
      <c r="A7" s="71"/>
      <c r="B7" s="80" t="s">
        <v>82</v>
      </c>
      <c r="C7" s="81" t="s">
        <v>83</v>
      </c>
      <c r="D7" s="81" t="s">
        <v>84</v>
      </c>
      <c r="E7" s="81" t="s">
        <v>180</v>
      </c>
      <c r="F7" s="81" t="s">
        <v>91</v>
      </c>
      <c r="G7" s="93" t="s">
        <v>92</v>
      </c>
      <c r="H7" s="80" t="s">
        <v>82</v>
      </c>
      <c r="I7" s="81" t="s">
        <v>83</v>
      </c>
      <c r="J7" s="81" t="s">
        <v>84</v>
      </c>
      <c r="K7" s="81" t="s">
        <v>180</v>
      </c>
      <c r="L7" s="81" t="s">
        <v>91</v>
      </c>
      <c r="M7" s="93" t="s">
        <v>92</v>
      </c>
      <c r="N7" s="80" t="s">
        <v>82</v>
      </c>
      <c r="O7" s="81" t="s">
        <v>83</v>
      </c>
      <c r="P7" s="81" t="s">
        <v>84</v>
      </c>
      <c r="Q7" s="81" t="s">
        <v>180</v>
      </c>
      <c r="R7" s="81" t="s">
        <v>91</v>
      </c>
      <c r="S7" s="93" t="s">
        <v>92</v>
      </c>
      <c r="T7" s="80" t="s">
        <v>82</v>
      </c>
      <c r="U7" s="81" t="s">
        <v>83</v>
      </c>
      <c r="V7" s="81" t="s">
        <v>84</v>
      </c>
      <c r="W7" s="81" t="s">
        <v>180</v>
      </c>
      <c r="X7" s="81" t="s">
        <v>91</v>
      </c>
      <c r="Y7" s="93" t="s">
        <v>92</v>
      </c>
      <c r="Z7" s="80" t="s">
        <v>82</v>
      </c>
      <c r="AA7" s="81" t="s">
        <v>83</v>
      </c>
      <c r="AB7" s="81" t="s">
        <v>84</v>
      </c>
      <c r="AC7" s="81" t="s">
        <v>180</v>
      </c>
      <c r="AD7" s="81" t="s">
        <v>91</v>
      </c>
      <c r="AE7" s="93" t="s">
        <v>92</v>
      </c>
      <c r="AF7" s="80" t="s">
        <v>83</v>
      </c>
      <c r="AG7" s="82" t="s">
        <v>84</v>
      </c>
      <c r="AH7" s="82" t="s">
        <v>104</v>
      </c>
    </row>
    <row r="8" spans="1:34" x14ac:dyDescent="0.2">
      <c r="A8" s="83"/>
      <c r="B8" s="84" t="s">
        <v>85</v>
      </c>
      <c r="C8" s="85" t="s">
        <v>86</v>
      </c>
      <c r="D8" s="85" t="s">
        <v>87</v>
      </c>
      <c r="E8" s="85" t="s">
        <v>88</v>
      </c>
      <c r="F8" s="85" t="s">
        <v>89</v>
      </c>
      <c r="G8" s="94" t="s">
        <v>90</v>
      </c>
      <c r="H8" s="84" t="s">
        <v>85</v>
      </c>
      <c r="I8" s="85" t="s">
        <v>86</v>
      </c>
      <c r="J8" s="85" t="s">
        <v>87</v>
      </c>
      <c r="K8" s="85" t="s">
        <v>88</v>
      </c>
      <c r="L8" s="85" t="s">
        <v>89</v>
      </c>
      <c r="M8" s="94" t="s">
        <v>90</v>
      </c>
      <c r="N8" s="84" t="s">
        <v>85</v>
      </c>
      <c r="O8" s="85" t="s">
        <v>86</v>
      </c>
      <c r="P8" s="85" t="s">
        <v>87</v>
      </c>
      <c r="Q8" s="85" t="s">
        <v>88</v>
      </c>
      <c r="R8" s="85" t="s">
        <v>89</v>
      </c>
      <c r="S8" s="94" t="s">
        <v>90</v>
      </c>
      <c r="T8" s="84" t="s">
        <v>85</v>
      </c>
      <c r="U8" s="85" t="s">
        <v>86</v>
      </c>
      <c r="V8" s="85" t="s">
        <v>87</v>
      </c>
      <c r="W8" s="85" t="s">
        <v>88</v>
      </c>
      <c r="X8" s="85" t="s">
        <v>89</v>
      </c>
      <c r="Y8" s="94" t="s">
        <v>90</v>
      </c>
      <c r="Z8" s="84" t="s">
        <v>85</v>
      </c>
      <c r="AA8" s="85" t="s">
        <v>86</v>
      </c>
      <c r="AB8" s="85" t="s">
        <v>87</v>
      </c>
      <c r="AC8" s="85" t="s">
        <v>88</v>
      </c>
      <c r="AD8" s="85" t="s">
        <v>89</v>
      </c>
      <c r="AE8" s="94" t="s">
        <v>90</v>
      </c>
      <c r="AF8" s="86" t="s">
        <v>99</v>
      </c>
      <c r="AG8" s="87" t="s">
        <v>99</v>
      </c>
      <c r="AH8" s="87"/>
    </row>
    <row r="9" spans="1:34" x14ac:dyDescent="0.2">
      <c r="A9" s="3" t="s">
        <v>170</v>
      </c>
      <c r="B9" s="13"/>
      <c r="C9" s="14"/>
      <c r="D9" s="14"/>
      <c r="E9" s="14"/>
      <c r="F9" s="14"/>
      <c r="G9" s="97"/>
      <c r="H9" s="114"/>
      <c r="I9" s="115"/>
      <c r="J9" s="115"/>
      <c r="K9" s="115"/>
      <c r="L9" s="115"/>
      <c r="M9" s="26"/>
      <c r="N9" s="114"/>
      <c r="O9" s="115"/>
      <c r="P9" s="115"/>
      <c r="Q9" s="115"/>
      <c r="R9" s="115"/>
      <c r="S9" s="26"/>
      <c r="T9" s="114"/>
      <c r="U9" s="115"/>
      <c r="V9" s="115"/>
      <c r="W9" s="115"/>
      <c r="X9" s="115"/>
      <c r="Y9" s="26"/>
      <c r="Z9" s="95"/>
      <c r="AA9" s="96"/>
      <c r="AB9" s="96"/>
      <c r="AC9" s="96"/>
      <c r="AD9" s="96"/>
      <c r="AE9" s="97"/>
      <c r="AF9" s="20"/>
      <c r="AG9" s="23"/>
      <c r="AH9" s="23"/>
    </row>
    <row r="10" spans="1:34" x14ac:dyDescent="0.2">
      <c r="A10" s="4" t="s">
        <v>1</v>
      </c>
      <c r="B10" s="15">
        <v>6783</v>
      </c>
      <c r="C10" s="16">
        <v>946</v>
      </c>
      <c r="D10" s="16">
        <v>0</v>
      </c>
      <c r="E10" s="16">
        <v>1078</v>
      </c>
      <c r="F10" s="16">
        <v>0</v>
      </c>
      <c r="G10" s="100">
        <v>8807</v>
      </c>
      <c r="H10" s="116">
        <v>2104114200</v>
      </c>
      <c r="I10" s="117">
        <v>392525400</v>
      </c>
      <c r="J10" s="117">
        <v>0</v>
      </c>
      <c r="K10" s="117">
        <v>702568700</v>
      </c>
      <c r="L10" s="117">
        <v>0</v>
      </c>
      <c r="M10" s="27">
        <v>3199208300</v>
      </c>
      <c r="N10" s="116">
        <v>0</v>
      </c>
      <c r="O10" s="117">
        <v>0</v>
      </c>
      <c r="P10" s="117">
        <v>0</v>
      </c>
      <c r="Q10" s="117">
        <v>0</v>
      </c>
      <c r="R10" s="117">
        <v>0</v>
      </c>
      <c r="S10" s="27">
        <v>0</v>
      </c>
      <c r="T10" s="116">
        <v>28511000</v>
      </c>
      <c r="U10" s="117">
        <v>22864000</v>
      </c>
      <c r="V10" s="117">
        <v>0</v>
      </c>
      <c r="W10" s="117">
        <v>2118000</v>
      </c>
      <c r="X10" s="117">
        <v>0</v>
      </c>
      <c r="Y10" s="27">
        <v>53493000</v>
      </c>
      <c r="Z10" s="98">
        <v>2132625200</v>
      </c>
      <c r="AA10" s="99">
        <v>415389400</v>
      </c>
      <c r="AB10" s="99">
        <v>0</v>
      </c>
      <c r="AC10" s="99">
        <v>704686700</v>
      </c>
      <c r="AD10" s="99">
        <v>0</v>
      </c>
      <c r="AE10" s="100">
        <v>3252701300</v>
      </c>
      <c r="AF10" s="21">
        <v>0.9</v>
      </c>
      <c r="AG10" s="24">
        <v>0.1</v>
      </c>
      <c r="AH10" s="24" t="s">
        <v>155</v>
      </c>
    </row>
    <row r="11" spans="1:34" x14ac:dyDescent="0.2">
      <c r="A11" s="4" t="s">
        <v>2</v>
      </c>
      <c r="B11" s="15">
        <v>5018</v>
      </c>
      <c r="C11" s="16">
        <v>330</v>
      </c>
      <c r="D11" s="16">
        <v>98</v>
      </c>
      <c r="E11" s="16">
        <v>1718</v>
      </c>
      <c r="F11" s="16">
        <v>0</v>
      </c>
      <c r="G11" s="100">
        <v>7164</v>
      </c>
      <c r="H11" s="116">
        <v>978721700</v>
      </c>
      <c r="I11" s="117">
        <v>115135400</v>
      </c>
      <c r="J11" s="117">
        <v>28741400</v>
      </c>
      <c r="K11" s="117">
        <v>1625294500</v>
      </c>
      <c r="L11" s="117">
        <v>0</v>
      </c>
      <c r="M11" s="27">
        <v>2747893000</v>
      </c>
      <c r="N11" s="116">
        <v>3259000</v>
      </c>
      <c r="O11" s="117">
        <v>0</v>
      </c>
      <c r="P11" s="117">
        <v>-212500</v>
      </c>
      <c r="Q11" s="117">
        <v>2645000</v>
      </c>
      <c r="R11" s="117">
        <v>0</v>
      </c>
      <c r="S11" s="27">
        <v>5691500</v>
      </c>
      <c r="T11" s="116">
        <v>4242700</v>
      </c>
      <c r="U11" s="117">
        <v>3139400</v>
      </c>
      <c r="V11" s="117">
        <v>1060700</v>
      </c>
      <c r="W11" s="117">
        <v>5433500</v>
      </c>
      <c r="X11" s="117">
        <v>0</v>
      </c>
      <c r="Y11" s="27">
        <v>13876300</v>
      </c>
      <c r="Z11" s="98">
        <v>986223400</v>
      </c>
      <c r="AA11" s="99">
        <v>118274800</v>
      </c>
      <c r="AB11" s="99">
        <v>29589600</v>
      </c>
      <c r="AC11" s="99">
        <v>1633373000</v>
      </c>
      <c r="AD11" s="99">
        <v>0</v>
      </c>
      <c r="AE11" s="100">
        <v>2767460800</v>
      </c>
      <c r="AF11" s="21">
        <v>0</v>
      </c>
      <c r="AG11" s="24">
        <v>0</v>
      </c>
      <c r="AH11" s="24" t="s">
        <v>155</v>
      </c>
    </row>
    <row r="12" spans="1:34" x14ac:dyDescent="0.2">
      <c r="A12" s="4" t="s">
        <v>3</v>
      </c>
      <c r="B12" s="15">
        <v>48313</v>
      </c>
      <c r="C12" s="16">
        <v>2340</v>
      </c>
      <c r="D12" s="16">
        <v>1599</v>
      </c>
      <c r="E12" s="16">
        <v>1406</v>
      </c>
      <c r="F12" s="16">
        <v>70</v>
      </c>
      <c r="G12" s="100">
        <v>53728</v>
      </c>
      <c r="H12" s="116">
        <v>15669007020</v>
      </c>
      <c r="I12" s="117">
        <v>1873973975</v>
      </c>
      <c r="J12" s="117">
        <v>789205330</v>
      </c>
      <c r="K12" s="117">
        <v>906035875</v>
      </c>
      <c r="L12" s="117">
        <v>82714500</v>
      </c>
      <c r="M12" s="27">
        <v>19320936700</v>
      </c>
      <c r="N12" s="116">
        <v>0</v>
      </c>
      <c r="O12" s="117">
        <v>0</v>
      </c>
      <c r="P12" s="117">
        <v>0</v>
      </c>
      <c r="Q12" s="117">
        <v>0</v>
      </c>
      <c r="R12" s="117">
        <v>0</v>
      </c>
      <c r="S12" s="27">
        <v>0</v>
      </c>
      <c r="T12" s="116">
        <v>395447230</v>
      </c>
      <c r="U12" s="117">
        <v>65171990</v>
      </c>
      <c r="V12" s="117">
        <v>4131280</v>
      </c>
      <c r="W12" s="117">
        <v>-13992500</v>
      </c>
      <c r="X12" s="117">
        <v>226500</v>
      </c>
      <c r="Y12" s="27">
        <v>450984500</v>
      </c>
      <c r="Z12" s="98">
        <v>16064454250</v>
      </c>
      <c r="AA12" s="99">
        <v>1939145965</v>
      </c>
      <c r="AB12" s="99">
        <v>793336610</v>
      </c>
      <c r="AC12" s="99">
        <v>892043375</v>
      </c>
      <c r="AD12" s="99">
        <v>82941000</v>
      </c>
      <c r="AE12" s="100">
        <v>19771921200</v>
      </c>
      <c r="AF12" s="21">
        <v>0</v>
      </c>
      <c r="AG12" s="24">
        <v>0</v>
      </c>
      <c r="AH12" s="24" t="s">
        <v>155</v>
      </c>
    </row>
    <row r="13" spans="1:34" x14ac:dyDescent="0.2">
      <c r="A13" s="4" t="s">
        <v>4</v>
      </c>
      <c r="B13" s="15">
        <v>52029</v>
      </c>
      <c r="C13" s="16">
        <v>2076</v>
      </c>
      <c r="D13" s="16">
        <v>975</v>
      </c>
      <c r="E13" s="16">
        <v>0</v>
      </c>
      <c r="F13" s="16">
        <v>5</v>
      </c>
      <c r="G13" s="100">
        <v>55085</v>
      </c>
      <c r="H13" s="116">
        <v>45862545000</v>
      </c>
      <c r="I13" s="117">
        <v>2465800900</v>
      </c>
      <c r="J13" s="117">
        <v>902842100</v>
      </c>
      <c r="K13" s="117">
        <v>0</v>
      </c>
      <c r="L13" s="117">
        <v>45000000</v>
      </c>
      <c r="M13" s="27">
        <v>49276188000</v>
      </c>
      <c r="N13" s="116">
        <v>0</v>
      </c>
      <c r="O13" s="117">
        <v>0</v>
      </c>
      <c r="P13" s="117">
        <v>0</v>
      </c>
      <c r="Q13" s="117">
        <v>0</v>
      </c>
      <c r="R13" s="117">
        <v>0</v>
      </c>
      <c r="S13" s="27">
        <v>0</v>
      </c>
      <c r="T13" s="116">
        <v>499784000</v>
      </c>
      <c r="U13" s="117">
        <v>69832000</v>
      </c>
      <c r="V13" s="117">
        <v>-26771000</v>
      </c>
      <c r="W13" s="117">
        <v>0</v>
      </c>
      <c r="X13" s="117">
        <v>11370000</v>
      </c>
      <c r="Y13" s="27">
        <v>554215000</v>
      </c>
      <c r="Z13" s="98">
        <v>46362329000</v>
      </c>
      <c r="AA13" s="99">
        <v>2535632900</v>
      </c>
      <c r="AB13" s="99">
        <v>876071100</v>
      </c>
      <c r="AC13" s="99">
        <v>0</v>
      </c>
      <c r="AD13" s="99">
        <v>56370000</v>
      </c>
      <c r="AE13" s="100">
        <v>49830403000</v>
      </c>
      <c r="AF13" s="21">
        <v>0</v>
      </c>
      <c r="AG13" s="24">
        <v>0</v>
      </c>
      <c r="AH13" s="24" t="s">
        <v>155</v>
      </c>
    </row>
    <row r="14" spans="1:34" x14ac:dyDescent="0.2">
      <c r="A14" s="4" t="s">
        <v>5</v>
      </c>
      <c r="B14" s="15">
        <v>27724</v>
      </c>
      <c r="C14" s="16">
        <v>935</v>
      </c>
      <c r="D14" s="16">
        <v>415</v>
      </c>
      <c r="E14" s="16">
        <v>2500</v>
      </c>
      <c r="F14" s="16">
        <v>20</v>
      </c>
      <c r="G14" s="100">
        <v>31594</v>
      </c>
      <c r="H14" s="116">
        <v>10587150600</v>
      </c>
      <c r="I14" s="117">
        <v>698654400</v>
      </c>
      <c r="J14" s="117">
        <v>149257200</v>
      </c>
      <c r="K14" s="117">
        <v>1994077900</v>
      </c>
      <c r="L14" s="117">
        <v>19658000</v>
      </c>
      <c r="M14" s="27">
        <v>13448798100</v>
      </c>
      <c r="N14" s="116">
        <v>168881000</v>
      </c>
      <c r="O14" s="117">
        <v>4287000</v>
      </c>
      <c r="P14" s="117">
        <v>-768000</v>
      </c>
      <c r="Q14" s="117">
        <v>2659000</v>
      </c>
      <c r="R14" s="117">
        <v>839000</v>
      </c>
      <c r="S14" s="27">
        <v>175898000</v>
      </c>
      <c r="T14" s="116">
        <v>73113800</v>
      </c>
      <c r="U14" s="117">
        <v>-2399500</v>
      </c>
      <c r="V14" s="117">
        <v>-29100</v>
      </c>
      <c r="W14" s="117">
        <v>-165000</v>
      </c>
      <c r="X14" s="117">
        <v>-1029000</v>
      </c>
      <c r="Y14" s="27">
        <v>69491200</v>
      </c>
      <c r="Z14" s="98">
        <v>10829145400</v>
      </c>
      <c r="AA14" s="99">
        <v>700541900</v>
      </c>
      <c r="AB14" s="99">
        <v>148460100</v>
      </c>
      <c r="AC14" s="99">
        <v>1996571900</v>
      </c>
      <c r="AD14" s="99">
        <v>19468000</v>
      </c>
      <c r="AE14" s="100">
        <v>13694187300</v>
      </c>
      <c r="AF14" s="21">
        <v>0</v>
      </c>
      <c r="AG14" s="24">
        <v>0</v>
      </c>
      <c r="AH14" s="24" t="s">
        <v>155</v>
      </c>
    </row>
    <row r="15" spans="1:34" x14ac:dyDescent="0.2">
      <c r="A15" s="4" t="s">
        <v>6</v>
      </c>
      <c r="B15" s="15">
        <v>22397</v>
      </c>
      <c r="C15" s="16">
        <v>880</v>
      </c>
      <c r="D15" s="16">
        <v>688</v>
      </c>
      <c r="E15" s="16">
        <v>2449</v>
      </c>
      <c r="F15" s="16">
        <v>0</v>
      </c>
      <c r="G15" s="100">
        <v>26414</v>
      </c>
      <c r="H15" s="116">
        <v>6591405000</v>
      </c>
      <c r="I15" s="117">
        <v>464171000</v>
      </c>
      <c r="J15" s="117">
        <v>249833000</v>
      </c>
      <c r="K15" s="117">
        <v>2323249000</v>
      </c>
      <c r="L15" s="117">
        <v>0</v>
      </c>
      <c r="M15" s="27">
        <v>9628658000</v>
      </c>
      <c r="N15" s="116">
        <v>323939000</v>
      </c>
      <c r="O15" s="117">
        <v>27038000</v>
      </c>
      <c r="P15" s="117">
        <v>26363000</v>
      </c>
      <c r="Q15" s="117">
        <v>161968000</v>
      </c>
      <c r="R15" s="117">
        <v>0</v>
      </c>
      <c r="S15" s="27">
        <v>539308000</v>
      </c>
      <c r="T15" s="116">
        <v>1706884000</v>
      </c>
      <c r="U15" s="117">
        <v>151869000</v>
      </c>
      <c r="V15" s="117">
        <v>231234000</v>
      </c>
      <c r="W15" s="117">
        <v>325045000</v>
      </c>
      <c r="X15" s="117">
        <v>0</v>
      </c>
      <c r="Y15" s="27">
        <v>2415032000</v>
      </c>
      <c r="Z15" s="98">
        <v>8622228000</v>
      </c>
      <c r="AA15" s="99">
        <v>643078000</v>
      </c>
      <c r="AB15" s="99">
        <v>507430000</v>
      </c>
      <c r="AC15" s="99">
        <v>2810262000</v>
      </c>
      <c r="AD15" s="99">
        <v>0</v>
      </c>
      <c r="AE15" s="100">
        <v>12582998000</v>
      </c>
      <c r="AF15" s="21">
        <v>0</v>
      </c>
      <c r="AG15" s="24">
        <v>0</v>
      </c>
      <c r="AH15" s="24" t="s">
        <v>155</v>
      </c>
    </row>
    <row r="16" spans="1:34" x14ac:dyDescent="0.2">
      <c r="A16" s="4" t="s">
        <v>7</v>
      </c>
      <c r="B16" s="15">
        <v>42603</v>
      </c>
      <c r="C16" s="16">
        <v>2447</v>
      </c>
      <c r="D16" s="16">
        <v>798</v>
      </c>
      <c r="E16" s="16">
        <v>0</v>
      </c>
      <c r="F16" s="16">
        <v>40</v>
      </c>
      <c r="G16" s="100">
        <v>45888</v>
      </c>
      <c r="H16" s="116">
        <v>64509200000</v>
      </c>
      <c r="I16" s="117">
        <v>3173120000</v>
      </c>
      <c r="J16" s="117">
        <v>832140000</v>
      </c>
      <c r="K16" s="117">
        <v>0</v>
      </c>
      <c r="L16" s="117">
        <v>895480000</v>
      </c>
      <c r="M16" s="27">
        <v>69409940000</v>
      </c>
      <c r="N16" s="116">
        <v>0</v>
      </c>
      <c r="O16" s="117">
        <v>0</v>
      </c>
      <c r="P16" s="117">
        <v>0</v>
      </c>
      <c r="Q16" s="117">
        <v>0</v>
      </c>
      <c r="R16" s="117">
        <v>0</v>
      </c>
      <c r="S16" s="27">
        <v>0</v>
      </c>
      <c r="T16" s="116">
        <v>818515000</v>
      </c>
      <c r="U16" s="117">
        <v>64935000</v>
      </c>
      <c r="V16" s="117">
        <v>-32105000</v>
      </c>
      <c r="W16" s="117">
        <v>0</v>
      </c>
      <c r="X16" s="117">
        <v>0</v>
      </c>
      <c r="Y16" s="27">
        <v>851345000</v>
      </c>
      <c r="Z16" s="98">
        <v>65327715000</v>
      </c>
      <c r="AA16" s="99">
        <v>3238055000</v>
      </c>
      <c r="AB16" s="99">
        <v>800035000</v>
      </c>
      <c r="AC16" s="99">
        <v>0</v>
      </c>
      <c r="AD16" s="99">
        <v>895480000</v>
      </c>
      <c r="AE16" s="100">
        <v>70261285000</v>
      </c>
      <c r="AF16" s="21">
        <v>0</v>
      </c>
      <c r="AG16" s="24">
        <v>0</v>
      </c>
      <c r="AH16" s="24" t="s">
        <v>155</v>
      </c>
    </row>
    <row r="17" spans="1:34" x14ac:dyDescent="0.2">
      <c r="A17" s="4" t="s">
        <v>8</v>
      </c>
      <c r="B17" s="15">
        <v>5086</v>
      </c>
      <c r="C17" s="16">
        <v>462</v>
      </c>
      <c r="D17" s="16">
        <v>0</v>
      </c>
      <c r="E17" s="16">
        <v>2475</v>
      </c>
      <c r="F17" s="16">
        <v>1</v>
      </c>
      <c r="G17" s="100">
        <v>8024</v>
      </c>
      <c r="H17" s="116">
        <v>1144598000</v>
      </c>
      <c r="I17" s="117">
        <v>214906000</v>
      </c>
      <c r="J17" s="117">
        <v>0</v>
      </c>
      <c r="K17" s="117">
        <v>1275764400</v>
      </c>
      <c r="L17" s="117">
        <v>4460000</v>
      </c>
      <c r="M17" s="27">
        <v>2639728400</v>
      </c>
      <c r="N17" s="116">
        <v>0</v>
      </c>
      <c r="O17" s="117">
        <v>0</v>
      </c>
      <c r="P17" s="117">
        <v>0</v>
      </c>
      <c r="Q17" s="117">
        <v>0</v>
      </c>
      <c r="R17" s="117">
        <v>0</v>
      </c>
      <c r="S17" s="27">
        <v>0</v>
      </c>
      <c r="T17" s="116">
        <v>13263000</v>
      </c>
      <c r="U17" s="117">
        <v>21202000</v>
      </c>
      <c r="V17" s="117">
        <v>0</v>
      </c>
      <c r="W17" s="117">
        <v>6028000</v>
      </c>
      <c r="X17" s="117">
        <v>0</v>
      </c>
      <c r="Y17" s="27">
        <v>40493000</v>
      </c>
      <c r="Z17" s="98">
        <v>1157861000</v>
      </c>
      <c r="AA17" s="99">
        <v>236108000</v>
      </c>
      <c r="AB17" s="99">
        <v>0</v>
      </c>
      <c r="AC17" s="99">
        <v>1281792400</v>
      </c>
      <c r="AD17" s="99">
        <v>4460000</v>
      </c>
      <c r="AE17" s="100">
        <v>2680221400</v>
      </c>
      <c r="AF17" s="21">
        <v>0</v>
      </c>
      <c r="AG17" s="24">
        <v>0</v>
      </c>
      <c r="AH17" s="24" t="s">
        <v>155</v>
      </c>
    </row>
    <row r="18" spans="1:34" x14ac:dyDescent="0.2">
      <c r="A18" s="4" t="s">
        <v>9</v>
      </c>
      <c r="B18" s="15">
        <v>71927</v>
      </c>
      <c r="C18" s="16">
        <v>5759</v>
      </c>
      <c r="D18" s="16">
        <v>0</v>
      </c>
      <c r="E18" s="16">
        <v>0</v>
      </c>
      <c r="F18" s="16">
        <v>42</v>
      </c>
      <c r="G18" s="100">
        <v>77728</v>
      </c>
      <c r="H18" s="116">
        <v>116490669000</v>
      </c>
      <c r="I18" s="117">
        <v>8208122193</v>
      </c>
      <c r="J18" s="117">
        <v>0</v>
      </c>
      <c r="K18" s="117">
        <v>0</v>
      </c>
      <c r="L18" s="117">
        <v>312080000</v>
      </c>
      <c r="M18" s="27">
        <v>125010871193</v>
      </c>
      <c r="N18" s="116">
        <v>0</v>
      </c>
      <c r="O18" s="117">
        <v>0</v>
      </c>
      <c r="P18" s="117">
        <v>0</v>
      </c>
      <c r="Q18" s="117">
        <v>0</v>
      </c>
      <c r="R18" s="117">
        <v>0</v>
      </c>
      <c r="S18" s="27">
        <v>0</v>
      </c>
      <c r="T18" s="116">
        <v>828270000</v>
      </c>
      <c r="U18" s="117">
        <v>-45097815</v>
      </c>
      <c r="V18" s="117">
        <v>0</v>
      </c>
      <c r="W18" s="117">
        <v>0</v>
      </c>
      <c r="X18" s="117">
        <v>-915000</v>
      </c>
      <c r="Y18" s="27">
        <v>782257185</v>
      </c>
      <c r="Z18" s="98">
        <v>117318939000</v>
      </c>
      <c r="AA18" s="99">
        <v>8163024378</v>
      </c>
      <c r="AB18" s="99">
        <v>0</v>
      </c>
      <c r="AC18" s="99">
        <v>0</v>
      </c>
      <c r="AD18" s="99">
        <v>311165000</v>
      </c>
      <c r="AE18" s="100">
        <v>125793128378</v>
      </c>
      <c r="AF18" s="21">
        <v>0</v>
      </c>
      <c r="AG18" s="24">
        <v>0</v>
      </c>
      <c r="AH18" s="24" t="s">
        <v>155</v>
      </c>
    </row>
    <row r="19" spans="1:34" x14ac:dyDescent="0.2">
      <c r="A19" s="4" t="s">
        <v>10</v>
      </c>
      <c r="B19" s="15">
        <v>69707</v>
      </c>
      <c r="C19" s="16">
        <v>6349</v>
      </c>
      <c r="D19" s="16">
        <v>0</v>
      </c>
      <c r="E19" s="16">
        <v>32</v>
      </c>
      <c r="F19" s="16">
        <v>1728</v>
      </c>
      <c r="G19" s="100">
        <v>77816</v>
      </c>
      <c r="H19" s="116">
        <v>41060433000</v>
      </c>
      <c r="I19" s="117">
        <v>7488233920</v>
      </c>
      <c r="J19" s="117">
        <v>0</v>
      </c>
      <c r="K19" s="117">
        <v>41980000</v>
      </c>
      <c r="L19" s="117">
        <v>1213122000</v>
      </c>
      <c r="M19" s="27">
        <v>49803768920</v>
      </c>
      <c r="N19" s="116">
        <v>157054001</v>
      </c>
      <c r="O19" s="117">
        <v>138410000</v>
      </c>
      <c r="P19" s="117">
        <v>0</v>
      </c>
      <c r="Q19" s="117">
        <v>0</v>
      </c>
      <c r="R19" s="117">
        <v>-45994000</v>
      </c>
      <c r="S19" s="27">
        <v>249470001</v>
      </c>
      <c r="T19" s="116">
        <v>33114999</v>
      </c>
      <c r="U19" s="117">
        <v>3359081</v>
      </c>
      <c r="V19" s="117">
        <v>0</v>
      </c>
      <c r="W19" s="117">
        <v>195000</v>
      </c>
      <c r="X19" s="117">
        <v>-16141000</v>
      </c>
      <c r="Y19" s="27">
        <v>20528080</v>
      </c>
      <c r="Z19" s="98">
        <v>41250602000</v>
      </c>
      <c r="AA19" s="99">
        <v>7630003001</v>
      </c>
      <c r="AB19" s="99">
        <v>0</v>
      </c>
      <c r="AC19" s="99">
        <v>42175000</v>
      </c>
      <c r="AD19" s="99">
        <v>1150987000</v>
      </c>
      <c r="AE19" s="100">
        <v>50073767001</v>
      </c>
      <c r="AF19" s="21">
        <v>0.5</v>
      </c>
      <c r="AG19" s="24">
        <v>0.5</v>
      </c>
      <c r="AH19" s="24" t="s">
        <v>155</v>
      </c>
    </row>
    <row r="20" spans="1:34" x14ac:dyDescent="0.2">
      <c r="A20" s="4" t="s">
        <v>11</v>
      </c>
      <c r="B20" s="15">
        <v>2926</v>
      </c>
      <c r="C20" s="16">
        <v>447</v>
      </c>
      <c r="D20" s="16">
        <v>0</v>
      </c>
      <c r="E20" s="16">
        <v>2885</v>
      </c>
      <c r="F20" s="16">
        <v>0</v>
      </c>
      <c r="G20" s="100">
        <v>6258</v>
      </c>
      <c r="H20" s="116">
        <v>320547600</v>
      </c>
      <c r="I20" s="117">
        <v>79972100</v>
      </c>
      <c r="J20" s="117">
        <v>0</v>
      </c>
      <c r="K20" s="117">
        <v>1174117900</v>
      </c>
      <c r="L20" s="117">
        <v>0</v>
      </c>
      <c r="M20" s="27">
        <v>1574637600</v>
      </c>
      <c r="N20" s="116">
        <v>0</v>
      </c>
      <c r="O20" s="117">
        <v>0</v>
      </c>
      <c r="P20" s="117">
        <v>0</v>
      </c>
      <c r="Q20" s="117">
        <v>0</v>
      </c>
      <c r="R20" s="117">
        <v>0</v>
      </c>
      <c r="S20" s="27">
        <v>0</v>
      </c>
      <c r="T20" s="116">
        <v>0</v>
      </c>
      <c r="U20" s="117">
        <v>0</v>
      </c>
      <c r="V20" s="117">
        <v>0</v>
      </c>
      <c r="W20" s="117">
        <v>0</v>
      </c>
      <c r="X20" s="117">
        <v>0</v>
      </c>
      <c r="Y20" s="27">
        <v>0</v>
      </c>
      <c r="Z20" s="98">
        <v>320547600</v>
      </c>
      <c r="AA20" s="99">
        <v>79972100</v>
      </c>
      <c r="AB20" s="99">
        <v>0</v>
      </c>
      <c r="AC20" s="99">
        <v>1174117900</v>
      </c>
      <c r="AD20" s="99">
        <v>0</v>
      </c>
      <c r="AE20" s="100">
        <v>1574637600</v>
      </c>
      <c r="AF20" s="21">
        <v>0</v>
      </c>
      <c r="AG20" s="24">
        <v>0</v>
      </c>
      <c r="AH20" s="24" t="s">
        <v>155</v>
      </c>
    </row>
    <row r="21" spans="1:34" x14ac:dyDescent="0.2">
      <c r="A21" s="4" t="s">
        <v>12</v>
      </c>
      <c r="B21" s="15">
        <v>15443</v>
      </c>
      <c r="C21" s="16">
        <v>1113</v>
      </c>
      <c r="D21" s="16">
        <v>462</v>
      </c>
      <c r="E21" s="16">
        <v>3743</v>
      </c>
      <c r="F21" s="16">
        <v>31</v>
      </c>
      <c r="G21" s="100">
        <v>20792</v>
      </c>
      <c r="H21" s="116">
        <v>4354575600</v>
      </c>
      <c r="I21" s="117">
        <v>689878000</v>
      </c>
      <c r="J21" s="117">
        <v>337904700</v>
      </c>
      <c r="K21" s="117">
        <v>1961610500</v>
      </c>
      <c r="L21" s="117">
        <v>18604000</v>
      </c>
      <c r="M21" s="27">
        <v>7362572800</v>
      </c>
      <c r="N21" s="116">
        <v>0</v>
      </c>
      <c r="O21" s="117">
        <v>0</v>
      </c>
      <c r="P21" s="117">
        <v>0</v>
      </c>
      <c r="Q21" s="117">
        <v>0</v>
      </c>
      <c r="R21" s="117">
        <v>0</v>
      </c>
      <c r="S21" s="27">
        <v>0</v>
      </c>
      <c r="T21" s="116">
        <v>57535000</v>
      </c>
      <c r="U21" s="117">
        <v>1096000</v>
      </c>
      <c r="V21" s="117">
        <v>4893000</v>
      </c>
      <c r="W21" s="117">
        <v>4274000</v>
      </c>
      <c r="X21" s="117">
        <v>627000</v>
      </c>
      <c r="Y21" s="27">
        <v>68425000</v>
      </c>
      <c r="Z21" s="98">
        <v>4412110600</v>
      </c>
      <c r="AA21" s="99">
        <v>690974000</v>
      </c>
      <c r="AB21" s="99">
        <v>342797700</v>
      </c>
      <c r="AC21" s="99">
        <v>1965884500</v>
      </c>
      <c r="AD21" s="99">
        <v>19231000</v>
      </c>
      <c r="AE21" s="100">
        <v>7430997800</v>
      </c>
      <c r="AF21" s="21">
        <v>0</v>
      </c>
      <c r="AG21" s="24">
        <v>0</v>
      </c>
      <c r="AH21" s="24" t="s">
        <v>155</v>
      </c>
    </row>
    <row r="22" spans="1:34" x14ac:dyDescent="0.2">
      <c r="A22" s="4" t="s">
        <v>13</v>
      </c>
      <c r="B22" s="15">
        <v>41108</v>
      </c>
      <c r="C22" s="16">
        <v>1116</v>
      </c>
      <c r="D22" s="16">
        <v>1217</v>
      </c>
      <c r="E22" s="16">
        <v>1682</v>
      </c>
      <c r="F22" s="16">
        <v>300</v>
      </c>
      <c r="G22" s="100">
        <v>45423</v>
      </c>
      <c r="H22" s="116">
        <v>21118135000</v>
      </c>
      <c r="I22" s="117">
        <v>1000484000</v>
      </c>
      <c r="J22" s="117">
        <v>640033000</v>
      </c>
      <c r="K22" s="117">
        <v>2105595000</v>
      </c>
      <c r="L22" s="117">
        <v>269886750</v>
      </c>
      <c r="M22" s="27">
        <v>25134133750</v>
      </c>
      <c r="N22" s="116">
        <v>0</v>
      </c>
      <c r="O22" s="117">
        <v>0</v>
      </c>
      <c r="P22" s="117">
        <v>0</v>
      </c>
      <c r="Q22" s="117">
        <v>0</v>
      </c>
      <c r="R22" s="117">
        <v>0</v>
      </c>
      <c r="S22" s="27">
        <v>0</v>
      </c>
      <c r="T22" s="116">
        <v>1055400000</v>
      </c>
      <c r="U22" s="117">
        <v>52341380</v>
      </c>
      <c r="V22" s="117">
        <v>56307238</v>
      </c>
      <c r="W22" s="117">
        <v>-38200000</v>
      </c>
      <c r="X22" s="117">
        <v>36673250</v>
      </c>
      <c r="Y22" s="27">
        <v>1162521868</v>
      </c>
      <c r="Z22" s="98">
        <v>22173535000</v>
      </c>
      <c r="AA22" s="99">
        <v>1052825380</v>
      </c>
      <c r="AB22" s="99">
        <v>696340238</v>
      </c>
      <c r="AC22" s="99">
        <v>2067395000</v>
      </c>
      <c r="AD22" s="99">
        <v>306560000</v>
      </c>
      <c r="AE22" s="100">
        <v>26296655618</v>
      </c>
      <c r="AF22" s="21">
        <v>0</v>
      </c>
      <c r="AG22" s="24">
        <v>0</v>
      </c>
      <c r="AH22" s="24" t="s">
        <v>155</v>
      </c>
    </row>
    <row r="23" spans="1:34" x14ac:dyDescent="0.2">
      <c r="A23" s="4" t="s">
        <v>14</v>
      </c>
      <c r="B23" s="15">
        <v>117857</v>
      </c>
      <c r="C23" s="16">
        <v>2935</v>
      </c>
      <c r="D23" s="16">
        <v>3405</v>
      </c>
      <c r="E23" s="16">
        <v>306</v>
      </c>
      <c r="F23" s="16">
        <v>0</v>
      </c>
      <c r="G23" s="100">
        <v>124503</v>
      </c>
      <c r="H23" s="116">
        <v>69168495000</v>
      </c>
      <c r="I23" s="117">
        <v>4715972635</v>
      </c>
      <c r="J23" s="117">
        <v>1989555751</v>
      </c>
      <c r="K23" s="117">
        <v>521525000</v>
      </c>
      <c r="L23" s="117">
        <v>0</v>
      </c>
      <c r="M23" s="27">
        <v>76395548386</v>
      </c>
      <c r="N23" s="116">
        <v>0</v>
      </c>
      <c r="O23" s="117">
        <v>0</v>
      </c>
      <c r="P23" s="117">
        <v>0</v>
      </c>
      <c r="Q23" s="117">
        <v>0</v>
      </c>
      <c r="R23" s="117">
        <v>0</v>
      </c>
      <c r="S23" s="27">
        <v>0</v>
      </c>
      <c r="T23" s="116">
        <v>2193515000</v>
      </c>
      <c r="U23" s="117">
        <v>4000000</v>
      </c>
      <c r="V23" s="117">
        <v>289237000</v>
      </c>
      <c r="W23" s="117">
        <v>-39670000</v>
      </c>
      <c r="X23" s="117">
        <v>0</v>
      </c>
      <c r="Y23" s="27">
        <v>2447082000</v>
      </c>
      <c r="Z23" s="98">
        <v>71362010000</v>
      </c>
      <c r="AA23" s="99">
        <v>4719972635</v>
      </c>
      <c r="AB23" s="99">
        <v>2278792751</v>
      </c>
      <c r="AC23" s="99">
        <v>481855000</v>
      </c>
      <c r="AD23" s="99">
        <v>0</v>
      </c>
      <c r="AE23" s="100">
        <v>78842630386</v>
      </c>
      <c r="AF23" s="21">
        <v>0</v>
      </c>
      <c r="AG23" s="24">
        <v>0</v>
      </c>
      <c r="AH23" s="24" t="s">
        <v>155</v>
      </c>
    </row>
    <row r="24" spans="1:34" x14ac:dyDescent="0.2">
      <c r="A24" s="4" t="s">
        <v>15</v>
      </c>
      <c r="B24" s="15">
        <v>7001</v>
      </c>
      <c r="C24" s="16">
        <v>331</v>
      </c>
      <c r="D24" s="16">
        <v>102</v>
      </c>
      <c r="E24" s="16">
        <v>1033</v>
      </c>
      <c r="F24" s="16">
        <v>0</v>
      </c>
      <c r="G24" s="100">
        <v>8467</v>
      </c>
      <c r="H24" s="116">
        <v>1336773000</v>
      </c>
      <c r="I24" s="117">
        <v>139838000</v>
      </c>
      <c r="J24" s="117">
        <v>32369000</v>
      </c>
      <c r="K24" s="117">
        <v>424121000</v>
      </c>
      <c r="L24" s="117">
        <v>0</v>
      </c>
      <c r="M24" s="27">
        <v>1933101000</v>
      </c>
      <c r="N24" s="116">
        <v>0</v>
      </c>
      <c r="O24" s="117">
        <v>0</v>
      </c>
      <c r="P24" s="117">
        <v>0</v>
      </c>
      <c r="Q24" s="117">
        <v>0</v>
      </c>
      <c r="R24" s="117">
        <v>0</v>
      </c>
      <c r="S24" s="27">
        <v>0</v>
      </c>
      <c r="T24" s="116">
        <v>5806000</v>
      </c>
      <c r="U24" s="117">
        <v>-2291000</v>
      </c>
      <c r="V24" s="117">
        <v>135000</v>
      </c>
      <c r="W24" s="117">
        <v>-391000</v>
      </c>
      <c r="X24" s="117">
        <v>0</v>
      </c>
      <c r="Y24" s="27">
        <v>3259000</v>
      </c>
      <c r="Z24" s="98">
        <v>1342579000</v>
      </c>
      <c r="AA24" s="99">
        <v>137547000</v>
      </c>
      <c r="AB24" s="99">
        <v>32504000</v>
      </c>
      <c r="AC24" s="99">
        <v>423730000</v>
      </c>
      <c r="AD24" s="99">
        <v>0</v>
      </c>
      <c r="AE24" s="100">
        <v>1936360000</v>
      </c>
      <c r="AF24" s="21">
        <v>0</v>
      </c>
      <c r="AG24" s="24">
        <v>0</v>
      </c>
      <c r="AH24" s="24" t="s">
        <v>155</v>
      </c>
    </row>
    <row r="25" spans="1:34" x14ac:dyDescent="0.2">
      <c r="A25" s="4" t="s">
        <v>16</v>
      </c>
      <c r="B25" s="15">
        <v>11141</v>
      </c>
      <c r="C25" s="16">
        <v>721</v>
      </c>
      <c r="D25" s="16">
        <v>266</v>
      </c>
      <c r="E25" s="16">
        <v>2825</v>
      </c>
      <c r="F25" s="16">
        <v>438</v>
      </c>
      <c r="G25" s="100">
        <v>15391</v>
      </c>
      <c r="H25" s="116">
        <v>3473861000</v>
      </c>
      <c r="I25" s="117">
        <v>306863700</v>
      </c>
      <c r="J25" s="117">
        <v>158081300</v>
      </c>
      <c r="K25" s="117">
        <v>1685138000</v>
      </c>
      <c r="L25" s="117">
        <v>225451000</v>
      </c>
      <c r="M25" s="27">
        <v>5849395000</v>
      </c>
      <c r="N25" s="116">
        <v>0</v>
      </c>
      <c r="O25" s="117">
        <v>0</v>
      </c>
      <c r="P25" s="117">
        <v>0</v>
      </c>
      <c r="Q25" s="117">
        <v>0</v>
      </c>
      <c r="R25" s="117">
        <v>0</v>
      </c>
      <c r="S25" s="27">
        <v>0</v>
      </c>
      <c r="T25" s="116">
        <v>312341000</v>
      </c>
      <c r="U25" s="117">
        <v>16228080</v>
      </c>
      <c r="V25" s="117">
        <v>8359920</v>
      </c>
      <c r="W25" s="117">
        <v>68073000</v>
      </c>
      <c r="X25" s="117">
        <v>21314000</v>
      </c>
      <c r="Y25" s="27">
        <v>426316000</v>
      </c>
      <c r="Z25" s="98">
        <v>3786202000</v>
      </c>
      <c r="AA25" s="99">
        <v>323091780</v>
      </c>
      <c r="AB25" s="99">
        <v>166441220</v>
      </c>
      <c r="AC25" s="99">
        <v>1753211000</v>
      </c>
      <c r="AD25" s="99">
        <v>246765000</v>
      </c>
      <c r="AE25" s="100">
        <v>6275711000</v>
      </c>
      <c r="AF25" s="21">
        <v>0</v>
      </c>
      <c r="AG25" s="24">
        <v>0</v>
      </c>
      <c r="AH25" s="24" t="s">
        <v>155</v>
      </c>
    </row>
    <row r="26" spans="1:34" x14ac:dyDescent="0.2">
      <c r="A26" s="4" t="s">
        <v>17</v>
      </c>
      <c r="B26" s="15">
        <v>6208</v>
      </c>
      <c r="C26" s="16">
        <v>726</v>
      </c>
      <c r="D26" s="16">
        <v>9</v>
      </c>
      <c r="E26" s="16">
        <v>2774</v>
      </c>
      <c r="F26" s="16">
        <v>3</v>
      </c>
      <c r="G26" s="100">
        <v>9720</v>
      </c>
      <c r="H26" s="116">
        <v>1434519000</v>
      </c>
      <c r="I26" s="117">
        <v>218478800</v>
      </c>
      <c r="J26" s="117">
        <v>509354000</v>
      </c>
      <c r="K26" s="117">
        <v>2869260000</v>
      </c>
      <c r="L26" s="117">
        <v>3214000</v>
      </c>
      <c r="M26" s="27">
        <v>5034825800</v>
      </c>
      <c r="N26" s="116">
        <v>0</v>
      </c>
      <c r="O26" s="117">
        <v>0</v>
      </c>
      <c r="P26" s="117">
        <v>0</v>
      </c>
      <c r="Q26" s="117">
        <v>0</v>
      </c>
      <c r="R26" s="117">
        <v>0</v>
      </c>
      <c r="S26" s="27">
        <v>0</v>
      </c>
      <c r="T26" s="116">
        <v>6460000</v>
      </c>
      <c r="U26" s="117">
        <v>-3718000</v>
      </c>
      <c r="V26" s="117">
        <v>0</v>
      </c>
      <c r="W26" s="117">
        <v>-1632500</v>
      </c>
      <c r="X26" s="117">
        <v>0</v>
      </c>
      <c r="Y26" s="27">
        <v>1109500</v>
      </c>
      <c r="Z26" s="98">
        <v>1440979000</v>
      </c>
      <c r="AA26" s="99">
        <v>214760800</v>
      </c>
      <c r="AB26" s="99">
        <v>509354000</v>
      </c>
      <c r="AC26" s="99">
        <v>2867627500</v>
      </c>
      <c r="AD26" s="99">
        <v>3214000</v>
      </c>
      <c r="AE26" s="100">
        <v>5035935300</v>
      </c>
      <c r="AF26" s="21">
        <v>0</v>
      </c>
      <c r="AG26" s="24">
        <v>0</v>
      </c>
      <c r="AH26" s="24" t="s">
        <v>155</v>
      </c>
    </row>
    <row r="27" spans="1:34" x14ac:dyDescent="0.2">
      <c r="A27" s="4" t="s">
        <v>18</v>
      </c>
      <c r="B27" s="15">
        <v>66112</v>
      </c>
      <c r="C27" s="16">
        <v>2942</v>
      </c>
      <c r="D27" s="16">
        <v>1819</v>
      </c>
      <c r="E27" s="16">
        <v>0</v>
      </c>
      <c r="F27" s="16">
        <v>544</v>
      </c>
      <c r="G27" s="100">
        <v>71417</v>
      </c>
      <c r="H27" s="116">
        <v>52341424000</v>
      </c>
      <c r="I27" s="117">
        <v>4448074352</v>
      </c>
      <c r="J27" s="117">
        <v>1816819106</v>
      </c>
      <c r="K27" s="117">
        <v>0</v>
      </c>
      <c r="L27" s="117">
        <v>503431000</v>
      </c>
      <c r="M27" s="27">
        <v>59109748458</v>
      </c>
      <c r="N27" s="116">
        <v>-11048217000</v>
      </c>
      <c r="O27" s="117">
        <v>-580935592</v>
      </c>
      <c r="P27" s="117">
        <v>-233658105</v>
      </c>
      <c r="Q27" s="117">
        <v>0</v>
      </c>
      <c r="R27" s="117">
        <v>-146401000</v>
      </c>
      <c r="S27" s="27">
        <v>-12009211697</v>
      </c>
      <c r="T27" s="116">
        <v>11679843000</v>
      </c>
      <c r="U27" s="117">
        <v>769438770</v>
      </c>
      <c r="V27" s="117">
        <v>0</v>
      </c>
      <c r="W27" s="117">
        <v>0</v>
      </c>
      <c r="X27" s="117">
        <v>102400000</v>
      </c>
      <c r="Y27" s="27">
        <v>12551681770</v>
      </c>
      <c r="Z27" s="98">
        <v>52973050000</v>
      </c>
      <c r="AA27" s="99">
        <v>4636577530</v>
      </c>
      <c r="AB27" s="99">
        <v>1583161001</v>
      </c>
      <c r="AC27" s="99">
        <v>0</v>
      </c>
      <c r="AD27" s="99">
        <v>459430000</v>
      </c>
      <c r="AE27" s="100">
        <v>59652218531</v>
      </c>
      <c r="AF27" s="21">
        <v>0.71</v>
      </c>
      <c r="AG27" s="24">
        <v>0.28999999999999998</v>
      </c>
      <c r="AH27" s="24" t="s">
        <v>155</v>
      </c>
    </row>
    <row r="28" spans="1:34" x14ac:dyDescent="0.2">
      <c r="A28" s="4" t="s">
        <v>19</v>
      </c>
      <c r="B28" s="15">
        <v>26969</v>
      </c>
      <c r="C28" s="16">
        <v>2053</v>
      </c>
      <c r="D28" s="16">
        <v>0</v>
      </c>
      <c r="E28" s="16">
        <v>2706</v>
      </c>
      <c r="F28" s="16">
        <v>0</v>
      </c>
      <c r="G28" s="100">
        <v>31728</v>
      </c>
      <c r="H28" s="116">
        <v>7633046500</v>
      </c>
      <c r="I28" s="117">
        <v>963751500</v>
      </c>
      <c r="J28" s="117">
        <v>0</v>
      </c>
      <c r="K28" s="117">
        <v>1284677000</v>
      </c>
      <c r="L28" s="117">
        <v>0</v>
      </c>
      <c r="M28" s="27">
        <v>9881475000</v>
      </c>
      <c r="N28" s="116">
        <v>0</v>
      </c>
      <c r="O28" s="117">
        <v>0</v>
      </c>
      <c r="P28" s="117">
        <v>0</v>
      </c>
      <c r="Q28" s="117">
        <v>0</v>
      </c>
      <c r="R28" s="117">
        <v>0</v>
      </c>
      <c r="S28" s="27">
        <v>0</v>
      </c>
      <c r="T28" s="116">
        <v>103620000</v>
      </c>
      <c r="U28" s="117">
        <v>1858000</v>
      </c>
      <c r="V28" s="117">
        <v>0</v>
      </c>
      <c r="W28" s="117">
        <v>-12970500</v>
      </c>
      <c r="X28" s="117">
        <v>0</v>
      </c>
      <c r="Y28" s="27">
        <v>92507500</v>
      </c>
      <c r="Z28" s="98">
        <v>7736666500</v>
      </c>
      <c r="AA28" s="99">
        <v>965609500</v>
      </c>
      <c r="AB28" s="99">
        <v>0</v>
      </c>
      <c r="AC28" s="99">
        <v>1271706500</v>
      </c>
      <c r="AD28" s="99">
        <v>0</v>
      </c>
      <c r="AE28" s="100">
        <v>9973982500</v>
      </c>
      <c r="AF28" s="21">
        <v>0.78</v>
      </c>
      <c r="AG28" s="24">
        <v>0.22</v>
      </c>
      <c r="AH28" s="24" t="s">
        <v>155</v>
      </c>
    </row>
    <row r="29" spans="1:34" x14ac:dyDescent="0.2">
      <c r="A29" s="4" t="s">
        <v>20</v>
      </c>
      <c r="B29" s="15">
        <v>57555</v>
      </c>
      <c r="C29" s="16">
        <v>2104</v>
      </c>
      <c r="D29" s="16">
        <v>3058</v>
      </c>
      <c r="E29" s="16">
        <v>5</v>
      </c>
      <c r="F29" s="16">
        <v>5</v>
      </c>
      <c r="G29" s="100">
        <v>62727</v>
      </c>
      <c r="H29" s="116">
        <v>34221579001</v>
      </c>
      <c r="I29" s="117">
        <v>2719937500</v>
      </c>
      <c r="J29" s="117">
        <v>1649107000</v>
      </c>
      <c r="K29" s="117">
        <v>22100000</v>
      </c>
      <c r="L29" s="117">
        <v>164000000</v>
      </c>
      <c r="M29" s="27">
        <v>38776723501</v>
      </c>
      <c r="N29" s="116">
        <v>0</v>
      </c>
      <c r="O29" s="117">
        <v>0</v>
      </c>
      <c r="P29" s="117">
        <v>0</v>
      </c>
      <c r="Q29" s="117">
        <v>0</v>
      </c>
      <c r="R29" s="117">
        <v>0</v>
      </c>
      <c r="S29" s="27">
        <v>0</v>
      </c>
      <c r="T29" s="116">
        <v>214300500</v>
      </c>
      <c r="U29" s="117">
        <v>25574500</v>
      </c>
      <c r="V29" s="117">
        <v>54465500</v>
      </c>
      <c r="W29" s="117">
        <v>0</v>
      </c>
      <c r="X29" s="117">
        <v>0</v>
      </c>
      <c r="Y29" s="27">
        <v>294340500</v>
      </c>
      <c r="Z29" s="98">
        <v>34435879501</v>
      </c>
      <c r="AA29" s="99">
        <v>2745512000</v>
      </c>
      <c r="AB29" s="99">
        <v>1703572500</v>
      </c>
      <c r="AC29" s="99">
        <v>22100000</v>
      </c>
      <c r="AD29" s="99">
        <v>164000000</v>
      </c>
      <c r="AE29" s="100">
        <v>39071064001</v>
      </c>
      <c r="AF29" s="21">
        <v>0</v>
      </c>
      <c r="AG29" s="24">
        <v>0</v>
      </c>
      <c r="AH29" s="24" t="s">
        <v>155</v>
      </c>
    </row>
    <row r="30" spans="1:34" x14ac:dyDescent="0.2">
      <c r="A30" s="4" t="s">
        <v>21</v>
      </c>
      <c r="B30" s="15">
        <v>4649</v>
      </c>
      <c r="C30" s="16">
        <v>516</v>
      </c>
      <c r="D30" s="16">
        <v>0</v>
      </c>
      <c r="E30" s="16">
        <v>1611</v>
      </c>
      <c r="F30" s="16">
        <v>11</v>
      </c>
      <c r="G30" s="100">
        <v>6787</v>
      </c>
      <c r="H30" s="116">
        <v>835106000</v>
      </c>
      <c r="I30" s="117">
        <v>128075000</v>
      </c>
      <c r="J30" s="117">
        <v>0</v>
      </c>
      <c r="K30" s="117">
        <v>704103000</v>
      </c>
      <c r="L30" s="117">
        <v>3493000</v>
      </c>
      <c r="M30" s="27">
        <v>1670777000</v>
      </c>
      <c r="N30" s="116">
        <v>496400</v>
      </c>
      <c r="O30" s="117">
        <v>78500</v>
      </c>
      <c r="P30" s="117">
        <v>0</v>
      </c>
      <c r="Q30" s="117">
        <v>2201000</v>
      </c>
      <c r="R30" s="117">
        <v>0</v>
      </c>
      <c r="S30" s="27">
        <v>2775900</v>
      </c>
      <c r="T30" s="116">
        <v>8832000</v>
      </c>
      <c r="U30" s="117">
        <v>-348000</v>
      </c>
      <c r="V30" s="117">
        <v>0</v>
      </c>
      <c r="W30" s="117">
        <v>270000</v>
      </c>
      <c r="X30" s="117">
        <v>19000</v>
      </c>
      <c r="Y30" s="27">
        <v>8773000</v>
      </c>
      <c r="Z30" s="98">
        <v>844434400</v>
      </c>
      <c r="AA30" s="99">
        <v>127805500</v>
      </c>
      <c r="AB30" s="99">
        <v>0</v>
      </c>
      <c r="AC30" s="99">
        <v>706574000</v>
      </c>
      <c r="AD30" s="99">
        <v>3512000</v>
      </c>
      <c r="AE30" s="100">
        <v>1682325900</v>
      </c>
      <c r="AF30" s="21">
        <v>0.68</v>
      </c>
      <c r="AG30" s="24">
        <v>0.32</v>
      </c>
      <c r="AH30" s="24" t="s">
        <v>155</v>
      </c>
    </row>
    <row r="31" spans="1:34" x14ac:dyDescent="0.2">
      <c r="A31" s="4" t="s">
        <v>22</v>
      </c>
      <c r="B31" s="15">
        <v>63842</v>
      </c>
      <c r="C31" s="16">
        <v>2902</v>
      </c>
      <c r="D31" s="16">
        <v>279</v>
      </c>
      <c r="E31" s="16">
        <v>0</v>
      </c>
      <c r="F31" s="16">
        <v>84</v>
      </c>
      <c r="G31" s="100">
        <v>67107</v>
      </c>
      <c r="H31" s="116">
        <v>68378294000</v>
      </c>
      <c r="I31" s="117">
        <v>3318126000</v>
      </c>
      <c r="J31" s="117">
        <v>390501200</v>
      </c>
      <c r="K31" s="117">
        <v>0</v>
      </c>
      <c r="L31" s="117">
        <v>490717000</v>
      </c>
      <c r="M31" s="27">
        <v>72577638200</v>
      </c>
      <c r="N31" s="116">
        <v>0</v>
      </c>
      <c r="O31" s="117">
        <v>0</v>
      </c>
      <c r="P31" s="117">
        <v>0</v>
      </c>
      <c r="Q31" s="117">
        <v>0</v>
      </c>
      <c r="R31" s="117">
        <v>0</v>
      </c>
      <c r="S31" s="27">
        <v>0</v>
      </c>
      <c r="T31" s="116">
        <v>1093124000</v>
      </c>
      <c r="U31" s="117">
        <v>19523000</v>
      </c>
      <c r="V31" s="117">
        <v>-14887200</v>
      </c>
      <c r="W31" s="117">
        <v>0</v>
      </c>
      <c r="X31" s="117">
        <v>-54684000</v>
      </c>
      <c r="Y31" s="27">
        <v>1043075800</v>
      </c>
      <c r="Z31" s="98">
        <v>69471418000</v>
      </c>
      <c r="AA31" s="99">
        <v>3337649000</v>
      </c>
      <c r="AB31" s="99">
        <v>375614000</v>
      </c>
      <c r="AC31" s="99">
        <v>0</v>
      </c>
      <c r="AD31" s="99">
        <v>436033000</v>
      </c>
      <c r="AE31" s="100">
        <v>73620714000</v>
      </c>
      <c r="AF31" s="21">
        <v>0</v>
      </c>
      <c r="AG31" s="24">
        <v>0</v>
      </c>
      <c r="AH31" s="24" t="s">
        <v>202</v>
      </c>
    </row>
    <row r="32" spans="1:34" x14ac:dyDescent="0.2">
      <c r="A32" s="4" t="s">
        <v>23</v>
      </c>
      <c r="B32" s="15">
        <v>9914</v>
      </c>
      <c r="C32" s="16">
        <v>1024</v>
      </c>
      <c r="D32" s="16">
        <v>0</v>
      </c>
      <c r="E32" s="16">
        <v>2835</v>
      </c>
      <c r="F32" s="16">
        <v>31</v>
      </c>
      <c r="G32" s="100">
        <v>13804</v>
      </c>
      <c r="H32" s="116">
        <v>2027858000</v>
      </c>
      <c r="I32" s="117">
        <v>359275000</v>
      </c>
      <c r="J32" s="117">
        <v>0</v>
      </c>
      <c r="K32" s="117">
        <v>2158938000</v>
      </c>
      <c r="L32" s="117">
        <v>11385000</v>
      </c>
      <c r="M32" s="27">
        <v>4557456000</v>
      </c>
      <c r="N32" s="116">
        <v>10843000</v>
      </c>
      <c r="O32" s="117">
        <v>-1507000</v>
      </c>
      <c r="P32" s="117">
        <v>0</v>
      </c>
      <c r="Q32" s="117">
        <v>-1102400</v>
      </c>
      <c r="R32" s="117">
        <v>0</v>
      </c>
      <c r="S32" s="27">
        <v>8233600</v>
      </c>
      <c r="T32" s="116">
        <v>10145000</v>
      </c>
      <c r="U32" s="117">
        <v>-50812000</v>
      </c>
      <c r="V32" s="117">
        <v>0</v>
      </c>
      <c r="W32" s="117">
        <v>-22493000</v>
      </c>
      <c r="X32" s="117">
        <v>86000</v>
      </c>
      <c r="Y32" s="27">
        <v>-63074000</v>
      </c>
      <c r="Z32" s="98">
        <v>2048846000</v>
      </c>
      <c r="AA32" s="99">
        <v>306956000</v>
      </c>
      <c r="AB32" s="99">
        <v>0</v>
      </c>
      <c r="AC32" s="99">
        <v>2135342600</v>
      </c>
      <c r="AD32" s="99">
        <v>11471000</v>
      </c>
      <c r="AE32" s="100">
        <v>4502615600</v>
      </c>
      <c r="AF32" s="21">
        <v>0.65</v>
      </c>
      <c r="AG32" s="24">
        <v>0.35</v>
      </c>
      <c r="AH32" s="24" t="s">
        <v>155</v>
      </c>
    </row>
    <row r="33" spans="1:34" x14ac:dyDescent="0.2">
      <c r="A33" s="4" t="s">
        <v>24</v>
      </c>
      <c r="B33" s="15">
        <v>9489</v>
      </c>
      <c r="C33" s="16">
        <v>136</v>
      </c>
      <c r="D33" s="16">
        <v>121</v>
      </c>
      <c r="E33" s="16">
        <v>1342</v>
      </c>
      <c r="F33" s="16">
        <v>0</v>
      </c>
      <c r="G33" s="100">
        <v>11088</v>
      </c>
      <c r="H33" s="116">
        <v>3466767000</v>
      </c>
      <c r="I33" s="117">
        <v>67474000</v>
      </c>
      <c r="J33" s="117">
        <v>22902000</v>
      </c>
      <c r="K33" s="117">
        <v>1113073000</v>
      </c>
      <c r="L33" s="117">
        <v>0</v>
      </c>
      <c r="M33" s="27">
        <v>4670216000</v>
      </c>
      <c r="N33" s="116">
        <v>0</v>
      </c>
      <c r="O33" s="117">
        <v>0</v>
      </c>
      <c r="P33" s="117">
        <v>0</v>
      </c>
      <c r="Q33" s="117">
        <v>0</v>
      </c>
      <c r="R33" s="117">
        <v>0</v>
      </c>
      <c r="S33" s="27">
        <v>0</v>
      </c>
      <c r="T33" s="116">
        <v>77626000</v>
      </c>
      <c r="U33" s="117">
        <v>46000</v>
      </c>
      <c r="V33" s="117">
        <v>108000</v>
      </c>
      <c r="W33" s="117">
        <v>-4121000</v>
      </c>
      <c r="X33" s="117">
        <v>0</v>
      </c>
      <c r="Y33" s="27">
        <v>73659000</v>
      </c>
      <c r="Z33" s="98">
        <v>3544393000</v>
      </c>
      <c r="AA33" s="99">
        <v>67520000</v>
      </c>
      <c r="AB33" s="99">
        <v>23010000</v>
      </c>
      <c r="AC33" s="99">
        <v>1108952000</v>
      </c>
      <c r="AD33" s="99">
        <v>0</v>
      </c>
      <c r="AE33" s="100">
        <v>4743875000</v>
      </c>
      <c r="AF33" s="21">
        <v>0</v>
      </c>
      <c r="AG33" s="24">
        <v>0</v>
      </c>
      <c r="AH33" s="24" t="s">
        <v>155</v>
      </c>
    </row>
    <row r="34" spans="1:34" x14ac:dyDescent="0.2">
      <c r="A34" s="4" t="s">
        <v>25</v>
      </c>
      <c r="B34" s="15">
        <v>53930</v>
      </c>
      <c r="C34" s="16">
        <v>2525</v>
      </c>
      <c r="D34" s="16">
        <v>1375</v>
      </c>
      <c r="E34" s="16">
        <v>1155</v>
      </c>
      <c r="F34" s="16">
        <v>198</v>
      </c>
      <c r="G34" s="100">
        <v>59183</v>
      </c>
      <c r="H34" s="116">
        <v>17887796500</v>
      </c>
      <c r="I34" s="117">
        <v>2113775500</v>
      </c>
      <c r="J34" s="117">
        <v>741813000</v>
      </c>
      <c r="K34" s="117">
        <v>788499000</v>
      </c>
      <c r="L34" s="117">
        <v>74758000</v>
      </c>
      <c r="M34" s="27">
        <v>21606642000</v>
      </c>
      <c r="N34" s="116">
        <v>147528500</v>
      </c>
      <c r="O34" s="117">
        <v>20320500</v>
      </c>
      <c r="P34" s="117">
        <v>2481000</v>
      </c>
      <c r="Q34" s="117">
        <v>11332000</v>
      </c>
      <c r="R34" s="117">
        <v>90000</v>
      </c>
      <c r="S34" s="27">
        <v>181752000</v>
      </c>
      <c r="T34" s="116">
        <v>0</v>
      </c>
      <c r="U34" s="117">
        <v>0</v>
      </c>
      <c r="V34" s="117">
        <v>0</v>
      </c>
      <c r="W34" s="117">
        <v>0</v>
      </c>
      <c r="X34" s="117">
        <v>0</v>
      </c>
      <c r="Y34" s="27">
        <v>0</v>
      </c>
      <c r="Z34" s="98">
        <v>18035325000</v>
      </c>
      <c r="AA34" s="99">
        <v>2134096000</v>
      </c>
      <c r="AB34" s="99">
        <v>744294000</v>
      </c>
      <c r="AC34" s="99">
        <v>799831000</v>
      </c>
      <c r="AD34" s="99">
        <v>74848000</v>
      </c>
      <c r="AE34" s="100">
        <v>21788394000</v>
      </c>
      <c r="AF34" s="21">
        <v>0</v>
      </c>
      <c r="AG34" s="24">
        <v>0</v>
      </c>
      <c r="AH34" s="24" t="s">
        <v>155</v>
      </c>
    </row>
    <row r="35" spans="1:34" x14ac:dyDescent="0.2">
      <c r="A35" s="4" t="s">
        <v>26</v>
      </c>
      <c r="B35" s="15">
        <v>56321</v>
      </c>
      <c r="C35" s="16">
        <v>3298</v>
      </c>
      <c r="D35" s="16">
        <v>6244</v>
      </c>
      <c r="E35" s="16">
        <v>56</v>
      </c>
      <c r="F35" s="16">
        <v>23</v>
      </c>
      <c r="G35" s="100">
        <v>65942</v>
      </c>
      <c r="H35" s="116">
        <v>34637103000</v>
      </c>
      <c r="I35" s="117">
        <v>3718072000</v>
      </c>
      <c r="J35" s="117">
        <v>9520362600</v>
      </c>
      <c r="K35" s="117">
        <v>325606000</v>
      </c>
      <c r="L35" s="117">
        <v>174560000</v>
      </c>
      <c r="M35" s="27">
        <v>48375703600</v>
      </c>
      <c r="N35" s="116">
        <v>0</v>
      </c>
      <c r="O35" s="117">
        <v>0</v>
      </c>
      <c r="P35" s="117">
        <v>0</v>
      </c>
      <c r="Q35" s="117">
        <v>0</v>
      </c>
      <c r="R35" s="117">
        <v>0</v>
      </c>
      <c r="S35" s="27">
        <v>0</v>
      </c>
      <c r="T35" s="116">
        <v>428796000</v>
      </c>
      <c r="U35" s="117">
        <v>39247000</v>
      </c>
      <c r="V35" s="117">
        <v>369327500</v>
      </c>
      <c r="W35" s="117">
        <v>-11130000</v>
      </c>
      <c r="X35" s="117">
        <v>0</v>
      </c>
      <c r="Y35" s="27">
        <v>826240500</v>
      </c>
      <c r="Z35" s="98">
        <v>35065899000</v>
      </c>
      <c r="AA35" s="99">
        <v>3757319000</v>
      </c>
      <c r="AB35" s="99">
        <v>9889690100</v>
      </c>
      <c r="AC35" s="99">
        <v>314476000</v>
      </c>
      <c r="AD35" s="99">
        <v>174560000</v>
      </c>
      <c r="AE35" s="100">
        <v>49201944100</v>
      </c>
      <c r="AF35" s="21">
        <v>0</v>
      </c>
      <c r="AG35" s="24">
        <v>0</v>
      </c>
      <c r="AH35" s="24" t="s">
        <v>155</v>
      </c>
    </row>
    <row r="36" spans="1:34" x14ac:dyDescent="0.2">
      <c r="A36" s="4" t="s">
        <v>27</v>
      </c>
      <c r="B36" s="15">
        <v>116522</v>
      </c>
      <c r="C36" s="16">
        <v>6259</v>
      </c>
      <c r="D36" s="16">
        <v>2154</v>
      </c>
      <c r="E36" s="16">
        <v>991</v>
      </c>
      <c r="F36" s="16">
        <v>53</v>
      </c>
      <c r="G36" s="100">
        <v>125979</v>
      </c>
      <c r="H36" s="116">
        <v>54159615622</v>
      </c>
      <c r="I36" s="117">
        <v>5656225400</v>
      </c>
      <c r="J36" s="117">
        <v>1868455374</v>
      </c>
      <c r="K36" s="117">
        <v>1693402000</v>
      </c>
      <c r="L36" s="117">
        <v>124146000</v>
      </c>
      <c r="M36" s="27">
        <v>63501844396</v>
      </c>
      <c r="N36" s="116">
        <v>1419925500</v>
      </c>
      <c r="O36" s="117">
        <v>120258900</v>
      </c>
      <c r="P36" s="117">
        <v>47069000</v>
      </c>
      <c r="Q36" s="117">
        <v>-84275000</v>
      </c>
      <c r="R36" s="117">
        <v>20720000</v>
      </c>
      <c r="S36" s="27">
        <v>1523698400</v>
      </c>
      <c r="T36" s="116">
        <v>0</v>
      </c>
      <c r="U36" s="117">
        <v>0</v>
      </c>
      <c r="V36" s="117">
        <v>0</v>
      </c>
      <c r="W36" s="117">
        <v>0</v>
      </c>
      <c r="X36" s="117">
        <v>0</v>
      </c>
      <c r="Y36" s="27">
        <v>0</v>
      </c>
      <c r="Z36" s="98">
        <v>55579541122</v>
      </c>
      <c r="AA36" s="99">
        <v>5776484300</v>
      </c>
      <c r="AB36" s="99">
        <v>1915524374</v>
      </c>
      <c r="AC36" s="99">
        <v>1609127000</v>
      </c>
      <c r="AD36" s="99">
        <v>144866000</v>
      </c>
      <c r="AE36" s="100">
        <v>65025542796</v>
      </c>
      <c r="AF36" s="21">
        <v>0</v>
      </c>
      <c r="AG36" s="24">
        <v>0</v>
      </c>
      <c r="AH36" s="24" t="s">
        <v>155</v>
      </c>
    </row>
    <row r="37" spans="1:34" x14ac:dyDescent="0.2">
      <c r="A37" s="4" t="s">
        <v>28</v>
      </c>
      <c r="B37" s="15">
        <v>25870</v>
      </c>
      <c r="C37" s="16">
        <v>2478</v>
      </c>
      <c r="D37" s="16">
        <v>0</v>
      </c>
      <c r="E37" s="16">
        <v>2925</v>
      </c>
      <c r="F37" s="16">
        <v>7</v>
      </c>
      <c r="G37" s="100">
        <v>31280</v>
      </c>
      <c r="H37" s="116">
        <v>6887731800</v>
      </c>
      <c r="I37" s="117">
        <v>1104433000</v>
      </c>
      <c r="J37" s="117">
        <v>570714000</v>
      </c>
      <c r="K37" s="117">
        <v>1645751000</v>
      </c>
      <c r="L37" s="117">
        <v>14095000</v>
      </c>
      <c r="M37" s="27">
        <v>10222724800</v>
      </c>
      <c r="N37" s="116">
        <v>103392400</v>
      </c>
      <c r="O37" s="117">
        <v>36260000</v>
      </c>
      <c r="P37" s="117">
        <v>20107000</v>
      </c>
      <c r="Q37" s="117">
        <v>-617000</v>
      </c>
      <c r="R37" s="117">
        <v>0</v>
      </c>
      <c r="S37" s="27">
        <v>159142400</v>
      </c>
      <c r="T37" s="116">
        <v>58862600</v>
      </c>
      <c r="U37" s="117">
        <v>-87747000</v>
      </c>
      <c r="V37" s="117">
        <v>0</v>
      </c>
      <c r="W37" s="117">
        <v>50956000</v>
      </c>
      <c r="X37" s="117">
        <v>0</v>
      </c>
      <c r="Y37" s="27">
        <v>22071600</v>
      </c>
      <c r="Z37" s="98">
        <v>7049986800</v>
      </c>
      <c r="AA37" s="99">
        <v>1052946000</v>
      </c>
      <c r="AB37" s="99">
        <v>590821000</v>
      </c>
      <c r="AC37" s="99">
        <v>1696090000</v>
      </c>
      <c r="AD37" s="99">
        <v>14095000</v>
      </c>
      <c r="AE37" s="100">
        <v>10403938800</v>
      </c>
      <c r="AF37" s="21">
        <v>0</v>
      </c>
      <c r="AG37" s="24">
        <v>0</v>
      </c>
      <c r="AH37" s="24" t="s">
        <v>155</v>
      </c>
    </row>
    <row r="38" spans="1:34" x14ac:dyDescent="0.2">
      <c r="A38" s="4" t="s">
        <v>29</v>
      </c>
      <c r="B38" s="15">
        <v>9109</v>
      </c>
      <c r="C38" s="16">
        <v>950</v>
      </c>
      <c r="D38" s="16">
        <v>58</v>
      </c>
      <c r="E38" s="16">
        <v>1117</v>
      </c>
      <c r="F38" s="16">
        <v>34</v>
      </c>
      <c r="G38" s="100">
        <v>11268</v>
      </c>
      <c r="H38" s="116">
        <v>3421679000</v>
      </c>
      <c r="I38" s="117">
        <v>612466000</v>
      </c>
      <c r="J38" s="117">
        <v>26240000</v>
      </c>
      <c r="K38" s="117">
        <v>746746000</v>
      </c>
      <c r="L38" s="117">
        <v>18481000</v>
      </c>
      <c r="M38" s="27">
        <v>4825612000</v>
      </c>
      <c r="N38" s="116">
        <v>0</v>
      </c>
      <c r="O38" s="117">
        <v>0</v>
      </c>
      <c r="P38" s="117">
        <v>0</v>
      </c>
      <c r="Q38" s="117">
        <v>0</v>
      </c>
      <c r="R38" s="117">
        <v>0</v>
      </c>
      <c r="S38" s="27">
        <v>0</v>
      </c>
      <c r="T38" s="116">
        <v>40026000</v>
      </c>
      <c r="U38" s="117">
        <v>4261000</v>
      </c>
      <c r="V38" s="117">
        <v>150000</v>
      </c>
      <c r="W38" s="117">
        <v>5762000</v>
      </c>
      <c r="X38" s="117">
        <v>0</v>
      </c>
      <c r="Y38" s="27">
        <v>50199000</v>
      </c>
      <c r="Z38" s="98">
        <v>3461705000</v>
      </c>
      <c r="AA38" s="99">
        <v>616727000</v>
      </c>
      <c r="AB38" s="99">
        <v>26390000</v>
      </c>
      <c r="AC38" s="99">
        <v>752508000</v>
      </c>
      <c r="AD38" s="99">
        <v>18481000</v>
      </c>
      <c r="AE38" s="100">
        <v>4875811000</v>
      </c>
      <c r="AF38" s="21">
        <v>0</v>
      </c>
      <c r="AG38" s="24">
        <v>0</v>
      </c>
      <c r="AH38" s="24" t="s">
        <v>155</v>
      </c>
    </row>
    <row r="39" spans="1:34" x14ac:dyDescent="0.2">
      <c r="A39" s="4" t="s">
        <v>30</v>
      </c>
      <c r="B39" s="15">
        <v>2710</v>
      </c>
      <c r="C39" s="16">
        <v>234</v>
      </c>
      <c r="D39" s="16">
        <v>95</v>
      </c>
      <c r="E39" s="16">
        <v>2070</v>
      </c>
      <c r="F39" s="16">
        <v>15</v>
      </c>
      <c r="G39" s="100">
        <v>5124</v>
      </c>
      <c r="H39" s="116">
        <v>298640500</v>
      </c>
      <c r="I39" s="117">
        <v>30140000</v>
      </c>
      <c r="J39" s="117">
        <v>23057200</v>
      </c>
      <c r="K39" s="117">
        <v>1039656500</v>
      </c>
      <c r="L39" s="117">
        <v>2163000</v>
      </c>
      <c r="M39" s="27">
        <v>1393657200</v>
      </c>
      <c r="N39" s="116">
        <v>0</v>
      </c>
      <c r="O39" s="117">
        <v>0</v>
      </c>
      <c r="P39" s="117">
        <v>0</v>
      </c>
      <c r="Q39" s="117">
        <v>0</v>
      </c>
      <c r="R39" s="117">
        <v>0</v>
      </c>
      <c r="S39" s="27">
        <v>0</v>
      </c>
      <c r="T39" s="116">
        <v>1315500</v>
      </c>
      <c r="U39" s="117">
        <v>-61000</v>
      </c>
      <c r="V39" s="117">
        <v>-9500</v>
      </c>
      <c r="W39" s="117">
        <v>-110500</v>
      </c>
      <c r="X39" s="117">
        <v>0</v>
      </c>
      <c r="Y39" s="27">
        <v>1134500</v>
      </c>
      <c r="Z39" s="98">
        <v>299956000</v>
      </c>
      <c r="AA39" s="99">
        <v>30079000</v>
      </c>
      <c r="AB39" s="99">
        <v>23047700</v>
      </c>
      <c r="AC39" s="99">
        <v>1039546000</v>
      </c>
      <c r="AD39" s="99">
        <v>2163000</v>
      </c>
      <c r="AE39" s="100">
        <v>1394791700</v>
      </c>
      <c r="AF39" s="21">
        <v>0</v>
      </c>
      <c r="AG39" s="24">
        <v>0</v>
      </c>
      <c r="AH39" s="24" t="s">
        <v>155</v>
      </c>
    </row>
    <row r="40" spans="1:34" x14ac:dyDescent="0.2">
      <c r="A40" s="4" t="s">
        <v>31</v>
      </c>
      <c r="B40" s="15">
        <v>39110</v>
      </c>
      <c r="C40" s="16">
        <v>1423</v>
      </c>
      <c r="D40" s="16">
        <v>1726</v>
      </c>
      <c r="E40" s="16">
        <v>0</v>
      </c>
      <c r="F40" s="16">
        <v>40</v>
      </c>
      <c r="G40" s="100">
        <v>42299</v>
      </c>
      <c r="H40" s="116">
        <v>32432490000</v>
      </c>
      <c r="I40" s="117">
        <v>1478461309</v>
      </c>
      <c r="J40" s="117">
        <v>3158955000</v>
      </c>
      <c r="K40" s="117">
        <v>0</v>
      </c>
      <c r="L40" s="117">
        <v>82284000</v>
      </c>
      <c r="M40" s="27">
        <v>37152190309</v>
      </c>
      <c r="N40" s="116">
        <v>0</v>
      </c>
      <c r="O40" s="117">
        <v>0</v>
      </c>
      <c r="P40" s="117">
        <v>0</v>
      </c>
      <c r="Q40" s="117">
        <v>0</v>
      </c>
      <c r="R40" s="117">
        <v>0</v>
      </c>
      <c r="S40" s="27">
        <v>0</v>
      </c>
      <c r="T40" s="116">
        <v>172170000</v>
      </c>
      <c r="U40" s="117">
        <v>20745500</v>
      </c>
      <c r="V40" s="117">
        <v>20559000</v>
      </c>
      <c r="W40" s="117">
        <v>0</v>
      </c>
      <c r="X40" s="117">
        <v>-3406000</v>
      </c>
      <c r="Y40" s="27">
        <v>210068500</v>
      </c>
      <c r="Z40" s="98">
        <v>32604660000</v>
      </c>
      <c r="AA40" s="99">
        <v>1499206809</v>
      </c>
      <c r="AB40" s="99">
        <v>3179514000</v>
      </c>
      <c r="AC40" s="99">
        <v>0</v>
      </c>
      <c r="AD40" s="99">
        <v>78878000</v>
      </c>
      <c r="AE40" s="100">
        <v>37362258809</v>
      </c>
      <c r="AF40" s="21">
        <v>0</v>
      </c>
      <c r="AG40" s="24">
        <v>0</v>
      </c>
      <c r="AH40" s="24" t="s">
        <v>155</v>
      </c>
    </row>
    <row r="41" spans="1:34" x14ac:dyDescent="0.2">
      <c r="A41" s="4" t="s">
        <v>32</v>
      </c>
      <c r="B41" s="15">
        <v>9264</v>
      </c>
      <c r="C41" s="16">
        <v>528</v>
      </c>
      <c r="D41" s="16">
        <v>427</v>
      </c>
      <c r="E41" s="16">
        <v>2168</v>
      </c>
      <c r="F41" s="16">
        <v>67</v>
      </c>
      <c r="G41" s="100">
        <v>12454</v>
      </c>
      <c r="H41" s="116">
        <v>2359503500</v>
      </c>
      <c r="I41" s="117">
        <v>328238000</v>
      </c>
      <c r="J41" s="117">
        <v>167118500</v>
      </c>
      <c r="K41" s="117">
        <v>1564624000</v>
      </c>
      <c r="L41" s="117">
        <v>27051000</v>
      </c>
      <c r="M41" s="27">
        <v>4446535000</v>
      </c>
      <c r="N41" s="116">
        <v>0</v>
      </c>
      <c r="O41" s="117">
        <v>0</v>
      </c>
      <c r="P41" s="117">
        <v>0</v>
      </c>
      <c r="Q41" s="117">
        <v>0</v>
      </c>
      <c r="R41" s="117">
        <v>0</v>
      </c>
      <c r="S41" s="27">
        <v>0</v>
      </c>
      <c r="T41" s="116">
        <v>32824000</v>
      </c>
      <c r="U41" s="117">
        <v>1588000</v>
      </c>
      <c r="V41" s="117">
        <v>1082000</v>
      </c>
      <c r="W41" s="117">
        <v>-743000</v>
      </c>
      <c r="X41" s="117">
        <v>0</v>
      </c>
      <c r="Y41" s="27">
        <v>34751000</v>
      </c>
      <c r="Z41" s="98">
        <v>2392327500</v>
      </c>
      <c r="AA41" s="99">
        <v>329826000</v>
      </c>
      <c r="AB41" s="99">
        <v>168200500</v>
      </c>
      <c r="AC41" s="99">
        <v>1563881000</v>
      </c>
      <c r="AD41" s="99">
        <v>27051000</v>
      </c>
      <c r="AE41" s="100">
        <v>4481286000</v>
      </c>
      <c r="AF41" s="21">
        <v>0</v>
      </c>
      <c r="AG41" s="24">
        <v>0</v>
      </c>
      <c r="AH41" s="24" t="s">
        <v>155</v>
      </c>
    </row>
    <row r="42" spans="1:34" x14ac:dyDescent="0.2">
      <c r="A42" s="4" t="s">
        <v>33</v>
      </c>
      <c r="B42" s="15">
        <v>78899</v>
      </c>
      <c r="C42" s="16">
        <v>2682</v>
      </c>
      <c r="D42" s="16">
        <v>5158</v>
      </c>
      <c r="E42" s="16">
        <v>1495</v>
      </c>
      <c r="F42" s="16">
        <v>0</v>
      </c>
      <c r="G42" s="100">
        <v>88234</v>
      </c>
      <c r="H42" s="116">
        <v>36743063000</v>
      </c>
      <c r="I42" s="117">
        <v>2337472500</v>
      </c>
      <c r="J42" s="117">
        <v>5642822700</v>
      </c>
      <c r="K42" s="117">
        <v>2575506000</v>
      </c>
      <c r="L42" s="117">
        <v>0</v>
      </c>
      <c r="M42" s="27">
        <v>47298864200</v>
      </c>
      <c r="N42" s="116">
        <v>0</v>
      </c>
      <c r="O42" s="117">
        <v>0</v>
      </c>
      <c r="P42" s="117">
        <v>0</v>
      </c>
      <c r="Q42" s="117">
        <v>0</v>
      </c>
      <c r="R42" s="117">
        <v>0</v>
      </c>
      <c r="S42" s="27">
        <v>0</v>
      </c>
      <c r="T42" s="116">
        <v>1590887000</v>
      </c>
      <c r="U42" s="117">
        <v>25938000</v>
      </c>
      <c r="V42" s="117">
        <v>72444500</v>
      </c>
      <c r="W42" s="117">
        <v>-70285000</v>
      </c>
      <c r="X42" s="117">
        <v>0</v>
      </c>
      <c r="Y42" s="27">
        <v>1618984500</v>
      </c>
      <c r="Z42" s="98">
        <v>38333950000</v>
      </c>
      <c r="AA42" s="99">
        <v>2363410500</v>
      </c>
      <c r="AB42" s="99">
        <v>5715267200</v>
      </c>
      <c r="AC42" s="99">
        <v>2505221000</v>
      </c>
      <c r="AD42" s="99">
        <v>0</v>
      </c>
      <c r="AE42" s="100">
        <v>48917848700</v>
      </c>
      <c r="AF42" s="21">
        <v>0</v>
      </c>
      <c r="AG42" s="24">
        <v>0</v>
      </c>
      <c r="AH42" s="24" t="s">
        <v>155</v>
      </c>
    </row>
    <row r="43" spans="1:34" x14ac:dyDescent="0.2">
      <c r="A43" s="4" t="s">
        <v>34</v>
      </c>
      <c r="B43" s="15">
        <v>6197</v>
      </c>
      <c r="C43" s="16">
        <v>391</v>
      </c>
      <c r="D43" s="16">
        <v>0</v>
      </c>
      <c r="E43" s="16">
        <v>2271</v>
      </c>
      <c r="F43" s="16">
        <v>0</v>
      </c>
      <c r="G43" s="100">
        <v>8859</v>
      </c>
      <c r="H43" s="116">
        <v>1890780600</v>
      </c>
      <c r="I43" s="117">
        <v>172661200</v>
      </c>
      <c r="J43" s="117">
        <v>0</v>
      </c>
      <c r="K43" s="117">
        <v>1328902000</v>
      </c>
      <c r="L43" s="117">
        <v>0</v>
      </c>
      <c r="M43" s="27">
        <v>3392343800</v>
      </c>
      <c r="N43" s="116">
        <v>39417000</v>
      </c>
      <c r="O43" s="117">
        <v>-25000</v>
      </c>
      <c r="P43" s="117">
        <v>0</v>
      </c>
      <c r="Q43" s="117">
        <v>5313000</v>
      </c>
      <c r="R43" s="117">
        <v>0</v>
      </c>
      <c r="S43" s="27">
        <v>44705000</v>
      </c>
      <c r="T43" s="116">
        <v>11957000</v>
      </c>
      <c r="U43" s="117">
        <v>4425000</v>
      </c>
      <c r="V43" s="117">
        <v>0</v>
      </c>
      <c r="W43" s="117">
        <v>6817000</v>
      </c>
      <c r="X43" s="117">
        <v>0</v>
      </c>
      <c r="Y43" s="27">
        <v>23199000</v>
      </c>
      <c r="Z43" s="98">
        <v>1942154600</v>
      </c>
      <c r="AA43" s="99">
        <v>177061200</v>
      </c>
      <c r="AB43" s="99">
        <v>0</v>
      </c>
      <c r="AC43" s="99">
        <v>1341032000</v>
      </c>
      <c r="AD43" s="99">
        <v>0</v>
      </c>
      <c r="AE43" s="100">
        <v>3460247800</v>
      </c>
      <c r="AF43" s="21">
        <v>0</v>
      </c>
      <c r="AG43" s="24">
        <v>0</v>
      </c>
      <c r="AH43" s="24" t="s">
        <v>155</v>
      </c>
    </row>
    <row r="44" spans="1:34" x14ac:dyDescent="0.2">
      <c r="A44" s="4" t="s">
        <v>35</v>
      </c>
      <c r="B44" s="15">
        <v>66372</v>
      </c>
      <c r="C44" s="16">
        <v>3010</v>
      </c>
      <c r="D44" s="16">
        <v>6089</v>
      </c>
      <c r="E44" s="16">
        <v>71</v>
      </c>
      <c r="F44" s="16">
        <v>11</v>
      </c>
      <c r="G44" s="100">
        <v>75553</v>
      </c>
      <c r="H44" s="116">
        <v>54701581000</v>
      </c>
      <c r="I44" s="117">
        <v>4397857000</v>
      </c>
      <c r="J44" s="117">
        <v>5705694001</v>
      </c>
      <c r="K44" s="117">
        <v>99905000</v>
      </c>
      <c r="L44" s="117">
        <v>510610000</v>
      </c>
      <c r="M44" s="27">
        <v>65415647001</v>
      </c>
      <c r="N44" s="116">
        <v>0</v>
      </c>
      <c r="O44" s="117">
        <v>0</v>
      </c>
      <c r="P44" s="117">
        <v>0</v>
      </c>
      <c r="Q44" s="117">
        <v>0</v>
      </c>
      <c r="R44" s="117">
        <v>0</v>
      </c>
      <c r="S44" s="27">
        <v>0</v>
      </c>
      <c r="T44" s="116">
        <v>-3677380000</v>
      </c>
      <c r="U44" s="117">
        <v>294391500</v>
      </c>
      <c r="V44" s="117">
        <v>455524000</v>
      </c>
      <c r="W44" s="117">
        <v>12390000</v>
      </c>
      <c r="X44" s="117">
        <v>-112805000</v>
      </c>
      <c r="Y44" s="27">
        <v>-3027879500</v>
      </c>
      <c r="Z44" s="98">
        <v>51024201000</v>
      </c>
      <c r="AA44" s="99">
        <v>4692248500</v>
      </c>
      <c r="AB44" s="99">
        <v>6161218001</v>
      </c>
      <c r="AC44" s="99">
        <v>112295000</v>
      </c>
      <c r="AD44" s="99">
        <v>397805000</v>
      </c>
      <c r="AE44" s="100">
        <v>62387767501</v>
      </c>
      <c r="AF44" s="21">
        <v>0</v>
      </c>
      <c r="AG44" s="24">
        <v>0</v>
      </c>
      <c r="AH44" s="24" t="s">
        <v>155</v>
      </c>
    </row>
    <row r="45" spans="1:34" x14ac:dyDescent="0.2">
      <c r="A45" s="4" t="s">
        <v>36</v>
      </c>
      <c r="B45" s="15">
        <v>61258</v>
      </c>
      <c r="C45" s="16">
        <v>2586</v>
      </c>
      <c r="D45" s="16">
        <v>3568</v>
      </c>
      <c r="E45" s="16">
        <v>0</v>
      </c>
      <c r="F45" s="16">
        <v>7</v>
      </c>
      <c r="G45" s="100">
        <v>67419</v>
      </c>
      <c r="H45" s="116">
        <v>45612485000</v>
      </c>
      <c r="I45" s="117">
        <v>3340824948</v>
      </c>
      <c r="J45" s="117">
        <v>3494660000</v>
      </c>
      <c r="K45" s="117">
        <v>0</v>
      </c>
      <c r="L45" s="117">
        <v>39425000</v>
      </c>
      <c r="M45" s="27">
        <v>52487394948</v>
      </c>
      <c r="N45" s="116">
        <v>0</v>
      </c>
      <c r="O45" s="117">
        <v>0</v>
      </c>
      <c r="P45" s="117">
        <v>0</v>
      </c>
      <c r="Q45" s="117">
        <v>0</v>
      </c>
      <c r="R45" s="117">
        <v>0</v>
      </c>
      <c r="S45" s="27">
        <v>0</v>
      </c>
      <c r="T45" s="116">
        <v>344623600</v>
      </c>
      <c r="U45" s="117">
        <v>28708052</v>
      </c>
      <c r="V45" s="117">
        <v>27864500</v>
      </c>
      <c r="W45" s="117">
        <v>0</v>
      </c>
      <c r="X45" s="117">
        <v>-175000</v>
      </c>
      <c r="Y45" s="27">
        <v>401021152</v>
      </c>
      <c r="Z45" s="98">
        <v>45957108600</v>
      </c>
      <c r="AA45" s="99">
        <v>3369533000</v>
      </c>
      <c r="AB45" s="99">
        <v>3522524500</v>
      </c>
      <c r="AC45" s="99">
        <v>0</v>
      </c>
      <c r="AD45" s="99">
        <v>39250000</v>
      </c>
      <c r="AE45" s="100">
        <v>52888416100</v>
      </c>
      <c r="AF45" s="21">
        <v>0</v>
      </c>
      <c r="AG45" s="24">
        <v>0</v>
      </c>
      <c r="AH45" s="24" t="s">
        <v>155</v>
      </c>
    </row>
    <row r="46" spans="1:34" x14ac:dyDescent="0.2">
      <c r="A46" s="4" t="s">
        <v>37</v>
      </c>
      <c r="B46" s="15">
        <v>35019</v>
      </c>
      <c r="C46" s="16">
        <v>1758</v>
      </c>
      <c r="D46" s="16">
        <v>939</v>
      </c>
      <c r="E46" s="16">
        <v>1026</v>
      </c>
      <c r="F46" s="16">
        <v>23</v>
      </c>
      <c r="G46" s="100">
        <v>38765</v>
      </c>
      <c r="H46" s="116">
        <v>8726533000</v>
      </c>
      <c r="I46" s="117">
        <v>1331312000</v>
      </c>
      <c r="J46" s="117">
        <v>491145001</v>
      </c>
      <c r="K46" s="117">
        <v>755856000</v>
      </c>
      <c r="L46" s="117">
        <v>44632000</v>
      </c>
      <c r="M46" s="27">
        <v>11349478001</v>
      </c>
      <c r="N46" s="116">
        <v>0</v>
      </c>
      <c r="O46" s="117">
        <v>0</v>
      </c>
      <c r="P46" s="117">
        <v>0</v>
      </c>
      <c r="Q46" s="117">
        <v>0</v>
      </c>
      <c r="R46" s="117">
        <v>0</v>
      </c>
      <c r="S46" s="27">
        <v>0</v>
      </c>
      <c r="T46" s="116">
        <v>71498000</v>
      </c>
      <c r="U46" s="117">
        <v>-9000000</v>
      </c>
      <c r="V46" s="117">
        <v>18658000</v>
      </c>
      <c r="W46" s="117">
        <v>-13674000</v>
      </c>
      <c r="X46" s="117">
        <v>-413000</v>
      </c>
      <c r="Y46" s="27">
        <v>67069000</v>
      </c>
      <c r="Z46" s="98">
        <v>8798031000</v>
      </c>
      <c r="AA46" s="99">
        <v>1322312000</v>
      </c>
      <c r="AB46" s="99">
        <v>509803001</v>
      </c>
      <c r="AC46" s="99">
        <v>742182000</v>
      </c>
      <c r="AD46" s="99">
        <v>44219000</v>
      </c>
      <c r="AE46" s="100">
        <v>11416547001</v>
      </c>
      <c r="AF46" s="21">
        <v>0</v>
      </c>
      <c r="AG46" s="24">
        <v>0</v>
      </c>
      <c r="AH46" s="24" t="s">
        <v>155</v>
      </c>
    </row>
    <row r="47" spans="1:34" x14ac:dyDescent="0.2">
      <c r="A47" s="4" t="s">
        <v>38</v>
      </c>
      <c r="B47" s="15">
        <v>4088</v>
      </c>
      <c r="C47" s="16">
        <v>105</v>
      </c>
      <c r="D47" s="16">
        <v>41</v>
      </c>
      <c r="E47" s="16">
        <v>3477</v>
      </c>
      <c r="F47" s="16">
        <v>103</v>
      </c>
      <c r="G47" s="100">
        <v>7814</v>
      </c>
      <c r="H47" s="116">
        <v>521896691</v>
      </c>
      <c r="I47" s="117">
        <v>36678126</v>
      </c>
      <c r="J47" s="117">
        <v>18544051</v>
      </c>
      <c r="K47" s="117">
        <v>1495160421</v>
      </c>
      <c r="L47" s="117">
        <v>2186011</v>
      </c>
      <c r="M47" s="27">
        <v>2074465300</v>
      </c>
      <c r="N47" s="116">
        <v>0</v>
      </c>
      <c r="O47" s="117">
        <v>0</v>
      </c>
      <c r="P47" s="117">
        <v>0</v>
      </c>
      <c r="Q47" s="117">
        <v>0</v>
      </c>
      <c r="R47" s="117">
        <v>0</v>
      </c>
      <c r="S47" s="27">
        <v>0</v>
      </c>
      <c r="T47" s="116">
        <v>5120300</v>
      </c>
      <c r="U47" s="117">
        <v>876000</v>
      </c>
      <c r="V47" s="117">
        <v>128000</v>
      </c>
      <c r="W47" s="117">
        <v>3420000</v>
      </c>
      <c r="X47" s="117">
        <v>0</v>
      </c>
      <c r="Y47" s="27">
        <v>9544300</v>
      </c>
      <c r="Z47" s="98">
        <v>527016991</v>
      </c>
      <c r="AA47" s="99">
        <v>37554126</v>
      </c>
      <c r="AB47" s="99">
        <v>18672051</v>
      </c>
      <c r="AC47" s="99">
        <v>1498580421</v>
      </c>
      <c r="AD47" s="99">
        <v>2186011</v>
      </c>
      <c r="AE47" s="100">
        <v>2084009600</v>
      </c>
      <c r="AF47" s="21">
        <v>0</v>
      </c>
      <c r="AG47" s="24">
        <v>0</v>
      </c>
      <c r="AH47" s="24" t="s">
        <v>155</v>
      </c>
    </row>
    <row r="48" spans="1:34" x14ac:dyDescent="0.2">
      <c r="A48" s="4" t="s">
        <v>39</v>
      </c>
      <c r="B48" s="15">
        <v>20460</v>
      </c>
      <c r="C48" s="16">
        <v>1120</v>
      </c>
      <c r="D48" s="16">
        <v>0</v>
      </c>
      <c r="E48" s="16">
        <v>1031</v>
      </c>
      <c r="F48" s="16">
        <v>283</v>
      </c>
      <c r="G48" s="100">
        <v>22894</v>
      </c>
      <c r="H48" s="116">
        <v>11801821000</v>
      </c>
      <c r="I48" s="117">
        <v>681122000</v>
      </c>
      <c r="J48" s="117">
        <v>0</v>
      </c>
      <c r="K48" s="117">
        <v>1095365000</v>
      </c>
      <c r="L48" s="117">
        <v>56704300</v>
      </c>
      <c r="M48" s="27">
        <v>13635012300</v>
      </c>
      <c r="N48" s="116">
        <v>0</v>
      </c>
      <c r="O48" s="117">
        <v>0</v>
      </c>
      <c r="P48" s="117">
        <v>0</v>
      </c>
      <c r="Q48" s="117">
        <v>0</v>
      </c>
      <c r="R48" s="117">
        <v>0</v>
      </c>
      <c r="S48" s="27">
        <v>0</v>
      </c>
      <c r="T48" s="116">
        <v>226233000</v>
      </c>
      <c r="U48" s="117">
        <v>12347000</v>
      </c>
      <c r="V48" s="117">
        <v>0</v>
      </c>
      <c r="W48" s="117">
        <v>-17922000</v>
      </c>
      <c r="X48" s="117">
        <v>-180600</v>
      </c>
      <c r="Y48" s="27">
        <v>220477400</v>
      </c>
      <c r="Z48" s="98">
        <v>12028054000</v>
      </c>
      <c r="AA48" s="99">
        <v>693469000</v>
      </c>
      <c r="AB48" s="99">
        <v>0</v>
      </c>
      <c r="AC48" s="99">
        <v>1077443000</v>
      </c>
      <c r="AD48" s="99">
        <v>56523700</v>
      </c>
      <c r="AE48" s="100">
        <v>13855489700</v>
      </c>
      <c r="AF48" s="21">
        <v>0</v>
      </c>
      <c r="AG48" s="24">
        <v>0</v>
      </c>
      <c r="AH48" s="24" t="s">
        <v>155</v>
      </c>
    </row>
    <row r="49" spans="1:34" x14ac:dyDescent="0.2">
      <c r="A49" s="4" t="s">
        <v>40</v>
      </c>
      <c r="B49" s="15">
        <v>48362</v>
      </c>
      <c r="C49" s="16">
        <v>1814</v>
      </c>
      <c r="D49" s="16">
        <v>146</v>
      </c>
      <c r="E49" s="16">
        <v>8</v>
      </c>
      <c r="F49" s="16">
        <v>17</v>
      </c>
      <c r="G49" s="100">
        <v>50347</v>
      </c>
      <c r="H49" s="116">
        <v>55419747500</v>
      </c>
      <c r="I49" s="117">
        <v>3979098000</v>
      </c>
      <c r="J49" s="117">
        <v>234328500</v>
      </c>
      <c r="K49" s="117">
        <v>19045000</v>
      </c>
      <c r="L49" s="117">
        <v>58415000</v>
      </c>
      <c r="M49" s="27">
        <v>59710634000</v>
      </c>
      <c r="N49" s="116">
        <v>0</v>
      </c>
      <c r="O49" s="117">
        <v>0</v>
      </c>
      <c r="P49" s="117">
        <v>0</v>
      </c>
      <c r="Q49" s="117">
        <v>0</v>
      </c>
      <c r="R49" s="117">
        <v>0</v>
      </c>
      <c r="S49" s="27">
        <v>0</v>
      </c>
      <c r="T49" s="116">
        <v>738410000</v>
      </c>
      <c r="U49" s="117">
        <v>8018000</v>
      </c>
      <c r="V49" s="117">
        <v>-14448500</v>
      </c>
      <c r="W49" s="117">
        <v>0</v>
      </c>
      <c r="X49" s="117">
        <v>0</v>
      </c>
      <c r="Y49" s="27">
        <v>731979500</v>
      </c>
      <c r="Z49" s="98">
        <v>56158157500</v>
      </c>
      <c r="AA49" s="99">
        <v>3987116000</v>
      </c>
      <c r="AB49" s="99">
        <v>219880000</v>
      </c>
      <c r="AC49" s="99">
        <v>19045000</v>
      </c>
      <c r="AD49" s="99">
        <v>58415000</v>
      </c>
      <c r="AE49" s="100">
        <v>60442613500</v>
      </c>
      <c r="AF49" s="21">
        <v>0</v>
      </c>
      <c r="AG49" s="24">
        <v>0</v>
      </c>
      <c r="AH49" s="24" t="s">
        <v>155</v>
      </c>
    </row>
    <row r="50" spans="1:34" x14ac:dyDescent="0.2">
      <c r="A50" s="4" t="s">
        <v>41</v>
      </c>
      <c r="B50" s="15">
        <v>6626</v>
      </c>
      <c r="C50" s="16">
        <v>362</v>
      </c>
      <c r="D50" s="16">
        <v>0</v>
      </c>
      <c r="E50" s="16">
        <v>785</v>
      </c>
      <c r="F50" s="16">
        <v>0</v>
      </c>
      <c r="G50" s="100">
        <v>7773</v>
      </c>
      <c r="H50" s="116">
        <v>2445557700</v>
      </c>
      <c r="I50" s="117">
        <v>199651000</v>
      </c>
      <c r="J50" s="117">
        <v>0</v>
      </c>
      <c r="K50" s="117">
        <v>864993000</v>
      </c>
      <c r="L50" s="117">
        <v>3550000</v>
      </c>
      <c r="M50" s="27">
        <v>3513751700</v>
      </c>
      <c r="N50" s="116">
        <v>0</v>
      </c>
      <c r="O50" s="117">
        <v>0</v>
      </c>
      <c r="P50" s="117">
        <v>0</v>
      </c>
      <c r="Q50" s="117">
        <v>0</v>
      </c>
      <c r="R50" s="117">
        <v>0</v>
      </c>
      <c r="S50" s="27">
        <v>0</v>
      </c>
      <c r="T50" s="116">
        <v>61071300</v>
      </c>
      <c r="U50" s="117">
        <v>-466900</v>
      </c>
      <c r="V50" s="117">
        <v>0</v>
      </c>
      <c r="W50" s="117">
        <v>-18537000</v>
      </c>
      <c r="X50" s="117">
        <v>0</v>
      </c>
      <c r="Y50" s="27">
        <v>42067400</v>
      </c>
      <c r="Z50" s="98">
        <v>2506629000</v>
      </c>
      <c r="AA50" s="99">
        <v>199184100</v>
      </c>
      <c r="AB50" s="99">
        <v>0</v>
      </c>
      <c r="AC50" s="99">
        <v>846456000</v>
      </c>
      <c r="AD50" s="99">
        <v>3550000</v>
      </c>
      <c r="AE50" s="100">
        <v>3555819100</v>
      </c>
      <c r="AF50" s="21">
        <v>0.74</v>
      </c>
      <c r="AG50" s="24">
        <v>0.26</v>
      </c>
      <c r="AH50" s="24" t="s">
        <v>155</v>
      </c>
    </row>
    <row r="51" spans="1:34" x14ac:dyDescent="0.2">
      <c r="A51" s="4" t="s">
        <v>42</v>
      </c>
      <c r="B51" s="15">
        <v>37387</v>
      </c>
      <c r="C51" s="16">
        <v>2440</v>
      </c>
      <c r="D51" s="16">
        <v>1165</v>
      </c>
      <c r="E51" s="16">
        <v>0</v>
      </c>
      <c r="F51" s="16">
        <v>0</v>
      </c>
      <c r="G51" s="100">
        <v>40992</v>
      </c>
      <c r="H51" s="116">
        <v>27262501600</v>
      </c>
      <c r="I51" s="117">
        <v>4565258000</v>
      </c>
      <c r="J51" s="117">
        <v>1731652502</v>
      </c>
      <c r="K51" s="117">
        <v>0</v>
      </c>
      <c r="L51" s="117">
        <v>0</v>
      </c>
      <c r="M51" s="27">
        <v>33559412102</v>
      </c>
      <c r="N51" s="116">
        <v>370741000</v>
      </c>
      <c r="O51" s="117">
        <v>58611000</v>
      </c>
      <c r="P51" s="117">
        <v>20105000</v>
      </c>
      <c r="Q51" s="117">
        <v>0</v>
      </c>
      <c r="R51" s="117">
        <v>0</v>
      </c>
      <c r="S51" s="27">
        <v>449457000</v>
      </c>
      <c r="T51" s="116">
        <v>209763001</v>
      </c>
      <c r="U51" s="117">
        <v>184960000</v>
      </c>
      <c r="V51" s="117">
        <v>30033100</v>
      </c>
      <c r="W51" s="117">
        <v>0</v>
      </c>
      <c r="X51" s="117">
        <v>0</v>
      </c>
      <c r="Y51" s="27">
        <v>424756101</v>
      </c>
      <c r="Z51" s="98">
        <v>27843005601</v>
      </c>
      <c r="AA51" s="99">
        <v>4808829000</v>
      </c>
      <c r="AB51" s="99">
        <v>1781790602</v>
      </c>
      <c r="AC51" s="99">
        <v>0</v>
      </c>
      <c r="AD51" s="99">
        <v>0</v>
      </c>
      <c r="AE51" s="100">
        <v>34433625203</v>
      </c>
      <c r="AF51" s="21">
        <v>0</v>
      </c>
      <c r="AG51" s="24">
        <v>0</v>
      </c>
      <c r="AH51" s="24" t="s">
        <v>202</v>
      </c>
    </row>
    <row r="52" spans="1:34" x14ac:dyDescent="0.2">
      <c r="A52" s="4" t="s">
        <v>43</v>
      </c>
      <c r="B52" s="15">
        <v>45760</v>
      </c>
      <c r="C52" s="16">
        <v>2226</v>
      </c>
      <c r="D52" s="16">
        <v>1967</v>
      </c>
      <c r="E52" s="16">
        <v>0</v>
      </c>
      <c r="F52" s="16">
        <v>226</v>
      </c>
      <c r="G52" s="100">
        <v>50179</v>
      </c>
      <c r="H52" s="116">
        <v>33285625000</v>
      </c>
      <c r="I52" s="117">
        <v>3085688000</v>
      </c>
      <c r="J52" s="117">
        <v>1539304500</v>
      </c>
      <c r="K52" s="117">
        <v>0</v>
      </c>
      <c r="L52" s="117">
        <v>239040000</v>
      </c>
      <c r="M52" s="27">
        <v>38149657500</v>
      </c>
      <c r="N52" s="116">
        <v>0</v>
      </c>
      <c r="O52" s="117">
        <v>0</v>
      </c>
      <c r="P52" s="117">
        <v>0</v>
      </c>
      <c r="Q52" s="117">
        <v>0</v>
      </c>
      <c r="R52" s="117">
        <v>0</v>
      </c>
      <c r="S52" s="27">
        <v>0</v>
      </c>
      <c r="T52" s="116">
        <v>223105000</v>
      </c>
      <c r="U52" s="117">
        <v>33849095</v>
      </c>
      <c r="V52" s="117">
        <v>57000</v>
      </c>
      <c r="W52" s="117">
        <v>0</v>
      </c>
      <c r="X52" s="117">
        <v>-12715000</v>
      </c>
      <c r="Y52" s="27">
        <v>244296095</v>
      </c>
      <c r="Z52" s="98">
        <v>33508730000</v>
      </c>
      <c r="AA52" s="99">
        <v>3119537095</v>
      </c>
      <c r="AB52" s="99">
        <v>1539361500</v>
      </c>
      <c r="AC52" s="99">
        <v>0</v>
      </c>
      <c r="AD52" s="99">
        <v>226325000</v>
      </c>
      <c r="AE52" s="100">
        <v>38393953595</v>
      </c>
      <c r="AF52" s="21">
        <v>0</v>
      </c>
      <c r="AG52" s="24">
        <v>0</v>
      </c>
      <c r="AH52" s="24" t="s">
        <v>155</v>
      </c>
    </row>
    <row r="53" spans="1:34" x14ac:dyDescent="0.2">
      <c r="A53" s="4" t="s">
        <v>44</v>
      </c>
      <c r="B53" s="15">
        <v>96865</v>
      </c>
      <c r="C53" s="16">
        <v>21750</v>
      </c>
      <c r="D53" s="16">
        <v>0</v>
      </c>
      <c r="E53" s="16">
        <v>0</v>
      </c>
      <c r="F53" s="16">
        <v>0</v>
      </c>
      <c r="G53" s="100">
        <v>118615</v>
      </c>
      <c r="H53" s="116">
        <v>55298932759</v>
      </c>
      <c r="I53" s="117">
        <v>56599038581</v>
      </c>
      <c r="J53" s="117">
        <v>0</v>
      </c>
      <c r="K53" s="117">
        <v>0</v>
      </c>
      <c r="L53" s="117">
        <v>1090270265</v>
      </c>
      <c r="M53" s="27">
        <v>112988241605</v>
      </c>
      <c r="N53" s="116">
        <v>0</v>
      </c>
      <c r="O53" s="117">
        <v>0</v>
      </c>
      <c r="P53" s="117">
        <v>0</v>
      </c>
      <c r="Q53" s="117">
        <v>0</v>
      </c>
      <c r="R53" s="117">
        <v>0</v>
      </c>
      <c r="S53" s="27">
        <v>0</v>
      </c>
      <c r="T53" s="116">
        <v>3606038855</v>
      </c>
      <c r="U53" s="117">
        <v>217743800</v>
      </c>
      <c r="V53" s="117">
        <v>0</v>
      </c>
      <c r="W53" s="117">
        <v>0</v>
      </c>
      <c r="X53" s="117">
        <v>0</v>
      </c>
      <c r="Y53" s="27">
        <v>3823782655</v>
      </c>
      <c r="Z53" s="98">
        <v>58904971614</v>
      </c>
      <c r="AA53" s="99">
        <v>56816782381</v>
      </c>
      <c r="AB53" s="99">
        <v>0</v>
      </c>
      <c r="AC53" s="99">
        <v>0</v>
      </c>
      <c r="AD53" s="99">
        <v>1090270265</v>
      </c>
      <c r="AE53" s="100">
        <v>116812024260</v>
      </c>
      <c r="AF53" s="21">
        <v>0</v>
      </c>
      <c r="AG53" s="24">
        <v>0</v>
      </c>
      <c r="AH53" s="24" t="s">
        <v>202</v>
      </c>
    </row>
    <row r="54" spans="1:34" x14ac:dyDescent="0.2">
      <c r="A54" s="4" t="s">
        <v>168</v>
      </c>
      <c r="B54" s="15">
        <v>55387</v>
      </c>
      <c r="C54" s="16">
        <v>1051</v>
      </c>
      <c r="D54" s="16">
        <v>1683</v>
      </c>
      <c r="E54" s="16">
        <v>1212</v>
      </c>
      <c r="F54" s="16">
        <v>8</v>
      </c>
      <c r="G54" s="100">
        <v>59341</v>
      </c>
      <c r="H54" s="116">
        <v>26491842000</v>
      </c>
      <c r="I54" s="117">
        <v>1332170765</v>
      </c>
      <c r="J54" s="117">
        <v>1150537796</v>
      </c>
      <c r="K54" s="117">
        <v>3129231000</v>
      </c>
      <c r="L54" s="117">
        <v>62255000</v>
      </c>
      <c r="M54" s="27">
        <v>32166036561</v>
      </c>
      <c r="N54" s="116">
        <v>0</v>
      </c>
      <c r="O54" s="117">
        <v>0</v>
      </c>
      <c r="P54" s="117">
        <v>0</v>
      </c>
      <c r="Q54" s="117">
        <v>0</v>
      </c>
      <c r="R54" s="117">
        <v>0</v>
      </c>
      <c r="S54" s="27">
        <v>0</v>
      </c>
      <c r="T54" s="116">
        <v>1605354000</v>
      </c>
      <c r="U54" s="117">
        <v>-9507375</v>
      </c>
      <c r="V54" s="117">
        <v>110617204</v>
      </c>
      <c r="W54" s="117">
        <v>-506150000</v>
      </c>
      <c r="X54" s="117">
        <v>-12538941</v>
      </c>
      <c r="Y54" s="27">
        <v>1187774888</v>
      </c>
      <c r="Z54" s="98">
        <v>28097196000</v>
      </c>
      <c r="AA54" s="99">
        <v>1322663390</v>
      </c>
      <c r="AB54" s="99">
        <v>1261155000</v>
      </c>
      <c r="AC54" s="99">
        <v>2623081000</v>
      </c>
      <c r="AD54" s="99">
        <v>49716059</v>
      </c>
      <c r="AE54" s="100">
        <v>33353811449</v>
      </c>
      <c r="AF54" s="21">
        <v>0</v>
      </c>
      <c r="AG54" s="24">
        <v>0</v>
      </c>
      <c r="AH54" s="24" t="s">
        <v>155</v>
      </c>
    </row>
    <row r="55" spans="1:34" x14ac:dyDescent="0.2">
      <c r="A55" s="4" t="s">
        <v>45</v>
      </c>
      <c r="B55" s="15">
        <v>23533</v>
      </c>
      <c r="C55" s="16">
        <v>1507</v>
      </c>
      <c r="D55" s="16">
        <v>884</v>
      </c>
      <c r="E55" s="16">
        <v>3341</v>
      </c>
      <c r="F55" s="16">
        <v>89</v>
      </c>
      <c r="G55" s="100">
        <v>29354</v>
      </c>
      <c r="H55" s="116">
        <v>5607993885</v>
      </c>
      <c r="I55" s="117">
        <v>1086834500</v>
      </c>
      <c r="J55" s="117">
        <v>580703010</v>
      </c>
      <c r="K55" s="117">
        <v>1739858000</v>
      </c>
      <c r="L55" s="117">
        <v>27148000</v>
      </c>
      <c r="M55" s="27">
        <v>9042537395</v>
      </c>
      <c r="N55" s="116">
        <v>-236000</v>
      </c>
      <c r="O55" s="117">
        <v>0</v>
      </c>
      <c r="P55" s="117">
        <v>0</v>
      </c>
      <c r="Q55" s="117">
        <v>0</v>
      </c>
      <c r="R55" s="117">
        <v>0</v>
      </c>
      <c r="S55" s="27">
        <v>-236000</v>
      </c>
      <c r="T55" s="116">
        <v>114701500</v>
      </c>
      <c r="U55" s="117">
        <v>7674800</v>
      </c>
      <c r="V55" s="117">
        <v>8648200</v>
      </c>
      <c r="W55" s="117">
        <v>9152000</v>
      </c>
      <c r="X55" s="117">
        <v>164000</v>
      </c>
      <c r="Y55" s="27">
        <v>140340500</v>
      </c>
      <c r="Z55" s="98">
        <v>5722459385</v>
      </c>
      <c r="AA55" s="99">
        <v>1094509300</v>
      </c>
      <c r="AB55" s="99">
        <v>589351210</v>
      </c>
      <c r="AC55" s="99">
        <v>1749010000</v>
      </c>
      <c r="AD55" s="99">
        <v>27312000</v>
      </c>
      <c r="AE55" s="100">
        <v>9182641895</v>
      </c>
      <c r="AF55" s="21">
        <v>0.63</v>
      </c>
      <c r="AG55" s="24">
        <v>0.37</v>
      </c>
      <c r="AH55" s="24" t="s">
        <v>155</v>
      </c>
    </row>
    <row r="56" spans="1:34" x14ac:dyDescent="0.2">
      <c r="A56" s="4" t="s">
        <v>46</v>
      </c>
      <c r="B56" s="15">
        <v>19311</v>
      </c>
      <c r="C56" s="16">
        <v>646</v>
      </c>
      <c r="D56" s="16">
        <v>405</v>
      </c>
      <c r="E56" s="16">
        <v>704</v>
      </c>
      <c r="F56" s="16">
        <v>0</v>
      </c>
      <c r="G56" s="100">
        <v>21066</v>
      </c>
      <c r="H56" s="116">
        <v>7648086000</v>
      </c>
      <c r="I56" s="117">
        <v>361367000</v>
      </c>
      <c r="J56" s="117">
        <v>117365000</v>
      </c>
      <c r="K56" s="117">
        <v>940550000</v>
      </c>
      <c r="L56" s="117">
        <v>0</v>
      </c>
      <c r="M56" s="27">
        <v>9067368000</v>
      </c>
      <c r="N56" s="116">
        <v>0</v>
      </c>
      <c r="O56" s="117">
        <v>0</v>
      </c>
      <c r="P56" s="117">
        <v>0</v>
      </c>
      <c r="Q56" s="117">
        <v>0</v>
      </c>
      <c r="R56" s="117">
        <v>0</v>
      </c>
      <c r="S56" s="27">
        <v>0</v>
      </c>
      <c r="T56" s="116">
        <v>371411000</v>
      </c>
      <c r="U56" s="117">
        <v>13106000</v>
      </c>
      <c r="V56" s="117">
        <v>18012000</v>
      </c>
      <c r="W56" s="117">
        <v>85428000</v>
      </c>
      <c r="X56" s="117">
        <v>0</v>
      </c>
      <c r="Y56" s="27">
        <v>487957000</v>
      </c>
      <c r="Z56" s="98">
        <v>8019497000</v>
      </c>
      <c r="AA56" s="99">
        <v>374473000</v>
      </c>
      <c r="AB56" s="99">
        <v>135377000</v>
      </c>
      <c r="AC56" s="99">
        <v>1025978000</v>
      </c>
      <c r="AD56" s="99">
        <v>0</v>
      </c>
      <c r="AE56" s="100">
        <v>9555325000</v>
      </c>
      <c r="AF56" s="21">
        <v>0</v>
      </c>
      <c r="AG56" s="24">
        <v>0</v>
      </c>
      <c r="AH56" s="24" t="s">
        <v>155</v>
      </c>
    </row>
    <row r="57" spans="1:34" x14ac:dyDescent="0.2">
      <c r="A57" s="4" t="s">
        <v>47</v>
      </c>
      <c r="B57" s="15">
        <v>11444</v>
      </c>
      <c r="C57" s="16">
        <v>1007</v>
      </c>
      <c r="D57" s="16">
        <v>124</v>
      </c>
      <c r="E57" s="16">
        <v>5032</v>
      </c>
      <c r="F57" s="16">
        <v>1</v>
      </c>
      <c r="G57" s="100">
        <v>17608</v>
      </c>
      <c r="H57" s="116">
        <v>3067883600</v>
      </c>
      <c r="I57" s="117">
        <v>410510000</v>
      </c>
      <c r="J57" s="117">
        <v>261431900</v>
      </c>
      <c r="K57" s="117">
        <v>2249226200</v>
      </c>
      <c r="L57" s="117">
        <v>426000</v>
      </c>
      <c r="M57" s="27">
        <v>5989477700</v>
      </c>
      <c r="N57" s="116">
        <v>72262000</v>
      </c>
      <c r="O57" s="117">
        <v>927000</v>
      </c>
      <c r="P57" s="117">
        <v>7206000</v>
      </c>
      <c r="Q57" s="117">
        <v>156000</v>
      </c>
      <c r="R57" s="117">
        <v>0</v>
      </c>
      <c r="S57" s="27">
        <v>80551000</v>
      </c>
      <c r="T57" s="116">
        <v>0</v>
      </c>
      <c r="U57" s="117">
        <v>0</v>
      </c>
      <c r="V57" s="117">
        <v>0</v>
      </c>
      <c r="W57" s="117">
        <v>0</v>
      </c>
      <c r="X57" s="117">
        <v>0</v>
      </c>
      <c r="Y57" s="27">
        <v>0</v>
      </c>
      <c r="Z57" s="98">
        <v>3140145600</v>
      </c>
      <c r="AA57" s="99">
        <v>411437000</v>
      </c>
      <c r="AB57" s="99">
        <v>268637900</v>
      </c>
      <c r="AC57" s="99">
        <v>2249382200</v>
      </c>
      <c r="AD57" s="99">
        <v>426000</v>
      </c>
      <c r="AE57" s="100">
        <v>6070028700</v>
      </c>
      <c r="AF57" s="21">
        <v>0</v>
      </c>
      <c r="AG57" s="24">
        <v>0</v>
      </c>
      <c r="AH57" s="24" t="s">
        <v>155</v>
      </c>
    </row>
    <row r="58" spans="1:34" x14ac:dyDescent="0.2">
      <c r="A58" s="4" t="s">
        <v>48</v>
      </c>
      <c r="B58" s="15">
        <v>73500</v>
      </c>
      <c r="C58" s="16">
        <v>3938</v>
      </c>
      <c r="D58" s="16">
        <v>2675</v>
      </c>
      <c r="E58" s="16">
        <v>6</v>
      </c>
      <c r="F58" s="16">
        <v>10</v>
      </c>
      <c r="G58" s="100">
        <v>80129</v>
      </c>
      <c r="H58" s="116">
        <v>72461073000</v>
      </c>
      <c r="I58" s="117">
        <v>5601949000</v>
      </c>
      <c r="J58" s="117">
        <v>3886848000</v>
      </c>
      <c r="K58" s="117">
        <v>14280000</v>
      </c>
      <c r="L58" s="117">
        <v>0</v>
      </c>
      <c r="M58" s="27">
        <v>81964150000</v>
      </c>
      <c r="N58" s="116">
        <v>0</v>
      </c>
      <c r="O58" s="117">
        <v>0</v>
      </c>
      <c r="P58" s="117">
        <v>0</v>
      </c>
      <c r="Q58" s="117">
        <v>0</v>
      </c>
      <c r="R58" s="117">
        <v>0</v>
      </c>
      <c r="S58" s="27">
        <v>0</v>
      </c>
      <c r="T58" s="116">
        <v>740085000</v>
      </c>
      <c r="U58" s="117">
        <v>106005000</v>
      </c>
      <c r="V58" s="117">
        <v>25238000</v>
      </c>
      <c r="W58" s="117">
        <v>-1885000</v>
      </c>
      <c r="X58" s="117">
        <v>0</v>
      </c>
      <c r="Y58" s="27">
        <v>869443000</v>
      </c>
      <c r="Z58" s="98">
        <v>73201158000</v>
      </c>
      <c r="AA58" s="99">
        <v>5707954000</v>
      </c>
      <c r="AB58" s="99">
        <v>3912086000</v>
      </c>
      <c r="AC58" s="99">
        <v>12395000</v>
      </c>
      <c r="AD58" s="99">
        <v>0</v>
      </c>
      <c r="AE58" s="100">
        <v>82833593000</v>
      </c>
      <c r="AF58" s="21">
        <v>0</v>
      </c>
      <c r="AG58" s="24">
        <v>0</v>
      </c>
      <c r="AH58" s="24" t="s">
        <v>155</v>
      </c>
    </row>
    <row r="59" spans="1:34" x14ac:dyDescent="0.2">
      <c r="A59" s="4" t="s">
        <v>49</v>
      </c>
      <c r="B59" s="15">
        <v>53480</v>
      </c>
      <c r="C59" s="16">
        <v>3527</v>
      </c>
      <c r="D59" s="16">
        <v>0</v>
      </c>
      <c r="E59" s="16">
        <v>0</v>
      </c>
      <c r="F59" s="16">
        <v>33</v>
      </c>
      <c r="G59" s="100">
        <v>57040</v>
      </c>
      <c r="H59" s="116">
        <v>47317870000</v>
      </c>
      <c r="I59" s="117">
        <v>4552425000</v>
      </c>
      <c r="J59" s="117">
        <v>0</v>
      </c>
      <c r="K59" s="117">
        <v>0</v>
      </c>
      <c r="L59" s="117">
        <v>0</v>
      </c>
      <c r="M59" s="27">
        <v>51870295000</v>
      </c>
      <c r="N59" s="116">
        <v>0</v>
      </c>
      <c r="O59" s="117">
        <v>0</v>
      </c>
      <c r="P59" s="117">
        <v>0</v>
      </c>
      <c r="Q59" s="117">
        <v>0</v>
      </c>
      <c r="R59" s="117">
        <v>0</v>
      </c>
      <c r="S59" s="27">
        <v>0</v>
      </c>
      <c r="T59" s="116">
        <v>750368000</v>
      </c>
      <c r="U59" s="117">
        <v>-9413000</v>
      </c>
      <c r="V59" s="117">
        <v>0</v>
      </c>
      <c r="W59" s="117">
        <v>0</v>
      </c>
      <c r="X59" s="117">
        <v>0</v>
      </c>
      <c r="Y59" s="27">
        <v>740955000</v>
      </c>
      <c r="Z59" s="98">
        <v>48068238000</v>
      </c>
      <c r="AA59" s="99">
        <v>4543012000</v>
      </c>
      <c r="AB59" s="99">
        <v>0</v>
      </c>
      <c r="AC59" s="99">
        <v>0</v>
      </c>
      <c r="AD59" s="99">
        <v>0</v>
      </c>
      <c r="AE59" s="100">
        <v>52611250000</v>
      </c>
      <c r="AF59" s="21">
        <v>0.89</v>
      </c>
      <c r="AG59" s="24">
        <v>0.11</v>
      </c>
      <c r="AH59" s="24" t="s">
        <v>155</v>
      </c>
    </row>
    <row r="60" spans="1:34" x14ac:dyDescent="0.2">
      <c r="A60" s="4" t="s">
        <v>50</v>
      </c>
      <c r="B60" s="15">
        <v>15136</v>
      </c>
      <c r="C60" s="16">
        <v>614</v>
      </c>
      <c r="D60" s="16">
        <v>14</v>
      </c>
      <c r="E60" s="16">
        <v>1327</v>
      </c>
      <c r="F60" s="16">
        <v>0</v>
      </c>
      <c r="G60" s="100">
        <v>17091</v>
      </c>
      <c r="H60" s="116">
        <v>5722500000</v>
      </c>
      <c r="I60" s="117">
        <v>344704000</v>
      </c>
      <c r="J60" s="117">
        <v>22187000</v>
      </c>
      <c r="K60" s="117">
        <v>1005698000</v>
      </c>
      <c r="L60" s="117">
        <v>0</v>
      </c>
      <c r="M60" s="27">
        <v>7095089000</v>
      </c>
      <c r="N60" s="116">
        <v>0</v>
      </c>
      <c r="O60" s="117">
        <v>0</v>
      </c>
      <c r="P60" s="117">
        <v>0</v>
      </c>
      <c r="Q60" s="117">
        <v>0</v>
      </c>
      <c r="R60" s="117">
        <v>0</v>
      </c>
      <c r="S60" s="27">
        <v>0</v>
      </c>
      <c r="T60" s="116">
        <v>206526000</v>
      </c>
      <c r="U60" s="117">
        <v>18731000</v>
      </c>
      <c r="V60" s="117">
        <v>0</v>
      </c>
      <c r="W60" s="117">
        <v>-22721000</v>
      </c>
      <c r="X60" s="117">
        <v>0</v>
      </c>
      <c r="Y60" s="27">
        <v>202536000</v>
      </c>
      <c r="Z60" s="98">
        <v>5929026000</v>
      </c>
      <c r="AA60" s="99">
        <v>363435000</v>
      </c>
      <c r="AB60" s="99">
        <v>22187000</v>
      </c>
      <c r="AC60" s="99">
        <v>982977000</v>
      </c>
      <c r="AD60" s="99">
        <v>0</v>
      </c>
      <c r="AE60" s="100">
        <v>7297625000</v>
      </c>
      <c r="AF60" s="21">
        <v>0</v>
      </c>
      <c r="AG60" s="24">
        <v>0</v>
      </c>
      <c r="AH60" s="24" t="s">
        <v>155</v>
      </c>
    </row>
    <row r="61" spans="1:34" x14ac:dyDescent="0.2">
      <c r="A61" s="4" t="s">
        <v>51</v>
      </c>
      <c r="B61" s="15">
        <v>75520</v>
      </c>
      <c r="C61" s="16">
        <v>3300</v>
      </c>
      <c r="D61" s="16">
        <v>2142</v>
      </c>
      <c r="E61" s="16">
        <v>0</v>
      </c>
      <c r="F61" s="16">
        <v>0</v>
      </c>
      <c r="G61" s="100">
        <v>80962</v>
      </c>
      <c r="H61" s="116">
        <v>55596924000</v>
      </c>
      <c r="I61" s="117">
        <v>3387278000</v>
      </c>
      <c r="J61" s="117">
        <v>2229565000</v>
      </c>
      <c r="K61" s="117">
        <v>0</v>
      </c>
      <c r="L61" s="117">
        <v>0</v>
      </c>
      <c r="M61" s="27">
        <v>61213767000</v>
      </c>
      <c r="N61" s="116" t="s">
        <v>170</v>
      </c>
      <c r="O61" s="117" t="s">
        <v>170</v>
      </c>
      <c r="P61" s="117">
        <v>0</v>
      </c>
      <c r="Q61" s="117">
        <v>0</v>
      </c>
      <c r="R61" s="117">
        <v>0</v>
      </c>
      <c r="S61" s="27">
        <v>0</v>
      </c>
      <c r="T61" s="116">
        <v>1065845000</v>
      </c>
      <c r="U61" s="117">
        <v>-71505500</v>
      </c>
      <c r="V61" s="117">
        <v>-55812500</v>
      </c>
      <c r="W61" s="117">
        <v>0</v>
      </c>
      <c r="X61" s="117">
        <v>0</v>
      </c>
      <c r="Y61" s="27">
        <v>938527000</v>
      </c>
      <c r="Z61" s="98">
        <v>56662769000</v>
      </c>
      <c r="AA61" s="99">
        <v>3315772500</v>
      </c>
      <c r="AB61" s="99">
        <v>2173752500</v>
      </c>
      <c r="AC61" s="99">
        <v>0</v>
      </c>
      <c r="AD61" s="99">
        <v>0</v>
      </c>
      <c r="AE61" s="100">
        <v>62152294000</v>
      </c>
      <c r="AF61" s="21">
        <v>0</v>
      </c>
      <c r="AG61" s="24">
        <v>0</v>
      </c>
      <c r="AH61" s="24" t="s">
        <v>155</v>
      </c>
    </row>
    <row r="62" spans="1:34" x14ac:dyDescent="0.2">
      <c r="A62" s="4" t="s">
        <v>52</v>
      </c>
      <c r="B62" s="15">
        <v>95306</v>
      </c>
      <c r="C62" s="16">
        <v>3290</v>
      </c>
      <c r="D62" s="16">
        <v>2081</v>
      </c>
      <c r="E62" s="16">
        <v>1158</v>
      </c>
      <c r="F62" s="16">
        <v>28</v>
      </c>
      <c r="G62" s="100">
        <v>101863</v>
      </c>
      <c r="H62" s="116">
        <v>75336699500</v>
      </c>
      <c r="I62" s="117">
        <v>3724476000</v>
      </c>
      <c r="J62" s="117">
        <v>1118774000</v>
      </c>
      <c r="K62" s="117">
        <v>2913884000</v>
      </c>
      <c r="L62" s="117">
        <v>0</v>
      </c>
      <c r="M62" s="27">
        <v>83093833500</v>
      </c>
      <c r="N62" s="116">
        <v>713207500</v>
      </c>
      <c r="O62" s="117">
        <v>0</v>
      </c>
      <c r="P62" s="117">
        <v>0</v>
      </c>
      <c r="Q62" s="117">
        <v>0</v>
      </c>
      <c r="R62" s="117">
        <v>0</v>
      </c>
      <c r="S62" s="27">
        <v>713207500</v>
      </c>
      <c r="T62" s="116">
        <v>838483000</v>
      </c>
      <c r="U62" s="117">
        <v>0</v>
      </c>
      <c r="V62" s="117">
        <v>0</v>
      </c>
      <c r="W62" s="117">
        <v>0</v>
      </c>
      <c r="X62" s="117">
        <v>0</v>
      </c>
      <c r="Y62" s="27">
        <v>838483000</v>
      </c>
      <c r="Z62" s="98">
        <v>76888390000</v>
      </c>
      <c r="AA62" s="99">
        <v>3724476000</v>
      </c>
      <c r="AB62" s="99">
        <v>1118774000</v>
      </c>
      <c r="AC62" s="99">
        <v>2913884000</v>
      </c>
      <c r="AD62" s="99">
        <v>0</v>
      </c>
      <c r="AE62" s="100">
        <v>84645524000</v>
      </c>
      <c r="AF62" s="21">
        <v>0</v>
      </c>
      <c r="AG62" s="24">
        <v>0</v>
      </c>
      <c r="AH62" s="24" t="s">
        <v>155</v>
      </c>
    </row>
    <row r="63" spans="1:34" x14ac:dyDescent="0.2">
      <c r="A63" s="4" t="s">
        <v>53</v>
      </c>
      <c r="B63" s="15">
        <v>10222</v>
      </c>
      <c r="C63" s="16">
        <v>546</v>
      </c>
      <c r="D63" s="16">
        <v>0</v>
      </c>
      <c r="E63" s="16">
        <v>993</v>
      </c>
      <c r="F63" s="16">
        <v>0</v>
      </c>
      <c r="G63" s="100">
        <v>11761</v>
      </c>
      <c r="H63" s="116">
        <v>3373649500</v>
      </c>
      <c r="I63" s="117">
        <v>294510000</v>
      </c>
      <c r="J63" s="117">
        <v>0</v>
      </c>
      <c r="K63" s="117">
        <v>601772000</v>
      </c>
      <c r="L63" s="117">
        <v>0</v>
      </c>
      <c r="M63" s="27">
        <v>4269931500</v>
      </c>
      <c r="N63" s="116">
        <v>32695000</v>
      </c>
      <c r="O63" s="117">
        <v>1183000</v>
      </c>
      <c r="P63" s="117">
        <v>0</v>
      </c>
      <c r="Q63" s="117">
        <v>116835000</v>
      </c>
      <c r="R63" s="117">
        <v>0</v>
      </c>
      <c r="S63" s="27">
        <v>150713000</v>
      </c>
      <c r="T63" s="116">
        <v>408024500</v>
      </c>
      <c r="U63" s="117">
        <v>9461000</v>
      </c>
      <c r="V63" s="117">
        <v>0</v>
      </c>
      <c r="W63" s="117">
        <v>-12693360</v>
      </c>
      <c r="X63" s="117">
        <v>0</v>
      </c>
      <c r="Y63" s="27">
        <v>404792140</v>
      </c>
      <c r="Z63" s="98">
        <v>3814369000</v>
      </c>
      <c r="AA63" s="99">
        <v>305154000</v>
      </c>
      <c r="AB63" s="99">
        <v>0</v>
      </c>
      <c r="AC63" s="99">
        <v>705913640</v>
      </c>
      <c r="AD63" s="99">
        <v>0</v>
      </c>
      <c r="AE63" s="100">
        <v>4825436640</v>
      </c>
      <c r="AF63" s="21">
        <v>0.8</v>
      </c>
      <c r="AG63" s="24">
        <v>0.2</v>
      </c>
      <c r="AH63" s="24" t="s">
        <v>155</v>
      </c>
    </row>
    <row r="64" spans="1:34" x14ac:dyDescent="0.2">
      <c r="A64" s="4" t="s">
        <v>54</v>
      </c>
      <c r="B64" s="15">
        <v>4333</v>
      </c>
      <c r="C64" s="16">
        <v>206</v>
      </c>
      <c r="D64" s="16">
        <v>128</v>
      </c>
      <c r="E64" s="16">
        <v>7543</v>
      </c>
      <c r="F64" s="16">
        <v>0</v>
      </c>
      <c r="G64" s="100">
        <v>12210</v>
      </c>
      <c r="H64" s="116">
        <v>1590135500</v>
      </c>
      <c r="I64" s="117">
        <v>82416500</v>
      </c>
      <c r="J64" s="117">
        <v>210594000</v>
      </c>
      <c r="K64" s="117">
        <v>4260484958</v>
      </c>
      <c r="L64" s="117">
        <v>0</v>
      </c>
      <c r="M64" s="27">
        <v>6143630958</v>
      </c>
      <c r="N64" s="116">
        <v>0</v>
      </c>
      <c r="O64" s="117">
        <v>0</v>
      </c>
      <c r="P64" s="117">
        <v>0</v>
      </c>
      <c r="Q64" s="117">
        <v>0</v>
      </c>
      <c r="R64" s="117">
        <v>0</v>
      </c>
      <c r="S64" s="27">
        <v>0</v>
      </c>
      <c r="T64" s="116">
        <v>212072500</v>
      </c>
      <c r="U64" s="117">
        <v>15733500</v>
      </c>
      <c r="V64" s="117">
        <v>17488000</v>
      </c>
      <c r="W64" s="117">
        <v>510918042</v>
      </c>
      <c r="X64" s="117">
        <v>0</v>
      </c>
      <c r="Y64" s="27">
        <v>756212042</v>
      </c>
      <c r="Z64" s="98">
        <v>1802208000</v>
      </c>
      <c r="AA64" s="99">
        <v>98150000</v>
      </c>
      <c r="AB64" s="99">
        <v>228082000</v>
      </c>
      <c r="AC64" s="99">
        <v>4771403000</v>
      </c>
      <c r="AD64" s="99">
        <v>0</v>
      </c>
      <c r="AE64" s="100">
        <v>6899843000</v>
      </c>
      <c r="AF64" s="21">
        <v>0</v>
      </c>
      <c r="AG64" s="24">
        <v>0</v>
      </c>
      <c r="AH64" s="24" t="s">
        <v>155</v>
      </c>
    </row>
    <row r="65" spans="1:34" x14ac:dyDescent="0.2">
      <c r="A65" s="4" t="s">
        <v>55</v>
      </c>
      <c r="B65" s="15">
        <v>6338</v>
      </c>
      <c r="C65" s="16">
        <v>479</v>
      </c>
      <c r="D65" s="16">
        <v>0</v>
      </c>
      <c r="E65" s="16">
        <v>3092</v>
      </c>
      <c r="F65" s="16">
        <v>0</v>
      </c>
      <c r="G65" s="100">
        <v>9909</v>
      </c>
      <c r="H65" s="116">
        <v>2027541500</v>
      </c>
      <c r="I65" s="117">
        <v>211384000</v>
      </c>
      <c r="J65" s="117">
        <v>0</v>
      </c>
      <c r="K65" s="117">
        <v>2378916000</v>
      </c>
      <c r="L65" s="117">
        <v>0</v>
      </c>
      <c r="M65" s="27">
        <v>4617841500</v>
      </c>
      <c r="N65" s="116">
        <v>0</v>
      </c>
      <c r="O65" s="117">
        <v>0</v>
      </c>
      <c r="P65" s="117">
        <v>0</v>
      </c>
      <c r="Q65" s="117">
        <v>0</v>
      </c>
      <c r="R65" s="117">
        <v>0</v>
      </c>
      <c r="S65" s="27">
        <v>0</v>
      </c>
      <c r="T65" s="116">
        <v>20273700</v>
      </c>
      <c r="U65" s="117">
        <v>15678000</v>
      </c>
      <c r="V65" s="117">
        <v>0</v>
      </c>
      <c r="W65" s="117">
        <v>1838000</v>
      </c>
      <c r="X65" s="117">
        <v>0</v>
      </c>
      <c r="Y65" s="27">
        <v>37789700</v>
      </c>
      <c r="Z65" s="98">
        <v>2047815200</v>
      </c>
      <c r="AA65" s="99">
        <v>227062000</v>
      </c>
      <c r="AB65" s="99">
        <v>0</v>
      </c>
      <c r="AC65" s="99">
        <v>2380754000</v>
      </c>
      <c r="AD65" s="99">
        <v>0</v>
      </c>
      <c r="AE65" s="100">
        <v>4655631200</v>
      </c>
      <c r="AF65" s="21">
        <v>0.92</v>
      </c>
      <c r="AG65" s="24">
        <v>0.08</v>
      </c>
      <c r="AH65" s="24" t="s">
        <v>155</v>
      </c>
    </row>
    <row r="66" spans="1:34" x14ac:dyDescent="0.2">
      <c r="A66" s="4" t="s">
        <v>56</v>
      </c>
      <c r="B66" s="15">
        <v>22462</v>
      </c>
      <c r="C66" s="16">
        <v>594</v>
      </c>
      <c r="D66" s="16">
        <v>403</v>
      </c>
      <c r="E66" s="16">
        <v>166</v>
      </c>
      <c r="F66" s="16">
        <v>2</v>
      </c>
      <c r="G66" s="100">
        <v>23627</v>
      </c>
      <c r="H66" s="116">
        <v>15072961600</v>
      </c>
      <c r="I66" s="117">
        <v>518995000</v>
      </c>
      <c r="J66" s="117">
        <v>201945000</v>
      </c>
      <c r="K66" s="117">
        <v>269343000</v>
      </c>
      <c r="L66" s="117">
        <v>3490000</v>
      </c>
      <c r="M66" s="27">
        <v>16066734600</v>
      </c>
      <c r="N66" s="116">
        <v>3962590700</v>
      </c>
      <c r="O66" s="117">
        <v>102447400</v>
      </c>
      <c r="P66" s="117">
        <v>11846900</v>
      </c>
      <c r="Q66" s="117">
        <v>-34253000</v>
      </c>
      <c r="R66" s="117">
        <v>220000</v>
      </c>
      <c r="S66" s="27">
        <v>4042852000</v>
      </c>
      <c r="T66" s="116">
        <v>159273800</v>
      </c>
      <c r="U66" s="117">
        <v>27824000</v>
      </c>
      <c r="V66" s="117">
        <v>-78100</v>
      </c>
      <c r="W66" s="117">
        <v>-310000</v>
      </c>
      <c r="X66" s="117">
        <v>0</v>
      </c>
      <c r="Y66" s="27">
        <v>186709700</v>
      </c>
      <c r="Z66" s="98">
        <v>19194826100</v>
      </c>
      <c r="AA66" s="99">
        <v>649266400</v>
      </c>
      <c r="AB66" s="99">
        <v>213713800</v>
      </c>
      <c r="AC66" s="99">
        <v>234780000</v>
      </c>
      <c r="AD66" s="99">
        <v>3710000</v>
      </c>
      <c r="AE66" s="100">
        <v>20296296300</v>
      </c>
      <c r="AF66" s="21">
        <v>0</v>
      </c>
      <c r="AG66" s="24">
        <v>0</v>
      </c>
      <c r="AH66" s="24" t="s">
        <v>155</v>
      </c>
    </row>
    <row r="67" spans="1:34" x14ac:dyDescent="0.2">
      <c r="A67" s="4" t="s">
        <v>57</v>
      </c>
      <c r="B67" s="15">
        <v>6487</v>
      </c>
      <c r="C67" s="16">
        <v>418</v>
      </c>
      <c r="D67" s="16">
        <v>210</v>
      </c>
      <c r="E67" s="16">
        <v>2219</v>
      </c>
      <c r="F67" s="16">
        <v>8</v>
      </c>
      <c r="G67" s="100">
        <v>9342</v>
      </c>
      <c r="H67" s="116">
        <v>1111440000</v>
      </c>
      <c r="I67" s="117">
        <v>136392000</v>
      </c>
      <c r="J67" s="117">
        <v>46608000</v>
      </c>
      <c r="K67" s="117">
        <v>1351941000</v>
      </c>
      <c r="L67" s="117">
        <v>3287000</v>
      </c>
      <c r="M67" s="27">
        <v>2649668000</v>
      </c>
      <c r="N67" s="116">
        <v>9806500</v>
      </c>
      <c r="O67" s="117">
        <v>-373000</v>
      </c>
      <c r="P67" s="117">
        <v>-88000</v>
      </c>
      <c r="Q67" s="117">
        <v>-220000</v>
      </c>
      <c r="R67" s="117">
        <v>0</v>
      </c>
      <c r="S67" s="27">
        <v>9125500</v>
      </c>
      <c r="T67" s="116">
        <v>3954500</v>
      </c>
      <c r="U67" s="117">
        <v>-2470000</v>
      </c>
      <c r="V67" s="117">
        <v>324000</v>
      </c>
      <c r="W67" s="117">
        <v>-6861000</v>
      </c>
      <c r="X67" s="117">
        <v>-21000</v>
      </c>
      <c r="Y67" s="27">
        <v>-5073500</v>
      </c>
      <c r="Z67" s="98">
        <v>1125201000</v>
      </c>
      <c r="AA67" s="99">
        <v>133549000</v>
      </c>
      <c r="AB67" s="99">
        <v>46844000</v>
      </c>
      <c r="AC67" s="99">
        <v>1344860000</v>
      </c>
      <c r="AD67" s="99">
        <v>3266000</v>
      </c>
      <c r="AE67" s="100">
        <v>2653720000</v>
      </c>
      <c r="AF67" s="21">
        <v>0</v>
      </c>
      <c r="AG67" s="24">
        <v>0</v>
      </c>
      <c r="AH67" s="24" t="s">
        <v>155</v>
      </c>
    </row>
    <row r="68" spans="1:34" x14ac:dyDescent="0.2">
      <c r="A68" s="4" t="s">
        <v>58</v>
      </c>
      <c r="B68" s="15">
        <v>65042</v>
      </c>
      <c r="C68" s="16">
        <v>6859</v>
      </c>
      <c r="D68" s="16">
        <v>982</v>
      </c>
      <c r="E68" s="16">
        <v>0</v>
      </c>
      <c r="F68" s="16">
        <v>0</v>
      </c>
      <c r="G68" s="100">
        <v>72883</v>
      </c>
      <c r="H68" s="116">
        <v>57194754200</v>
      </c>
      <c r="I68" s="117">
        <v>9327818217</v>
      </c>
      <c r="J68" s="117">
        <v>2721568450</v>
      </c>
      <c r="K68" s="117">
        <v>0</v>
      </c>
      <c r="L68" s="117">
        <v>0</v>
      </c>
      <c r="M68" s="27">
        <v>69244140867</v>
      </c>
      <c r="N68" s="116">
        <v>1061940000</v>
      </c>
      <c r="O68" s="117">
        <v>-77277000</v>
      </c>
      <c r="P68" s="117">
        <v>-36005000</v>
      </c>
      <c r="Q68" s="117">
        <v>0</v>
      </c>
      <c r="R68" s="117">
        <v>0</v>
      </c>
      <c r="S68" s="27">
        <v>948658000</v>
      </c>
      <c r="T68" s="116">
        <v>-441729200</v>
      </c>
      <c r="U68" s="117">
        <v>-44362817</v>
      </c>
      <c r="V68" s="117">
        <v>-33789650</v>
      </c>
      <c r="W68" s="117">
        <v>0</v>
      </c>
      <c r="X68" s="117">
        <v>0</v>
      </c>
      <c r="Y68" s="27">
        <v>-519881667</v>
      </c>
      <c r="Z68" s="98">
        <v>57814965000</v>
      </c>
      <c r="AA68" s="99">
        <v>9206178400</v>
      </c>
      <c r="AB68" s="99">
        <v>2651773800</v>
      </c>
      <c r="AC68" s="99">
        <v>0</v>
      </c>
      <c r="AD68" s="99">
        <v>0</v>
      </c>
      <c r="AE68" s="100">
        <v>69672917200</v>
      </c>
      <c r="AF68" s="21">
        <v>0</v>
      </c>
      <c r="AG68" s="24">
        <v>0</v>
      </c>
      <c r="AH68" s="24" t="s">
        <v>202</v>
      </c>
    </row>
    <row r="69" spans="1:34" x14ac:dyDescent="0.2">
      <c r="A69" s="4" t="s">
        <v>59</v>
      </c>
      <c r="B69" s="15">
        <v>4100</v>
      </c>
      <c r="C69" s="16">
        <v>96</v>
      </c>
      <c r="D69" s="16">
        <v>80</v>
      </c>
      <c r="E69" s="16">
        <v>1712</v>
      </c>
      <c r="F69" s="16">
        <v>43</v>
      </c>
      <c r="G69" s="100">
        <v>6031</v>
      </c>
      <c r="H69" s="116">
        <v>743129000</v>
      </c>
      <c r="I69" s="117">
        <v>27907000</v>
      </c>
      <c r="J69" s="117">
        <v>32893000</v>
      </c>
      <c r="K69" s="117">
        <v>1298829000</v>
      </c>
      <c r="L69" s="117">
        <v>6860000</v>
      </c>
      <c r="M69" s="27">
        <v>2109618000</v>
      </c>
      <c r="N69" s="116">
        <v>0</v>
      </c>
      <c r="O69" s="117">
        <v>0</v>
      </c>
      <c r="P69" s="117">
        <v>0</v>
      </c>
      <c r="Q69" s="117">
        <v>0</v>
      </c>
      <c r="R69" s="117">
        <v>0</v>
      </c>
      <c r="S69" s="27">
        <v>0</v>
      </c>
      <c r="T69" s="116">
        <v>21089000</v>
      </c>
      <c r="U69" s="117">
        <v>-32000</v>
      </c>
      <c r="V69" s="117">
        <v>145000</v>
      </c>
      <c r="W69" s="117">
        <v>-20711000</v>
      </c>
      <c r="X69" s="117">
        <v>24000</v>
      </c>
      <c r="Y69" s="27">
        <v>515000</v>
      </c>
      <c r="Z69" s="98">
        <v>764218000</v>
      </c>
      <c r="AA69" s="99">
        <v>27875000</v>
      </c>
      <c r="AB69" s="99">
        <v>33038000</v>
      </c>
      <c r="AC69" s="99">
        <v>1278118000</v>
      </c>
      <c r="AD69" s="99">
        <v>6884000</v>
      </c>
      <c r="AE69" s="100">
        <v>2110133000</v>
      </c>
      <c r="AF69" s="21">
        <v>0</v>
      </c>
      <c r="AG69" s="24">
        <v>0</v>
      </c>
      <c r="AH69" s="24" t="s">
        <v>155</v>
      </c>
    </row>
    <row r="70" spans="1:34" x14ac:dyDescent="0.2">
      <c r="A70" s="4" t="s">
        <v>60</v>
      </c>
      <c r="B70" s="15">
        <v>2923</v>
      </c>
      <c r="C70" s="16">
        <v>159</v>
      </c>
      <c r="D70" s="16">
        <v>0</v>
      </c>
      <c r="E70" s="16">
        <v>0</v>
      </c>
      <c r="F70" s="16">
        <v>5</v>
      </c>
      <c r="G70" s="100">
        <v>3087</v>
      </c>
      <c r="H70" s="116">
        <v>2374686400</v>
      </c>
      <c r="I70" s="117">
        <v>117817965</v>
      </c>
      <c r="J70" s="117">
        <v>0</v>
      </c>
      <c r="K70" s="117">
        <v>0</v>
      </c>
      <c r="L70" s="117">
        <v>6406000</v>
      </c>
      <c r="M70" s="27">
        <v>2498910365</v>
      </c>
      <c r="N70" s="116">
        <v>236371600</v>
      </c>
      <c r="O70" s="117">
        <v>5276560</v>
      </c>
      <c r="P70" s="117">
        <v>0</v>
      </c>
      <c r="Q70" s="117">
        <v>0</v>
      </c>
      <c r="R70" s="117">
        <v>0</v>
      </c>
      <c r="S70" s="27">
        <v>241648160</v>
      </c>
      <c r="T70" s="116">
        <v>16115000</v>
      </c>
      <c r="U70" s="117">
        <v>-492000</v>
      </c>
      <c r="V70" s="117">
        <v>0</v>
      </c>
      <c r="W70" s="117">
        <v>0</v>
      </c>
      <c r="X70" s="117">
        <v>0</v>
      </c>
      <c r="Y70" s="27">
        <v>15623000</v>
      </c>
      <c r="Z70" s="98">
        <v>2627173000</v>
      </c>
      <c r="AA70" s="99">
        <v>122602525</v>
      </c>
      <c r="AB70" s="99">
        <v>0</v>
      </c>
      <c r="AC70" s="99">
        <v>0</v>
      </c>
      <c r="AD70" s="99">
        <v>6406000</v>
      </c>
      <c r="AE70" s="100">
        <v>2756181525</v>
      </c>
      <c r="AF70" s="21">
        <v>0</v>
      </c>
      <c r="AG70" s="24">
        <v>0</v>
      </c>
      <c r="AH70" s="24" t="s">
        <v>155</v>
      </c>
    </row>
    <row r="71" spans="1:34" x14ac:dyDescent="0.2">
      <c r="A71" s="4" t="s">
        <v>61</v>
      </c>
      <c r="B71" s="15">
        <v>15370</v>
      </c>
      <c r="C71" s="16">
        <v>671</v>
      </c>
      <c r="D71" s="16">
        <v>380</v>
      </c>
      <c r="E71" s="16">
        <v>3336</v>
      </c>
      <c r="F71" s="16">
        <v>22</v>
      </c>
      <c r="G71" s="100">
        <v>19779</v>
      </c>
      <c r="H71" s="116">
        <v>4664886000</v>
      </c>
      <c r="I71" s="117">
        <v>262665000</v>
      </c>
      <c r="J71" s="117">
        <v>234472000</v>
      </c>
      <c r="K71" s="117">
        <v>2886357500</v>
      </c>
      <c r="L71" s="117">
        <v>8483000</v>
      </c>
      <c r="M71" s="27">
        <v>8056863500</v>
      </c>
      <c r="N71" s="116">
        <v>21773000</v>
      </c>
      <c r="O71" s="117">
        <v>-461000</v>
      </c>
      <c r="P71" s="117">
        <v>-96000</v>
      </c>
      <c r="Q71" s="117">
        <v>1689000</v>
      </c>
      <c r="R71" s="117">
        <v>0</v>
      </c>
      <c r="S71" s="27">
        <v>22905000</v>
      </c>
      <c r="T71" s="116">
        <v>57631000</v>
      </c>
      <c r="U71" s="117">
        <v>-45000</v>
      </c>
      <c r="V71" s="117">
        <v>197000</v>
      </c>
      <c r="W71" s="117">
        <v>4318500</v>
      </c>
      <c r="X71" s="117">
        <v>0</v>
      </c>
      <c r="Y71" s="27">
        <v>62101500</v>
      </c>
      <c r="Z71" s="98">
        <v>4744290000</v>
      </c>
      <c r="AA71" s="99">
        <v>262159000</v>
      </c>
      <c r="AB71" s="99">
        <v>234573000</v>
      </c>
      <c r="AC71" s="99">
        <v>2892365000</v>
      </c>
      <c r="AD71" s="99">
        <v>8483000</v>
      </c>
      <c r="AE71" s="100">
        <v>8141870000</v>
      </c>
      <c r="AF71" s="21">
        <v>0</v>
      </c>
      <c r="AG71" s="24">
        <v>0</v>
      </c>
      <c r="AH71" s="24" t="s">
        <v>155</v>
      </c>
    </row>
    <row r="72" spans="1:34" x14ac:dyDescent="0.2">
      <c r="A72" s="4" t="s">
        <v>62</v>
      </c>
      <c r="B72" s="15">
        <v>7254</v>
      </c>
      <c r="C72" s="16">
        <v>452</v>
      </c>
      <c r="D72" s="16">
        <v>252</v>
      </c>
      <c r="E72" s="16">
        <v>3029</v>
      </c>
      <c r="F72" s="16">
        <v>0</v>
      </c>
      <c r="G72" s="100">
        <v>10987</v>
      </c>
      <c r="H72" s="116">
        <v>1365345000</v>
      </c>
      <c r="I72" s="117">
        <v>176494000</v>
      </c>
      <c r="J72" s="117">
        <v>59259000</v>
      </c>
      <c r="K72" s="117">
        <v>1971332000</v>
      </c>
      <c r="L72" s="117">
        <v>0</v>
      </c>
      <c r="M72" s="27">
        <v>3572430000</v>
      </c>
      <c r="N72" s="116">
        <v>0</v>
      </c>
      <c r="O72" s="117">
        <v>0</v>
      </c>
      <c r="P72" s="117">
        <v>0</v>
      </c>
      <c r="Q72" s="117">
        <v>0</v>
      </c>
      <c r="R72" s="117">
        <v>0</v>
      </c>
      <c r="S72" s="27">
        <v>0</v>
      </c>
      <c r="T72" s="116">
        <v>15346000</v>
      </c>
      <c r="U72" s="117">
        <v>-372000</v>
      </c>
      <c r="V72" s="117">
        <v>170000</v>
      </c>
      <c r="W72" s="117">
        <v>-452000</v>
      </c>
      <c r="X72" s="117">
        <v>0</v>
      </c>
      <c r="Y72" s="27">
        <v>14692000</v>
      </c>
      <c r="Z72" s="98">
        <v>1380691000</v>
      </c>
      <c r="AA72" s="99">
        <v>176122000</v>
      </c>
      <c r="AB72" s="99">
        <v>59429000</v>
      </c>
      <c r="AC72" s="99">
        <v>1970880000</v>
      </c>
      <c r="AD72" s="99">
        <v>0</v>
      </c>
      <c r="AE72" s="100">
        <v>3587122000</v>
      </c>
      <c r="AF72" s="21">
        <v>0</v>
      </c>
      <c r="AG72" s="24">
        <v>0</v>
      </c>
      <c r="AH72" s="24" t="s">
        <v>155</v>
      </c>
    </row>
    <row r="73" spans="1:34" x14ac:dyDescent="0.2">
      <c r="A73" s="4" t="s">
        <v>63</v>
      </c>
      <c r="B73" s="15">
        <v>57699</v>
      </c>
      <c r="C73" s="16">
        <v>6746</v>
      </c>
      <c r="D73" s="16">
        <v>0</v>
      </c>
      <c r="E73" s="16">
        <v>0</v>
      </c>
      <c r="F73" s="16">
        <v>10</v>
      </c>
      <c r="G73" s="100">
        <v>64455</v>
      </c>
      <c r="H73" s="116">
        <v>81446050000</v>
      </c>
      <c r="I73" s="117">
        <v>13863684543</v>
      </c>
      <c r="J73" s="117">
        <v>0</v>
      </c>
      <c r="K73" s="117">
        <v>0</v>
      </c>
      <c r="L73" s="117">
        <v>173695000</v>
      </c>
      <c r="M73" s="27">
        <v>95483429543</v>
      </c>
      <c r="N73" s="116">
        <v>0</v>
      </c>
      <c r="O73" s="117">
        <v>0</v>
      </c>
      <c r="P73" s="117">
        <v>0</v>
      </c>
      <c r="Q73" s="117">
        <v>0</v>
      </c>
      <c r="R73" s="117">
        <v>0</v>
      </c>
      <c r="S73" s="27">
        <v>0</v>
      </c>
      <c r="T73" s="116">
        <v>1235400000</v>
      </c>
      <c r="U73" s="117">
        <v>-24255043</v>
      </c>
      <c r="V73" s="117">
        <v>0</v>
      </c>
      <c r="W73" s="117">
        <v>0</v>
      </c>
      <c r="X73" s="117">
        <v>0</v>
      </c>
      <c r="Y73" s="27">
        <v>1211144957</v>
      </c>
      <c r="Z73" s="98">
        <v>82681450000</v>
      </c>
      <c r="AA73" s="99">
        <v>13839429500</v>
      </c>
      <c r="AB73" s="99">
        <v>0</v>
      </c>
      <c r="AC73" s="99">
        <v>0</v>
      </c>
      <c r="AD73" s="99">
        <v>173695000</v>
      </c>
      <c r="AE73" s="100">
        <v>96694574500</v>
      </c>
      <c r="AF73" s="21">
        <v>0</v>
      </c>
      <c r="AG73" s="24">
        <v>0</v>
      </c>
      <c r="AH73" s="24" t="s">
        <v>155</v>
      </c>
    </row>
    <row r="74" spans="1:34" x14ac:dyDescent="0.2">
      <c r="A74" s="4" t="s">
        <v>64</v>
      </c>
      <c r="B74" s="15">
        <v>4999</v>
      </c>
      <c r="C74" s="16">
        <v>316</v>
      </c>
      <c r="D74" s="16">
        <v>0</v>
      </c>
      <c r="E74" s="16">
        <v>2231</v>
      </c>
      <c r="F74" s="16">
        <v>0</v>
      </c>
      <c r="G74" s="100">
        <v>7546</v>
      </c>
      <c r="H74" s="116">
        <v>1399711873.7203286</v>
      </c>
      <c r="I74" s="117">
        <v>116890859.54724492</v>
      </c>
      <c r="J74" s="117">
        <v>20627798.743631456</v>
      </c>
      <c r="K74" s="117">
        <v>1718583467.988795</v>
      </c>
      <c r="L74" s="117">
        <v>0</v>
      </c>
      <c r="M74" s="27">
        <v>3255814000</v>
      </c>
      <c r="N74" s="116">
        <v>6090126.2796714306</v>
      </c>
      <c r="O74" s="117">
        <v>508590.45275507867</v>
      </c>
      <c r="P74" s="117">
        <v>89751.256368543953</v>
      </c>
      <c r="Q74" s="117">
        <v>7477532.011204958</v>
      </c>
      <c r="R74" s="117">
        <v>0</v>
      </c>
      <c r="S74" s="27">
        <v>14166000.000000011</v>
      </c>
      <c r="T74" s="116">
        <v>18492000</v>
      </c>
      <c r="U74" s="117">
        <v>4809300</v>
      </c>
      <c r="V74" s="117">
        <v>848700</v>
      </c>
      <c r="W74" s="117">
        <v>18339000</v>
      </c>
      <c r="X74" s="117">
        <v>0</v>
      </c>
      <c r="Y74" s="27">
        <v>42489000</v>
      </c>
      <c r="Z74" s="98">
        <v>1424294000</v>
      </c>
      <c r="AA74" s="99">
        <v>122208750</v>
      </c>
      <c r="AB74" s="99">
        <v>21566250</v>
      </c>
      <c r="AC74" s="99">
        <v>1744400000</v>
      </c>
      <c r="AD74" s="99">
        <v>0</v>
      </c>
      <c r="AE74" s="100">
        <v>3312469000</v>
      </c>
      <c r="AF74" s="21">
        <v>0.85</v>
      </c>
      <c r="AG74" s="24">
        <v>0.15</v>
      </c>
      <c r="AH74" s="24" t="s">
        <v>155</v>
      </c>
    </row>
    <row r="75" spans="1:34" x14ac:dyDescent="0.2">
      <c r="A75" s="4" t="s">
        <v>65</v>
      </c>
      <c r="B75" s="15">
        <v>20329</v>
      </c>
      <c r="C75" s="16">
        <v>1046</v>
      </c>
      <c r="D75" s="16">
        <v>0</v>
      </c>
      <c r="E75" s="16">
        <v>972</v>
      </c>
      <c r="F75" s="16">
        <v>0</v>
      </c>
      <c r="G75" s="100">
        <v>22347</v>
      </c>
      <c r="H75" s="116">
        <v>15462940293</v>
      </c>
      <c r="I75" s="117">
        <v>782335071</v>
      </c>
      <c r="J75" s="117">
        <v>0</v>
      </c>
      <c r="K75" s="117">
        <v>1188209000</v>
      </c>
      <c r="L75" s="117">
        <v>0</v>
      </c>
      <c r="M75" s="27">
        <v>17433484364</v>
      </c>
      <c r="N75" s="116">
        <v>0</v>
      </c>
      <c r="O75" s="117">
        <v>0</v>
      </c>
      <c r="P75" s="117">
        <v>0</v>
      </c>
      <c r="Q75" s="117">
        <v>0</v>
      </c>
      <c r="R75" s="117">
        <v>0</v>
      </c>
      <c r="S75" s="27">
        <v>0</v>
      </c>
      <c r="T75" s="116">
        <v>363642507</v>
      </c>
      <c r="U75" s="117">
        <v>15377929</v>
      </c>
      <c r="V75" s="117">
        <v>0</v>
      </c>
      <c r="W75" s="117">
        <v>248000</v>
      </c>
      <c r="X75" s="117">
        <v>0</v>
      </c>
      <c r="Y75" s="27">
        <v>379268436</v>
      </c>
      <c r="Z75" s="98">
        <v>15826582800</v>
      </c>
      <c r="AA75" s="99">
        <v>797713000</v>
      </c>
      <c r="AB75" s="99">
        <v>0</v>
      </c>
      <c r="AC75" s="99">
        <v>1188457000</v>
      </c>
      <c r="AD75" s="99">
        <v>0</v>
      </c>
      <c r="AE75" s="100">
        <v>17812752800</v>
      </c>
      <c r="AF75" s="21">
        <v>0</v>
      </c>
      <c r="AG75" s="24">
        <v>0</v>
      </c>
      <c r="AH75" s="24" t="s">
        <v>155</v>
      </c>
    </row>
    <row r="76" spans="1:34" x14ac:dyDescent="0.2">
      <c r="A76" s="4" t="s">
        <v>66</v>
      </c>
      <c r="B76" s="15">
        <v>7916</v>
      </c>
      <c r="C76" s="16">
        <v>510</v>
      </c>
      <c r="D76" s="16">
        <v>370</v>
      </c>
      <c r="E76" s="16">
        <v>3206</v>
      </c>
      <c r="F76" s="16">
        <v>8</v>
      </c>
      <c r="G76" s="100">
        <v>12010</v>
      </c>
      <c r="H76" s="116">
        <v>1631510600</v>
      </c>
      <c r="I76" s="117">
        <v>221423000</v>
      </c>
      <c r="J76" s="117">
        <v>118475500</v>
      </c>
      <c r="K76" s="117">
        <v>1964497800</v>
      </c>
      <c r="L76" s="117">
        <v>2618000</v>
      </c>
      <c r="M76" s="27">
        <v>3938524900</v>
      </c>
      <c r="N76" s="116">
        <v>0</v>
      </c>
      <c r="O76" s="117">
        <v>0</v>
      </c>
      <c r="P76" s="117">
        <v>0</v>
      </c>
      <c r="Q76" s="117">
        <v>0</v>
      </c>
      <c r="R76" s="117">
        <v>0</v>
      </c>
      <c r="S76" s="27">
        <v>0</v>
      </c>
      <c r="T76" s="116">
        <v>8643000</v>
      </c>
      <c r="U76" s="117">
        <v>10174000</v>
      </c>
      <c r="V76" s="117">
        <v>32502000</v>
      </c>
      <c r="W76" s="117">
        <v>-22416400</v>
      </c>
      <c r="X76" s="117">
        <v>5000</v>
      </c>
      <c r="Y76" s="27">
        <v>28907600</v>
      </c>
      <c r="Z76" s="98">
        <v>1640153600</v>
      </c>
      <c r="AA76" s="99">
        <v>231597000</v>
      </c>
      <c r="AB76" s="99">
        <v>150977500</v>
      </c>
      <c r="AC76" s="99">
        <v>1942081400</v>
      </c>
      <c r="AD76" s="99">
        <v>2623000</v>
      </c>
      <c r="AE76" s="100">
        <v>3967432500</v>
      </c>
      <c r="AF76" s="21">
        <v>0</v>
      </c>
      <c r="AG76" s="24">
        <v>0</v>
      </c>
      <c r="AH76" s="24" t="s">
        <v>155</v>
      </c>
    </row>
    <row r="77" spans="1:34" x14ac:dyDescent="0.2">
      <c r="A77" s="4" t="s">
        <v>67</v>
      </c>
      <c r="B77" s="15">
        <v>1802</v>
      </c>
      <c r="C77" s="16">
        <v>247</v>
      </c>
      <c r="D77" s="16">
        <v>0</v>
      </c>
      <c r="E77" s="16">
        <v>2435</v>
      </c>
      <c r="F77" s="16">
        <v>0</v>
      </c>
      <c r="G77" s="100">
        <v>4484</v>
      </c>
      <c r="H77" s="116">
        <v>322269500</v>
      </c>
      <c r="I77" s="117">
        <v>42485000</v>
      </c>
      <c r="J77" s="117">
        <v>0</v>
      </c>
      <c r="K77" s="117">
        <v>1181255000</v>
      </c>
      <c r="L77" s="117">
        <v>0</v>
      </c>
      <c r="M77" s="27">
        <v>1546009500</v>
      </c>
      <c r="N77" s="116">
        <v>0</v>
      </c>
      <c r="O77" s="117">
        <v>0</v>
      </c>
      <c r="P77" s="117">
        <v>0</v>
      </c>
      <c r="Q77" s="117">
        <v>0</v>
      </c>
      <c r="R77" s="117">
        <v>0</v>
      </c>
      <c r="S77" s="27">
        <v>0</v>
      </c>
      <c r="T77" s="116">
        <v>2084500</v>
      </c>
      <c r="U77" s="117">
        <v>69000</v>
      </c>
      <c r="V77" s="117">
        <v>0</v>
      </c>
      <c r="W77" s="117">
        <v>3220000</v>
      </c>
      <c r="X77" s="117">
        <v>0</v>
      </c>
      <c r="Y77" s="27">
        <v>5373500</v>
      </c>
      <c r="Z77" s="98">
        <v>324354000</v>
      </c>
      <c r="AA77" s="99">
        <v>42554000</v>
      </c>
      <c r="AB77" s="99">
        <v>0</v>
      </c>
      <c r="AC77" s="99">
        <v>1184475000</v>
      </c>
      <c r="AD77" s="99">
        <v>0</v>
      </c>
      <c r="AE77" s="100">
        <v>1551383000</v>
      </c>
      <c r="AF77" s="21">
        <v>0.9</v>
      </c>
      <c r="AG77" s="24">
        <v>0.1</v>
      </c>
      <c r="AH77" s="24" t="s">
        <v>155</v>
      </c>
    </row>
    <row r="78" spans="1:34" x14ac:dyDescent="0.2">
      <c r="A78" s="4" t="s">
        <v>68</v>
      </c>
      <c r="B78" s="15">
        <v>11600</v>
      </c>
      <c r="C78" s="16">
        <v>735</v>
      </c>
      <c r="D78" s="16">
        <v>391</v>
      </c>
      <c r="E78" s="16">
        <v>2936</v>
      </c>
      <c r="F78" s="16">
        <v>9</v>
      </c>
      <c r="G78" s="100">
        <v>15671</v>
      </c>
      <c r="H78" s="116">
        <v>3211159000</v>
      </c>
      <c r="I78" s="117">
        <v>420211000</v>
      </c>
      <c r="J78" s="117">
        <v>164152000</v>
      </c>
      <c r="K78" s="117">
        <v>1726213000</v>
      </c>
      <c r="L78" s="117">
        <v>7150000</v>
      </c>
      <c r="M78" s="27">
        <v>5528885000</v>
      </c>
      <c r="N78" s="116">
        <v>51430000</v>
      </c>
      <c r="O78" s="117">
        <v>5839000</v>
      </c>
      <c r="P78" s="117">
        <v>4461000</v>
      </c>
      <c r="Q78" s="117">
        <v>7302000</v>
      </c>
      <c r="R78" s="117">
        <v>368000</v>
      </c>
      <c r="S78" s="27">
        <v>69400000</v>
      </c>
      <c r="T78" s="116">
        <v>0</v>
      </c>
      <c r="U78" s="117">
        <v>0</v>
      </c>
      <c r="V78" s="117">
        <v>0</v>
      </c>
      <c r="W78" s="117">
        <v>0</v>
      </c>
      <c r="X78" s="117">
        <v>0</v>
      </c>
      <c r="Y78" s="27">
        <v>0</v>
      </c>
      <c r="Z78" s="98">
        <v>3262589000</v>
      </c>
      <c r="AA78" s="99">
        <v>426050000</v>
      </c>
      <c r="AB78" s="99">
        <v>168613000</v>
      </c>
      <c r="AC78" s="99">
        <v>1733515000</v>
      </c>
      <c r="AD78" s="99">
        <v>7518000</v>
      </c>
      <c r="AE78" s="100">
        <v>5598285000</v>
      </c>
      <c r="AF78" s="21">
        <v>0</v>
      </c>
      <c r="AG78" s="24">
        <v>0</v>
      </c>
      <c r="AH78" s="24" t="s">
        <v>155</v>
      </c>
    </row>
    <row r="79" spans="1:34" x14ac:dyDescent="0.2">
      <c r="A79" s="4" t="s">
        <v>69</v>
      </c>
      <c r="B79" s="15">
        <v>15216</v>
      </c>
      <c r="C79" s="16">
        <v>949</v>
      </c>
      <c r="D79" s="16">
        <v>426</v>
      </c>
      <c r="E79" s="16">
        <v>165</v>
      </c>
      <c r="F79" s="16">
        <v>606</v>
      </c>
      <c r="G79" s="100">
        <v>17362</v>
      </c>
      <c r="H79" s="116">
        <v>5204292000</v>
      </c>
      <c r="I79" s="117">
        <v>734938000</v>
      </c>
      <c r="J79" s="117">
        <v>263573000</v>
      </c>
      <c r="K79" s="117">
        <v>181363000</v>
      </c>
      <c r="L79" s="117">
        <v>178118000</v>
      </c>
      <c r="M79" s="27">
        <v>6562284000</v>
      </c>
      <c r="N79" s="116">
        <v>130354000</v>
      </c>
      <c r="O79" s="117">
        <v>52508000</v>
      </c>
      <c r="P79" s="117">
        <v>7737000</v>
      </c>
      <c r="Q79" s="117">
        <v>9536000</v>
      </c>
      <c r="R79" s="117">
        <v>45378000</v>
      </c>
      <c r="S79" s="27">
        <v>245513000</v>
      </c>
      <c r="T79" s="116">
        <v>37196000</v>
      </c>
      <c r="U79" s="117">
        <v>494000</v>
      </c>
      <c r="V79" s="117">
        <v>0</v>
      </c>
      <c r="W79" s="117">
        <v>0</v>
      </c>
      <c r="X79" s="117">
        <v>243000</v>
      </c>
      <c r="Y79" s="27">
        <v>37933000</v>
      </c>
      <c r="Z79" s="98">
        <v>5371842000</v>
      </c>
      <c r="AA79" s="99">
        <v>787940000</v>
      </c>
      <c r="AB79" s="99">
        <v>271310000</v>
      </c>
      <c r="AC79" s="99">
        <v>190899000</v>
      </c>
      <c r="AD79" s="99">
        <v>223739000</v>
      </c>
      <c r="AE79" s="100">
        <v>6845730000</v>
      </c>
      <c r="AF79" s="21">
        <v>0</v>
      </c>
      <c r="AG79" s="24">
        <v>0</v>
      </c>
      <c r="AH79" s="24" t="s">
        <v>155</v>
      </c>
    </row>
    <row r="80" spans="1:34" x14ac:dyDescent="0.2">
      <c r="A80" s="4" t="s">
        <v>70</v>
      </c>
      <c r="B80" s="15">
        <v>27650</v>
      </c>
      <c r="C80" s="16">
        <v>1610</v>
      </c>
      <c r="D80" s="16">
        <v>0</v>
      </c>
      <c r="E80" s="16">
        <v>3500</v>
      </c>
      <c r="F80" s="16">
        <v>36</v>
      </c>
      <c r="G80" s="100">
        <v>32796</v>
      </c>
      <c r="H80" s="116">
        <v>6070583800</v>
      </c>
      <c r="I80" s="117">
        <v>2313557000</v>
      </c>
      <c r="J80" s="117">
        <v>0</v>
      </c>
      <c r="K80" s="117">
        <v>2376944000</v>
      </c>
      <c r="L80" s="117">
        <v>28509000</v>
      </c>
      <c r="M80" s="27">
        <v>10789593800</v>
      </c>
      <c r="N80" s="116">
        <v>0</v>
      </c>
      <c r="O80" s="117">
        <v>0</v>
      </c>
      <c r="P80" s="117">
        <v>0</v>
      </c>
      <c r="Q80" s="117">
        <v>0</v>
      </c>
      <c r="R80" s="117">
        <v>0</v>
      </c>
      <c r="S80" s="27">
        <v>0</v>
      </c>
      <c r="T80" s="116">
        <v>57830100</v>
      </c>
      <c r="U80" s="117">
        <v>8600000</v>
      </c>
      <c r="V80" s="117">
        <v>0</v>
      </c>
      <c r="W80" s="117">
        <v>-5314000</v>
      </c>
      <c r="X80" s="117">
        <v>1143000</v>
      </c>
      <c r="Y80" s="27">
        <v>62259100</v>
      </c>
      <c r="Z80" s="98">
        <v>6128413900</v>
      </c>
      <c r="AA80" s="99">
        <v>2322157000</v>
      </c>
      <c r="AB80" s="99">
        <v>0</v>
      </c>
      <c r="AC80" s="99">
        <v>2371630000</v>
      </c>
      <c r="AD80" s="99">
        <v>29652000</v>
      </c>
      <c r="AE80" s="100">
        <v>10851852900</v>
      </c>
      <c r="AF80" s="21">
        <v>0.76</v>
      </c>
      <c r="AG80" s="24">
        <v>0.24</v>
      </c>
      <c r="AH80" s="24" t="s">
        <v>155</v>
      </c>
    </row>
    <row r="81" spans="1:34" x14ac:dyDescent="0.2">
      <c r="A81" s="4" t="s">
        <v>71</v>
      </c>
      <c r="B81" s="15">
        <v>1744</v>
      </c>
      <c r="C81" s="16">
        <v>100</v>
      </c>
      <c r="D81" s="16">
        <v>74</v>
      </c>
      <c r="E81" s="16">
        <v>2849</v>
      </c>
      <c r="F81" s="16">
        <v>0</v>
      </c>
      <c r="G81" s="100">
        <v>4767</v>
      </c>
      <c r="H81" s="116">
        <v>170513600</v>
      </c>
      <c r="I81" s="117">
        <v>8265800</v>
      </c>
      <c r="J81" s="117">
        <v>6645900</v>
      </c>
      <c r="K81" s="117">
        <v>1912067800</v>
      </c>
      <c r="L81" s="117">
        <v>0</v>
      </c>
      <c r="M81" s="27">
        <v>2097493100</v>
      </c>
      <c r="N81" s="116">
        <v>118800</v>
      </c>
      <c r="O81" s="117">
        <v>0</v>
      </c>
      <c r="P81" s="117">
        <v>-55000</v>
      </c>
      <c r="Q81" s="117">
        <v>2832600</v>
      </c>
      <c r="R81" s="117">
        <v>0</v>
      </c>
      <c r="S81" s="27">
        <v>2896400</v>
      </c>
      <c r="T81" s="116">
        <v>960000</v>
      </c>
      <c r="U81" s="117">
        <v>-201000</v>
      </c>
      <c r="V81" s="117">
        <v>116200</v>
      </c>
      <c r="W81" s="117">
        <v>-2624000</v>
      </c>
      <c r="X81" s="117">
        <v>0</v>
      </c>
      <c r="Y81" s="27">
        <v>-1748800</v>
      </c>
      <c r="Z81" s="98">
        <v>171592400</v>
      </c>
      <c r="AA81" s="99">
        <v>8064800</v>
      </c>
      <c r="AB81" s="99">
        <v>6707100</v>
      </c>
      <c r="AC81" s="99">
        <v>1912276400</v>
      </c>
      <c r="AD81" s="99">
        <v>0</v>
      </c>
      <c r="AE81" s="100">
        <v>2098640700</v>
      </c>
      <c r="AF81" s="21">
        <v>0</v>
      </c>
      <c r="AG81" s="24">
        <v>0</v>
      </c>
      <c r="AH81" s="24" t="s">
        <v>155</v>
      </c>
    </row>
    <row r="82" spans="1:34" x14ac:dyDescent="0.2">
      <c r="A82" s="4" t="s">
        <v>72</v>
      </c>
      <c r="B82" s="15">
        <v>69103</v>
      </c>
      <c r="C82" s="16">
        <v>3633</v>
      </c>
      <c r="D82" s="16">
        <v>1572</v>
      </c>
      <c r="E82" s="16">
        <v>0</v>
      </c>
      <c r="F82" s="16">
        <v>33</v>
      </c>
      <c r="G82" s="100">
        <v>74341</v>
      </c>
      <c r="H82" s="116">
        <v>70448584000</v>
      </c>
      <c r="I82" s="117">
        <v>5613311000</v>
      </c>
      <c r="J82" s="117">
        <v>1770160000</v>
      </c>
      <c r="K82" s="117">
        <v>0</v>
      </c>
      <c r="L82" s="117">
        <v>96411000</v>
      </c>
      <c r="M82" s="27">
        <v>77928466000</v>
      </c>
      <c r="N82" s="116">
        <v>0</v>
      </c>
      <c r="O82" s="117">
        <v>0</v>
      </c>
      <c r="P82" s="117">
        <v>0</v>
      </c>
      <c r="Q82" s="117">
        <v>0</v>
      </c>
      <c r="R82" s="117">
        <v>0</v>
      </c>
      <c r="S82" s="27">
        <v>0</v>
      </c>
      <c r="T82" s="116">
        <v>707206000</v>
      </c>
      <c r="U82" s="117">
        <v>-36085000</v>
      </c>
      <c r="V82" s="117">
        <v>18146000</v>
      </c>
      <c r="W82" s="117">
        <v>0</v>
      </c>
      <c r="X82" s="117">
        <v>0</v>
      </c>
      <c r="Y82" s="27">
        <v>689267000</v>
      </c>
      <c r="Z82" s="98">
        <v>71155790000</v>
      </c>
      <c r="AA82" s="99">
        <v>5577226000</v>
      </c>
      <c r="AB82" s="99">
        <v>1788306000</v>
      </c>
      <c r="AC82" s="99">
        <v>0</v>
      </c>
      <c r="AD82" s="99">
        <v>96411000</v>
      </c>
      <c r="AE82" s="100">
        <v>78617733000</v>
      </c>
      <c r="AF82" s="21">
        <v>0</v>
      </c>
      <c r="AG82" s="24">
        <v>0</v>
      </c>
      <c r="AH82" s="24" t="s">
        <v>155</v>
      </c>
    </row>
    <row r="83" spans="1:34" x14ac:dyDescent="0.2">
      <c r="A83" s="4" t="s">
        <v>73</v>
      </c>
      <c r="B83" s="15">
        <v>79291</v>
      </c>
      <c r="C83" s="16">
        <v>3037</v>
      </c>
      <c r="D83" s="16">
        <v>2730</v>
      </c>
      <c r="E83" s="16">
        <v>1380</v>
      </c>
      <c r="F83" s="16">
        <v>637</v>
      </c>
      <c r="G83" s="100">
        <v>87075</v>
      </c>
      <c r="H83" s="116">
        <v>46524128500</v>
      </c>
      <c r="I83" s="117">
        <v>4152761376</v>
      </c>
      <c r="J83" s="117">
        <v>2826904500</v>
      </c>
      <c r="K83" s="117">
        <v>1894638000</v>
      </c>
      <c r="L83" s="117">
        <v>104094400</v>
      </c>
      <c r="M83" s="27">
        <v>55502526776</v>
      </c>
      <c r="N83" s="116">
        <v>141189500</v>
      </c>
      <c r="O83" s="117">
        <v>68055500</v>
      </c>
      <c r="P83" s="117">
        <v>2510000</v>
      </c>
      <c r="Q83" s="117">
        <v>7191000</v>
      </c>
      <c r="R83" s="117">
        <v>-892600</v>
      </c>
      <c r="S83" s="27">
        <v>218053400</v>
      </c>
      <c r="T83" s="116">
        <v>929246432</v>
      </c>
      <c r="U83" s="117">
        <v>157423000</v>
      </c>
      <c r="V83" s="117">
        <v>36618000</v>
      </c>
      <c r="W83" s="117">
        <v>-5944000</v>
      </c>
      <c r="X83" s="117">
        <v>-1641550</v>
      </c>
      <c r="Y83" s="27">
        <v>1115701882</v>
      </c>
      <c r="Z83" s="98">
        <v>47594564432</v>
      </c>
      <c r="AA83" s="99">
        <v>4378239876</v>
      </c>
      <c r="AB83" s="99">
        <v>2866032500</v>
      </c>
      <c r="AC83" s="99">
        <v>1895885000</v>
      </c>
      <c r="AD83" s="99">
        <v>101560250</v>
      </c>
      <c r="AE83" s="100">
        <v>56836282058</v>
      </c>
      <c r="AF83" s="21">
        <v>0</v>
      </c>
      <c r="AG83" s="24">
        <v>0</v>
      </c>
      <c r="AH83" s="24" t="s">
        <v>202</v>
      </c>
    </row>
    <row r="84" spans="1:34" x14ac:dyDescent="0.2">
      <c r="A84" s="4" t="s">
        <v>74</v>
      </c>
      <c r="B84" s="15">
        <v>17808</v>
      </c>
      <c r="C84" s="16">
        <v>730</v>
      </c>
      <c r="D84" s="16">
        <v>670</v>
      </c>
      <c r="E84" s="16">
        <v>413</v>
      </c>
      <c r="F84" s="16">
        <v>48</v>
      </c>
      <c r="G84" s="100">
        <v>19669</v>
      </c>
      <c r="H84" s="116">
        <v>4939644600</v>
      </c>
      <c r="I84" s="117">
        <v>517250400</v>
      </c>
      <c r="J84" s="117">
        <v>496034600</v>
      </c>
      <c r="K84" s="117">
        <v>282805800</v>
      </c>
      <c r="L84" s="117">
        <v>81427000</v>
      </c>
      <c r="M84" s="27">
        <v>6317162400</v>
      </c>
      <c r="N84" s="116">
        <v>167105000</v>
      </c>
      <c r="O84" s="117">
        <v>38302000</v>
      </c>
      <c r="P84" s="117">
        <v>-3059500</v>
      </c>
      <c r="Q84" s="117">
        <v>707000</v>
      </c>
      <c r="R84" s="117">
        <v>-12312000</v>
      </c>
      <c r="S84" s="27">
        <v>190742500</v>
      </c>
      <c r="T84" s="116">
        <v>-35601600</v>
      </c>
      <c r="U84" s="117">
        <v>-14261000</v>
      </c>
      <c r="V84" s="117">
        <v>-1057600</v>
      </c>
      <c r="W84" s="117">
        <v>20173700</v>
      </c>
      <c r="X84" s="117">
        <v>-8607000</v>
      </c>
      <c r="Y84" s="27">
        <v>-39353500</v>
      </c>
      <c r="Z84" s="98">
        <v>5071148000</v>
      </c>
      <c r="AA84" s="99">
        <v>541291400</v>
      </c>
      <c r="AB84" s="99">
        <v>491917500</v>
      </c>
      <c r="AC84" s="99">
        <v>303686500</v>
      </c>
      <c r="AD84" s="99">
        <v>60508000</v>
      </c>
      <c r="AE84" s="100">
        <v>6468551400</v>
      </c>
      <c r="AF84" s="21">
        <v>0</v>
      </c>
      <c r="AG84" s="24">
        <v>0</v>
      </c>
      <c r="AH84" s="24" t="s">
        <v>155</v>
      </c>
    </row>
    <row r="85" spans="1:34" x14ac:dyDescent="0.2">
      <c r="A85" s="4" t="s">
        <v>75</v>
      </c>
      <c r="B85" s="15">
        <v>94909</v>
      </c>
      <c r="C85" s="16">
        <v>2321</v>
      </c>
      <c r="D85" s="16">
        <v>3082</v>
      </c>
      <c r="E85" s="16">
        <v>885</v>
      </c>
      <c r="F85" s="16">
        <v>11</v>
      </c>
      <c r="G85" s="100">
        <v>101208</v>
      </c>
      <c r="H85" s="116">
        <v>49736693300</v>
      </c>
      <c r="I85" s="117">
        <v>3277153052</v>
      </c>
      <c r="J85" s="117">
        <v>4608275001</v>
      </c>
      <c r="K85" s="117">
        <v>1693700000</v>
      </c>
      <c r="L85" s="117">
        <v>38220000</v>
      </c>
      <c r="M85" s="27">
        <v>59354041353</v>
      </c>
      <c r="N85" s="116">
        <v>0</v>
      </c>
      <c r="O85" s="117">
        <v>0</v>
      </c>
      <c r="P85" s="117">
        <v>0</v>
      </c>
      <c r="Q85" s="117">
        <v>0</v>
      </c>
      <c r="R85" s="117">
        <v>0</v>
      </c>
      <c r="S85" s="27">
        <v>0</v>
      </c>
      <c r="T85" s="116">
        <v>2440391897</v>
      </c>
      <c r="U85" s="117">
        <v>187434899</v>
      </c>
      <c r="V85" s="117">
        <v>163607000</v>
      </c>
      <c r="W85" s="117">
        <v>21435000</v>
      </c>
      <c r="X85" s="117">
        <v>2260000</v>
      </c>
      <c r="Y85" s="27">
        <v>2815128796</v>
      </c>
      <c r="Z85" s="98">
        <v>52177085197</v>
      </c>
      <c r="AA85" s="99">
        <v>3464587951</v>
      </c>
      <c r="AB85" s="99">
        <v>4771882001</v>
      </c>
      <c r="AC85" s="99">
        <v>1715135000</v>
      </c>
      <c r="AD85" s="99">
        <v>40480000</v>
      </c>
      <c r="AE85" s="100">
        <v>62169170149</v>
      </c>
      <c r="AF85" s="21">
        <v>0</v>
      </c>
      <c r="AG85" s="24">
        <v>0</v>
      </c>
      <c r="AH85" s="24" t="s">
        <v>155</v>
      </c>
    </row>
    <row r="86" spans="1:34" x14ac:dyDescent="0.2">
      <c r="A86" s="4" t="s">
        <v>76</v>
      </c>
      <c r="B86" s="15">
        <v>46927</v>
      </c>
      <c r="C86" s="16">
        <v>6221</v>
      </c>
      <c r="D86" s="16">
        <v>1431</v>
      </c>
      <c r="E86" s="16">
        <v>0</v>
      </c>
      <c r="F86" s="16">
        <v>0</v>
      </c>
      <c r="G86" s="100">
        <v>54579</v>
      </c>
      <c r="H86" s="116">
        <v>45503232000</v>
      </c>
      <c r="I86" s="117">
        <v>10244358500</v>
      </c>
      <c r="J86" s="117">
        <v>3591523000</v>
      </c>
      <c r="K86" s="117">
        <v>0</v>
      </c>
      <c r="L86" s="117">
        <v>0</v>
      </c>
      <c r="M86" s="27">
        <v>59339113500</v>
      </c>
      <c r="N86" s="116">
        <v>0</v>
      </c>
      <c r="O86" s="117">
        <v>0</v>
      </c>
      <c r="P86" s="117">
        <v>0</v>
      </c>
      <c r="Q86" s="117">
        <v>0</v>
      </c>
      <c r="R86" s="117">
        <v>0</v>
      </c>
      <c r="S86" s="27">
        <v>0</v>
      </c>
      <c r="T86" s="116">
        <v>670484500</v>
      </c>
      <c r="U86" s="117">
        <v>63563000</v>
      </c>
      <c r="V86" s="117">
        <v>-140477000</v>
      </c>
      <c r="W86" s="117">
        <v>0</v>
      </c>
      <c r="X86" s="117">
        <v>0</v>
      </c>
      <c r="Y86" s="27">
        <v>593570500</v>
      </c>
      <c r="Z86" s="98">
        <v>46173716500</v>
      </c>
      <c r="AA86" s="99">
        <v>10307921500</v>
      </c>
      <c r="AB86" s="99">
        <v>3451046000</v>
      </c>
      <c r="AC86" s="99">
        <v>0</v>
      </c>
      <c r="AD86" s="99">
        <v>0</v>
      </c>
      <c r="AE86" s="100">
        <v>59932684000</v>
      </c>
      <c r="AF86" s="21">
        <v>0</v>
      </c>
      <c r="AG86" s="24">
        <v>0</v>
      </c>
      <c r="AH86" s="24" t="s">
        <v>202</v>
      </c>
    </row>
    <row r="87" spans="1:34" x14ac:dyDescent="0.2">
      <c r="A87" s="4" t="s">
        <v>77</v>
      </c>
      <c r="B87" s="15">
        <v>60302</v>
      </c>
      <c r="C87" s="16">
        <v>2297</v>
      </c>
      <c r="D87" s="16">
        <v>1005</v>
      </c>
      <c r="E87" s="16">
        <v>1745</v>
      </c>
      <c r="F87" s="16">
        <v>345</v>
      </c>
      <c r="G87" s="100">
        <v>65694</v>
      </c>
      <c r="H87" s="116">
        <v>37005600000</v>
      </c>
      <c r="I87" s="117">
        <v>1808248000</v>
      </c>
      <c r="J87" s="117">
        <v>790159000</v>
      </c>
      <c r="K87" s="117">
        <v>2275605000</v>
      </c>
      <c r="L87" s="117">
        <v>35202000</v>
      </c>
      <c r="M87" s="27">
        <v>41914814000</v>
      </c>
      <c r="N87" s="116">
        <v>0</v>
      </c>
      <c r="O87" s="117">
        <v>0</v>
      </c>
      <c r="P87" s="117">
        <v>0</v>
      </c>
      <c r="Q87" s="117">
        <v>0</v>
      </c>
      <c r="R87" s="117">
        <v>0</v>
      </c>
      <c r="S87" s="27">
        <v>0</v>
      </c>
      <c r="T87" s="116">
        <v>391255000</v>
      </c>
      <c r="U87" s="117">
        <v>38281000</v>
      </c>
      <c r="V87" s="117">
        <v>-23555000</v>
      </c>
      <c r="W87" s="117">
        <v>-30465000</v>
      </c>
      <c r="X87" s="117">
        <v>13670000</v>
      </c>
      <c r="Y87" s="27">
        <v>389186000</v>
      </c>
      <c r="Z87" s="98">
        <v>37396855000</v>
      </c>
      <c r="AA87" s="99">
        <v>1846529000</v>
      </c>
      <c r="AB87" s="99">
        <v>766604000</v>
      </c>
      <c r="AC87" s="99">
        <v>2245140000</v>
      </c>
      <c r="AD87" s="99">
        <v>48872000</v>
      </c>
      <c r="AE87" s="100">
        <v>42304000000</v>
      </c>
      <c r="AF87" s="21">
        <v>0</v>
      </c>
      <c r="AG87" s="24">
        <v>0</v>
      </c>
      <c r="AH87" s="24" t="s">
        <v>155</v>
      </c>
    </row>
    <row r="88" spans="1:34" x14ac:dyDescent="0.2">
      <c r="A88" s="4" t="s">
        <v>78</v>
      </c>
      <c r="B88" s="15">
        <v>3381</v>
      </c>
      <c r="C88" s="16">
        <v>455</v>
      </c>
      <c r="D88" s="16">
        <v>0</v>
      </c>
      <c r="E88" s="16">
        <v>3096</v>
      </c>
      <c r="F88" s="16">
        <v>0</v>
      </c>
      <c r="G88" s="100">
        <v>6932</v>
      </c>
      <c r="H88" s="116">
        <v>321869000</v>
      </c>
      <c r="I88" s="117">
        <v>55457000</v>
      </c>
      <c r="J88" s="117">
        <v>0</v>
      </c>
      <c r="K88" s="117">
        <v>1774272800</v>
      </c>
      <c r="L88" s="117">
        <v>0</v>
      </c>
      <c r="M88" s="27">
        <v>2151598800</v>
      </c>
      <c r="N88" s="116">
        <v>0</v>
      </c>
      <c r="O88" s="117">
        <v>0</v>
      </c>
      <c r="P88" s="117">
        <v>0</v>
      </c>
      <c r="Q88" s="117">
        <v>0</v>
      </c>
      <c r="R88" s="117">
        <v>0</v>
      </c>
      <c r="S88" s="27">
        <v>0</v>
      </c>
      <c r="T88" s="116">
        <v>5273300</v>
      </c>
      <c r="U88" s="117">
        <v>-103000</v>
      </c>
      <c r="V88" s="117">
        <v>0</v>
      </c>
      <c r="W88" s="117">
        <v>3418500</v>
      </c>
      <c r="X88" s="117">
        <v>0</v>
      </c>
      <c r="Y88" s="27">
        <v>8588800</v>
      </c>
      <c r="Z88" s="98">
        <v>327142300</v>
      </c>
      <c r="AA88" s="99">
        <v>55354000</v>
      </c>
      <c r="AB88" s="99">
        <v>0</v>
      </c>
      <c r="AC88" s="99">
        <v>1777691300</v>
      </c>
      <c r="AD88" s="99">
        <v>0</v>
      </c>
      <c r="AE88" s="100">
        <v>2160187600</v>
      </c>
      <c r="AF88" s="21">
        <v>0.4</v>
      </c>
      <c r="AG88" s="24">
        <v>0.6</v>
      </c>
      <c r="AH88" s="24" t="s">
        <v>155</v>
      </c>
    </row>
    <row r="89" spans="1:34" x14ac:dyDescent="0.2">
      <c r="A89" s="5"/>
      <c r="B89" s="17"/>
      <c r="C89" s="18"/>
      <c r="D89" s="18"/>
      <c r="E89" s="18"/>
      <c r="F89" s="18"/>
      <c r="G89" s="103"/>
      <c r="H89" s="118"/>
      <c r="I89" s="119"/>
      <c r="J89" s="119"/>
      <c r="K89" s="119"/>
      <c r="L89" s="119"/>
      <c r="M89" s="28"/>
      <c r="N89" s="118"/>
      <c r="O89" s="119"/>
      <c r="P89" s="119"/>
      <c r="Q89" s="119"/>
      <c r="R89" s="119"/>
      <c r="S89" s="28"/>
      <c r="T89" s="118"/>
      <c r="U89" s="119"/>
      <c r="V89" s="119"/>
      <c r="W89" s="119"/>
      <c r="X89" s="119"/>
      <c r="Y89" s="28"/>
      <c r="Z89" s="101"/>
      <c r="AA89" s="102"/>
      <c r="AB89" s="102"/>
      <c r="AC89" s="102"/>
      <c r="AD89" s="102"/>
      <c r="AE89" s="103"/>
      <c r="AF89" s="22"/>
      <c r="AG89" s="25"/>
      <c r="AH89" s="25"/>
    </row>
    <row r="90" spans="1:34" x14ac:dyDescent="0.2">
      <c r="A90" s="66" t="s">
        <v>79</v>
      </c>
      <c r="B90" s="69">
        <f t="shared" ref="B90:AE90" si="0">SUM(B9:B89)</f>
        <v>2699754</v>
      </c>
      <c r="C90" s="67">
        <f t="shared" si="0"/>
        <v>159842</v>
      </c>
      <c r="D90" s="67">
        <f t="shared" si="0"/>
        <v>70657</v>
      </c>
      <c r="E90" s="67">
        <f t="shared" si="0"/>
        <v>116734</v>
      </c>
      <c r="F90" s="67">
        <f t="shared" si="0"/>
        <v>6452</v>
      </c>
      <c r="G90" s="68">
        <f t="shared" si="0"/>
        <v>3053439</v>
      </c>
      <c r="H90" s="69">
        <f t="shared" si="0"/>
        <v>1819072091744.7202</v>
      </c>
      <c r="I90" s="67">
        <f t="shared" si="0"/>
        <v>216149759887.54724</v>
      </c>
      <c r="J90" s="67">
        <f t="shared" si="0"/>
        <v>72964794471.743622</v>
      </c>
      <c r="K90" s="67">
        <f t="shared" si="0"/>
        <v>88114103021.9888</v>
      </c>
      <c r="L90" s="67">
        <f t="shared" si="0"/>
        <v>7688866226</v>
      </c>
      <c r="M90" s="68">
        <f t="shared" si="0"/>
        <v>2203989615352</v>
      </c>
      <c r="N90" s="69">
        <f t="shared" si="0"/>
        <v>-1696042472.7203283</v>
      </c>
      <c r="O90" s="67">
        <f t="shared" si="0"/>
        <v>19732358.452755094</v>
      </c>
      <c r="P90" s="67">
        <f t="shared" si="0"/>
        <v>-123966453.74363145</v>
      </c>
      <c r="Q90" s="67">
        <f t="shared" si="0"/>
        <v>219376732.01120496</v>
      </c>
      <c r="R90" s="67">
        <f t="shared" si="0"/>
        <v>-137984600</v>
      </c>
      <c r="S90" s="68">
        <f t="shared" si="0"/>
        <v>-1718884436</v>
      </c>
      <c r="T90" s="69">
        <f t="shared" si="0"/>
        <v>38362342321</v>
      </c>
      <c r="U90" s="67">
        <f t="shared" si="0"/>
        <v>2454969626</v>
      </c>
      <c r="V90" s="67">
        <f t="shared" si="0"/>
        <v>1735416392</v>
      </c>
      <c r="W90" s="67">
        <f t="shared" si="0"/>
        <v>264686482</v>
      </c>
      <c r="X90" s="67">
        <f t="shared" si="0"/>
        <v>-35047341</v>
      </c>
      <c r="Y90" s="68">
        <f t="shared" si="0"/>
        <v>42782367480</v>
      </c>
      <c r="Z90" s="69">
        <f t="shared" si="0"/>
        <v>1855738391593</v>
      </c>
      <c r="AA90" s="67">
        <f t="shared" si="0"/>
        <v>218624461872</v>
      </c>
      <c r="AB90" s="67">
        <f t="shared" si="0"/>
        <v>74576244410</v>
      </c>
      <c r="AC90" s="67">
        <f t="shared" si="0"/>
        <v>88598166236</v>
      </c>
      <c r="AD90" s="67">
        <f t="shared" si="0"/>
        <v>7515834285</v>
      </c>
      <c r="AE90" s="68">
        <f t="shared" si="0"/>
        <v>2245053098396</v>
      </c>
      <c r="AF90" s="108"/>
      <c r="AG90" s="109"/>
      <c r="AH90" s="109"/>
    </row>
    <row r="91" spans="1:34" x14ac:dyDescent="0.2">
      <c r="A91" s="64" t="str">
        <f>"Source: Victoria Grants Commission - Questionnaire "&amp;$A$3&amp;" response from Council"</f>
        <v>Source: Victoria Grants Commission - Questionnaire 2018-19 response from Council</v>
      </c>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row>
    <row r="92" spans="1:34" s="122" customFormat="1" x14ac:dyDescent="0.2">
      <c r="A92" s="120"/>
      <c r="B92" s="121"/>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row>
  </sheetData>
  <printOptions horizontalCentered="1" verticalCentered="1"/>
  <pageMargins left="0.39370078740157483" right="0.39370078740157483" top="0.39370078740157483" bottom="0.19685039370078741" header="0.31496062992125984" footer="0.31496062992125984"/>
  <pageSetup paperSize="8" scale="60" fitToWidth="4" orientation="landscape" r:id="rId1"/>
  <colBreaks count="2" manualBreakCount="2">
    <brk id="7" max="90" man="1"/>
    <brk id="19" max="9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CE92"/>
  <sheetViews>
    <sheetView showGridLines="0" zoomScale="80" zoomScaleNormal="80" workbookViewId="0">
      <pane xSplit="1" ySplit="9" topLeftCell="B10" activePane="bottomRight" state="frozen"/>
      <selection activeCell="A93" sqref="A93"/>
      <selection pane="topRight" activeCell="A93" sqref="A93"/>
      <selection pane="bottomLeft" activeCell="A93" sqref="A93"/>
      <selection pane="bottomRight" activeCell="A9" sqref="A9"/>
    </sheetView>
  </sheetViews>
  <sheetFormatPr defaultColWidth="10.7109375" defaultRowHeight="15" x14ac:dyDescent="0.25"/>
  <cols>
    <col min="1" max="1" width="24.7109375" style="6" customWidth="1"/>
    <col min="2" max="7" width="12.7109375" style="10" customWidth="1"/>
    <col min="8" max="8" width="14.140625" style="10" customWidth="1"/>
    <col min="9" max="12" width="12.7109375" style="10" customWidth="1"/>
    <col min="13" max="13" width="14.28515625" style="10" bestFit="1" customWidth="1"/>
    <col min="14" max="49" width="12.7109375" style="10" customWidth="1"/>
    <col min="50" max="50" width="14.140625" style="10" customWidth="1"/>
    <col min="51" max="54" width="12.7109375" style="10" customWidth="1"/>
    <col min="55" max="55" width="14.28515625" style="10" bestFit="1" customWidth="1"/>
    <col min="56" max="73" width="12.7109375" style="10" customWidth="1"/>
    <col min="74" max="74" width="14.140625" style="10" customWidth="1"/>
    <col min="75" max="78" width="12.7109375" style="10" customWidth="1"/>
    <col min="79" max="79" width="14.28515625" style="10" bestFit="1" customWidth="1"/>
    <col min="80" max="81" width="13.85546875" style="10" customWidth="1"/>
    <col min="82" max="82" width="12.7109375" style="10" customWidth="1"/>
    <col min="84" max="16384" width="10.7109375" style="6"/>
  </cols>
  <sheetData>
    <row r="1" spans="1:83" x14ac:dyDescent="0.25">
      <c r="A1" s="1"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row>
    <row r="2" spans="1:83" ht="15.75" x14ac:dyDescent="0.25">
      <c r="A2" s="2" t="s">
        <v>101</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t="s">
        <v>170</v>
      </c>
      <c r="CD2" s="9"/>
    </row>
    <row r="3" spans="1:83" x14ac:dyDescent="0.25">
      <c r="A3" s="65" t="str">
        <f>Valuations!A3</f>
        <v>2018-19</v>
      </c>
    </row>
    <row r="4" spans="1:83" ht="15.75" x14ac:dyDescent="0.25">
      <c r="A4" s="70"/>
      <c r="B4" s="88" t="s">
        <v>196</v>
      </c>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8"/>
      <c r="CC4" s="89"/>
      <c r="CD4" s="90"/>
    </row>
    <row r="5" spans="1:83" x14ac:dyDescent="0.25">
      <c r="A5" s="71"/>
      <c r="B5" s="72" t="s">
        <v>111</v>
      </c>
      <c r="C5" s="73"/>
      <c r="D5" s="73"/>
      <c r="E5" s="73"/>
      <c r="F5" s="73"/>
      <c r="G5" s="74"/>
      <c r="H5" s="72" t="s">
        <v>112</v>
      </c>
      <c r="I5" s="73"/>
      <c r="J5" s="73"/>
      <c r="K5" s="73"/>
      <c r="L5" s="73"/>
      <c r="M5" s="74"/>
      <c r="N5" s="72" t="s">
        <v>113</v>
      </c>
      <c r="O5" s="73"/>
      <c r="P5" s="73"/>
      <c r="Q5" s="73"/>
      <c r="R5" s="73"/>
      <c r="S5" s="74"/>
      <c r="T5" s="72" t="s">
        <v>118</v>
      </c>
      <c r="U5" s="73"/>
      <c r="V5" s="73"/>
      <c r="W5" s="73"/>
      <c r="X5" s="73"/>
      <c r="Y5" s="74"/>
      <c r="Z5" s="72" t="s">
        <v>119</v>
      </c>
      <c r="AA5" s="73"/>
      <c r="AB5" s="73"/>
      <c r="AC5" s="73"/>
      <c r="AD5" s="73"/>
      <c r="AE5" s="74"/>
      <c r="AF5" s="72" t="s">
        <v>120</v>
      </c>
      <c r="AG5" s="73"/>
      <c r="AH5" s="73"/>
      <c r="AI5" s="73"/>
      <c r="AJ5" s="73"/>
      <c r="AK5" s="74"/>
      <c r="AL5" s="72" t="s">
        <v>123</v>
      </c>
      <c r="AM5" s="73"/>
      <c r="AN5" s="73"/>
      <c r="AO5" s="73"/>
      <c r="AP5" s="73"/>
      <c r="AQ5" s="74"/>
      <c r="AR5" s="72" t="s">
        <v>124</v>
      </c>
      <c r="AS5" s="73"/>
      <c r="AT5" s="73"/>
      <c r="AU5" s="73"/>
      <c r="AV5" s="73"/>
      <c r="AW5" s="74"/>
      <c r="AX5" s="72" t="s">
        <v>125</v>
      </c>
      <c r="AY5" s="73"/>
      <c r="AZ5" s="73"/>
      <c r="BA5" s="73"/>
      <c r="BB5" s="73"/>
      <c r="BC5" s="74"/>
      <c r="BD5" s="72" t="s">
        <v>128</v>
      </c>
      <c r="BE5" s="73"/>
      <c r="BF5" s="73"/>
      <c r="BG5" s="73"/>
      <c r="BH5" s="73"/>
      <c r="BI5" s="74"/>
      <c r="BJ5" s="72" t="s">
        <v>129</v>
      </c>
      <c r="BK5" s="73"/>
      <c r="BL5" s="73"/>
      <c r="BM5" s="73"/>
      <c r="BN5" s="73"/>
      <c r="BO5" s="74"/>
      <c r="BP5" s="72" t="s">
        <v>130</v>
      </c>
      <c r="BQ5" s="73"/>
      <c r="BR5" s="73"/>
      <c r="BS5" s="73"/>
      <c r="BT5" s="73"/>
      <c r="BU5" s="74"/>
      <c r="BV5" s="72" t="s">
        <v>107</v>
      </c>
      <c r="BW5" s="73"/>
      <c r="BX5" s="73"/>
      <c r="BY5" s="73"/>
      <c r="BZ5" s="73"/>
      <c r="CA5" s="74"/>
      <c r="CB5" s="72" t="s">
        <v>107</v>
      </c>
      <c r="CC5" s="73" t="s">
        <v>173</v>
      </c>
      <c r="CD5" s="74"/>
    </row>
    <row r="6" spans="1:83" s="19" customFormat="1" ht="14.25" x14ac:dyDescent="0.2">
      <c r="A6" s="76"/>
      <c r="B6" s="77" t="s">
        <v>114</v>
      </c>
      <c r="C6" s="78"/>
      <c r="D6" s="78"/>
      <c r="E6" s="78"/>
      <c r="F6" s="78"/>
      <c r="G6" s="79"/>
      <c r="H6" s="77" t="s">
        <v>115</v>
      </c>
      <c r="I6" s="78"/>
      <c r="J6" s="78"/>
      <c r="K6" s="78"/>
      <c r="L6" s="78"/>
      <c r="M6" s="79"/>
      <c r="N6" s="77" t="s">
        <v>116</v>
      </c>
      <c r="O6" s="78"/>
      <c r="P6" s="78"/>
      <c r="Q6" s="78"/>
      <c r="R6" s="78"/>
      <c r="S6" s="79"/>
      <c r="T6" s="77" t="s">
        <v>117</v>
      </c>
      <c r="U6" s="78"/>
      <c r="V6" s="78"/>
      <c r="W6" s="78"/>
      <c r="X6" s="78"/>
      <c r="Y6" s="79"/>
      <c r="Z6" s="77" t="s">
        <v>121</v>
      </c>
      <c r="AA6" s="78"/>
      <c r="AB6" s="78"/>
      <c r="AC6" s="78"/>
      <c r="AD6" s="78"/>
      <c r="AE6" s="79"/>
      <c r="AF6" s="77" t="s">
        <v>122</v>
      </c>
      <c r="AG6" s="78"/>
      <c r="AH6" s="78"/>
      <c r="AI6" s="78"/>
      <c r="AJ6" s="78"/>
      <c r="AK6" s="79"/>
      <c r="AL6" s="77" t="s">
        <v>126</v>
      </c>
      <c r="AM6" s="78"/>
      <c r="AN6" s="78"/>
      <c r="AO6" s="78"/>
      <c r="AP6" s="78"/>
      <c r="AQ6" s="79"/>
      <c r="AR6" s="77" t="s">
        <v>91</v>
      </c>
      <c r="AS6" s="78"/>
      <c r="AT6" s="78"/>
      <c r="AU6" s="78"/>
      <c r="AV6" s="78"/>
      <c r="AW6" s="79"/>
      <c r="AX6" s="77" t="s">
        <v>127</v>
      </c>
      <c r="AY6" s="78"/>
      <c r="AZ6" s="78"/>
      <c r="BA6" s="78"/>
      <c r="BB6" s="78"/>
      <c r="BC6" s="79"/>
      <c r="BD6" s="77" t="s">
        <v>131</v>
      </c>
      <c r="BE6" s="78"/>
      <c r="BF6" s="78"/>
      <c r="BG6" s="78"/>
      <c r="BH6" s="78"/>
      <c r="BI6" s="79"/>
      <c r="BJ6" s="77" t="s">
        <v>132</v>
      </c>
      <c r="BK6" s="78"/>
      <c r="BL6" s="78"/>
      <c r="BM6" s="78"/>
      <c r="BN6" s="78"/>
      <c r="BO6" s="79"/>
      <c r="BP6" s="77" t="s">
        <v>133</v>
      </c>
      <c r="BQ6" s="78"/>
      <c r="BR6" s="78"/>
      <c r="BS6" s="78"/>
      <c r="BT6" s="78"/>
      <c r="BU6" s="79"/>
      <c r="BV6" s="77" t="s">
        <v>134</v>
      </c>
      <c r="BW6" s="78"/>
      <c r="BX6" s="78"/>
      <c r="BY6" s="78"/>
      <c r="BZ6" s="78"/>
      <c r="CA6" s="79"/>
      <c r="CB6" s="77" t="s">
        <v>109</v>
      </c>
      <c r="CC6" s="78"/>
      <c r="CD6" s="79"/>
    </row>
    <row r="7" spans="1:83" ht="33.75" x14ac:dyDescent="0.25">
      <c r="A7" s="71"/>
      <c r="B7" s="80" t="s">
        <v>82</v>
      </c>
      <c r="C7" s="81" t="s">
        <v>83</v>
      </c>
      <c r="D7" s="81" t="s">
        <v>84</v>
      </c>
      <c r="E7" s="81" t="s">
        <v>180</v>
      </c>
      <c r="F7" s="81" t="s">
        <v>91</v>
      </c>
      <c r="G7" s="93" t="s">
        <v>92</v>
      </c>
      <c r="H7" s="80" t="s">
        <v>82</v>
      </c>
      <c r="I7" s="81" t="s">
        <v>83</v>
      </c>
      <c r="J7" s="81" t="s">
        <v>84</v>
      </c>
      <c r="K7" s="81" t="s">
        <v>180</v>
      </c>
      <c r="L7" s="81" t="s">
        <v>91</v>
      </c>
      <c r="M7" s="93" t="s">
        <v>92</v>
      </c>
      <c r="N7" s="80" t="s">
        <v>82</v>
      </c>
      <c r="O7" s="81" t="s">
        <v>83</v>
      </c>
      <c r="P7" s="81" t="s">
        <v>84</v>
      </c>
      <c r="Q7" s="81" t="s">
        <v>180</v>
      </c>
      <c r="R7" s="81" t="s">
        <v>91</v>
      </c>
      <c r="S7" s="93" t="s">
        <v>92</v>
      </c>
      <c r="T7" s="80" t="s">
        <v>82</v>
      </c>
      <c r="U7" s="81" t="s">
        <v>83</v>
      </c>
      <c r="V7" s="81" t="s">
        <v>84</v>
      </c>
      <c r="W7" s="81" t="s">
        <v>180</v>
      </c>
      <c r="X7" s="81" t="s">
        <v>91</v>
      </c>
      <c r="Y7" s="93" t="s">
        <v>92</v>
      </c>
      <c r="Z7" s="80" t="s">
        <v>82</v>
      </c>
      <c r="AA7" s="81" t="s">
        <v>83</v>
      </c>
      <c r="AB7" s="81" t="s">
        <v>84</v>
      </c>
      <c r="AC7" s="81" t="s">
        <v>180</v>
      </c>
      <c r="AD7" s="81" t="s">
        <v>91</v>
      </c>
      <c r="AE7" s="93" t="s">
        <v>92</v>
      </c>
      <c r="AF7" s="80" t="s">
        <v>82</v>
      </c>
      <c r="AG7" s="81" t="s">
        <v>83</v>
      </c>
      <c r="AH7" s="81" t="s">
        <v>84</v>
      </c>
      <c r="AI7" s="81" t="s">
        <v>180</v>
      </c>
      <c r="AJ7" s="81" t="s">
        <v>91</v>
      </c>
      <c r="AK7" s="93" t="s">
        <v>92</v>
      </c>
      <c r="AL7" s="80" t="s">
        <v>82</v>
      </c>
      <c r="AM7" s="81" t="s">
        <v>83</v>
      </c>
      <c r="AN7" s="81" t="s">
        <v>84</v>
      </c>
      <c r="AO7" s="81" t="s">
        <v>180</v>
      </c>
      <c r="AP7" s="81" t="s">
        <v>91</v>
      </c>
      <c r="AQ7" s="93" t="s">
        <v>92</v>
      </c>
      <c r="AR7" s="80" t="s">
        <v>82</v>
      </c>
      <c r="AS7" s="81" t="s">
        <v>83</v>
      </c>
      <c r="AT7" s="81" t="s">
        <v>84</v>
      </c>
      <c r="AU7" s="81" t="s">
        <v>180</v>
      </c>
      <c r="AV7" s="81" t="s">
        <v>91</v>
      </c>
      <c r="AW7" s="93" t="s">
        <v>92</v>
      </c>
      <c r="AX7" s="80" t="s">
        <v>82</v>
      </c>
      <c r="AY7" s="81" t="s">
        <v>83</v>
      </c>
      <c r="AZ7" s="81" t="s">
        <v>84</v>
      </c>
      <c r="BA7" s="81" t="s">
        <v>180</v>
      </c>
      <c r="BB7" s="81" t="s">
        <v>91</v>
      </c>
      <c r="BC7" s="93" t="s">
        <v>92</v>
      </c>
      <c r="BD7" s="80" t="s">
        <v>82</v>
      </c>
      <c r="BE7" s="81" t="s">
        <v>83</v>
      </c>
      <c r="BF7" s="81" t="s">
        <v>84</v>
      </c>
      <c r="BG7" s="81" t="s">
        <v>180</v>
      </c>
      <c r="BH7" s="81" t="s">
        <v>91</v>
      </c>
      <c r="BI7" s="93" t="s">
        <v>92</v>
      </c>
      <c r="BJ7" s="80" t="s">
        <v>82</v>
      </c>
      <c r="BK7" s="81" t="s">
        <v>83</v>
      </c>
      <c r="BL7" s="81" t="s">
        <v>84</v>
      </c>
      <c r="BM7" s="81" t="s">
        <v>180</v>
      </c>
      <c r="BN7" s="81" t="s">
        <v>91</v>
      </c>
      <c r="BO7" s="93" t="s">
        <v>92</v>
      </c>
      <c r="BP7" s="80" t="s">
        <v>82</v>
      </c>
      <c r="BQ7" s="81" t="s">
        <v>83</v>
      </c>
      <c r="BR7" s="81" t="s">
        <v>84</v>
      </c>
      <c r="BS7" s="81" t="s">
        <v>180</v>
      </c>
      <c r="BT7" s="81" t="s">
        <v>91</v>
      </c>
      <c r="BU7" s="93" t="s">
        <v>92</v>
      </c>
      <c r="BV7" s="80" t="s">
        <v>82</v>
      </c>
      <c r="BW7" s="81" t="s">
        <v>83</v>
      </c>
      <c r="BX7" s="81" t="s">
        <v>84</v>
      </c>
      <c r="BY7" s="81" t="s">
        <v>180</v>
      </c>
      <c r="BZ7" s="81" t="s">
        <v>91</v>
      </c>
      <c r="CA7" s="93" t="s">
        <v>92</v>
      </c>
      <c r="CB7" s="80" t="s">
        <v>105</v>
      </c>
      <c r="CC7" s="81" t="s">
        <v>106</v>
      </c>
      <c r="CD7" s="82" t="s">
        <v>138</v>
      </c>
    </row>
    <row r="8" spans="1:83" x14ac:dyDescent="0.25">
      <c r="A8" s="83"/>
      <c r="B8" s="84" t="s">
        <v>85</v>
      </c>
      <c r="C8" s="85" t="s">
        <v>86</v>
      </c>
      <c r="D8" s="85" t="s">
        <v>87</v>
      </c>
      <c r="E8" s="85" t="s">
        <v>88</v>
      </c>
      <c r="F8" s="85" t="s">
        <v>89</v>
      </c>
      <c r="G8" s="94" t="s">
        <v>90</v>
      </c>
      <c r="H8" s="84" t="s">
        <v>85</v>
      </c>
      <c r="I8" s="85" t="s">
        <v>86</v>
      </c>
      <c r="J8" s="85" t="s">
        <v>87</v>
      </c>
      <c r="K8" s="85" t="s">
        <v>88</v>
      </c>
      <c r="L8" s="85" t="s">
        <v>89</v>
      </c>
      <c r="M8" s="94" t="s">
        <v>90</v>
      </c>
      <c r="N8" s="84" t="s">
        <v>85</v>
      </c>
      <c r="O8" s="85" t="s">
        <v>86</v>
      </c>
      <c r="P8" s="85" t="s">
        <v>87</v>
      </c>
      <c r="Q8" s="85" t="s">
        <v>88</v>
      </c>
      <c r="R8" s="85" t="s">
        <v>89</v>
      </c>
      <c r="S8" s="94" t="s">
        <v>90</v>
      </c>
      <c r="T8" s="84" t="s">
        <v>85</v>
      </c>
      <c r="U8" s="85" t="s">
        <v>86</v>
      </c>
      <c r="V8" s="85" t="s">
        <v>87</v>
      </c>
      <c r="W8" s="85" t="s">
        <v>88</v>
      </c>
      <c r="X8" s="85" t="s">
        <v>89</v>
      </c>
      <c r="Y8" s="94" t="s">
        <v>90</v>
      </c>
      <c r="Z8" s="84" t="s">
        <v>85</v>
      </c>
      <c r="AA8" s="85" t="s">
        <v>86</v>
      </c>
      <c r="AB8" s="85" t="s">
        <v>87</v>
      </c>
      <c r="AC8" s="85" t="s">
        <v>88</v>
      </c>
      <c r="AD8" s="85" t="s">
        <v>89</v>
      </c>
      <c r="AE8" s="94" t="s">
        <v>90</v>
      </c>
      <c r="AF8" s="84" t="s">
        <v>85</v>
      </c>
      <c r="AG8" s="85" t="s">
        <v>86</v>
      </c>
      <c r="AH8" s="85" t="s">
        <v>87</v>
      </c>
      <c r="AI8" s="85" t="s">
        <v>88</v>
      </c>
      <c r="AJ8" s="85" t="s">
        <v>89</v>
      </c>
      <c r="AK8" s="94" t="s">
        <v>90</v>
      </c>
      <c r="AL8" s="84" t="s">
        <v>85</v>
      </c>
      <c r="AM8" s="85" t="s">
        <v>86</v>
      </c>
      <c r="AN8" s="85" t="s">
        <v>87</v>
      </c>
      <c r="AO8" s="85" t="s">
        <v>88</v>
      </c>
      <c r="AP8" s="85" t="s">
        <v>89</v>
      </c>
      <c r="AQ8" s="94" t="s">
        <v>90</v>
      </c>
      <c r="AR8" s="84" t="s">
        <v>85</v>
      </c>
      <c r="AS8" s="85" t="s">
        <v>86</v>
      </c>
      <c r="AT8" s="85" t="s">
        <v>87</v>
      </c>
      <c r="AU8" s="85" t="s">
        <v>88</v>
      </c>
      <c r="AV8" s="85" t="s">
        <v>89</v>
      </c>
      <c r="AW8" s="94" t="s">
        <v>90</v>
      </c>
      <c r="AX8" s="84" t="s">
        <v>85</v>
      </c>
      <c r="AY8" s="85" t="s">
        <v>86</v>
      </c>
      <c r="AZ8" s="85" t="s">
        <v>87</v>
      </c>
      <c r="BA8" s="85" t="s">
        <v>88</v>
      </c>
      <c r="BB8" s="85" t="s">
        <v>89</v>
      </c>
      <c r="BC8" s="94" t="s">
        <v>90</v>
      </c>
      <c r="BD8" s="84" t="s">
        <v>85</v>
      </c>
      <c r="BE8" s="85" t="s">
        <v>86</v>
      </c>
      <c r="BF8" s="85" t="s">
        <v>87</v>
      </c>
      <c r="BG8" s="85" t="s">
        <v>88</v>
      </c>
      <c r="BH8" s="85" t="s">
        <v>89</v>
      </c>
      <c r="BI8" s="94" t="s">
        <v>90</v>
      </c>
      <c r="BJ8" s="84" t="s">
        <v>85</v>
      </c>
      <c r="BK8" s="85" t="s">
        <v>86</v>
      </c>
      <c r="BL8" s="85" t="s">
        <v>87</v>
      </c>
      <c r="BM8" s="85" t="s">
        <v>88</v>
      </c>
      <c r="BN8" s="85" t="s">
        <v>89</v>
      </c>
      <c r="BO8" s="94" t="s">
        <v>90</v>
      </c>
      <c r="BP8" s="84" t="s">
        <v>85</v>
      </c>
      <c r="BQ8" s="85" t="s">
        <v>86</v>
      </c>
      <c r="BR8" s="85" t="s">
        <v>87</v>
      </c>
      <c r="BS8" s="85" t="s">
        <v>88</v>
      </c>
      <c r="BT8" s="85" t="s">
        <v>89</v>
      </c>
      <c r="BU8" s="94" t="s">
        <v>90</v>
      </c>
      <c r="BV8" s="84" t="s">
        <v>85</v>
      </c>
      <c r="BW8" s="85" t="s">
        <v>86</v>
      </c>
      <c r="BX8" s="85" t="s">
        <v>87</v>
      </c>
      <c r="BY8" s="85" t="s">
        <v>88</v>
      </c>
      <c r="BZ8" s="85" t="s">
        <v>89</v>
      </c>
      <c r="CA8" s="94" t="s">
        <v>90</v>
      </c>
      <c r="CB8" s="86"/>
      <c r="CC8" s="92"/>
      <c r="CD8" s="87"/>
    </row>
    <row r="9" spans="1:83" s="111" customFormat="1" ht="12.75" x14ac:dyDescent="0.2">
      <c r="A9" s="3"/>
      <c r="B9" s="13"/>
      <c r="C9" s="14"/>
      <c r="D9" s="14"/>
      <c r="E9" s="14"/>
      <c r="F9" s="14"/>
      <c r="G9" s="26"/>
      <c r="H9" s="13"/>
      <c r="I9" s="14"/>
      <c r="J9" s="14"/>
      <c r="K9" s="14"/>
      <c r="L9" s="14"/>
      <c r="M9" s="26"/>
      <c r="N9" s="13"/>
      <c r="O9" s="14"/>
      <c r="P9" s="14"/>
      <c r="Q9" s="14"/>
      <c r="R9" s="14"/>
      <c r="S9" s="26"/>
      <c r="T9" s="13"/>
      <c r="U9" s="14"/>
      <c r="V9" s="14"/>
      <c r="W9" s="14"/>
      <c r="X9" s="14"/>
      <c r="Y9" s="26"/>
      <c r="Z9" s="13"/>
      <c r="AA9" s="14"/>
      <c r="AB9" s="14"/>
      <c r="AC9" s="14"/>
      <c r="AD9" s="14"/>
      <c r="AE9" s="26"/>
      <c r="AF9" s="13"/>
      <c r="AG9" s="14"/>
      <c r="AH9" s="14"/>
      <c r="AI9" s="14"/>
      <c r="AJ9" s="14"/>
      <c r="AK9" s="26"/>
      <c r="AL9" s="13"/>
      <c r="AM9" s="14"/>
      <c r="AN9" s="14"/>
      <c r="AO9" s="14"/>
      <c r="AP9" s="14"/>
      <c r="AQ9" s="26"/>
      <c r="AR9" s="13"/>
      <c r="AS9" s="14"/>
      <c r="AT9" s="14"/>
      <c r="AU9" s="14"/>
      <c r="AV9" s="14"/>
      <c r="AW9" s="26"/>
      <c r="AX9" s="95"/>
      <c r="AY9" s="96"/>
      <c r="AZ9" s="96"/>
      <c r="BA9" s="96"/>
      <c r="BB9" s="96"/>
      <c r="BC9" s="97"/>
      <c r="BD9" s="13"/>
      <c r="BE9" s="14"/>
      <c r="BF9" s="14"/>
      <c r="BG9" s="14"/>
      <c r="BH9" s="14"/>
      <c r="BI9" s="26"/>
      <c r="BJ9" s="13"/>
      <c r="BK9" s="14"/>
      <c r="BL9" s="14"/>
      <c r="BM9" s="14"/>
      <c r="BN9" s="14"/>
      <c r="BO9" s="26"/>
      <c r="BP9" s="13"/>
      <c r="BQ9" s="14"/>
      <c r="BR9" s="14"/>
      <c r="BS9" s="14"/>
      <c r="BT9" s="14"/>
      <c r="BU9" s="26"/>
      <c r="BV9" s="95"/>
      <c r="BW9" s="96"/>
      <c r="BX9" s="96"/>
      <c r="BY9" s="96"/>
      <c r="BZ9" s="96"/>
      <c r="CA9" s="97"/>
      <c r="CB9" s="105"/>
      <c r="CC9" s="29"/>
      <c r="CD9" s="30"/>
      <c r="CE9" s="110"/>
    </row>
    <row r="10" spans="1:83" s="111" customFormat="1" ht="12.75" x14ac:dyDescent="0.2">
      <c r="A10" s="4" t="s">
        <v>1</v>
      </c>
      <c r="B10" s="15">
        <v>0</v>
      </c>
      <c r="C10" s="16">
        <v>0</v>
      </c>
      <c r="D10" s="16">
        <v>0</v>
      </c>
      <c r="E10" s="16">
        <v>0</v>
      </c>
      <c r="F10" s="16">
        <v>0</v>
      </c>
      <c r="G10" s="27">
        <v>0</v>
      </c>
      <c r="H10" s="15">
        <v>9536792</v>
      </c>
      <c r="I10" s="16">
        <v>2389737</v>
      </c>
      <c r="J10" s="16">
        <v>0</v>
      </c>
      <c r="K10" s="16">
        <v>2192686</v>
      </c>
      <c r="L10" s="16">
        <v>0</v>
      </c>
      <c r="M10" s="27">
        <v>14119215</v>
      </c>
      <c r="N10" s="15">
        <v>0</v>
      </c>
      <c r="O10" s="16">
        <v>0</v>
      </c>
      <c r="P10" s="16">
        <v>0</v>
      </c>
      <c r="Q10" s="16">
        <v>0</v>
      </c>
      <c r="R10" s="16">
        <v>0</v>
      </c>
      <c r="S10" s="27">
        <v>0</v>
      </c>
      <c r="T10" s="15">
        <v>134339</v>
      </c>
      <c r="U10" s="16">
        <v>0</v>
      </c>
      <c r="V10" s="16">
        <v>0</v>
      </c>
      <c r="W10" s="16">
        <v>0</v>
      </c>
      <c r="X10" s="16">
        <v>0</v>
      </c>
      <c r="Y10" s="27">
        <v>134339</v>
      </c>
      <c r="Z10" s="15">
        <v>2433690.6461905302</v>
      </c>
      <c r="AA10" s="16">
        <v>339417.86101964343</v>
      </c>
      <c r="AB10" s="16">
        <v>0</v>
      </c>
      <c r="AC10" s="16">
        <v>386778.49278982624</v>
      </c>
      <c r="AD10" s="16">
        <v>0</v>
      </c>
      <c r="AE10" s="27">
        <v>3159887</v>
      </c>
      <c r="AF10" s="15">
        <v>0</v>
      </c>
      <c r="AG10" s="16">
        <v>171166</v>
      </c>
      <c r="AH10" s="16">
        <v>0</v>
      </c>
      <c r="AI10" s="16">
        <v>0</v>
      </c>
      <c r="AJ10" s="16">
        <v>0</v>
      </c>
      <c r="AK10" s="27">
        <v>171166</v>
      </c>
      <c r="AL10" s="15">
        <v>0</v>
      </c>
      <c r="AM10" s="16">
        <v>276582</v>
      </c>
      <c r="AN10" s="16">
        <v>0</v>
      </c>
      <c r="AO10" s="16">
        <v>0</v>
      </c>
      <c r="AP10" s="16">
        <v>0</v>
      </c>
      <c r="AQ10" s="27">
        <v>276582</v>
      </c>
      <c r="AR10" s="15">
        <v>87811</v>
      </c>
      <c r="AS10" s="16">
        <v>0</v>
      </c>
      <c r="AT10" s="16">
        <v>0</v>
      </c>
      <c r="AU10" s="16">
        <v>0</v>
      </c>
      <c r="AV10" s="16">
        <v>0</v>
      </c>
      <c r="AW10" s="27">
        <v>87811</v>
      </c>
      <c r="AX10" s="98">
        <v>12192632.64619053</v>
      </c>
      <c r="AY10" s="99">
        <v>3176902.8610196435</v>
      </c>
      <c r="AZ10" s="99">
        <v>0</v>
      </c>
      <c r="BA10" s="99">
        <v>2579464.4927898264</v>
      </c>
      <c r="BB10" s="99">
        <v>0</v>
      </c>
      <c r="BC10" s="100">
        <v>17949000</v>
      </c>
      <c r="BD10" s="15">
        <v>328042</v>
      </c>
      <c r="BE10" s="16">
        <v>0</v>
      </c>
      <c r="BF10" s="16">
        <v>0</v>
      </c>
      <c r="BG10" s="16">
        <v>0</v>
      </c>
      <c r="BH10" s="16">
        <v>0</v>
      </c>
      <c r="BI10" s="27">
        <v>328042</v>
      </c>
      <c r="BJ10" s="15">
        <v>328042</v>
      </c>
      <c r="BK10" s="16">
        <v>0</v>
      </c>
      <c r="BL10" s="16">
        <v>0</v>
      </c>
      <c r="BM10" s="16">
        <v>0</v>
      </c>
      <c r="BN10" s="16">
        <v>0</v>
      </c>
      <c r="BO10" s="27">
        <v>328042</v>
      </c>
      <c r="BP10" s="15">
        <v>0</v>
      </c>
      <c r="BQ10" s="16">
        <v>0</v>
      </c>
      <c r="BR10" s="16">
        <v>0</v>
      </c>
      <c r="BS10" s="16">
        <v>0</v>
      </c>
      <c r="BT10" s="16">
        <v>0</v>
      </c>
      <c r="BU10" s="27">
        <v>0</v>
      </c>
      <c r="BV10" s="98">
        <v>12192632.64619053</v>
      </c>
      <c r="BW10" s="99">
        <v>3176902.8610196435</v>
      </c>
      <c r="BX10" s="99">
        <v>0</v>
      </c>
      <c r="BY10" s="99">
        <v>2579464.4927898264</v>
      </c>
      <c r="BZ10" s="99">
        <v>0</v>
      </c>
      <c r="CA10" s="100">
        <v>17949000</v>
      </c>
      <c r="CB10" s="106">
        <v>17949000</v>
      </c>
      <c r="CC10" s="31">
        <v>17949000</v>
      </c>
      <c r="CD10" s="32">
        <f>CB10-CC10</f>
        <v>0</v>
      </c>
      <c r="CE10" s="110"/>
    </row>
    <row r="11" spans="1:83" s="111" customFormat="1" ht="12.75" x14ac:dyDescent="0.2">
      <c r="A11" s="4" t="s">
        <v>2</v>
      </c>
      <c r="B11" s="15">
        <v>461104</v>
      </c>
      <c r="C11" s="16">
        <v>30452</v>
      </c>
      <c r="D11" s="16">
        <v>8740</v>
      </c>
      <c r="E11" s="16">
        <v>94668</v>
      </c>
      <c r="F11" s="16">
        <v>0</v>
      </c>
      <c r="G11" s="27">
        <v>594964</v>
      </c>
      <c r="H11" s="15">
        <v>6529191</v>
      </c>
      <c r="I11" s="16">
        <v>956890</v>
      </c>
      <c r="J11" s="16">
        <v>237104</v>
      </c>
      <c r="K11" s="16">
        <v>5953375</v>
      </c>
      <c r="L11" s="16">
        <v>0</v>
      </c>
      <c r="M11" s="27">
        <v>13676560</v>
      </c>
      <c r="N11" s="15">
        <v>0</v>
      </c>
      <c r="O11" s="16">
        <v>0</v>
      </c>
      <c r="P11" s="16">
        <v>0</v>
      </c>
      <c r="Q11" s="16">
        <v>0</v>
      </c>
      <c r="R11" s="16">
        <v>0</v>
      </c>
      <c r="S11" s="27">
        <v>0</v>
      </c>
      <c r="T11" s="15">
        <v>-19596</v>
      </c>
      <c r="U11" s="16">
        <v>9017</v>
      </c>
      <c r="V11" s="16">
        <v>4779</v>
      </c>
      <c r="W11" s="16">
        <v>10655</v>
      </c>
      <c r="X11" s="16">
        <v>0</v>
      </c>
      <c r="Y11" s="27">
        <v>4855</v>
      </c>
      <c r="Z11" s="15">
        <v>1845568</v>
      </c>
      <c r="AA11" s="16">
        <v>121365</v>
      </c>
      <c r="AB11" s="16">
        <v>19973</v>
      </c>
      <c r="AC11" s="16">
        <v>92094</v>
      </c>
      <c r="AD11" s="16">
        <v>78819</v>
      </c>
      <c r="AE11" s="27">
        <v>2157819</v>
      </c>
      <c r="AF11" s="15">
        <v>0</v>
      </c>
      <c r="AG11" s="16">
        <v>0</v>
      </c>
      <c r="AH11" s="16">
        <v>0</v>
      </c>
      <c r="AI11" s="16">
        <v>0</v>
      </c>
      <c r="AJ11" s="16">
        <v>0</v>
      </c>
      <c r="AK11" s="27">
        <v>0</v>
      </c>
      <c r="AL11" s="15">
        <v>0</v>
      </c>
      <c r="AM11" s="16">
        <v>0</v>
      </c>
      <c r="AN11" s="16">
        <v>0</v>
      </c>
      <c r="AO11" s="16">
        <v>0</v>
      </c>
      <c r="AP11" s="16">
        <v>474465</v>
      </c>
      <c r="AQ11" s="27">
        <v>474465</v>
      </c>
      <c r="AR11" s="15">
        <v>0</v>
      </c>
      <c r="AS11" s="16">
        <v>0</v>
      </c>
      <c r="AT11" s="16">
        <v>0</v>
      </c>
      <c r="AU11" s="16">
        <v>0</v>
      </c>
      <c r="AV11" s="16">
        <v>0</v>
      </c>
      <c r="AW11" s="27">
        <v>0</v>
      </c>
      <c r="AX11" s="98">
        <v>8816267</v>
      </c>
      <c r="AY11" s="99">
        <v>1117724</v>
      </c>
      <c r="AZ11" s="99">
        <v>270596</v>
      </c>
      <c r="BA11" s="99">
        <v>6150792</v>
      </c>
      <c r="BB11" s="99">
        <v>553284</v>
      </c>
      <c r="BC11" s="100">
        <v>16908663</v>
      </c>
      <c r="BD11" s="15">
        <v>308155</v>
      </c>
      <c r="BE11" s="16">
        <v>0</v>
      </c>
      <c r="BF11" s="16">
        <v>0</v>
      </c>
      <c r="BG11" s="16">
        <v>0</v>
      </c>
      <c r="BH11" s="16">
        <v>0</v>
      </c>
      <c r="BI11" s="27">
        <v>308155</v>
      </c>
      <c r="BJ11" s="15">
        <v>308155</v>
      </c>
      <c r="BK11" s="16">
        <v>0</v>
      </c>
      <c r="BL11" s="16">
        <v>0</v>
      </c>
      <c r="BM11" s="16">
        <v>0</v>
      </c>
      <c r="BN11" s="16">
        <v>0</v>
      </c>
      <c r="BO11" s="27">
        <v>308155</v>
      </c>
      <c r="BP11" s="15">
        <v>1012</v>
      </c>
      <c r="BQ11" s="16">
        <v>0</v>
      </c>
      <c r="BR11" s="16">
        <v>0</v>
      </c>
      <c r="BS11" s="16">
        <v>0</v>
      </c>
      <c r="BT11" s="16">
        <v>0</v>
      </c>
      <c r="BU11" s="27">
        <v>1012</v>
      </c>
      <c r="BV11" s="98">
        <v>8815255</v>
      </c>
      <c r="BW11" s="99">
        <v>1117724</v>
      </c>
      <c r="BX11" s="99">
        <v>270596</v>
      </c>
      <c r="BY11" s="99">
        <v>6150792</v>
      </c>
      <c r="BZ11" s="99">
        <v>553284</v>
      </c>
      <c r="CA11" s="100">
        <v>16907651</v>
      </c>
      <c r="CB11" s="106">
        <v>16907651</v>
      </c>
      <c r="CC11" s="31">
        <v>16907651.039999999</v>
      </c>
      <c r="CD11" s="32">
        <f t="shared" ref="CD11:CD74" si="0">CB11-CC11</f>
        <v>-3.9999999105930328E-2</v>
      </c>
      <c r="CE11" s="110"/>
    </row>
    <row r="12" spans="1:83" s="111" customFormat="1" ht="12.75" x14ac:dyDescent="0.2">
      <c r="A12" s="4" t="s">
        <v>3</v>
      </c>
      <c r="B12" s="15">
        <v>0</v>
      </c>
      <c r="C12" s="16">
        <v>0</v>
      </c>
      <c r="D12" s="16">
        <v>0</v>
      </c>
      <c r="E12" s="16">
        <v>0</v>
      </c>
      <c r="F12" s="16">
        <v>0</v>
      </c>
      <c r="G12" s="27">
        <v>0</v>
      </c>
      <c r="H12" s="15">
        <v>65760110</v>
      </c>
      <c r="I12" s="16">
        <v>20372559</v>
      </c>
      <c r="J12" s="16">
        <v>9090355</v>
      </c>
      <c r="K12" s="16">
        <v>2812818</v>
      </c>
      <c r="L12" s="16">
        <v>417968</v>
      </c>
      <c r="M12" s="27">
        <v>98453810</v>
      </c>
      <c r="N12" s="15">
        <v>0</v>
      </c>
      <c r="O12" s="16">
        <v>0</v>
      </c>
      <c r="P12" s="16">
        <v>0</v>
      </c>
      <c r="Q12" s="16">
        <v>0</v>
      </c>
      <c r="R12" s="16">
        <v>0</v>
      </c>
      <c r="S12" s="27">
        <v>0</v>
      </c>
      <c r="T12" s="15">
        <v>474739</v>
      </c>
      <c r="U12" s="16">
        <v>337291</v>
      </c>
      <c r="V12" s="16">
        <v>-34289</v>
      </c>
      <c r="W12" s="16">
        <v>-6471</v>
      </c>
      <c r="X12" s="16">
        <v>0</v>
      </c>
      <c r="Y12" s="27">
        <v>771270</v>
      </c>
      <c r="Z12" s="15">
        <v>17577164</v>
      </c>
      <c r="AA12" s="16">
        <v>0</v>
      </c>
      <c r="AB12" s="16">
        <v>0</v>
      </c>
      <c r="AC12" s="16">
        <v>309045</v>
      </c>
      <c r="AD12" s="16">
        <v>0</v>
      </c>
      <c r="AE12" s="27">
        <v>17886209</v>
      </c>
      <c r="AF12" s="15">
        <v>0</v>
      </c>
      <c r="AG12" s="16">
        <v>148042</v>
      </c>
      <c r="AH12" s="16">
        <v>0</v>
      </c>
      <c r="AI12" s="16">
        <v>0</v>
      </c>
      <c r="AJ12" s="16">
        <v>0</v>
      </c>
      <c r="AK12" s="27">
        <v>148042</v>
      </c>
      <c r="AL12" s="15">
        <v>0</v>
      </c>
      <c r="AM12" s="16">
        <v>0</v>
      </c>
      <c r="AN12" s="16">
        <v>0</v>
      </c>
      <c r="AO12" s="16">
        <v>0</v>
      </c>
      <c r="AP12" s="16">
        <v>63544</v>
      </c>
      <c r="AQ12" s="27">
        <v>63544</v>
      </c>
      <c r="AR12" s="15">
        <v>0</v>
      </c>
      <c r="AS12" s="16">
        <v>0</v>
      </c>
      <c r="AT12" s="16">
        <v>0</v>
      </c>
      <c r="AU12" s="16">
        <v>0</v>
      </c>
      <c r="AV12" s="16">
        <v>0</v>
      </c>
      <c r="AW12" s="27">
        <v>0</v>
      </c>
      <c r="AX12" s="98">
        <v>83812013</v>
      </c>
      <c r="AY12" s="99">
        <v>20857892</v>
      </c>
      <c r="AZ12" s="99">
        <v>9056066</v>
      </c>
      <c r="BA12" s="99">
        <v>3115392</v>
      </c>
      <c r="BB12" s="99">
        <v>481512</v>
      </c>
      <c r="BC12" s="100">
        <v>117322875</v>
      </c>
      <c r="BD12" s="15">
        <v>2100350</v>
      </c>
      <c r="BE12" s="16">
        <v>0</v>
      </c>
      <c r="BF12" s="16">
        <v>0</v>
      </c>
      <c r="BG12" s="16">
        <v>0</v>
      </c>
      <c r="BH12" s="16">
        <v>0</v>
      </c>
      <c r="BI12" s="27">
        <v>2100350</v>
      </c>
      <c r="BJ12" s="15">
        <v>2100829</v>
      </c>
      <c r="BK12" s="16">
        <v>0</v>
      </c>
      <c r="BL12" s="16">
        <v>0</v>
      </c>
      <c r="BM12" s="16">
        <v>0</v>
      </c>
      <c r="BN12" s="16">
        <v>0</v>
      </c>
      <c r="BO12" s="27">
        <v>2100829</v>
      </c>
      <c r="BP12" s="15">
        <v>431234</v>
      </c>
      <c r="BQ12" s="16">
        <v>0</v>
      </c>
      <c r="BR12" s="16">
        <v>0</v>
      </c>
      <c r="BS12" s="16">
        <v>0</v>
      </c>
      <c r="BT12" s="16">
        <v>210427</v>
      </c>
      <c r="BU12" s="27">
        <v>641661</v>
      </c>
      <c r="BV12" s="98">
        <v>83380300</v>
      </c>
      <c r="BW12" s="99">
        <v>20857892</v>
      </c>
      <c r="BX12" s="99">
        <v>9056066</v>
      </c>
      <c r="BY12" s="99">
        <v>3115392</v>
      </c>
      <c r="BZ12" s="99">
        <v>271085</v>
      </c>
      <c r="CA12" s="100">
        <v>116680735</v>
      </c>
      <c r="CB12" s="106">
        <v>116680735</v>
      </c>
      <c r="CC12" s="31">
        <v>116935000</v>
      </c>
      <c r="CD12" s="32">
        <f t="shared" si="0"/>
        <v>-254265</v>
      </c>
      <c r="CE12" s="110"/>
    </row>
    <row r="13" spans="1:83" s="111" customFormat="1" ht="12.75" x14ac:dyDescent="0.2">
      <c r="A13" s="4" t="s">
        <v>4</v>
      </c>
      <c r="B13" s="15">
        <v>0</v>
      </c>
      <c r="C13" s="16">
        <v>0</v>
      </c>
      <c r="D13" s="16">
        <v>0</v>
      </c>
      <c r="E13" s="16">
        <v>0</v>
      </c>
      <c r="F13" s="16">
        <v>0</v>
      </c>
      <c r="G13" s="27">
        <v>0</v>
      </c>
      <c r="H13" s="15">
        <v>90194290.680000007</v>
      </c>
      <c r="I13" s="16">
        <v>6100327.1399999997</v>
      </c>
      <c r="J13" s="16">
        <v>2235014.69</v>
      </c>
      <c r="K13" s="16">
        <v>0</v>
      </c>
      <c r="L13" s="16">
        <v>0</v>
      </c>
      <c r="M13" s="27">
        <v>98529632.510000005</v>
      </c>
      <c r="N13" s="15">
        <v>0</v>
      </c>
      <c r="O13" s="16">
        <v>0</v>
      </c>
      <c r="P13" s="16">
        <v>0</v>
      </c>
      <c r="Q13" s="16">
        <v>0</v>
      </c>
      <c r="R13" s="16">
        <v>21334.07</v>
      </c>
      <c r="S13" s="27">
        <v>21334.07</v>
      </c>
      <c r="T13" s="15">
        <v>874548.52</v>
      </c>
      <c r="U13" s="16">
        <v>182106.85</v>
      </c>
      <c r="V13" s="16">
        <v>-77147.289999999994</v>
      </c>
      <c r="W13" s="16">
        <v>0</v>
      </c>
      <c r="X13" s="16">
        <v>5060.47</v>
      </c>
      <c r="Y13" s="27">
        <v>984568.55</v>
      </c>
      <c r="Z13" s="15">
        <v>1807396.76</v>
      </c>
      <c r="AA13" s="16">
        <v>408873.74</v>
      </c>
      <c r="AB13" s="16">
        <v>0</v>
      </c>
      <c r="AC13" s="16">
        <v>0</v>
      </c>
      <c r="AD13" s="16">
        <v>0</v>
      </c>
      <c r="AE13" s="27">
        <v>2216270.5</v>
      </c>
      <c r="AF13" s="15">
        <v>16656.400000000001</v>
      </c>
      <c r="AG13" s="16">
        <v>635264.44999999995</v>
      </c>
      <c r="AH13" s="16">
        <v>0</v>
      </c>
      <c r="AI13" s="16">
        <v>0</v>
      </c>
      <c r="AJ13" s="16">
        <v>0</v>
      </c>
      <c r="AK13" s="27">
        <v>651920.85</v>
      </c>
      <c r="AL13" s="15">
        <v>0</v>
      </c>
      <c r="AM13" s="16">
        <v>0</v>
      </c>
      <c r="AN13" s="16">
        <v>0</v>
      </c>
      <c r="AO13" s="16">
        <v>0</v>
      </c>
      <c r="AP13" s="16">
        <v>0</v>
      </c>
      <c r="AQ13" s="27">
        <v>0</v>
      </c>
      <c r="AR13" s="15">
        <v>0</v>
      </c>
      <c r="AS13" s="16">
        <v>0</v>
      </c>
      <c r="AT13" s="16">
        <v>0</v>
      </c>
      <c r="AU13" s="16">
        <v>0</v>
      </c>
      <c r="AV13" s="16">
        <v>0</v>
      </c>
      <c r="AW13" s="27">
        <v>0</v>
      </c>
      <c r="AX13" s="98">
        <v>92892892.360000014</v>
      </c>
      <c r="AY13" s="99">
        <v>7326572.1799999997</v>
      </c>
      <c r="AZ13" s="99">
        <v>2157867.4</v>
      </c>
      <c r="BA13" s="99">
        <v>0</v>
      </c>
      <c r="BB13" s="99">
        <v>26394.54</v>
      </c>
      <c r="BC13" s="100">
        <v>102403726.47999999</v>
      </c>
      <c r="BD13" s="15">
        <v>1934510.64</v>
      </c>
      <c r="BE13" s="16">
        <v>0</v>
      </c>
      <c r="BF13" s="16">
        <v>0</v>
      </c>
      <c r="BG13" s="16">
        <v>0</v>
      </c>
      <c r="BH13" s="16">
        <v>0</v>
      </c>
      <c r="BI13" s="27">
        <v>1934510.64</v>
      </c>
      <c r="BJ13" s="15">
        <v>1934510.64</v>
      </c>
      <c r="BK13" s="16">
        <v>0</v>
      </c>
      <c r="BL13" s="16">
        <v>0</v>
      </c>
      <c r="BM13" s="16">
        <v>0</v>
      </c>
      <c r="BN13" s="16">
        <v>0</v>
      </c>
      <c r="BO13" s="27">
        <v>1934510.64</v>
      </c>
      <c r="BP13" s="15">
        <v>0</v>
      </c>
      <c r="BQ13" s="16">
        <v>0</v>
      </c>
      <c r="BR13" s="16">
        <v>0</v>
      </c>
      <c r="BS13" s="16">
        <v>0</v>
      </c>
      <c r="BT13" s="16">
        <v>0</v>
      </c>
      <c r="BU13" s="27">
        <v>0</v>
      </c>
      <c r="BV13" s="98">
        <v>92892892.360000014</v>
      </c>
      <c r="BW13" s="99">
        <v>7326572.1799999997</v>
      </c>
      <c r="BX13" s="99">
        <v>2157867.4</v>
      </c>
      <c r="BY13" s="99">
        <v>0</v>
      </c>
      <c r="BZ13" s="99">
        <v>26394.54</v>
      </c>
      <c r="CA13" s="100">
        <v>102403726.47999999</v>
      </c>
      <c r="CB13" s="106">
        <v>102403726.47999999</v>
      </c>
      <c r="CC13" s="31">
        <v>100572000</v>
      </c>
      <c r="CD13" s="32">
        <f t="shared" si="0"/>
        <v>1831726.4799999893</v>
      </c>
      <c r="CE13" s="110"/>
    </row>
    <row r="14" spans="1:83" s="111" customFormat="1" ht="12.75" x14ac:dyDescent="0.2">
      <c r="A14" s="4" t="s">
        <v>5</v>
      </c>
      <c r="B14" s="15">
        <v>0</v>
      </c>
      <c r="C14" s="16">
        <v>0</v>
      </c>
      <c r="D14" s="16">
        <v>0</v>
      </c>
      <c r="E14" s="16">
        <v>0</v>
      </c>
      <c r="F14" s="16">
        <v>0</v>
      </c>
      <c r="G14" s="27">
        <v>0</v>
      </c>
      <c r="H14" s="15">
        <v>37653196.170000002</v>
      </c>
      <c r="I14" s="16">
        <v>2453428.2599999998</v>
      </c>
      <c r="J14" s="16">
        <v>527755.21</v>
      </c>
      <c r="K14" s="16">
        <v>6294126.9699999997</v>
      </c>
      <c r="L14" s="16">
        <v>0</v>
      </c>
      <c r="M14" s="27">
        <v>46928506.609999999</v>
      </c>
      <c r="N14" s="15">
        <v>0</v>
      </c>
      <c r="O14" s="16">
        <v>0</v>
      </c>
      <c r="P14" s="16">
        <v>0</v>
      </c>
      <c r="Q14" s="16">
        <v>0</v>
      </c>
      <c r="R14" s="16">
        <v>40697.96</v>
      </c>
      <c r="S14" s="27">
        <v>40697.96</v>
      </c>
      <c r="T14" s="15">
        <v>484521</v>
      </c>
      <c r="U14" s="16">
        <v>2218.89</v>
      </c>
      <c r="V14" s="16">
        <v>-1024</v>
      </c>
      <c r="W14" s="16">
        <v>498</v>
      </c>
      <c r="X14" s="16">
        <v>-394</v>
      </c>
      <c r="Y14" s="27">
        <v>485819.89</v>
      </c>
      <c r="Z14" s="15">
        <v>10168895</v>
      </c>
      <c r="AA14" s="16">
        <v>331660</v>
      </c>
      <c r="AB14" s="16">
        <v>90640</v>
      </c>
      <c r="AC14" s="16">
        <v>229896</v>
      </c>
      <c r="AD14" s="16">
        <v>5768</v>
      </c>
      <c r="AE14" s="27">
        <v>10826859</v>
      </c>
      <c r="AF14" s="15">
        <v>0</v>
      </c>
      <c r="AG14" s="16">
        <v>0</v>
      </c>
      <c r="AH14" s="16">
        <v>0</v>
      </c>
      <c r="AI14" s="16">
        <v>0</v>
      </c>
      <c r="AJ14" s="16">
        <v>0</v>
      </c>
      <c r="AK14" s="27">
        <v>0</v>
      </c>
      <c r="AL14" s="15">
        <v>0</v>
      </c>
      <c r="AM14" s="16">
        <v>32714</v>
      </c>
      <c r="AN14" s="16">
        <v>0</v>
      </c>
      <c r="AO14" s="16">
        <v>0</v>
      </c>
      <c r="AP14" s="16">
        <v>0</v>
      </c>
      <c r="AQ14" s="27">
        <v>32714</v>
      </c>
      <c r="AR14" s="15">
        <v>267000</v>
      </c>
      <c r="AS14" s="16">
        <v>0</v>
      </c>
      <c r="AT14" s="16">
        <v>0</v>
      </c>
      <c r="AU14" s="16">
        <v>0</v>
      </c>
      <c r="AV14" s="16">
        <v>0</v>
      </c>
      <c r="AW14" s="27">
        <v>267000</v>
      </c>
      <c r="AX14" s="98">
        <v>48573612.170000002</v>
      </c>
      <c r="AY14" s="99">
        <v>2820021.15</v>
      </c>
      <c r="AZ14" s="99">
        <v>617371.21</v>
      </c>
      <c r="BA14" s="99">
        <v>6524520.9699999997</v>
      </c>
      <c r="BB14" s="99">
        <v>46071.96</v>
      </c>
      <c r="BC14" s="100">
        <v>58581597.460000001</v>
      </c>
      <c r="BD14" s="15">
        <v>1021288.8</v>
      </c>
      <c r="BE14" s="16">
        <v>0</v>
      </c>
      <c r="BF14" s="16">
        <v>0</v>
      </c>
      <c r="BG14" s="16">
        <v>0</v>
      </c>
      <c r="BH14" s="16">
        <v>0</v>
      </c>
      <c r="BI14" s="27">
        <v>1021288.8</v>
      </c>
      <c r="BJ14" s="15">
        <v>1021288.8</v>
      </c>
      <c r="BK14" s="16">
        <v>0</v>
      </c>
      <c r="BL14" s="16">
        <v>0</v>
      </c>
      <c r="BM14" s="16">
        <v>0</v>
      </c>
      <c r="BN14" s="16">
        <v>0</v>
      </c>
      <c r="BO14" s="27">
        <v>1021288.8</v>
      </c>
      <c r="BP14" s="15">
        <v>0</v>
      </c>
      <c r="BQ14" s="16">
        <v>0</v>
      </c>
      <c r="BR14" s="16">
        <v>0</v>
      </c>
      <c r="BS14" s="16">
        <v>0</v>
      </c>
      <c r="BT14" s="16">
        <v>0</v>
      </c>
      <c r="BU14" s="27">
        <v>0</v>
      </c>
      <c r="BV14" s="98">
        <v>48573612.170000002</v>
      </c>
      <c r="BW14" s="99">
        <v>2820021.15</v>
      </c>
      <c r="BX14" s="99">
        <v>617371.21</v>
      </c>
      <c r="BY14" s="99">
        <v>6524520.9699999997</v>
      </c>
      <c r="BZ14" s="99">
        <v>46071.96</v>
      </c>
      <c r="CA14" s="100">
        <v>58581597.460000001</v>
      </c>
      <c r="CB14" s="106">
        <v>58581597.460000001</v>
      </c>
      <c r="CC14" s="31">
        <v>58581624</v>
      </c>
      <c r="CD14" s="32">
        <f t="shared" si="0"/>
        <v>-26.53999999910593</v>
      </c>
      <c r="CE14" s="110"/>
    </row>
    <row r="15" spans="1:83" s="111" customFormat="1" ht="12.75" x14ac:dyDescent="0.2">
      <c r="A15" s="4" t="s">
        <v>6</v>
      </c>
      <c r="B15" s="15">
        <v>0</v>
      </c>
      <c r="C15" s="16">
        <v>0</v>
      </c>
      <c r="D15" s="16">
        <v>0</v>
      </c>
      <c r="E15" s="16">
        <v>0</v>
      </c>
      <c r="F15" s="16">
        <v>0</v>
      </c>
      <c r="G15" s="27">
        <v>0</v>
      </c>
      <c r="H15" s="15">
        <v>33127393</v>
      </c>
      <c r="I15" s="16">
        <v>2555010.1500000004</v>
      </c>
      <c r="J15" s="16">
        <v>2090462.85</v>
      </c>
      <c r="K15" s="16">
        <v>10847557</v>
      </c>
      <c r="L15" s="16">
        <v>0</v>
      </c>
      <c r="M15" s="27">
        <v>48620423</v>
      </c>
      <c r="N15" s="15">
        <v>54625</v>
      </c>
      <c r="O15" s="16">
        <v>0</v>
      </c>
      <c r="P15" s="16">
        <v>0</v>
      </c>
      <c r="Q15" s="16">
        <v>0</v>
      </c>
      <c r="R15" s="16">
        <v>0</v>
      </c>
      <c r="S15" s="27">
        <v>54625</v>
      </c>
      <c r="T15" s="15">
        <v>941104</v>
      </c>
      <c r="U15" s="16">
        <v>344938.55000000005</v>
      </c>
      <c r="V15" s="16">
        <v>282222.45</v>
      </c>
      <c r="W15" s="16">
        <v>-1030186</v>
      </c>
      <c r="X15" s="16">
        <v>0</v>
      </c>
      <c r="Y15" s="27">
        <v>538079</v>
      </c>
      <c r="Z15" s="15">
        <v>7732160</v>
      </c>
      <c r="AA15" s="16">
        <v>488149</v>
      </c>
      <c r="AB15" s="16">
        <v>0</v>
      </c>
      <c r="AC15" s="16">
        <v>0</v>
      </c>
      <c r="AD15" s="16">
        <v>0</v>
      </c>
      <c r="AE15" s="27">
        <v>8220309</v>
      </c>
      <c r="AF15" s="15">
        <v>0</v>
      </c>
      <c r="AG15" s="16">
        <v>0</v>
      </c>
      <c r="AH15" s="16">
        <v>0</v>
      </c>
      <c r="AI15" s="16">
        <v>0</v>
      </c>
      <c r="AJ15" s="16">
        <v>0</v>
      </c>
      <c r="AK15" s="27">
        <v>0</v>
      </c>
      <c r="AL15" s="15">
        <v>0</v>
      </c>
      <c r="AM15" s="16">
        <v>0</v>
      </c>
      <c r="AN15" s="16">
        <v>0</v>
      </c>
      <c r="AO15" s="16">
        <v>0</v>
      </c>
      <c r="AP15" s="16">
        <v>0</v>
      </c>
      <c r="AQ15" s="27">
        <v>0</v>
      </c>
      <c r="AR15" s="15">
        <v>0</v>
      </c>
      <c r="AS15" s="16">
        <v>0</v>
      </c>
      <c r="AT15" s="16">
        <v>0</v>
      </c>
      <c r="AU15" s="16">
        <v>0</v>
      </c>
      <c r="AV15" s="16">
        <v>0</v>
      </c>
      <c r="AW15" s="27">
        <v>0</v>
      </c>
      <c r="AX15" s="98">
        <v>41855282</v>
      </c>
      <c r="AY15" s="99">
        <v>3388097.7</v>
      </c>
      <c r="AZ15" s="99">
        <v>2372685.3000000003</v>
      </c>
      <c r="BA15" s="99">
        <v>9817371</v>
      </c>
      <c r="BB15" s="99">
        <v>0</v>
      </c>
      <c r="BC15" s="100">
        <v>57433436</v>
      </c>
      <c r="BD15" s="15">
        <v>1013562</v>
      </c>
      <c r="BE15" s="16">
        <v>0</v>
      </c>
      <c r="BF15" s="16">
        <v>0</v>
      </c>
      <c r="BG15" s="16">
        <v>0</v>
      </c>
      <c r="BH15" s="16">
        <v>0</v>
      </c>
      <c r="BI15" s="27">
        <v>1013562</v>
      </c>
      <c r="BJ15" s="15">
        <v>1013562</v>
      </c>
      <c r="BK15" s="16">
        <v>0</v>
      </c>
      <c r="BL15" s="16">
        <v>0</v>
      </c>
      <c r="BM15" s="16">
        <v>0</v>
      </c>
      <c r="BN15" s="16">
        <v>0</v>
      </c>
      <c r="BO15" s="27">
        <v>1013562</v>
      </c>
      <c r="BP15" s="15">
        <v>229850</v>
      </c>
      <c r="BQ15" s="16">
        <v>0</v>
      </c>
      <c r="BR15" s="16">
        <v>0</v>
      </c>
      <c r="BS15" s="16">
        <v>0</v>
      </c>
      <c r="BT15" s="16">
        <v>0</v>
      </c>
      <c r="BU15" s="27">
        <v>229850</v>
      </c>
      <c r="BV15" s="98">
        <v>41625432</v>
      </c>
      <c r="BW15" s="99">
        <v>3388097.7</v>
      </c>
      <c r="BX15" s="99">
        <v>2372685.3000000003</v>
      </c>
      <c r="BY15" s="99">
        <v>9817371</v>
      </c>
      <c r="BZ15" s="99">
        <v>0</v>
      </c>
      <c r="CA15" s="100">
        <v>57203586</v>
      </c>
      <c r="CB15" s="106">
        <v>57203586</v>
      </c>
      <c r="CC15" s="31">
        <v>57203586</v>
      </c>
      <c r="CD15" s="32">
        <f t="shared" si="0"/>
        <v>0</v>
      </c>
      <c r="CE15" s="110"/>
    </row>
    <row r="16" spans="1:83" s="111" customFormat="1" ht="12.75" x14ac:dyDescent="0.2">
      <c r="A16" s="4" t="s">
        <v>7</v>
      </c>
      <c r="B16" s="15">
        <v>6346634.8399999999</v>
      </c>
      <c r="C16" s="16">
        <v>363148.24</v>
      </c>
      <c r="D16" s="16">
        <v>113446.06</v>
      </c>
      <c r="E16" s="16">
        <v>0</v>
      </c>
      <c r="F16" s="16">
        <v>0</v>
      </c>
      <c r="G16" s="27">
        <v>6823229.1399999997</v>
      </c>
      <c r="H16" s="15">
        <v>69824758.079999998</v>
      </c>
      <c r="I16" s="16">
        <v>3434585.08</v>
      </c>
      <c r="J16" s="16">
        <v>900708.34</v>
      </c>
      <c r="K16" s="16">
        <v>0</v>
      </c>
      <c r="L16" s="16">
        <v>0</v>
      </c>
      <c r="M16" s="27">
        <v>74160051.5</v>
      </c>
      <c r="N16" s="15">
        <v>0</v>
      </c>
      <c r="O16" s="16">
        <v>0</v>
      </c>
      <c r="P16" s="16">
        <v>0</v>
      </c>
      <c r="Q16" s="16">
        <v>0</v>
      </c>
      <c r="R16" s="16">
        <v>351352.25</v>
      </c>
      <c r="S16" s="27">
        <v>351352.25</v>
      </c>
      <c r="T16" s="15">
        <v>829490.28</v>
      </c>
      <c r="U16" s="16">
        <v>57331.18</v>
      </c>
      <c r="V16" s="16">
        <v>-15703.74</v>
      </c>
      <c r="W16" s="16">
        <v>0</v>
      </c>
      <c r="X16" s="16">
        <v>-327.09000000000003</v>
      </c>
      <c r="Y16" s="27">
        <v>870790.63000000012</v>
      </c>
      <c r="Z16" s="15">
        <v>12424401.029999999</v>
      </c>
      <c r="AA16" s="16">
        <v>721618.26</v>
      </c>
      <c r="AB16" s="16">
        <v>175994.64</v>
      </c>
      <c r="AC16" s="16">
        <v>0</v>
      </c>
      <c r="AD16" s="16">
        <v>163125.88</v>
      </c>
      <c r="AE16" s="27">
        <v>13485139.810000001</v>
      </c>
      <c r="AF16" s="15">
        <v>0</v>
      </c>
      <c r="AG16" s="16">
        <v>0</v>
      </c>
      <c r="AH16" s="16">
        <v>0</v>
      </c>
      <c r="AI16" s="16">
        <v>0</v>
      </c>
      <c r="AJ16" s="16">
        <v>0</v>
      </c>
      <c r="AK16" s="27">
        <v>0</v>
      </c>
      <c r="AL16" s="15">
        <v>0</v>
      </c>
      <c r="AM16" s="16">
        <v>0</v>
      </c>
      <c r="AN16" s="16">
        <v>0</v>
      </c>
      <c r="AO16" s="16">
        <v>0</v>
      </c>
      <c r="AP16" s="16">
        <v>0</v>
      </c>
      <c r="AQ16" s="27">
        <v>0</v>
      </c>
      <c r="AR16" s="15">
        <v>-180085.7</v>
      </c>
      <c r="AS16" s="16">
        <v>-8430.77</v>
      </c>
      <c r="AT16" s="16">
        <v>-2841.67</v>
      </c>
      <c r="AU16" s="16">
        <v>0</v>
      </c>
      <c r="AV16" s="16">
        <v>-3423.95</v>
      </c>
      <c r="AW16" s="27">
        <v>-194782.09000000003</v>
      </c>
      <c r="AX16" s="98">
        <v>89245198.530000001</v>
      </c>
      <c r="AY16" s="99">
        <v>4568251.9900000012</v>
      </c>
      <c r="AZ16" s="99">
        <v>1171603.6299999999</v>
      </c>
      <c r="BA16" s="99">
        <v>0</v>
      </c>
      <c r="BB16" s="99">
        <v>510727.08999999997</v>
      </c>
      <c r="BC16" s="100">
        <v>95495781.239999995</v>
      </c>
      <c r="BD16" s="15">
        <v>1129312.8600000001</v>
      </c>
      <c r="BE16" s="16">
        <v>0</v>
      </c>
      <c r="BF16" s="16">
        <v>0</v>
      </c>
      <c r="BG16" s="16">
        <v>0</v>
      </c>
      <c r="BH16" s="16">
        <v>0</v>
      </c>
      <c r="BI16" s="27">
        <v>1129312.8600000001</v>
      </c>
      <c r="BJ16" s="15">
        <v>1129312.8600000001</v>
      </c>
      <c r="BK16" s="16">
        <v>0</v>
      </c>
      <c r="BL16" s="16">
        <v>0</v>
      </c>
      <c r="BM16" s="16">
        <v>0</v>
      </c>
      <c r="BN16" s="16">
        <v>0</v>
      </c>
      <c r="BO16" s="27">
        <v>1129312.8600000001</v>
      </c>
      <c r="BP16" s="15">
        <v>0</v>
      </c>
      <c r="BQ16" s="16">
        <v>0</v>
      </c>
      <c r="BR16" s="16">
        <v>0</v>
      </c>
      <c r="BS16" s="16">
        <v>0</v>
      </c>
      <c r="BT16" s="16">
        <v>0</v>
      </c>
      <c r="BU16" s="27">
        <v>0</v>
      </c>
      <c r="BV16" s="98">
        <v>89245198.530000001</v>
      </c>
      <c r="BW16" s="99">
        <v>4568251.9900000012</v>
      </c>
      <c r="BX16" s="99">
        <v>1171603.6299999999</v>
      </c>
      <c r="BY16" s="99">
        <v>0</v>
      </c>
      <c r="BZ16" s="99">
        <v>510727.08999999997</v>
      </c>
      <c r="CA16" s="100">
        <v>95495781.239999995</v>
      </c>
      <c r="CB16" s="106">
        <v>95495781.239999995</v>
      </c>
      <c r="CC16" s="31">
        <v>95495781.239999995</v>
      </c>
      <c r="CD16" s="32">
        <f t="shared" si="0"/>
        <v>0</v>
      </c>
      <c r="CE16" s="110"/>
    </row>
    <row r="17" spans="1:83" s="111" customFormat="1" ht="12.75" x14ac:dyDescent="0.2">
      <c r="A17" s="4" t="s">
        <v>8</v>
      </c>
      <c r="B17" s="15">
        <v>1228851</v>
      </c>
      <c r="C17" s="16">
        <v>111628</v>
      </c>
      <c r="D17" s="16">
        <v>0</v>
      </c>
      <c r="E17" s="16">
        <v>492695</v>
      </c>
      <c r="F17" s="16">
        <v>241</v>
      </c>
      <c r="G17" s="27">
        <v>1833415</v>
      </c>
      <c r="H17" s="15">
        <v>6089210</v>
      </c>
      <c r="I17" s="16">
        <v>1701716</v>
      </c>
      <c r="J17" s="16">
        <v>0</v>
      </c>
      <c r="K17" s="16">
        <v>4704744</v>
      </c>
      <c r="L17" s="16">
        <v>16948</v>
      </c>
      <c r="M17" s="27">
        <v>12512618</v>
      </c>
      <c r="N17" s="15">
        <v>0</v>
      </c>
      <c r="O17" s="16">
        <v>0</v>
      </c>
      <c r="P17" s="16">
        <v>0</v>
      </c>
      <c r="Q17" s="16">
        <v>0</v>
      </c>
      <c r="R17" s="16">
        <v>0</v>
      </c>
      <c r="S17" s="27">
        <v>0</v>
      </c>
      <c r="T17" s="15">
        <v>0</v>
      </c>
      <c r="U17" s="16">
        <v>0</v>
      </c>
      <c r="V17" s="16">
        <v>0</v>
      </c>
      <c r="W17" s="16">
        <v>0</v>
      </c>
      <c r="X17" s="16">
        <v>0</v>
      </c>
      <c r="Y17" s="27">
        <v>0</v>
      </c>
      <c r="Z17" s="15">
        <v>1918631</v>
      </c>
      <c r="AA17" s="16">
        <v>148664</v>
      </c>
      <c r="AB17" s="16">
        <v>0</v>
      </c>
      <c r="AC17" s="16">
        <v>885980</v>
      </c>
      <c r="AD17" s="16">
        <v>0</v>
      </c>
      <c r="AE17" s="27">
        <v>2953275</v>
      </c>
      <c r="AF17" s="15">
        <v>0</v>
      </c>
      <c r="AG17" s="16">
        <v>0</v>
      </c>
      <c r="AH17" s="16">
        <v>0</v>
      </c>
      <c r="AI17" s="16">
        <v>0</v>
      </c>
      <c r="AJ17" s="16">
        <v>0</v>
      </c>
      <c r="AK17" s="27">
        <v>0</v>
      </c>
      <c r="AL17" s="15">
        <v>0</v>
      </c>
      <c r="AM17" s="16">
        <v>0</v>
      </c>
      <c r="AN17" s="16">
        <v>290832</v>
      </c>
      <c r="AO17" s="16">
        <v>24367</v>
      </c>
      <c r="AP17" s="16">
        <v>0</v>
      </c>
      <c r="AQ17" s="27">
        <v>315199</v>
      </c>
      <c r="AR17" s="15">
        <v>0</v>
      </c>
      <c r="AS17" s="16">
        <v>0</v>
      </c>
      <c r="AT17" s="16">
        <v>0</v>
      </c>
      <c r="AU17" s="16">
        <v>0</v>
      </c>
      <c r="AV17" s="16">
        <v>0</v>
      </c>
      <c r="AW17" s="27">
        <v>0</v>
      </c>
      <c r="AX17" s="98">
        <v>9236692</v>
      </c>
      <c r="AY17" s="99">
        <v>1962008</v>
      </c>
      <c r="AZ17" s="99">
        <v>290832</v>
      </c>
      <c r="BA17" s="99">
        <v>6107786</v>
      </c>
      <c r="BB17" s="99">
        <v>17189</v>
      </c>
      <c r="BC17" s="100">
        <v>17614507</v>
      </c>
      <c r="BD17" s="15">
        <v>383219</v>
      </c>
      <c r="BE17" s="16">
        <v>0</v>
      </c>
      <c r="BF17" s="16">
        <v>0</v>
      </c>
      <c r="BG17" s="16">
        <v>21793</v>
      </c>
      <c r="BH17" s="16">
        <v>0</v>
      </c>
      <c r="BI17" s="27">
        <v>405012</v>
      </c>
      <c r="BJ17" s="15">
        <v>383219</v>
      </c>
      <c r="BK17" s="16">
        <v>0</v>
      </c>
      <c r="BL17" s="16">
        <v>0</v>
      </c>
      <c r="BM17" s="16">
        <v>21793</v>
      </c>
      <c r="BN17" s="16">
        <v>0</v>
      </c>
      <c r="BO17" s="27">
        <v>405012</v>
      </c>
      <c r="BP17" s="15">
        <v>0</v>
      </c>
      <c r="BQ17" s="16">
        <v>0</v>
      </c>
      <c r="BR17" s="16">
        <v>0</v>
      </c>
      <c r="BS17" s="16">
        <v>0</v>
      </c>
      <c r="BT17" s="16">
        <v>0</v>
      </c>
      <c r="BU17" s="27">
        <v>0</v>
      </c>
      <c r="BV17" s="98">
        <v>9236692</v>
      </c>
      <c r="BW17" s="99">
        <v>1962008</v>
      </c>
      <c r="BX17" s="99">
        <v>290832</v>
      </c>
      <c r="BY17" s="99">
        <v>6107786</v>
      </c>
      <c r="BZ17" s="99">
        <v>17189</v>
      </c>
      <c r="CA17" s="100">
        <v>17614507</v>
      </c>
      <c r="CB17" s="106">
        <v>17614507</v>
      </c>
      <c r="CC17" s="31">
        <v>17614507</v>
      </c>
      <c r="CD17" s="32">
        <f t="shared" si="0"/>
        <v>0</v>
      </c>
      <c r="CE17" s="110"/>
    </row>
    <row r="18" spans="1:83" s="111" customFormat="1" ht="12.75" x14ac:dyDescent="0.2">
      <c r="A18" s="4" t="s">
        <v>9</v>
      </c>
      <c r="B18" s="15">
        <v>0</v>
      </c>
      <c r="C18" s="16">
        <v>0</v>
      </c>
      <c r="D18" s="16">
        <v>0</v>
      </c>
      <c r="E18" s="16">
        <v>0</v>
      </c>
      <c r="F18" s="16">
        <v>0</v>
      </c>
      <c r="G18" s="27">
        <v>0</v>
      </c>
      <c r="H18" s="15">
        <v>142942000</v>
      </c>
      <c r="I18" s="16">
        <v>9957000</v>
      </c>
      <c r="J18" s="16">
        <v>0</v>
      </c>
      <c r="K18" s="16">
        <v>0</v>
      </c>
      <c r="L18" s="16">
        <v>0</v>
      </c>
      <c r="M18" s="27">
        <v>152899000</v>
      </c>
      <c r="N18" s="15">
        <v>0</v>
      </c>
      <c r="O18" s="16">
        <v>0</v>
      </c>
      <c r="P18" s="16">
        <v>0</v>
      </c>
      <c r="Q18" s="16">
        <v>0</v>
      </c>
      <c r="R18" s="16">
        <v>66</v>
      </c>
      <c r="S18" s="27">
        <v>66</v>
      </c>
      <c r="T18" s="15">
        <v>888000</v>
      </c>
      <c r="U18" s="16">
        <v>-64000</v>
      </c>
      <c r="V18" s="16">
        <v>0</v>
      </c>
      <c r="W18" s="16">
        <v>0</v>
      </c>
      <c r="X18" s="16">
        <v>0</v>
      </c>
      <c r="Y18" s="27">
        <v>824000</v>
      </c>
      <c r="Z18" s="15">
        <v>23662000</v>
      </c>
      <c r="AA18" s="16">
        <v>2108000</v>
      </c>
      <c r="AB18" s="16">
        <v>0</v>
      </c>
      <c r="AC18" s="16">
        <v>0</v>
      </c>
      <c r="AD18" s="16">
        <v>0</v>
      </c>
      <c r="AE18" s="27">
        <v>25770000</v>
      </c>
      <c r="AF18" s="15">
        <v>1523000</v>
      </c>
      <c r="AG18" s="16">
        <v>0</v>
      </c>
      <c r="AH18" s="16">
        <v>0</v>
      </c>
      <c r="AI18" s="16">
        <v>0</v>
      </c>
      <c r="AJ18" s="16">
        <v>0</v>
      </c>
      <c r="AK18" s="27">
        <v>1523000</v>
      </c>
      <c r="AL18" s="15">
        <v>0</v>
      </c>
      <c r="AM18" s="16">
        <v>0</v>
      </c>
      <c r="AN18" s="16">
        <v>0</v>
      </c>
      <c r="AO18" s="16">
        <v>0</v>
      </c>
      <c r="AP18" s="16">
        <v>0</v>
      </c>
      <c r="AQ18" s="27">
        <v>0</v>
      </c>
      <c r="AR18" s="15">
        <v>0</v>
      </c>
      <c r="AS18" s="16">
        <v>0</v>
      </c>
      <c r="AT18" s="16">
        <v>0</v>
      </c>
      <c r="AU18" s="16">
        <v>0</v>
      </c>
      <c r="AV18" s="16">
        <v>0</v>
      </c>
      <c r="AW18" s="27">
        <v>0</v>
      </c>
      <c r="AX18" s="98">
        <v>169015000</v>
      </c>
      <c r="AY18" s="99">
        <v>12001000</v>
      </c>
      <c r="AZ18" s="99">
        <v>0</v>
      </c>
      <c r="BA18" s="99">
        <v>0</v>
      </c>
      <c r="BB18" s="99">
        <v>66</v>
      </c>
      <c r="BC18" s="100">
        <v>181016066</v>
      </c>
      <c r="BD18" s="15">
        <v>1190</v>
      </c>
      <c r="BE18" s="16">
        <v>0</v>
      </c>
      <c r="BF18" s="16">
        <v>0</v>
      </c>
      <c r="BG18" s="16">
        <v>0</v>
      </c>
      <c r="BH18" s="16">
        <v>0</v>
      </c>
      <c r="BI18" s="27">
        <v>1190</v>
      </c>
      <c r="BJ18" s="15">
        <v>1190</v>
      </c>
      <c r="BK18" s="16">
        <v>0</v>
      </c>
      <c r="BL18" s="16">
        <v>0</v>
      </c>
      <c r="BM18" s="16">
        <v>0</v>
      </c>
      <c r="BN18" s="16">
        <v>0</v>
      </c>
      <c r="BO18" s="27">
        <v>1190</v>
      </c>
      <c r="BP18" s="15">
        <v>0</v>
      </c>
      <c r="BQ18" s="16">
        <v>0</v>
      </c>
      <c r="BR18" s="16">
        <v>0</v>
      </c>
      <c r="BS18" s="16">
        <v>0</v>
      </c>
      <c r="BT18" s="16">
        <v>0</v>
      </c>
      <c r="BU18" s="27">
        <v>0</v>
      </c>
      <c r="BV18" s="98">
        <v>169015000</v>
      </c>
      <c r="BW18" s="99">
        <v>12001000</v>
      </c>
      <c r="BX18" s="99">
        <v>0</v>
      </c>
      <c r="BY18" s="99">
        <v>0</v>
      </c>
      <c r="BZ18" s="99">
        <v>66</v>
      </c>
      <c r="CA18" s="100">
        <v>181016066</v>
      </c>
      <c r="CB18" s="106">
        <v>181016066</v>
      </c>
      <c r="CC18" s="31">
        <v>179994412</v>
      </c>
      <c r="CD18" s="32">
        <f t="shared" si="0"/>
        <v>1021654</v>
      </c>
      <c r="CE18" s="110"/>
    </row>
    <row r="19" spans="1:83" s="111" customFormat="1" ht="12.75" x14ac:dyDescent="0.2">
      <c r="A19" s="4" t="s">
        <v>10</v>
      </c>
      <c r="B19" s="15">
        <v>5165307</v>
      </c>
      <c r="C19" s="16">
        <v>470463</v>
      </c>
      <c r="D19" s="16">
        <v>0</v>
      </c>
      <c r="E19" s="16">
        <v>2371</v>
      </c>
      <c r="F19" s="16">
        <v>128045</v>
      </c>
      <c r="G19" s="27">
        <v>5766186</v>
      </c>
      <c r="H19" s="15">
        <v>82551329</v>
      </c>
      <c r="I19" s="16">
        <v>32723582</v>
      </c>
      <c r="J19" s="16">
        <v>0</v>
      </c>
      <c r="K19" s="16">
        <v>74137</v>
      </c>
      <c r="L19" s="16">
        <v>5135401</v>
      </c>
      <c r="M19" s="27">
        <v>120484449</v>
      </c>
      <c r="N19" s="15">
        <v>0</v>
      </c>
      <c r="O19" s="16">
        <v>0</v>
      </c>
      <c r="P19" s="16">
        <v>0</v>
      </c>
      <c r="Q19" s="16">
        <v>0</v>
      </c>
      <c r="R19" s="16">
        <v>58053</v>
      </c>
      <c r="S19" s="27">
        <v>58053</v>
      </c>
      <c r="T19" s="15">
        <v>408551.15</v>
      </c>
      <c r="U19" s="16">
        <v>417951</v>
      </c>
      <c r="V19" s="16">
        <v>0</v>
      </c>
      <c r="W19" s="16">
        <v>212</v>
      </c>
      <c r="X19" s="16">
        <v>-231814</v>
      </c>
      <c r="Y19" s="27">
        <v>594900.15</v>
      </c>
      <c r="Z19" s="15">
        <v>27786309</v>
      </c>
      <c r="AA19" s="16">
        <v>0</v>
      </c>
      <c r="AB19" s="16">
        <v>0</v>
      </c>
      <c r="AC19" s="16">
        <v>0</v>
      </c>
      <c r="AD19" s="16">
        <v>0</v>
      </c>
      <c r="AE19" s="27">
        <v>27786309</v>
      </c>
      <c r="AF19" s="15">
        <v>0</v>
      </c>
      <c r="AG19" s="16">
        <v>255592</v>
      </c>
      <c r="AH19" s="16">
        <v>0</v>
      </c>
      <c r="AI19" s="16">
        <v>0</v>
      </c>
      <c r="AJ19" s="16">
        <v>0</v>
      </c>
      <c r="AK19" s="27">
        <v>255592</v>
      </c>
      <c r="AL19" s="15">
        <v>0</v>
      </c>
      <c r="AM19" s="16">
        <v>0</v>
      </c>
      <c r="AN19" s="16">
        <v>0</v>
      </c>
      <c r="AO19" s="16">
        <v>0</v>
      </c>
      <c r="AP19" s="16">
        <v>0</v>
      </c>
      <c r="AQ19" s="27">
        <v>0</v>
      </c>
      <c r="AR19" s="15">
        <v>0</v>
      </c>
      <c r="AS19" s="16">
        <v>0</v>
      </c>
      <c r="AT19" s="16">
        <v>0</v>
      </c>
      <c r="AU19" s="16">
        <v>0</v>
      </c>
      <c r="AV19" s="16">
        <v>0</v>
      </c>
      <c r="AW19" s="27">
        <v>0</v>
      </c>
      <c r="AX19" s="98">
        <v>115911496.15000001</v>
      </c>
      <c r="AY19" s="99">
        <v>33867588</v>
      </c>
      <c r="AZ19" s="99">
        <v>0</v>
      </c>
      <c r="BA19" s="99">
        <v>76720</v>
      </c>
      <c r="BB19" s="99">
        <v>5089685</v>
      </c>
      <c r="BC19" s="100">
        <v>154945489.15000001</v>
      </c>
      <c r="BD19" s="15">
        <v>3720284</v>
      </c>
      <c r="BE19" s="16">
        <v>0</v>
      </c>
      <c r="BF19" s="16">
        <v>0</v>
      </c>
      <c r="BG19" s="16">
        <v>0</v>
      </c>
      <c r="BH19" s="16">
        <v>0</v>
      </c>
      <c r="BI19" s="27">
        <v>3720284</v>
      </c>
      <c r="BJ19" s="15">
        <v>3720284</v>
      </c>
      <c r="BK19" s="16">
        <v>0</v>
      </c>
      <c r="BL19" s="16">
        <v>0</v>
      </c>
      <c r="BM19" s="16">
        <v>0</v>
      </c>
      <c r="BN19" s="16">
        <v>0</v>
      </c>
      <c r="BO19" s="27">
        <v>3720284</v>
      </c>
      <c r="BP19" s="15">
        <v>405500</v>
      </c>
      <c r="BQ19" s="16">
        <v>0</v>
      </c>
      <c r="BR19" s="16">
        <v>0</v>
      </c>
      <c r="BS19" s="16">
        <v>0</v>
      </c>
      <c r="BT19" s="16">
        <v>0</v>
      </c>
      <c r="BU19" s="27">
        <v>405500</v>
      </c>
      <c r="BV19" s="98">
        <v>115505996.15000001</v>
      </c>
      <c r="BW19" s="99">
        <v>33867588</v>
      </c>
      <c r="BX19" s="99">
        <v>0</v>
      </c>
      <c r="BY19" s="99">
        <v>76720</v>
      </c>
      <c r="BZ19" s="99">
        <v>5089685</v>
      </c>
      <c r="CA19" s="100">
        <v>154539989.15000001</v>
      </c>
      <c r="CB19" s="106">
        <v>154539989.15000001</v>
      </c>
      <c r="CC19" s="31">
        <v>154689897</v>
      </c>
      <c r="CD19" s="32">
        <f t="shared" si="0"/>
        <v>-149907.84999999404</v>
      </c>
      <c r="CE19" s="110"/>
    </row>
    <row r="20" spans="1:83" s="111" customFormat="1" ht="12.75" x14ac:dyDescent="0.2">
      <c r="A20" s="4" t="s">
        <v>11</v>
      </c>
      <c r="B20" s="15">
        <v>496910</v>
      </c>
      <c r="C20" s="16">
        <v>77350</v>
      </c>
      <c r="D20" s="16">
        <v>0</v>
      </c>
      <c r="E20" s="16">
        <v>179180</v>
      </c>
      <c r="F20" s="16">
        <v>0</v>
      </c>
      <c r="G20" s="27">
        <v>753440</v>
      </c>
      <c r="H20" s="15">
        <v>2475003.6</v>
      </c>
      <c r="I20" s="16">
        <v>618305.4</v>
      </c>
      <c r="J20" s="16">
        <v>0</v>
      </c>
      <c r="K20" s="16">
        <v>7974314.5</v>
      </c>
      <c r="L20" s="16">
        <v>0</v>
      </c>
      <c r="M20" s="27">
        <v>11067623.5</v>
      </c>
      <c r="N20" s="15">
        <v>0</v>
      </c>
      <c r="O20" s="16">
        <v>0</v>
      </c>
      <c r="P20" s="16">
        <v>0</v>
      </c>
      <c r="Q20" s="16">
        <v>0</v>
      </c>
      <c r="R20" s="16">
        <v>0</v>
      </c>
      <c r="S20" s="27">
        <v>0</v>
      </c>
      <c r="T20" s="15">
        <v>0</v>
      </c>
      <c r="U20" s="16">
        <v>0</v>
      </c>
      <c r="V20" s="16">
        <v>0</v>
      </c>
      <c r="W20" s="16">
        <v>0</v>
      </c>
      <c r="X20" s="16">
        <v>0</v>
      </c>
      <c r="Y20" s="27">
        <v>0</v>
      </c>
      <c r="Z20" s="15">
        <v>1034978</v>
      </c>
      <c r="AA20" s="16">
        <v>142898</v>
      </c>
      <c r="AB20" s="16">
        <v>0</v>
      </c>
      <c r="AC20" s="16">
        <v>53690</v>
      </c>
      <c r="AD20" s="16">
        <v>192045</v>
      </c>
      <c r="AE20" s="27">
        <v>1423611</v>
      </c>
      <c r="AF20" s="15">
        <v>0</v>
      </c>
      <c r="AG20" s="16">
        <v>0</v>
      </c>
      <c r="AH20" s="16">
        <v>0</v>
      </c>
      <c r="AI20" s="16">
        <v>0</v>
      </c>
      <c r="AJ20" s="16">
        <v>0</v>
      </c>
      <c r="AK20" s="27">
        <v>0</v>
      </c>
      <c r="AL20" s="15">
        <v>0</v>
      </c>
      <c r="AM20" s="16">
        <v>78927.8</v>
      </c>
      <c r="AN20" s="16">
        <v>0</v>
      </c>
      <c r="AO20" s="16">
        <v>0</v>
      </c>
      <c r="AP20" s="16">
        <v>0</v>
      </c>
      <c r="AQ20" s="27">
        <v>78927.8</v>
      </c>
      <c r="AR20" s="15">
        <v>0</v>
      </c>
      <c r="AS20" s="16">
        <v>0</v>
      </c>
      <c r="AT20" s="16">
        <v>0</v>
      </c>
      <c r="AU20" s="16">
        <v>0</v>
      </c>
      <c r="AV20" s="16">
        <v>0</v>
      </c>
      <c r="AW20" s="27">
        <v>0</v>
      </c>
      <c r="AX20" s="98">
        <v>4006891.6</v>
      </c>
      <c r="AY20" s="99">
        <v>917481.20000000007</v>
      </c>
      <c r="AZ20" s="99">
        <v>0</v>
      </c>
      <c r="BA20" s="99">
        <v>8207184.5</v>
      </c>
      <c r="BB20" s="99">
        <v>192045</v>
      </c>
      <c r="BC20" s="100">
        <v>13323602.300000001</v>
      </c>
      <c r="BD20" s="15">
        <v>181684.8</v>
      </c>
      <c r="BE20" s="16">
        <v>917.6</v>
      </c>
      <c r="BF20" s="16">
        <v>0</v>
      </c>
      <c r="BG20" s="16">
        <v>3076.2</v>
      </c>
      <c r="BH20" s="16">
        <v>0</v>
      </c>
      <c r="BI20" s="27">
        <v>185678.6</v>
      </c>
      <c r="BJ20" s="15">
        <v>181684.8</v>
      </c>
      <c r="BK20" s="16">
        <v>917.6</v>
      </c>
      <c r="BL20" s="16">
        <v>0</v>
      </c>
      <c r="BM20" s="16">
        <v>3076.2</v>
      </c>
      <c r="BN20" s="16">
        <v>0</v>
      </c>
      <c r="BO20" s="27">
        <v>185678.6</v>
      </c>
      <c r="BP20" s="15">
        <v>0</v>
      </c>
      <c r="BQ20" s="16">
        <v>0</v>
      </c>
      <c r="BR20" s="16">
        <v>0</v>
      </c>
      <c r="BS20" s="16">
        <v>0</v>
      </c>
      <c r="BT20" s="16">
        <v>0</v>
      </c>
      <c r="BU20" s="27">
        <v>0</v>
      </c>
      <c r="BV20" s="98">
        <v>4006891.6</v>
      </c>
      <c r="BW20" s="99">
        <v>917481.20000000007</v>
      </c>
      <c r="BX20" s="99">
        <v>0</v>
      </c>
      <c r="BY20" s="99">
        <v>8207184.5</v>
      </c>
      <c r="BZ20" s="99">
        <v>192045</v>
      </c>
      <c r="CA20" s="100">
        <v>13323602.300000001</v>
      </c>
      <c r="CB20" s="106">
        <v>13323602.300000001</v>
      </c>
      <c r="CC20" s="31">
        <v>13321914.300000001</v>
      </c>
      <c r="CD20" s="32">
        <f t="shared" si="0"/>
        <v>1688</v>
      </c>
      <c r="CE20" s="110"/>
    </row>
    <row r="21" spans="1:83" s="111" customFormat="1" ht="12.75" x14ac:dyDescent="0.2">
      <c r="A21" s="4" t="s">
        <v>12</v>
      </c>
      <c r="B21" s="15">
        <v>3069800</v>
      </c>
      <c r="C21" s="16">
        <v>222000</v>
      </c>
      <c r="D21" s="16">
        <v>90000</v>
      </c>
      <c r="E21" s="16">
        <v>614000</v>
      </c>
      <c r="F21" s="16">
        <v>6000</v>
      </c>
      <c r="G21" s="27">
        <v>4001800</v>
      </c>
      <c r="H21" s="15">
        <v>18943276.300000001</v>
      </c>
      <c r="I21" s="16">
        <v>3481262.4</v>
      </c>
      <c r="J21" s="16">
        <v>1705134.59</v>
      </c>
      <c r="K21" s="16">
        <v>7680097.4299999997</v>
      </c>
      <c r="L21" s="16">
        <v>0</v>
      </c>
      <c r="M21" s="27">
        <v>31809770.719999999</v>
      </c>
      <c r="N21" s="15">
        <v>0</v>
      </c>
      <c r="O21" s="16">
        <v>0</v>
      </c>
      <c r="P21" s="16">
        <v>0</v>
      </c>
      <c r="Q21" s="16">
        <v>0</v>
      </c>
      <c r="R21" s="16">
        <v>0</v>
      </c>
      <c r="S21" s="27">
        <v>0</v>
      </c>
      <c r="T21" s="15">
        <v>186163.1</v>
      </c>
      <c r="U21" s="16">
        <v>-1929.65</v>
      </c>
      <c r="V21" s="16">
        <v>20435.36</v>
      </c>
      <c r="W21" s="16">
        <v>13128.69</v>
      </c>
      <c r="X21" s="16">
        <v>0</v>
      </c>
      <c r="Y21" s="27">
        <v>217797.5</v>
      </c>
      <c r="Z21" s="15">
        <v>4697509.9899999993</v>
      </c>
      <c r="AA21" s="16">
        <v>474697.08</v>
      </c>
      <c r="AB21" s="16">
        <v>136648.22</v>
      </c>
      <c r="AC21" s="16">
        <v>491287.87</v>
      </c>
      <c r="AD21" s="16">
        <v>207679.38</v>
      </c>
      <c r="AE21" s="27">
        <v>6007822.5399999991</v>
      </c>
      <c r="AF21" s="15">
        <v>0</v>
      </c>
      <c r="AG21" s="16">
        <v>0</v>
      </c>
      <c r="AH21" s="16">
        <v>0</v>
      </c>
      <c r="AI21" s="16">
        <v>0</v>
      </c>
      <c r="AJ21" s="16">
        <v>0</v>
      </c>
      <c r="AK21" s="27">
        <v>0</v>
      </c>
      <c r="AL21" s="15">
        <v>0</v>
      </c>
      <c r="AM21" s="16">
        <v>0</v>
      </c>
      <c r="AN21" s="16">
        <v>0</v>
      </c>
      <c r="AO21" s="16">
        <v>0</v>
      </c>
      <c r="AP21" s="16">
        <v>0</v>
      </c>
      <c r="AQ21" s="27">
        <v>0</v>
      </c>
      <c r="AR21" s="15">
        <v>0</v>
      </c>
      <c r="AS21" s="16">
        <v>0</v>
      </c>
      <c r="AT21" s="16">
        <v>0</v>
      </c>
      <c r="AU21" s="16">
        <v>0</v>
      </c>
      <c r="AV21" s="16">
        <v>0</v>
      </c>
      <c r="AW21" s="27">
        <v>0</v>
      </c>
      <c r="AX21" s="98">
        <v>26896749.390000001</v>
      </c>
      <c r="AY21" s="99">
        <v>4176029.83</v>
      </c>
      <c r="AZ21" s="99">
        <v>1952218.1700000002</v>
      </c>
      <c r="BA21" s="99">
        <v>8798513.9900000002</v>
      </c>
      <c r="BB21" s="99">
        <v>213679.38</v>
      </c>
      <c r="BC21" s="100">
        <v>42037190.759999998</v>
      </c>
      <c r="BD21" s="15">
        <v>0</v>
      </c>
      <c r="BE21" s="16">
        <v>0</v>
      </c>
      <c r="BF21" s="16">
        <v>0</v>
      </c>
      <c r="BG21" s="16">
        <v>0</v>
      </c>
      <c r="BH21" s="16">
        <v>0</v>
      </c>
      <c r="BI21" s="27">
        <v>0</v>
      </c>
      <c r="BJ21" s="15">
        <v>830253.18</v>
      </c>
      <c r="BK21" s="16">
        <v>229.4</v>
      </c>
      <c r="BL21" s="16">
        <v>0</v>
      </c>
      <c r="BM21" s="16">
        <v>32804.199999999997</v>
      </c>
      <c r="BN21" s="16">
        <v>0</v>
      </c>
      <c r="BO21" s="27">
        <v>863286.78</v>
      </c>
      <c r="BP21" s="15">
        <v>0</v>
      </c>
      <c r="BQ21" s="16">
        <v>0</v>
      </c>
      <c r="BR21" s="16">
        <v>0</v>
      </c>
      <c r="BS21" s="16">
        <v>0</v>
      </c>
      <c r="BT21" s="16">
        <v>0</v>
      </c>
      <c r="BU21" s="27">
        <v>0</v>
      </c>
      <c r="BV21" s="98">
        <v>26066496.210000001</v>
      </c>
      <c r="BW21" s="99">
        <v>4175800.43</v>
      </c>
      <c r="BX21" s="99">
        <v>1952218.1700000002</v>
      </c>
      <c r="BY21" s="99">
        <v>8765709.790000001</v>
      </c>
      <c r="BZ21" s="99">
        <v>213679.38</v>
      </c>
      <c r="CA21" s="100">
        <v>41173903.979999997</v>
      </c>
      <c r="CB21" s="106">
        <v>41173903.979999997</v>
      </c>
      <c r="CC21" s="31">
        <v>42037190.640000001</v>
      </c>
      <c r="CD21" s="32">
        <f t="shared" si="0"/>
        <v>-863286.66000000387</v>
      </c>
      <c r="CE21" s="110"/>
    </row>
    <row r="22" spans="1:83" s="111" customFormat="1" ht="12.75" x14ac:dyDescent="0.2">
      <c r="A22" s="4" t="s">
        <v>13</v>
      </c>
      <c r="B22" s="15">
        <v>0</v>
      </c>
      <c r="C22" s="16">
        <v>0</v>
      </c>
      <c r="D22" s="16">
        <v>0</v>
      </c>
      <c r="E22" s="16">
        <v>0</v>
      </c>
      <c r="F22" s="16">
        <v>0</v>
      </c>
      <c r="G22" s="27">
        <v>0</v>
      </c>
      <c r="H22" s="15">
        <v>63223249.780000001</v>
      </c>
      <c r="I22" s="16">
        <v>3711700.68</v>
      </c>
      <c r="J22" s="16">
        <v>2202597.46</v>
      </c>
      <c r="K22" s="16">
        <v>4693472.1900000004</v>
      </c>
      <c r="L22" s="16">
        <v>772070.44</v>
      </c>
      <c r="M22" s="27">
        <v>74603090.549999997</v>
      </c>
      <c r="N22" s="15">
        <v>0</v>
      </c>
      <c r="O22" s="16">
        <v>0</v>
      </c>
      <c r="P22" s="16">
        <v>0</v>
      </c>
      <c r="Q22" s="16">
        <v>0</v>
      </c>
      <c r="R22" s="16">
        <v>80521.88</v>
      </c>
      <c r="S22" s="27">
        <v>80521.88</v>
      </c>
      <c r="T22" s="15">
        <v>1419581.43</v>
      </c>
      <c r="U22" s="16">
        <v>45150.45</v>
      </c>
      <c r="V22" s="16">
        <v>27380.400000000001</v>
      </c>
      <c r="W22" s="16">
        <v>-12584.27</v>
      </c>
      <c r="X22" s="16">
        <v>13006.62</v>
      </c>
      <c r="Y22" s="27">
        <v>1492534.63</v>
      </c>
      <c r="Z22" s="15">
        <v>13772205.869999999</v>
      </c>
      <c r="AA22" s="16">
        <v>232627.63</v>
      </c>
      <c r="AB22" s="16">
        <v>0</v>
      </c>
      <c r="AC22" s="16">
        <v>0</v>
      </c>
      <c r="AD22" s="16">
        <v>0</v>
      </c>
      <c r="AE22" s="27">
        <v>14004833.5</v>
      </c>
      <c r="AF22" s="15">
        <v>0</v>
      </c>
      <c r="AG22" s="16">
        <v>0</v>
      </c>
      <c r="AH22" s="16">
        <v>0</v>
      </c>
      <c r="AI22" s="16">
        <v>0</v>
      </c>
      <c r="AJ22" s="16">
        <v>0</v>
      </c>
      <c r="AK22" s="27">
        <v>0</v>
      </c>
      <c r="AL22" s="15">
        <v>0</v>
      </c>
      <c r="AM22" s="16">
        <v>0</v>
      </c>
      <c r="AN22" s="16">
        <v>0</v>
      </c>
      <c r="AO22" s="16">
        <v>0</v>
      </c>
      <c r="AP22" s="16">
        <v>0</v>
      </c>
      <c r="AQ22" s="27">
        <v>0</v>
      </c>
      <c r="AR22" s="15">
        <v>0</v>
      </c>
      <c r="AS22" s="16">
        <v>0</v>
      </c>
      <c r="AT22" s="16">
        <v>0</v>
      </c>
      <c r="AU22" s="16">
        <v>0</v>
      </c>
      <c r="AV22" s="16">
        <v>0</v>
      </c>
      <c r="AW22" s="27">
        <v>0</v>
      </c>
      <c r="AX22" s="98">
        <v>78415037.079999998</v>
      </c>
      <c r="AY22" s="99">
        <v>3989478.7600000002</v>
      </c>
      <c r="AZ22" s="99">
        <v>2229977.86</v>
      </c>
      <c r="BA22" s="99">
        <v>4680887.9200000009</v>
      </c>
      <c r="BB22" s="99">
        <v>865598.94</v>
      </c>
      <c r="BC22" s="100">
        <v>90180980.559999987</v>
      </c>
      <c r="BD22" s="15">
        <v>1302050.3600000001</v>
      </c>
      <c r="BE22" s="16">
        <v>0</v>
      </c>
      <c r="BF22" s="16">
        <v>0</v>
      </c>
      <c r="BG22" s="16">
        <v>0</v>
      </c>
      <c r="BH22" s="16">
        <v>0</v>
      </c>
      <c r="BI22" s="27">
        <v>1302050.3600000001</v>
      </c>
      <c r="BJ22" s="15">
        <v>1302050.3600000001</v>
      </c>
      <c r="BK22" s="16">
        <v>0</v>
      </c>
      <c r="BL22" s="16">
        <v>0</v>
      </c>
      <c r="BM22" s="16">
        <v>0</v>
      </c>
      <c r="BN22" s="16">
        <v>0</v>
      </c>
      <c r="BO22" s="27">
        <v>1302050.3600000001</v>
      </c>
      <c r="BP22" s="15">
        <v>0</v>
      </c>
      <c r="BQ22" s="16">
        <v>0</v>
      </c>
      <c r="BR22" s="16">
        <v>0</v>
      </c>
      <c r="BS22" s="16">
        <v>0</v>
      </c>
      <c r="BT22" s="16">
        <v>0</v>
      </c>
      <c r="BU22" s="27">
        <v>0</v>
      </c>
      <c r="BV22" s="98">
        <v>78415037.079999998</v>
      </c>
      <c r="BW22" s="99">
        <v>3989478.7600000002</v>
      </c>
      <c r="BX22" s="99">
        <v>2229977.86</v>
      </c>
      <c r="BY22" s="99">
        <v>4680887.9200000009</v>
      </c>
      <c r="BZ22" s="99">
        <v>865598.94</v>
      </c>
      <c r="CA22" s="100">
        <v>90180980.559999987</v>
      </c>
      <c r="CB22" s="106">
        <v>90180980.559999987</v>
      </c>
      <c r="CC22" s="31">
        <v>90909727.129999995</v>
      </c>
      <c r="CD22" s="32">
        <f t="shared" si="0"/>
        <v>-728746.57000000775</v>
      </c>
      <c r="CE22" s="110"/>
    </row>
    <row r="23" spans="1:83" s="111" customFormat="1" ht="12.75" x14ac:dyDescent="0.2">
      <c r="A23" s="4" t="s">
        <v>14</v>
      </c>
      <c r="B23" s="15">
        <v>0</v>
      </c>
      <c r="C23" s="16">
        <v>0</v>
      </c>
      <c r="D23" s="16">
        <v>0</v>
      </c>
      <c r="E23" s="16">
        <v>0</v>
      </c>
      <c r="F23" s="16">
        <v>0</v>
      </c>
      <c r="G23" s="27">
        <v>0</v>
      </c>
      <c r="H23" s="15">
        <v>168775200</v>
      </c>
      <c r="I23" s="16">
        <v>11126579</v>
      </c>
      <c r="J23" s="16">
        <v>4857000</v>
      </c>
      <c r="K23" s="16">
        <v>1273000</v>
      </c>
      <c r="L23" s="16">
        <v>0</v>
      </c>
      <c r="M23" s="27">
        <v>186031779</v>
      </c>
      <c r="N23" s="15">
        <v>0</v>
      </c>
      <c r="O23" s="16">
        <v>183421</v>
      </c>
      <c r="P23" s="16">
        <v>0</v>
      </c>
      <c r="Q23" s="16">
        <v>0</v>
      </c>
      <c r="R23" s="16">
        <v>0</v>
      </c>
      <c r="S23" s="27">
        <v>183421</v>
      </c>
      <c r="T23" s="15">
        <v>4222846</v>
      </c>
      <c r="U23" s="16">
        <v>7700</v>
      </c>
      <c r="V23" s="16">
        <v>556824</v>
      </c>
      <c r="W23" s="16">
        <v>-76370</v>
      </c>
      <c r="X23" s="16">
        <v>0</v>
      </c>
      <c r="Y23" s="27">
        <v>4711000</v>
      </c>
      <c r="Z23" s="15">
        <v>36133886</v>
      </c>
      <c r="AA23" s="16">
        <v>476114</v>
      </c>
      <c r="AB23" s="16">
        <v>0</v>
      </c>
      <c r="AC23" s="16">
        <v>0</v>
      </c>
      <c r="AD23" s="16">
        <v>0</v>
      </c>
      <c r="AE23" s="27">
        <v>36610000</v>
      </c>
      <c r="AF23" s="15">
        <v>0</v>
      </c>
      <c r="AG23" s="16">
        <v>0</v>
      </c>
      <c r="AH23" s="16">
        <v>0</v>
      </c>
      <c r="AI23" s="16">
        <v>0</v>
      </c>
      <c r="AJ23" s="16">
        <v>0</v>
      </c>
      <c r="AK23" s="27">
        <v>0</v>
      </c>
      <c r="AL23" s="15">
        <v>0</v>
      </c>
      <c r="AM23" s="16">
        <v>0</v>
      </c>
      <c r="AN23" s="16">
        <v>0</v>
      </c>
      <c r="AO23" s="16">
        <v>0</v>
      </c>
      <c r="AP23" s="16">
        <v>0</v>
      </c>
      <c r="AQ23" s="27">
        <v>0</v>
      </c>
      <c r="AR23" s="15">
        <v>0</v>
      </c>
      <c r="AS23" s="16">
        <v>0</v>
      </c>
      <c r="AT23" s="16">
        <v>0</v>
      </c>
      <c r="AU23" s="16">
        <v>0</v>
      </c>
      <c r="AV23" s="16">
        <v>0</v>
      </c>
      <c r="AW23" s="27">
        <v>0</v>
      </c>
      <c r="AX23" s="98">
        <v>209131932</v>
      </c>
      <c r="AY23" s="99">
        <v>11793814</v>
      </c>
      <c r="AZ23" s="99">
        <v>5413824</v>
      </c>
      <c r="BA23" s="99">
        <v>1196630</v>
      </c>
      <c r="BB23" s="99">
        <v>0</v>
      </c>
      <c r="BC23" s="100">
        <v>227536200</v>
      </c>
      <c r="BD23" s="15">
        <v>3837723.66</v>
      </c>
      <c r="BE23" s="16">
        <v>0</v>
      </c>
      <c r="BF23" s="16">
        <v>0</v>
      </c>
      <c r="BG23" s="16">
        <v>0</v>
      </c>
      <c r="BH23" s="16">
        <v>0</v>
      </c>
      <c r="BI23" s="27">
        <v>3837723.66</v>
      </c>
      <c r="BJ23" s="15">
        <v>3837724</v>
      </c>
      <c r="BK23" s="16">
        <v>0</v>
      </c>
      <c r="BL23" s="16">
        <v>0</v>
      </c>
      <c r="BM23" s="16">
        <v>0</v>
      </c>
      <c r="BN23" s="16">
        <v>0</v>
      </c>
      <c r="BO23" s="27">
        <v>3837724</v>
      </c>
      <c r="BP23" s="15">
        <v>16200</v>
      </c>
      <c r="BQ23" s="16">
        <v>0</v>
      </c>
      <c r="BR23" s="16">
        <v>0</v>
      </c>
      <c r="BS23" s="16">
        <v>0</v>
      </c>
      <c r="BT23" s="16">
        <v>0</v>
      </c>
      <c r="BU23" s="27">
        <v>16200</v>
      </c>
      <c r="BV23" s="98">
        <v>209115731.66</v>
      </c>
      <c r="BW23" s="99">
        <v>11793814</v>
      </c>
      <c r="BX23" s="99">
        <v>5413824</v>
      </c>
      <c r="BY23" s="99">
        <v>1196630</v>
      </c>
      <c r="BZ23" s="99">
        <v>0</v>
      </c>
      <c r="CA23" s="100">
        <v>227519999.66</v>
      </c>
      <c r="CB23" s="106">
        <v>227519999.66</v>
      </c>
      <c r="CC23" s="31">
        <v>227519329.34999999</v>
      </c>
      <c r="CD23" s="32">
        <f t="shared" si="0"/>
        <v>670.31000000238419</v>
      </c>
      <c r="CE23" s="110"/>
    </row>
    <row r="24" spans="1:83" s="111" customFormat="1" ht="12.75" x14ac:dyDescent="0.2">
      <c r="A24" s="4" t="s">
        <v>15</v>
      </c>
      <c r="B24" s="15">
        <v>1966090</v>
      </c>
      <c r="C24" s="16">
        <v>90614</v>
      </c>
      <c r="D24" s="16">
        <v>26002</v>
      </c>
      <c r="E24" s="16">
        <v>120250</v>
      </c>
      <c r="F24" s="16">
        <v>0</v>
      </c>
      <c r="G24" s="27">
        <v>2202956</v>
      </c>
      <c r="H24" s="15">
        <v>6397261</v>
      </c>
      <c r="I24" s="16">
        <v>1097363</v>
      </c>
      <c r="J24" s="16">
        <v>181334</v>
      </c>
      <c r="K24" s="16">
        <v>1736101</v>
      </c>
      <c r="L24" s="16">
        <v>0</v>
      </c>
      <c r="M24" s="27">
        <v>9412059</v>
      </c>
      <c r="N24" s="15">
        <v>0</v>
      </c>
      <c r="O24" s="16">
        <v>0</v>
      </c>
      <c r="P24" s="16">
        <v>0</v>
      </c>
      <c r="Q24" s="16">
        <v>0</v>
      </c>
      <c r="R24" s="16">
        <v>0</v>
      </c>
      <c r="S24" s="27">
        <v>0</v>
      </c>
      <c r="T24" s="15">
        <v>0</v>
      </c>
      <c r="U24" s="16">
        <v>0</v>
      </c>
      <c r="V24" s="16">
        <v>0</v>
      </c>
      <c r="W24" s="16">
        <v>0</v>
      </c>
      <c r="X24" s="16">
        <v>0</v>
      </c>
      <c r="Y24" s="27">
        <v>0</v>
      </c>
      <c r="Z24" s="15">
        <v>2329593</v>
      </c>
      <c r="AA24" s="16">
        <v>0</v>
      </c>
      <c r="AB24" s="16">
        <v>0</v>
      </c>
      <c r="AC24" s="16">
        <v>482065</v>
      </c>
      <c r="AD24" s="16">
        <v>0</v>
      </c>
      <c r="AE24" s="27">
        <v>2811658</v>
      </c>
      <c r="AF24" s="15">
        <v>0</v>
      </c>
      <c r="AG24" s="16">
        <v>0</v>
      </c>
      <c r="AH24" s="16">
        <v>0</v>
      </c>
      <c r="AI24" s="16">
        <v>0</v>
      </c>
      <c r="AJ24" s="16">
        <v>0</v>
      </c>
      <c r="AK24" s="27">
        <v>0</v>
      </c>
      <c r="AL24" s="15">
        <v>0</v>
      </c>
      <c r="AM24" s="16">
        <v>0</v>
      </c>
      <c r="AN24" s="16">
        <v>0</v>
      </c>
      <c r="AO24" s="16">
        <v>0</v>
      </c>
      <c r="AP24" s="16">
        <v>0</v>
      </c>
      <c r="AQ24" s="27">
        <v>0</v>
      </c>
      <c r="AR24" s="15">
        <v>191179</v>
      </c>
      <c r="AS24" s="16">
        <v>0</v>
      </c>
      <c r="AT24" s="16">
        <v>0</v>
      </c>
      <c r="AU24" s="16">
        <v>0</v>
      </c>
      <c r="AV24" s="16">
        <v>0</v>
      </c>
      <c r="AW24" s="27">
        <v>191179</v>
      </c>
      <c r="AX24" s="98">
        <v>10884123</v>
      </c>
      <c r="AY24" s="99">
        <v>1187977</v>
      </c>
      <c r="AZ24" s="99">
        <v>207336</v>
      </c>
      <c r="BA24" s="99">
        <v>2338416</v>
      </c>
      <c r="BB24" s="99">
        <v>0</v>
      </c>
      <c r="BC24" s="100">
        <v>14617852</v>
      </c>
      <c r="BD24" s="15">
        <v>541048</v>
      </c>
      <c r="BE24" s="16">
        <v>0</v>
      </c>
      <c r="BF24" s="16">
        <v>0</v>
      </c>
      <c r="BG24" s="16">
        <v>0</v>
      </c>
      <c r="BH24" s="16">
        <v>0</v>
      </c>
      <c r="BI24" s="27">
        <v>541048</v>
      </c>
      <c r="BJ24" s="15">
        <v>541048</v>
      </c>
      <c r="BK24" s="16">
        <v>0</v>
      </c>
      <c r="BL24" s="16">
        <v>0</v>
      </c>
      <c r="BM24" s="16">
        <v>0</v>
      </c>
      <c r="BN24" s="16">
        <v>0</v>
      </c>
      <c r="BO24" s="27">
        <v>541048</v>
      </c>
      <c r="BP24" s="15">
        <v>0</v>
      </c>
      <c r="BQ24" s="16">
        <v>0</v>
      </c>
      <c r="BR24" s="16">
        <v>0</v>
      </c>
      <c r="BS24" s="16">
        <v>0</v>
      </c>
      <c r="BT24" s="16">
        <v>0</v>
      </c>
      <c r="BU24" s="27">
        <v>0</v>
      </c>
      <c r="BV24" s="98">
        <v>10884123</v>
      </c>
      <c r="BW24" s="99">
        <v>1187977</v>
      </c>
      <c r="BX24" s="99">
        <v>207336</v>
      </c>
      <c r="BY24" s="99">
        <v>2338416</v>
      </c>
      <c r="BZ24" s="99">
        <v>0</v>
      </c>
      <c r="CA24" s="100">
        <v>14617852</v>
      </c>
      <c r="CB24" s="106">
        <v>14617852</v>
      </c>
      <c r="CC24" s="31">
        <v>14617852</v>
      </c>
      <c r="CD24" s="32">
        <f t="shared" si="0"/>
        <v>0</v>
      </c>
      <c r="CE24" s="110"/>
    </row>
    <row r="25" spans="1:83" s="111" customFormat="1" ht="12.75" x14ac:dyDescent="0.2">
      <c r="A25" s="4" t="s">
        <v>16</v>
      </c>
      <c r="B25" s="15">
        <v>2100496.87</v>
      </c>
      <c r="C25" s="16">
        <v>186278</v>
      </c>
      <c r="D25" s="16">
        <v>0</v>
      </c>
      <c r="E25" s="16">
        <v>363159</v>
      </c>
      <c r="F25" s="16">
        <v>80237</v>
      </c>
      <c r="G25" s="27">
        <v>2730170.87</v>
      </c>
      <c r="H25" s="15">
        <v>14574095.470000001</v>
      </c>
      <c r="I25" s="16">
        <v>3212000</v>
      </c>
      <c r="J25" s="16">
        <v>0</v>
      </c>
      <c r="K25" s="16">
        <v>5588000</v>
      </c>
      <c r="L25" s="16">
        <v>1013000</v>
      </c>
      <c r="M25" s="27">
        <v>24387095.469999999</v>
      </c>
      <c r="N25" s="15">
        <v>0</v>
      </c>
      <c r="O25" s="16">
        <v>0</v>
      </c>
      <c r="P25" s="16">
        <v>0</v>
      </c>
      <c r="Q25" s="16">
        <v>0</v>
      </c>
      <c r="R25" s="16">
        <v>0</v>
      </c>
      <c r="S25" s="27">
        <v>0</v>
      </c>
      <c r="T25" s="15">
        <v>111905</v>
      </c>
      <c r="U25" s="16">
        <v>47443</v>
      </c>
      <c r="V25" s="16">
        <v>0</v>
      </c>
      <c r="W25" s="16">
        <v>28578</v>
      </c>
      <c r="X25" s="16">
        <v>50871</v>
      </c>
      <c r="Y25" s="27">
        <v>238797</v>
      </c>
      <c r="Z25" s="15">
        <v>3147132.98</v>
      </c>
      <c r="AA25" s="16">
        <v>0</v>
      </c>
      <c r="AB25" s="16">
        <v>0</v>
      </c>
      <c r="AC25" s="16">
        <v>0</v>
      </c>
      <c r="AD25" s="16">
        <v>0</v>
      </c>
      <c r="AE25" s="27">
        <v>3147132.98</v>
      </c>
      <c r="AF25" s="15">
        <v>0</v>
      </c>
      <c r="AG25" s="16">
        <v>0</v>
      </c>
      <c r="AH25" s="16">
        <v>0</v>
      </c>
      <c r="AI25" s="16">
        <v>0</v>
      </c>
      <c r="AJ25" s="16">
        <v>22438.71</v>
      </c>
      <c r="AK25" s="27">
        <v>22438.71</v>
      </c>
      <c r="AL25" s="15">
        <v>0</v>
      </c>
      <c r="AM25" s="16">
        <v>0</v>
      </c>
      <c r="AN25" s="16">
        <v>0</v>
      </c>
      <c r="AO25" s="16">
        <v>0</v>
      </c>
      <c r="AP25" s="16">
        <v>216771.01</v>
      </c>
      <c r="AQ25" s="27">
        <v>216771.01</v>
      </c>
      <c r="AR25" s="15">
        <v>0</v>
      </c>
      <c r="AS25" s="16">
        <v>0</v>
      </c>
      <c r="AT25" s="16">
        <v>0</v>
      </c>
      <c r="AU25" s="16">
        <v>0</v>
      </c>
      <c r="AV25" s="16">
        <v>162429.00000000003</v>
      </c>
      <c r="AW25" s="27">
        <v>162429.00000000003</v>
      </c>
      <c r="AX25" s="98">
        <v>19933630.32</v>
      </c>
      <c r="AY25" s="99">
        <v>3445721</v>
      </c>
      <c r="AZ25" s="99">
        <v>0</v>
      </c>
      <c r="BA25" s="99">
        <v>5979737</v>
      </c>
      <c r="BB25" s="99">
        <v>1545746.72</v>
      </c>
      <c r="BC25" s="100">
        <v>30904835.040000003</v>
      </c>
      <c r="BD25" s="15">
        <v>493854.06</v>
      </c>
      <c r="BE25" s="16">
        <v>0</v>
      </c>
      <c r="BF25" s="16">
        <v>0</v>
      </c>
      <c r="BG25" s="16">
        <v>0</v>
      </c>
      <c r="BH25" s="16">
        <v>0</v>
      </c>
      <c r="BI25" s="27">
        <v>493854.06</v>
      </c>
      <c r="BJ25" s="15">
        <v>493854.06</v>
      </c>
      <c r="BK25" s="16">
        <v>0</v>
      </c>
      <c r="BL25" s="16">
        <v>0</v>
      </c>
      <c r="BM25" s="16">
        <v>0</v>
      </c>
      <c r="BN25" s="16">
        <v>0</v>
      </c>
      <c r="BO25" s="27">
        <v>493854.06</v>
      </c>
      <c r="BP25" s="15">
        <v>0</v>
      </c>
      <c r="BQ25" s="16">
        <v>0</v>
      </c>
      <c r="BR25" s="16">
        <v>0</v>
      </c>
      <c r="BS25" s="16">
        <v>0</v>
      </c>
      <c r="BT25" s="16">
        <v>23675</v>
      </c>
      <c r="BU25" s="27">
        <v>23675</v>
      </c>
      <c r="BV25" s="98">
        <v>19933630.32</v>
      </c>
      <c r="BW25" s="99">
        <v>3445721</v>
      </c>
      <c r="BX25" s="99">
        <v>0</v>
      </c>
      <c r="BY25" s="99">
        <v>5979737</v>
      </c>
      <c r="BZ25" s="99">
        <v>1522071.72</v>
      </c>
      <c r="CA25" s="100">
        <v>30881160.040000003</v>
      </c>
      <c r="CB25" s="106">
        <v>30881160.040000003</v>
      </c>
      <c r="CC25" s="31">
        <v>30904835</v>
      </c>
      <c r="CD25" s="32">
        <f t="shared" si="0"/>
        <v>-23674.959999997169</v>
      </c>
      <c r="CE25" s="110"/>
    </row>
    <row r="26" spans="1:83" s="111" customFormat="1" ht="12.75" x14ac:dyDescent="0.2">
      <c r="A26" s="4" t="s">
        <v>17</v>
      </c>
      <c r="B26" s="15">
        <v>1200921</v>
      </c>
      <c r="C26" s="16">
        <v>97244</v>
      </c>
      <c r="D26" s="16">
        <v>28659</v>
      </c>
      <c r="E26" s="16">
        <v>349445</v>
      </c>
      <c r="F26" s="16">
        <v>593</v>
      </c>
      <c r="G26" s="27">
        <v>1676862</v>
      </c>
      <c r="H26" s="15">
        <v>5245267</v>
      </c>
      <c r="I26" s="16">
        <v>573339</v>
      </c>
      <c r="J26" s="16">
        <v>2083336</v>
      </c>
      <c r="K26" s="16">
        <v>10017789</v>
      </c>
      <c r="L26" s="16">
        <v>0</v>
      </c>
      <c r="M26" s="27">
        <v>17919731</v>
      </c>
      <c r="N26" s="15">
        <v>0</v>
      </c>
      <c r="O26" s="16">
        <v>0</v>
      </c>
      <c r="P26" s="16">
        <v>0</v>
      </c>
      <c r="Q26" s="16">
        <v>0</v>
      </c>
      <c r="R26" s="16">
        <v>6129</v>
      </c>
      <c r="S26" s="27">
        <v>6129</v>
      </c>
      <c r="T26" s="15">
        <v>50826</v>
      </c>
      <c r="U26" s="16">
        <v>-1378</v>
      </c>
      <c r="V26" s="16">
        <v>4646</v>
      </c>
      <c r="W26" s="16">
        <v>-6040</v>
      </c>
      <c r="X26" s="16">
        <v>0</v>
      </c>
      <c r="Y26" s="27">
        <v>48054</v>
      </c>
      <c r="Z26" s="15">
        <v>1683938</v>
      </c>
      <c r="AA26" s="16">
        <v>150082</v>
      </c>
      <c r="AB26" s="16">
        <v>23970</v>
      </c>
      <c r="AC26" s="16">
        <v>23760</v>
      </c>
      <c r="AD26" s="16">
        <v>60679</v>
      </c>
      <c r="AE26" s="27">
        <v>1942429</v>
      </c>
      <c r="AF26" s="15">
        <v>8106</v>
      </c>
      <c r="AG26" s="16">
        <v>0</v>
      </c>
      <c r="AH26" s="16">
        <v>0</v>
      </c>
      <c r="AI26" s="16">
        <v>0</v>
      </c>
      <c r="AJ26" s="16">
        <v>0</v>
      </c>
      <c r="AK26" s="27">
        <v>8106</v>
      </c>
      <c r="AL26" s="15">
        <v>0</v>
      </c>
      <c r="AM26" s="16">
        <v>0</v>
      </c>
      <c r="AN26" s="16">
        <v>15154</v>
      </c>
      <c r="AO26" s="16">
        <v>0</v>
      </c>
      <c r="AP26" s="16">
        <v>0</v>
      </c>
      <c r="AQ26" s="27">
        <v>15154</v>
      </c>
      <c r="AR26" s="15">
        <v>0</v>
      </c>
      <c r="AS26" s="16">
        <v>0</v>
      </c>
      <c r="AT26" s="16">
        <v>0</v>
      </c>
      <c r="AU26" s="16">
        <v>0</v>
      </c>
      <c r="AV26" s="16">
        <v>0</v>
      </c>
      <c r="AW26" s="27">
        <v>0</v>
      </c>
      <c r="AX26" s="98">
        <v>8189058</v>
      </c>
      <c r="AY26" s="99">
        <v>819287</v>
      </c>
      <c r="AZ26" s="99">
        <v>2155765</v>
      </c>
      <c r="BA26" s="99">
        <v>10384954</v>
      </c>
      <c r="BB26" s="99">
        <v>67401</v>
      </c>
      <c r="BC26" s="100">
        <v>21616465</v>
      </c>
      <c r="BD26" s="15">
        <v>370744</v>
      </c>
      <c r="BE26" s="16">
        <v>0</v>
      </c>
      <c r="BF26" s="16">
        <v>0</v>
      </c>
      <c r="BG26" s="16">
        <v>0</v>
      </c>
      <c r="BH26" s="16">
        <v>0</v>
      </c>
      <c r="BI26" s="27">
        <v>370744</v>
      </c>
      <c r="BJ26" s="15">
        <v>370744</v>
      </c>
      <c r="BK26" s="16">
        <v>0</v>
      </c>
      <c r="BL26" s="16">
        <v>0</v>
      </c>
      <c r="BM26" s="16">
        <v>0</v>
      </c>
      <c r="BN26" s="16">
        <v>0</v>
      </c>
      <c r="BO26" s="27">
        <v>370744</v>
      </c>
      <c r="BP26" s="15">
        <v>0</v>
      </c>
      <c r="BQ26" s="16">
        <v>0</v>
      </c>
      <c r="BR26" s="16">
        <v>0</v>
      </c>
      <c r="BS26" s="16">
        <v>0</v>
      </c>
      <c r="BT26" s="16">
        <v>0</v>
      </c>
      <c r="BU26" s="27">
        <v>0</v>
      </c>
      <c r="BV26" s="98">
        <v>8189058</v>
      </c>
      <c r="BW26" s="99">
        <v>819287</v>
      </c>
      <c r="BX26" s="99">
        <v>2155765</v>
      </c>
      <c r="BY26" s="99">
        <v>10384954</v>
      </c>
      <c r="BZ26" s="99">
        <v>67401</v>
      </c>
      <c r="CA26" s="100">
        <v>21616465</v>
      </c>
      <c r="CB26" s="106">
        <v>21616465</v>
      </c>
      <c r="CC26" s="31">
        <v>21608538.059999999</v>
      </c>
      <c r="CD26" s="32">
        <f t="shared" si="0"/>
        <v>7926.9400000013411</v>
      </c>
      <c r="CE26" s="110"/>
    </row>
    <row r="27" spans="1:83" s="111" customFormat="1" ht="12.75" x14ac:dyDescent="0.2">
      <c r="A27" s="4" t="s">
        <v>18</v>
      </c>
      <c r="B27" s="15">
        <v>0</v>
      </c>
      <c r="C27" s="16">
        <v>0</v>
      </c>
      <c r="D27" s="16">
        <v>0</v>
      </c>
      <c r="E27" s="16">
        <v>0</v>
      </c>
      <c r="F27" s="16">
        <v>0</v>
      </c>
      <c r="G27" s="27">
        <v>0</v>
      </c>
      <c r="H27" s="15">
        <v>101003695</v>
      </c>
      <c r="I27" s="16">
        <v>21551030</v>
      </c>
      <c r="J27" s="16">
        <v>0</v>
      </c>
      <c r="K27" s="16">
        <v>0</v>
      </c>
      <c r="L27" s="16">
        <v>1247305</v>
      </c>
      <c r="M27" s="27">
        <v>123802030</v>
      </c>
      <c r="N27" s="15">
        <v>0</v>
      </c>
      <c r="O27" s="16">
        <v>0</v>
      </c>
      <c r="P27" s="16">
        <v>0</v>
      </c>
      <c r="Q27" s="16">
        <v>0</v>
      </c>
      <c r="R27" s="16">
        <v>44472</v>
      </c>
      <c r="S27" s="27">
        <v>44472</v>
      </c>
      <c r="T27" s="15">
        <v>746855</v>
      </c>
      <c r="U27" s="16">
        <v>0</v>
      </c>
      <c r="V27" s="16">
        <v>0</v>
      </c>
      <c r="W27" s="16">
        <v>0</v>
      </c>
      <c r="X27" s="16">
        <v>0</v>
      </c>
      <c r="Y27" s="27">
        <v>746855</v>
      </c>
      <c r="Z27" s="15">
        <v>0</v>
      </c>
      <c r="AA27" s="16">
        <v>0</v>
      </c>
      <c r="AB27" s="16">
        <v>0</v>
      </c>
      <c r="AC27" s="16">
        <v>0</v>
      </c>
      <c r="AD27" s="16">
        <v>0</v>
      </c>
      <c r="AE27" s="27">
        <v>0</v>
      </c>
      <c r="AF27" s="15">
        <v>4134819</v>
      </c>
      <c r="AG27" s="16">
        <v>343841</v>
      </c>
      <c r="AH27" s="16">
        <v>0</v>
      </c>
      <c r="AI27" s="16">
        <v>0</v>
      </c>
      <c r="AJ27" s="16">
        <v>0</v>
      </c>
      <c r="AK27" s="27">
        <v>4478660</v>
      </c>
      <c r="AL27" s="15">
        <v>0</v>
      </c>
      <c r="AM27" s="16">
        <v>0</v>
      </c>
      <c r="AN27" s="16">
        <v>0</v>
      </c>
      <c r="AO27" s="16">
        <v>0</v>
      </c>
      <c r="AP27" s="16">
        <v>0</v>
      </c>
      <c r="AQ27" s="27">
        <v>0</v>
      </c>
      <c r="AR27" s="15">
        <v>2526217</v>
      </c>
      <c r="AS27" s="16">
        <v>0</v>
      </c>
      <c r="AT27" s="16">
        <v>0</v>
      </c>
      <c r="AU27" s="16">
        <v>0</v>
      </c>
      <c r="AV27" s="16">
        <v>0</v>
      </c>
      <c r="AW27" s="27">
        <v>2526217</v>
      </c>
      <c r="AX27" s="98">
        <v>108411586</v>
      </c>
      <c r="AY27" s="99">
        <v>21894871</v>
      </c>
      <c r="AZ27" s="99">
        <v>0</v>
      </c>
      <c r="BA27" s="99">
        <v>0</v>
      </c>
      <c r="BB27" s="99">
        <v>1291777</v>
      </c>
      <c r="BC27" s="100">
        <v>131598234</v>
      </c>
      <c r="BD27" s="15">
        <v>2368347</v>
      </c>
      <c r="BE27" s="16">
        <v>0</v>
      </c>
      <c r="BF27" s="16">
        <v>0</v>
      </c>
      <c r="BG27" s="16">
        <v>0</v>
      </c>
      <c r="BH27" s="16">
        <v>0</v>
      </c>
      <c r="BI27" s="27">
        <v>2368347</v>
      </c>
      <c r="BJ27" s="15">
        <v>2368347</v>
      </c>
      <c r="BK27" s="16">
        <v>0</v>
      </c>
      <c r="BL27" s="16">
        <v>0</v>
      </c>
      <c r="BM27" s="16">
        <v>0</v>
      </c>
      <c r="BN27" s="16">
        <v>0</v>
      </c>
      <c r="BO27" s="27">
        <v>2368347</v>
      </c>
      <c r="BP27" s="15">
        <v>1549721</v>
      </c>
      <c r="BQ27" s="16">
        <v>0</v>
      </c>
      <c r="BR27" s="16">
        <v>0</v>
      </c>
      <c r="BS27" s="16">
        <v>0</v>
      </c>
      <c r="BT27" s="16">
        <v>0</v>
      </c>
      <c r="BU27" s="27">
        <v>1549721</v>
      </c>
      <c r="BV27" s="98">
        <v>106861865</v>
      </c>
      <c r="BW27" s="99">
        <v>21894871</v>
      </c>
      <c r="BX27" s="99">
        <v>0</v>
      </c>
      <c r="BY27" s="99">
        <v>0</v>
      </c>
      <c r="BZ27" s="99">
        <v>1291777</v>
      </c>
      <c r="CA27" s="100">
        <v>130048513</v>
      </c>
      <c r="CB27" s="106">
        <v>130048513</v>
      </c>
      <c r="CC27" s="31">
        <v>130048512.98</v>
      </c>
      <c r="CD27" s="32">
        <f t="shared" si="0"/>
        <v>1.9999995827674866E-2</v>
      </c>
      <c r="CE27" s="110"/>
    </row>
    <row r="28" spans="1:83" s="111" customFormat="1" ht="12.75" x14ac:dyDescent="0.2">
      <c r="A28" s="4" t="s">
        <v>19</v>
      </c>
      <c r="B28" s="15">
        <v>7761621</v>
      </c>
      <c r="C28" s="16">
        <v>593326</v>
      </c>
      <c r="D28" s="16">
        <v>0</v>
      </c>
      <c r="E28" s="16">
        <v>465564</v>
      </c>
      <c r="F28" s="16">
        <v>0</v>
      </c>
      <c r="G28" s="27">
        <v>8820511</v>
      </c>
      <c r="H28" s="15">
        <v>29857196</v>
      </c>
      <c r="I28" s="16">
        <v>5466187</v>
      </c>
      <c r="J28" s="16">
        <v>0</v>
      </c>
      <c r="K28" s="16">
        <v>4522589</v>
      </c>
      <c r="L28" s="16">
        <v>0</v>
      </c>
      <c r="M28" s="27">
        <v>39845972</v>
      </c>
      <c r="N28" s="15">
        <v>0</v>
      </c>
      <c r="O28" s="16">
        <v>0</v>
      </c>
      <c r="P28" s="16">
        <v>0</v>
      </c>
      <c r="Q28" s="16">
        <v>0</v>
      </c>
      <c r="R28" s="16">
        <v>0</v>
      </c>
      <c r="S28" s="27">
        <v>0</v>
      </c>
      <c r="T28" s="15">
        <v>326700</v>
      </c>
      <c r="U28" s="16">
        <v>-30619</v>
      </c>
      <c r="V28" s="16">
        <v>0</v>
      </c>
      <c r="W28" s="16">
        <v>22810</v>
      </c>
      <c r="X28" s="16">
        <v>0</v>
      </c>
      <c r="Y28" s="27">
        <v>318891</v>
      </c>
      <c r="Z28" s="15">
        <v>7530071</v>
      </c>
      <c r="AA28" s="16">
        <v>0</v>
      </c>
      <c r="AB28" s="16">
        <v>0</v>
      </c>
      <c r="AC28" s="16">
        <v>0</v>
      </c>
      <c r="AD28" s="16">
        <v>0</v>
      </c>
      <c r="AE28" s="27">
        <v>7530071</v>
      </c>
      <c r="AF28" s="15">
        <v>0</v>
      </c>
      <c r="AG28" s="16">
        <v>0</v>
      </c>
      <c r="AH28" s="16">
        <v>0</v>
      </c>
      <c r="AI28" s="16">
        <v>0</v>
      </c>
      <c r="AJ28" s="16">
        <v>0</v>
      </c>
      <c r="AK28" s="27">
        <v>0</v>
      </c>
      <c r="AL28" s="15">
        <v>0</v>
      </c>
      <c r="AM28" s="16">
        <v>167629</v>
      </c>
      <c r="AN28" s="16">
        <v>0</v>
      </c>
      <c r="AO28" s="16">
        <v>0</v>
      </c>
      <c r="AP28" s="16">
        <v>0</v>
      </c>
      <c r="AQ28" s="27">
        <v>167629</v>
      </c>
      <c r="AR28" s="15">
        <v>0</v>
      </c>
      <c r="AS28" s="16">
        <v>0</v>
      </c>
      <c r="AT28" s="16">
        <v>0</v>
      </c>
      <c r="AU28" s="16">
        <v>0</v>
      </c>
      <c r="AV28" s="16">
        <v>0</v>
      </c>
      <c r="AW28" s="27">
        <v>0</v>
      </c>
      <c r="AX28" s="98">
        <v>45475588</v>
      </c>
      <c r="AY28" s="99">
        <v>6196523</v>
      </c>
      <c r="AZ28" s="99">
        <v>0</v>
      </c>
      <c r="BA28" s="99">
        <v>5010963</v>
      </c>
      <c r="BB28" s="99">
        <v>0</v>
      </c>
      <c r="BC28" s="100">
        <v>56683074</v>
      </c>
      <c r="BD28" s="15">
        <v>1529349</v>
      </c>
      <c r="BE28" s="16">
        <v>0</v>
      </c>
      <c r="BF28" s="16">
        <v>0</v>
      </c>
      <c r="BG28" s="16">
        <v>0</v>
      </c>
      <c r="BH28" s="16">
        <v>0</v>
      </c>
      <c r="BI28" s="27">
        <v>1529349</v>
      </c>
      <c r="BJ28" s="15">
        <v>1529349</v>
      </c>
      <c r="BK28" s="16">
        <v>0</v>
      </c>
      <c r="BL28" s="16">
        <v>0</v>
      </c>
      <c r="BM28" s="16">
        <v>0</v>
      </c>
      <c r="BN28" s="16">
        <v>0</v>
      </c>
      <c r="BO28" s="27">
        <v>1529349</v>
      </c>
      <c r="BP28" s="15">
        <v>380153</v>
      </c>
      <c r="BQ28" s="16">
        <v>0</v>
      </c>
      <c r="BR28" s="16">
        <v>0</v>
      </c>
      <c r="BS28" s="16">
        <v>0</v>
      </c>
      <c r="BT28" s="16">
        <v>0</v>
      </c>
      <c r="BU28" s="27">
        <v>380153</v>
      </c>
      <c r="BV28" s="98">
        <v>45095435</v>
      </c>
      <c r="BW28" s="99">
        <v>6196523</v>
      </c>
      <c r="BX28" s="99">
        <v>0</v>
      </c>
      <c r="BY28" s="99">
        <v>5010963</v>
      </c>
      <c r="BZ28" s="99">
        <v>0</v>
      </c>
      <c r="CA28" s="100">
        <v>56302921</v>
      </c>
      <c r="CB28" s="106">
        <v>56302921</v>
      </c>
      <c r="CC28" s="31">
        <v>56683074</v>
      </c>
      <c r="CD28" s="32">
        <f t="shared" si="0"/>
        <v>-380153</v>
      </c>
      <c r="CE28" s="110"/>
    </row>
    <row r="29" spans="1:83" s="111" customFormat="1" ht="12.75" x14ac:dyDescent="0.2">
      <c r="A29" s="4" t="s">
        <v>20</v>
      </c>
      <c r="B29" s="15">
        <v>9150536.8300000001</v>
      </c>
      <c r="C29" s="16">
        <v>335374.5</v>
      </c>
      <c r="D29" s="16">
        <v>486017.55</v>
      </c>
      <c r="E29" s="16">
        <v>795.5</v>
      </c>
      <c r="F29" s="16">
        <v>795.5</v>
      </c>
      <c r="G29" s="27">
        <v>9973519.8800000008</v>
      </c>
      <c r="H29" s="15">
        <v>73638376.239999995</v>
      </c>
      <c r="I29" s="16">
        <v>7096390.9000000004</v>
      </c>
      <c r="J29" s="16">
        <v>4408986.5</v>
      </c>
      <c r="K29" s="16">
        <v>38277.199999999997</v>
      </c>
      <c r="L29" s="16">
        <v>0</v>
      </c>
      <c r="M29" s="27">
        <v>85182030.840000004</v>
      </c>
      <c r="N29" s="15">
        <v>0</v>
      </c>
      <c r="O29" s="16">
        <v>0</v>
      </c>
      <c r="P29" s="16">
        <v>0</v>
      </c>
      <c r="Q29" s="16">
        <v>0</v>
      </c>
      <c r="R29" s="16">
        <v>205435</v>
      </c>
      <c r="S29" s="27">
        <v>205435</v>
      </c>
      <c r="T29" s="15">
        <v>930814.66</v>
      </c>
      <c r="U29" s="16">
        <v>341706.95</v>
      </c>
      <c r="V29" s="16">
        <v>197519.6</v>
      </c>
      <c r="W29" s="16">
        <v>0</v>
      </c>
      <c r="X29" s="16">
        <v>0</v>
      </c>
      <c r="Y29" s="27">
        <v>1470041.2100000002</v>
      </c>
      <c r="Z29" s="15">
        <v>24341183.600000001</v>
      </c>
      <c r="AA29" s="16">
        <v>326834.15000000002</v>
      </c>
      <c r="AB29" s="16">
        <v>135754.1</v>
      </c>
      <c r="AC29" s="16">
        <v>1624.3</v>
      </c>
      <c r="AD29" s="16">
        <v>1834.95</v>
      </c>
      <c r="AE29" s="27">
        <v>24807231.100000001</v>
      </c>
      <c r="AF29" s="15">
        <v>0</v>
      </c>
      <c r="AG29" s="16">
        <v>0</v>
      </c>
      <c r="AH29" s="16">
        <v>0</v>
      </c>
      <c r="AI29" s="16">
        <v>0</v>
      </c>
      <c r="AJ29" s="16">
        <v>0</v>
      </c>
      <c r="AK29" s="27">
        <v>0</v>
      </c>
      <c r="AL29" s="15">
        <v>0</v>
      </c>
      <c r="AM29" s="16">
        <v>0</v>
      </c>
      <c r="AN29" s="16">
        <v>0</v>
      </c>
      <c r="AO29" s="16">
        <v>0</v>
      </c>
      <c r="AP29" s="16">
        <v>0</v>
      </c>
      <c r="AQ29" s="27">
        <v>0</v>
      </c>
      <c r="AR29" s="15">
        <v>0</v>
      </c>
      <c r="AS29" s="16">
        <v>0</v>
      </c>
      <c r="AT29" s="16">
        <v>0</v>
      </c>
      <c r="AU29" s="16">
        <v>0</v>
      </c>
      <c r="AV29" s="16">
        <v>0</v>
      </c>
      <c r="AW29" s="27">
        <v>0</v>
      </c>
      <c r="AX29" s="98">
        <v>108060911.32999998</v>
      </c>
      <c r="AY29" s="99">
        <v>8100306.5000000009</v>
      </c>
      <c r="AZ29" s="99">
        <v>5228277.7499999991</v>
      </c>
      <c r="BA29" s="99">
        <v>40697</v>
      </c>
      <c r="BB29" s="99">
        <v>208065.45</v>
      </c>
      <c r="BC29" s="100">
        <v>121638258.03</v>
      </c>
      <c r="BD29" s="15">
        <v>2361566</v>
      </c>
      <c r="BE29" s="16">
        <v>431</v>
      </c>
      <c r="BF29" s="16">
        <v>339</v>
      </c>
      <c r="BG29" s="16">
        <v>0</v>
      </c>
      <c r="BH29" s="16">
        <v>0</v>
      </c>
      <c r="BI29" s="27">
        <v>2362336</v>
      </c>
      <c r="BJ29" s="15">
        <v>2361566.25</v>
      </c>
      <c r="BK29" s="16">
        <v>431.21</v>
      </c>
      <c r="BL29" s="16">
        <v>339.04</v>
      </c>
      <c r="BM29" s="16">
        <v>0</v>
      </c>
      <c r="BN29" s="16">
        <v>0</v>
      </c>
      <c r="BO29" s="27">
        <v>2362336.5</v>
      </c>
      <c r="BP29" s="15">
        <v>0</v>
      </c>
      <c r="BQ29" s="16">
        <v>0</v>
      </c>
      <c r="BR29" s="16">
        <v>0</v>
      </c>
      <c r="BS29" s="16">
        <v>0</v>
      </c>
      <c r="BT29" s="16">
        <v>0</v>
      </c>
      <c r="BU29" s="27">
        <v>0</v>
      </c>
      <c r="BV29" s="98">
        <v>108060911.07999998</v>
      </c>
      <c r="BW29" s="99">
        <v>8100306.290000001</v>
      </c>
      <c r="BX29" s="99">
        <v>5228277.709999999</v>
      </c>
      <c r="BY29" s="99">
        <v>40697</v>
      </c>
      <c r="BZ29" s="99">
        <v>208065.45</v>
      </c>
      <c r="CA29" s="100">
        <v>121638257.53</v>
      </c>
      <c r="CB29" s="106">
        <v>121638257.53</v>
      </c>
      <c r="CC29" s="31">
        <v>121600916</v>
      </c>
      <c r="CD29" s="32">
        <f t="shared" si="0"/>
        <v>37341.530000001192</v>
      </c>
      <c r="CE29" s="110"/>
    </row>
    <row r="30" spans="1:83" s="111" customFormat="1" ht="12.75" x14ac:dyDescent="0.2">
      <c r="A30" s="4" t="s">
        <v>21</v>
      </c>
      <c r="B30" s="15">
        <v>464833</v>
      </c>
      <c r="C30" s="16">
        <v>51900</v>
      </c>
      <c r="D30" s="16">
        <v>0</v>
      </c>
      <c r="E30" s="16">
        <v>115100</v>
      </c>
      <c r="F30" s="16">
        <v>1100</v>
      </c>
      <c r="G30" s="27">
        <v>632933</v>
      </c>
      <c r="H30" s="15">
        <v>5404676</v>
      </c>
      <c r="I30" s="16">
        <v>851452</v>
      </c>
      <c r="J30" s="16">
        <v>0</v>
      </c>
      <c r="K30" s="16">
        <v>3762323</v>
      </c>
      <c r="L30" s="16">
        <v>0</v>
      </c>
      <c r="M30" s="27">
        <v>10018451</v>
      </c>
      <c r="N30" s="15">
        <v>0</v>
      </c>
      <c r="O30" s="16">
        <v>0</v>
      </c>
      <c r="P30" s="16">
        <v>0</v>
      </c>
      <c r="Q30" s="16">
        <v>0</v>
      </c>
      <c r="R30" s="16">
        <v>11296</v>
      </c>
      <c r="S30" s="27">
        <v>11296</v>
      </c>
      <c r="T30" s="15">
        <v>17167</v>
      </c>
      <c r="U30" s="16">
        <v>-389</v>
      </c>
      <c r="V30" s="16">
        <v>0</v>
      </c>
      <c r="W30" s="16">
        <v>1552</v>
      </c>
      <c r="X30" s="16">
        <v>0</v>
      </c>
      <c r="Y30" s="27">
        <v>18330</v>
      </c>
      <c r="Z30" s="15">
        <v>1514749</v>
      </c>
      <c r="AA30" s="16">
        <v>101493</v>
      </c>
      <c r="AB30" s="16">
        <v>0</v>
      </c>
      <c r="AC30" s="16">
        <v>182756</v>
      </c>
      <c r="AD30" s="16">
        <v>50673</v>
      </c>
      <c r="AE30" s="27">
        <v>1849671</v>
      </c>
      <c r="AF30" s="15">
        <v>0</v>
      </c>
      <c r="AG30" s="16">
        <v>0</v>
      </c>
      <c r="AH30" s="16">
        <v>0</v>
      </c>
      <c r="AI30" s="16">
        <v>0</v>
      </c>
      <c r="AJ30" s="16">
        <v>0</v>
      </c>
      <c r="AK30" s="27">
        <v>0</v>
      </c>
      <c r="AL30" s="15">
        <v>0</v>
      </c>
      <c r="AM30" s="16">
        <v>129825</v>
      </c>
      <c r="AN30" s="16">
        <v>0</v>
      </c>
      <c r="AO30" s="16">
        <v>0</v>
      </c>
      <c r="AP30" s="16">
        <v>0</v>
      </c>
      <c r="AQ30" s="27">
        <v>129825</v>
      </c>
      <c r="AR30" s="15">
        <v>0</v>
      </c>
      <c r="AS30" s="16">
        <v>0</v>
      </c>
      <c r="AT30" s="16">
        <v>0</v>
      </c>
      <c r="AU30" s="16">
        <v>0</v>
      </c>
      <c r="AV30" s="16">
        <v>0</v>
      </c>
      <c r="AW30" s="27">
        <v>0</v>
      </c>
      <c r="AX30" s="98">
        <v>7401425</v>
      </c>
      <c r="AY30" s="99">
        <v>1134281</v>
      </c>
      <c r="AZ30" s="99">
        <v>0</v>
      </c>
      <c r="BA30" s="99">
        <v>4061731</v>
      </c>
      <c r="BB30" s="99">
        <v>63069</v>
      </c>
      <c r="BC30" s="100">
        <v>12660506</v>
      </c>
      <c r="BD30" s="15">
        <v>312384</v>
      </c>
      <c r="BE30" s="16">
        <v>0</v>
      </c>
      <c r="BF30" s="16">
        <v>0</v>
      </c>
      <c r="BG30" s="16">
        <v>0</v>
      </c>
      <c r="BH30" s="16">
        <v>0</v>
      </c>
      <c r="BI30" s="27">
        <v>312384</v>
      </c>
      <c r="BJ30" s="15">
        <v>312384</v>
      </c>
      <c r="BK30" s="16">
        <v>0</v>
      </c>
      <c r="BL30" s="16">
        <v>0</v>
      </c>
      <c r="BM30" s="16">
        <v>0</v>
      </c>
      <c r="BN30" s="16">
        <v>0</v>
      </c>
      <c r="BO30" s="27">
        <v>312384</v>
      </c>
      <c r="BP30" s="15">
        <v>0</v>
      </c>
      <c r="BQ30" s="16">
        <v>0</v>
      </c>
      <c r="BR30" s="16">
        <v>0</v>
      </c>
      <c r="BS30" s="16">
        <v>0</v>
      </c>
      <c r="BT30" s="16">
        <v>0</v>
      </c>
      <c r="BU30" s="27">
        <v>0</v>
      </c>
      <c r="BV30" s="98">
        <v>7401425</v>
      </c>
      <c r="BW30" s="99">
        <v>1134281</v>
      </c>
      <c r="BX30" s="99">
        <v>0</v>
      </c>
      <c r="BY30" s="99">
        <v>4061731</v>
      </c>
      <c r="BZ30" s="99">
        <v>63069</v>
      </c>
      <c r="CA30" s="100">
        <v>12660506</v>
      </c>
      <c r="CB30" s="106">
        <v>12660506</v>
      </c>
      <c r="CC30" s="31">
        <v>12660506</v>
      </c>
      <c r="CD30" s="32">
        <f t="shared" si="0"/>
        <v>0</v>
      </c>
      <c r="CE30" s="110"/>
    </row>
    <row r="31" spans="1:83" s="111" customFormat="1" ht="12.75" x14ac:dyDescent="0.2">
      <c r="A31" s="4" t="s">
        <v>22</v>
      </c>
      <c r="B31" s="15">
        <v>0</v>
      </c>
      <c r="C31" s="16">
        <v>0</v>
      </c>
      <c r="D31" s="16">
        <v>0</v>
      </c>
      <c r="E31" s="16">
        <v>0</v>
      </c>
      <c r="F31" s="16">
        <v>0</v>
      </c>
      <c r="G31" s="27">
        <v>0</v>
      </c>
      <c r="H31" s="15">
        <v>86294284.75</v>
      </c>
      <c r="I31" s="16">
        <v>4490499.0999999996</v>
      </c>
      <c r="J31" s="16">
        <v>556346.6</v>
      </c>
      <c r="K31" s="16">
        <v>0</v>
      </c>
      <c r="L31" s="16">
        <v>118226</v>
      </c>
      <c r="M31" s="27">
        <v>91459356.449999988</v>
      </c>
      <c r="N31" s="15">
        <v>0</v>
      </c>
      <c r="O31" s="16">
        <v>0</v>
      </c>
      <c r="P31" s="16">
        <v>0</v>
      </c>
      <c r="Q31" s="16">
        <v>0</v>
      </c>
      <c r="R31" s="16">
        <v>334841.8</v>
      </c>
      <c r="S31" s="27">
        <v>334841.8</v>
      </c>
      <c r="T31" s="15">
        <v>879656.1</v>
      </c>
      <c r="U31" s="16">
        <v>8670.2000000000007</v>
      </c>
      <c r="V31" s="16">
        <v>-10326.209999999999</v>
      </c>
      <c r="W31" s="16">
        <v>0</v>
      </c>
      <c r="X31" s="16">
        <v>-51068.94</v>
      </c>
      <c r="Y31" s="27">
        <v>826931.14999999991</v>
      </c>
      <c r="Z31" s="15">
        <v>15135972.439999999</v>
      </c>
      <c r="AA31" s="16">
        <v>1003704</v>
      </c>
      <c r="AB31" s="16">
        <v>40496.800000000003</v>
      </c>
      <c r="AC31" s="16">
        <v>0</v>
      </c>
      <c r="AD31" s="16">
        <v>209749.3</v>
      </c>
      <c r="AE31" s="27">
        <v>16389922.540000001</v>
      </c>
      <c r="AF31" s="15">
        <v>0</v>
      </c>
      <c r="AG31" s="16">
        <v>598846.69999999995</v>
      </c>
      <c r="AH31" s="16">
        <v>0</v>
      </c>
      <c r="AI31" s="16">
        <v>0</v>
      </c>
      <c r="AJ31" s="16">
        <v>0</v>
      </c>
      <c r="AK31" s="27">
        <v>598846.69999999995</v>
      </c>
      <c r="AL31" s="15">
        <v>0</v>
      </c>
      <c r="AM31" s="16">
        <v>0</v>
      </c>
      <c r="AN31" s="16">
        <v>0</v>
      </c>
      <c r="AO31" s="16">
        <v>0</v>
      </c>
      <c r="AP31" s="16">
        <v>0</v>
      </c>
      <c r="AQ31" s="27">
        <v>0</v>
      </c>
      <c r="AR31" s="15">
        <v>0</v>
      </c>
      <c r="AS31" s="16">
        <v>-6741.35</v>
      </c>
      <c r="AT31" s="16">
        <v>-673.3</v>
      </c>
      <c r="AU31" s="16">
        <v>0</v>
      </c>
      <c r="AV31" s="16">
        <v>394781.6</v>
      </c>
      <c r="AW31" s="27">
        <v>387366.94999999995</v>
      </c>
      <c r="AX31" s="98">
        <v>102309913.28999999</v>
      </c>
      <c r="AY31" s="99">
        <v>6094978.6500000004</v>
      </c>
      <c r="AZ31" s="99">
        <v>585843.89</v>
      </c>
      <c r="BA31" s="99">
        <v>0</v>
      </c>
      <c r="BB31" s="99">
        <v>1006529.7599999999</v>
      </c>
      <c r="BC31" s="100">
        <v>109997265.59</v>
      </c>
      <c r="BD31" s="15">
        <v>1651551.65</v>
      </c>
      <c r="BE31" s="16">
        <v>0</v>
      </c>
      <c r="BF31" s="16">
        <v>0</v>
      </c>
      <c r="BG31" s="16">
        <v>0</v>
      </c>
      <c r="BH31" s="16">
        <v>0</v>
      </c>
      <c r="BI31" s="27">
        <v>1651551.65</v>
      </c>
      <c r="BJ31" s="15">
        <v>1661945</v>
      </c>
      <c r="BK31" s="16">
        <v>0</v>
      </c>
      <c r="BL31" s="16">
        <v>0</v>
      </c>
      <c r="BM31" s="16">
        <v>0</v>
      </c>
      <c r="BN31" s="16">
        <v>0</v>
      </c>
      <c r="BO31" s="27">
        <v>1661945</v>
      </c>
      <c r="BP31" s="15">
        <v>294268.79999999999</v>
      </c>
      <c r="BQ31" s="16">
        <v>0</v>
      </c>
      <c r="BR31" s="16">
        <v>0</v>
      </c>
      <c r="BS31" s="16">
        <v>0</v>
      </c>
      <c r="BT31" s="16">
        <v>0</v>
      </c>
      <c r="BU31" s="27">
        <v>294268.79999999999</v>
      </c>
      <c r="BV31" s="98">
        <v>102005251.14</v>
      </c>
      <c r="BW31" s="99">
        <v>6094978.6500000004</v>
      </c>
      <c r="BX31" s="99">
        <v>585843.89</v>
      </c>
      <c r="BY31" s="99">
        <v>0</v>
      </c>
      <c r="BZ31" s="99">
        <v>1006529.7599999999</v>
      </c>
      <c r="CA31" s="100">
        <v>109692603.44000001</v>
      </c>
      <c r="CB31" s="106">
        <v>109692603.44000001</v>
      </c>
      <c r="CC31" s="31">
        <v>109101931</v>
      </c>
      <c r="CD31" s="32">
        <f t="shared" si="0"/>
        <v>590672.44000001252</v>
      </c>
      <c r="CE31" s="110"/>
    </row>
    <row r="32" spans="1:83" s="111" customFormat="1" ht="12.75" x14ac:dyDescent="0.2">
      <c r="A32" s="4" t="s">
        <v>23</v>
      </c>
      <c r="B32" s="15">
        <v>0</v>
      </c>
      <c r="C32" s="16">
        <v>0</v>
      </c>
      <c r="D32" s="16">
        <v>0</v>
      </c>
      <c r="E32" s="16">
        <v>0</v>
      </c>
      <c r="F32" s="16">
        <v>0</v>
      </c>
      <c r="G32" s="27">
        <v>0</v>
      </c>
      <c r="H32" s="15">
        <v>9987347</v>
      </c>
      <c r="I32" s="16">
        <v>1546861</v>
      </c>
      <c r="J32" s="16">
        <v>0</v>
      </c>
      <c r="K32" s="16">
        <v>10664810</v>
      </c>
      <c r="L32" s="16">
        <v>0</v>
      </c>
      <c r="M32" s="27">
        <v>22199018</v>
      </c>
      <c r="N32" s="15">
        <v>0</v>
      </c>
      <c r="O32" s="16">
        <v>0</v>
      </c>
      <c r="P32" s="16">
        <v>0</v>
      </c>
      <c r="Q32" s="16">
        <v>0</v>
      </c>
      <c r="R32" s="16">
        <v>34542</v>
      </c>
      <c r="S32" s="27">
        <v>34542</v>
      </c>
      <c r="T32" s="15">
        <v>19918</v>
      </c>
      <c r="U32" s="16">
        <v>-6919</v>
      </c>
      <c r="V32" s="16">
        <v>0</v>
      </c>
      <c r="W32" s="16">
        <v>-101643</v>
      </c>
      <c r="X32" s="16">
        <v>212</v>
      </c>
      <c r="Y32" s="27">
        <v>-88432</v>
      </c>
      <c r="Z32" s="15">
        <v>2112989</v>
      </c>
      <c r="AA32" s="16">
        <v>207844</v>
      </c>
      <c r="AB32" s="16">
        <v>0</v>
      </c>
      <c r="AC32" s="16">
        <v>0</v>
      </c>
      <c r="AD32" s="16">
        <v>0</v>
      </c>
      <c r="AE32" s="27">
        <v>2320833</v>
      </c>
      <c r="AF32" s="15">
        <v>0</v>
      </c>
      <c r="AG32" s="16">
        <v>0</v>
      </c>
      <c r="AH32" s="16">
        <v>0</v>
      </c>
      <c r="AI32" s="16">
        <v>0</v>
      </c>
      <c r="AJ32" s="16">
        <v>0</v>
      </c>
      <c r="AK32" s="27">
        <v>0</v>
      </c>
      <c r="AL32" s="15">
        <v>0</v>
      </c>
      <c r="AM32" s="16">
        <v>5174811</v>
      </c>
      <c r="AN32" s="16">
        <v>0</v>
      </c>
      <c r="AO32" s="16">
        <v>0</v>
      </c>
      <c r="AP32" s="16">
        <v>0</v>
      </c>
      <c r="AQ32" s="27">
        <v>5174811</v>
      </c>
      <c r="AR32" s="15">
        <v>0</v>
      </c>
      <c r="AS32" s="16">
        <v>0</v>
      </c>
      <c r="AT32" s="16">
        <v>0</v>
      </c>
      <c r="AU32" s="16">
        <v>0</v>
      </c>
      <c r="AV32" s="16">
        <v>0</v>
      </c>
      <c r="AW32" s="27">
        <v>0</v>
      </c>
      <c r="AX32" s="98">
        <v>12120254</v>
      </c>
      <c r="AY32" s="99">
        <v>6922597</v>
      </c>
      <c r="AZ32" s="99">
        <v>0</v>
      </c>
      <c r="BA32" s="99">
        <v>10563167</v>
      </c>
      <c r="BB32" s="99">
        <v>34754</v>
      </c>
      <c r="BC32" s="100">
        <v>29640772</v>
      </c>
      <c r="BD32" s="15">
        <v>360534</v>
      </c>
      <c r="BE32" s="16">
        <v>0</v>
      </c>
      <c r="BF32" s="16">
        <v>0</v>
      </c>
      <c r="BG32" s="16">
        <v>10307</v>
      </c>
      <c r="BH32" s="16">
        <v>0</v>
      </c>
      <c r="BI32" s="27">
        <v>370841</v>
      </c>
      <c r="BJ32" s="15">
        <v>360534</v>
      </c>
      <c r="BK32" s="16">
        <v>0</v>
      </c>
      <c r="BL32" s="16">
        <v>0</v>
      </c>
      <c r="BM32" s="16">
        <v>10307</v>
      </c>
      <c r="BN32" s="16">
        <v>0</v>
      </c>
      <c r="BO32" s="27">
        <v>370841</v>
      </c>
      <c r="BP32" s="15">
        <v>6228</v>
      </c>
      <c r="BQ32" s="16">
        <v>0</v>
      </c>
      <c r="BR32" s="16">
        <v>0</v>
      </c>
      <c r="BS32" s="16">
        <v>3169227</v>
      </c>
      <c r="BT32" s="16">
        <v>6629</v>
      </c>
      <c r="BU32" s="27">
        <v>3182084</v>
      </c>
      <c r="BV32" s="98">
        <v>12114026</v>
      </c>
      <c r="BW32" s="99">
        <v>6922597</v>
      </c>
      <c r="BX32" s="99">
        <v>0</v>
      </c>
      <c r="BY32" s="99">
        <v>7393940</v>
      </c>
      <c r="BZ32" s="99">
        <v>28125</v>
      </c>
      <c r="CA32" s="100">
        <v>26458688</v>
      </c>
      <c r="CB32" s="106">
        <v>26458688</v>
      </c>
      <c r="CC32" s="31">
        <v>26458688</v>
      </c>
      <c r="CD32" s="32">
        <f t="shared" si="0"/>
        <v>0</v>
      </c>
      <c r="CE32" s="110"/>
    </row>
    <row r="33" spans="1:83" s="111" customFormat="1" ht="12.75" x14ac:dyDescent="0.2">
      <c r="A33" s="4" t="s">
        <v>24</v>
      </c>
      <c r="B33" s="15">
        <v>2108250</v>
      </c>
      <c r="C33" s="16">
        <v>31050</v>
      </c>
      <c r="D33" s="16">
        <v>27000</v>
      </c>
      <c r="E33" s="16">
        <v>189675</v>
      </c>
      <c r="F33" s="16">
        <v>0</v>
      </c>
      <c r="G33" s="27">
        <v>2355975</v>
      </c>
      <c r="H33" s="15">
        <v>13165441.779999999</v>
      </c>
      <c r="I33" s="16">
        <v>247471.95</v>
      </c>
      <c r="J33" s="16">
        <v>83014</v>
      </c>
      <c r="K33" s="16">
        <v>3530166.57</v>
      </c>
      <c r="L33" s="16">
        <v>0</v>
      </c>
      <c r="M33" s="27">
        <v>17026094.299999997</v>
      </c>
      <c r="N33" s="15">
        <v>0</v>
      </c>
      <c r="O33" s="16">
        <v>0</v>
      </c>
      <c r="P33" s="16">
        <v>0</v>
      </c>
      <c r="Q33" s="16">
        <v>0</v>
      </c>
      <c r="R33" s="16">
        <v>0</v>
      </c>
      <c r="S33" s="27">
        <v>0</v>
      </c>
      <c r="T33" s="15">
        <v>159117</v>
      </c>
      <c r="U33" s="16">
        <v>0</v>
      </c>
      <c r="V33" s="16">
        <v>0</v>
      </c>
      <c r="W33" s="16">
        <v>-1139</v>
      </c>
      <c r="X33" s="16">
        <v>0</v>
      </c>
      <c r="Y33" s="27">
        <v>157978</v>
      </c>
      <c r="Z33" s="15">
        <v>2866425</v>
      </c>
      <c r="AA33" s="16">
        <v>0</v>
      </c>
      <c r="AB33" s="16">
        <v>0</v>
      </c>
      <c r="AC33" s="16">
        <v>0</v>
      </c>
      <c r="AD33" s="16">
        <v>0</v>
      </c>
      <c r="AE33" s="27">
        <v>2866425</v>
      </c>
      <c r="AF33" s="15">
        <v>32407</v>
      </c>
      <c r="AG33" s="16">
        <v>0</v>
      </c>
      <c r="AH33" s="16">
        <v>0</v>
      </c>
      <c r="AI33" s="16">
        <v>0</v>
      </c>
      <c r="AJ33" s="16">
        <v>0</v>
      </c>
      <c r="AK33" s="27">
        <v>32407</v>
      </c>
      <c r="AL33" s="15">
        <v>0</v>
      </c>
      <c r="AM33" s="16">
        <v>0</v>
      </c>
      <c r="AN33" s="16">
        <v>0</v>
      </c>
      <c r="AO33" s="16">
        <v>0</v>
      </c>
      <c r="AP33" s="16">
        <v>215543</v>
      </c>
      <c r="AQ33" s="27">
        <v>215543</v>
      </c>
      <c r="AR33" s="15">
        <v>0</v>
      </c>
      <c r="AS33" s="16">
        <v>0</v>
      </c>
      <c r="AT33" s="16">
        <v>0</v>
      </c>
      <c r="AU33" s="16">
        <v>0</v>
      </c>
      <c r="AV33" s="16">
        <v>0</v>
      </c>
      <c r="AW33" s="27">
        <v>0</v>
      </c>
      <c r="AX33" s="98">
        <v>18331640.780000001</v>
      </c>
      <c r="AY33" s="99">
        <v>278521.95</v>
      </c>
      <c r="AZ33" s="99">
        <v>110014</v>
      </c>
      <c r="BA33" s="99">
        <v>3718702.57</v>
      </c>
      <c r="BB33" s="99">
        <v>215543</v>
      </c>
      <c r="BC33" s="100">
        <v>22654422.299999997</v>
      </c>
      <c r="BD33" s="15">
        <v>377121</v>
      </c>
      <c r="BE33" s="16">
        <v>0</v>
      </c>
      <c r="BF33" s="16">
        <v>0</v>
      </c>
      <c r="BG33" s="16">
        <v>0</v>
      </c>
      <c r="BH33" s="16">
        <v>0</v>
      </c>
      <c r="BI33" s="27">
        <v>377121</v>
      </c>
      <c r="BJ33" s="15">
        <v>0</v>
      </c>
      <c r="BK33" s="16">
        <v>0</v>
      </c>
      <c r="BL33" s="16">
        <v>0</v>
      </c>
      <c r="BM33" s="16">
        <v>0</v>
      </c>
      <c r="BN33" s="16">
        <v>0</v>
      </c>
      <c r="BO33" s="27">
        <v>0</v>
      </c>
      <c r="BP33" s="15">
        <v>0</v>
      </c>
      <c r="BQ33" s="16">
        <v>0</v>
      </c>
      <c r="BR33" s="16">
        <v>0</v>
      </c>
      <c r="BS33" s="16">
        <v>0</v>
      </c>
      <c r="BT33" s="16">
        <v>0</v>
      </c>
      <c r="BU33" s="27">
        <v>0</v>
      </c>
      <c r="BV33" s="98">
        <v>18708761.780000001</v>
      </c>
      <c r="BW33" s="99">
        <v>278521.95</v>
      </c>
      <c r="BX33" s="99">
        <v>110014</v>
      </c>
      <c r="BY33" s="99">
        <v>3718702.57</v>
      </c>
      <c r="BZ33" s="99">
        <v>215543</v>
      </c>
      <c r="CA33" s="100">
        <v>23031543.299999997</v>
      </c>
      <c r="CB33" s="106">
        <v>23031543.299999997</v>
      </c>
      <c r="CC33" s="31">
        <v>23031543</v>
      </c>
      <c r="CD33" s="32">
        <f t="shared" si="0"/>
        <v>0.29999999701976776</v>
      </c>
      <c r="CE33" s="110"/>
    </row>
    <row r="34" spans="1:83" s="111" customFormat="1" ht="12.75" x14ac:dyDescent="0.2">
      <c r="A34" s="4" t="s">
        <v>25</v>
      </c>
      <c r="B34" s="15">
        <v>0</v>
      </c>
      <c r="C34" s="16">
        <v>0</v>
      </c>
      <c r="D34" s="16">
        <v>0</v>
      </c>
      <c r="E34" s="16">
        <v>0</v>
      </c>
      <c r="F34" s="16">
        <v>0</v>
      </c>
      <c r="G34" s="27">
        <v>0</v>
      </c>
      <c r="H34" s="15">
        <v>73391891.900000006</v>
      </c>
      <c r="I34" s="16">
        <v>16021130.6</v>
      </c>
      <c r="J34" s="16">
        <v>5549906</v>
      </c>
      <c r="K34" s="16">
        <v>2713922.5</v>
      </c>
      <c r="L34" s="16">
        <v>0</v>
      </c>
      <c r="M34" s="27">
        <v>97676851</v>
      </c>
      <c r="N34" s="15">
        <v>0</v>
      </c>
      <c r="O34" s="16">
        <v>0</v>
      </c>
      <c r="P34" s="16">
        <v>0</v>
      </c>
      <c r="Q34" s="16">
        <v>0</v>
      </c>
      <c r="R34" s="16">
        <v>0</v>
      </c>
      <c r="S34" s="27">
        <v>0</v>
      </c>
      <c r="T34" s="15">
        <v>589120</v>
      </c>
      <c r="U34" s="16">
        <v>69861.27</v>
      </c>
      <c r="V34" s="16">
        <v>-40841.64</v>
      </c>
      <c r="W34" s="16">
        <v>43604.67</v>
      </c>
      <c r="X34" s="16">
        <v>398.3</v>
      </c>
      <c r="Y34" s="27">
        <v>662142.60000000009</v>
      </c>
      <c r="Z34" s="15">
        <v>17200045.699999999</v>
      </c>
      <c r="AA34" s="16">
        <v>1150567.8999999999</v>
      </c>
      <c r="AB34" s="16">
        <v>316282.3</v>
      </c>
      <c r="AC34" s="16">
        <v>130461.35</v>
      </c>
      <c r="AD34" s="16">
        <v>67982.399999999994</v>
      </c>
      <c r="AE34" s="27">
        <v>18865339.649999999</v>
      </c>
      <c r="AF34" s="15">
        <v>0</v>
      </c>
      <c r="AG34" s="16">
        <v>0</v>
      </c>
      <c r="AH34" s="16">
        <v>0</v>
      </c>
      <c r="AI34" s="16">
        <v>0</v>
      </c>
      <c r="AJ34" s="16">
        <v>0</v>
      </c>
      <c r="AK34" s="27">
        <v>0</v>
      </c>
      <c r="AL34" s="15">
        <v>0</v>
      </c>
      <c r="AM34" s="16">
        <v>0</v>
      </c>
      <c r="AN34" s="16">
        <v>0</v>
      </c>
      <c r="AO34" s="16">
        <v>0</v>
      </c>
      <c r="AP34" s="16">
        <v>48081</v>
      </c>
      <c r="AQ34" s="27">
        <v>48081</v>
      </c>
      <c r="AR34" s="15">
        <v>0</v>
      </c>
      <c r="AS34" s="16">
        <v>0</v>
      </c>
      <c r="AT34" s="16">
        <v>0</v>
      </c>
      <c r="AU34" s="16">
        <v>0</v>
      </c>
      <c r="AV34" s="16">
        <v>0</v>
      </c>
      <c r="AW34" s="27">
        <v>0</v>
      </c>
      <c r="AX34" s="98">
        <v>91181057.600000009</v>
      </c>
      <c r="AY34" s="99">
        <v>17241559.77</v>
      </c>
      <c r="AZ34" s="99">
        <v>5825346.6600000001</v>
      </c>
      <c r="BA34" s="99">
        <v>2887988.52</v>
      </c>
      <c r="BB34" s="99">
        <v>116461.7</v>
      </c>
      <c r="BC34" s="100">
        <v>117252414.25</v>
      </c>
      <c r="BD34" s="15">
        <v>2061853</v>
      </c>
      <c r="BE34" s="16">
        <v>0</v>
      </c>
      <c r="BF34" s="16">
        <v>0</v>
      </c>
      <c r="BG34" s="16">
        <v>8258.4</v>
      </c>
      <c r="BH34" s="16">
        <v>0</v>
      </c>
      <c r="BI34" s="27">
        <v>2070111.4</v>
      </c>
      <c r="BJ34" s="15">
        <v>2061853</v>
      </c>
      <c r="BK34" s="16">
        <v>0</v>
      </c>
      <c r="BL34" s="16">
        <v>0</v>
      </c>
      <c r="BM34" s="16">
        <v>8258.4</v>
      </c>
      <c r="BN34" s="16">
        <v>0</v>
      </c>
      <c r="BO34" s="27">
        <v>2070111.4</v>
      </c>
      <c r="BP34" s="15">
        <v>33938.699999999997</v>
      </c>
      <c r="BQ34" s="16">
        <v>0</v>
      </c>
      <c r="BR34" s="16">
        <v>0</v>
      </c>
      <c r="BS34" s="16">
        <v>1589.4</v>
      </c>
      <c r="BT34" s="16">
        <v>0</v>
      </c>
      <c r="BU34" s="27">
        <v>35528.1</v>
      </c>
      <c r="BV34" s="98">
        <v>91147118.900000006</v>
      </c>
      <c r="BW34" s="99">
        <v>17241559.77</v>
      </c>
      <c r="BX34" s="99">
        <v>5825346.6600000001</v>
      </c>
      <c r="BY34" s="99">
        <v>2886399.12</v>
      </c>
      <c r="BZ34" s="99">
        <v>116461.7</v>
      </c>
      <c r="CA34" s="100">
        <v>117216886.15000001</v>
      </c>
      <c r="CB34" s="106">
        <v>117216886.15000001</v>
      </c>
      <c r="CC34" s="31">
        <v>117146630.7</v>
      </c>
      <c r="CD34" s="32">
        <f t="shared" si="0"/>
        <v>70255.45000000298</v>
      </c>
      <c r="CE34" s="110"/>
    </row>
    <row r="35" spans="1:83" s="111" customFormat="1" ht="12.75" x14ac:dyDescent="0.2">
      <c r="A35" s="4" t="s">
        <v>26</v>
      </c>
      <c r="B35" s="15">
        <v>0</v>
      </c>
      <c r="C35" s="16">
        <v>0</v>
      </c>
      <c r="D35" s="16">
        <v>0</v>
      </c>
      <c r="E35" s="16">
        <v>0</v>
      </c>
      <c r="F35" s="16">
        <v>0</v>
      </c>
      <c r="G35" s="27">
        <v>0</v>
      </c>
      <c r="H35" s="15">
        <v>54658858</v>
      </c>
      <c r="I35" s="16">
        <v>12520656</v>
      </c>
      <c r="J35" s="16">
        <v>49219463</v>
      </c>
      <c r="K35" s="16">
        <v>433592</v>
      </c>
      <c r="L35" s="16">
        <v>0</v>
      </c>
      <c r="M35" s="27">
        <v>116832569</v>
      </c>
      <c r="N35" s="15">
        <v>0</v>
      </c>
      <c r="O35" s="16">
        <v>0</v>
      </c>
      <c r="P35" s="16">
        <v>0</v>
      </c>
      <c r="Q35" s="16">
        <v>0</v>
      </c>
      <c r="R35" s="16">
        <v>504563</v>
      </c>
      <c r="S35" s="27">
        <v>504563</v>
      </c>
      <c r="T35" s="15">
        <v>478418</v>
      </c>
      <c r="U35" s="16">
        <v>97700</v>
      </c>
      <c r="V35" s="16">
        <v>1532826</v>
      </c>
      <c r="W35" s="16">
        <v>-15024</v>
      </c>
      <c r="X35" s="16">
        <v>0</v>
      </c>
      <c r="Y35" s="27">
        <v>2093920</v>
      </c>
      <c r="Z35" s="15">
        <v>19431156</v>
      </c>
      <c r="AA35" s="16">
        <v>0</v>
      </c>
      <c r="AB35" s="16">
        <v>0</v>
      </c>
      <c r="AC35" s="16">
        <v>0</v>
      </c>
      <c r="AD35" s="16">
        <v>0</v>
      </c>
      <c r="AE35" s="27">
        <v>19431156</v>
      </c>
      <c r="AF35" s="15">
        <v>0</v>
      </c>
      <c r="AG35" s="16">
        <v>0</v>
      </c>
      <c r="AH35" s="16">
        <v>0</v>
      </c>
      <c r="AI35" s="16">
        <v>0</v>
      </c>
      <c r="AJ35" s="16">
        <v>0</v>
      </c>
      <c r="AK35" s="27">
        <v>0</v>
      </c>
      <c r="AL35" s="15">
        <v>0</v>
      </c>
      <c r="AM35" s="16">
        <v>0</v>
      </c>
      <c r="AN35" s="16">
        <v>0</v>
      </c>
      <c r="AO35" s="16">
        <v>0</v>
      </c>
      <c r="AP35" s="16">
        <v>0</v>
      </c>
      <c r="AQ35" s="27">
        <v>0</v>
      </c>
      <c r="AR35" s="15">
        <v>1496725</v>
      </c>
      <c r="AS35" s="16">
        <v>0</v>
      </c>
      <c r="AT35" s="16">
        <v>0</v>
      </c>
      <c r="AU35" s="16">
        <v>0</v>
      </c>
      <c r="AV35" s="16">
        <v>677502</v>
      </c>
      <c r="AW35" s="27">
        <v>2174227</v>
      </c>
      <c r="AX35" s="98">
        <v>76065157</v>
      </c>
      <c r="AY35" s="99">
        <v>12618356</v>
      </c>
      <c r="AZ35" s="99">
        <v>50752289</v>
      </c>
      <c r="BA35" s="99">
        <v>418568</v>
      </c>
      <c r="BB35" s="99">
        <v>1182065</v>
      </c>
      <c r="BC35" s="100">
        <v>141036435</v>
      </c>
      <c r="BD35" s="15">
        <v>0</v>
      </c>
      <c r="BE35" s="16">
        <v>0</v>
      </c>
      <c r="BF35" s="16">
        <v>0</v>
      </c>
      <c r="BG35" s="16">
        <v>0</v>
      </c>
      <c r="BH35" s="16">
        <v>0</v>
      </c>
      <c r="BI35" s="27">
        <v>0</v>
      </c>
      <c r="BJ35" s="15">
        <v>0</v>
      </c>
      <c r="BK35" s="16">
        <v>0</v>
      </c>
      <c r="BL35" s="16">
        <v>0</v>
      </c>
      <c r="BM35" s="16">
        <v>0</v>
      </c>
      <c r="BN35" s="16">
        <v>0</v>
      </c>
      <c r="BO35" s="27">
        <v>0</v>
      </c>
      <c r="BP35" s="15">
        <v>0</v>
      </c>
      <c r="BQ35" s="16">
        <v>0</v>
      </c>
      <c r="BR35" s="16">
        <v>0</v>
      </c>
      <c r="BS35" s="16">
        <v>0</v>
      </c>
      <c r="BT35" s="16">
        <v>0</v>
      </c>
      <c r="BU35" s="27">
        <v>0</v>
      </c>
      <c r="BV35" s="98">
        <v>76065157</v>
      </c>
      <c r="BW35" s="99">
        <v>12618356</v>
      </c>
      <c r="BX35" s="99">
        <v>50752289</v>
      </c>
      <c r="BY35" s="99">
        <v>418568</v>
      </c>
      <c r="BZ35" s="99">
        <v>1182065</v>
      </c>
      <c r="CA35" s="100">
        <v>141036435</v>
      </c>
      <c r="CB35" s="106">
        <v>141036435</v>
      </c>
      <c r="CC35" s="31">
        <v>141036435</v>
      </c>
      <c r="CD35" s="32">
        <f t="shared" si="0"/>
        <v>0</v>
      </c>
      <c r="CE35" s="110"/>
    </row>
    <row r="36" spans="1:83" s="111" customFormat="1" ht="12.75" x14ac:dyDescent="0.2">
      <c r="A36" s="4" t="s">
        <v>27</v>
      </c>
      <c r="B36" s="15">
        <v>11581000</v>
      </c>
      <c r="C36" s="16">
        <v>622000</v>
      </c>
      <c r="D36" s="16">
        <v>214000</v>
      </c>
      <c r="E36" s="16">
        <v>99000</v>
      </c>
      <c r="F36" s="16">
        <v>5000</v>
      </c>
      <c r="G36" s="27">
        <v>12521000</v>
      </c>
      <c r="H36" s="15">
        <v>132049614.66127999</v>
      </c>
      <c r="I36" s="16">
        <v>30100647.286000002</v>
      </c>
      <c r="J36" s="16">
        <v>12699891.177077999</v>
      </c>
      <c r="K36" s="16">
        <v>4038763.77</v>
      </c>
      <c r="L36" s="16">
        <v>0</v>
      </c>
      <c r="M36" s="27">
        <v>178888916.89435801</v>
      </c>
      <c r="N36" s="15">
        <v>0</v>
      </c>
      <c r="O36" s="16">
        <v>0</v>
      </c>
      <c r="P36" s="16">
        <v>0</v>
      </c>
      <c r="Q36" s="16">
        <v>0</v>
      </c>
      <c r="R36" s="16">
        <v>222097.19399999999</v>
      </c>
      <c r="S36" s="27">
        <v>222097.19399999999</v>
      </c>
      <c r="T36" s="15">
        <v>47681435.899999999</v>
      </c>
      <c r="U36" s="16">
        <v>-29651073.239999998</v>
      </c>
      <c r="V36" s="16">
        <v>-11760486.4</v>
      </c>
      <c r="W36" s="16">
        <v>-4186284.8</v>
      </c>
      <c r="X36" s="16">
        <v>0</v>
      </c>
      <c r="Y36" s="27">
        <v>2083591.46</v>
      </c>
      <c r="Z36" s="15">
        <v>35321000</v>
      </c>
      <c r="AA36" s="16">
        <v>108000</v>
      </c>
      <c r="AB36" s="16">
        <v>0</v>
      </c>
      <c r="AC36" s="16">
        <v>206000</v>
      </c>
      <c r="AD36" s="16">
        <v>0</v>
      </c>
      <c r="AE36" s="27">
        <v>35635000</v>
      </c>
      <c r="AF36" s="15">
        <v>1482749</v>
      </c>
      <c r="AG36" s="16">
        <v>1085437</v>
      </c>
      <c r="AH36" s="16">
        <v>0</v>
      </c>
      <c r="AI36" s="16">
        <v>0</v>
      </c>
      <c r="AJ36" s="16">
        <v>0</v>
      </c>
      <c r="AK36" s="27">
        <v>2568186</v>
      </c>
      <c r="AL36" s="15">
        <v>0</v>
      </c>
      <c r="AM36" s="16">
        <v>0</v>
      </c>
      <c r="AN36" s="16">
        <v>0</v>
      </c>
      <c r="AO36" s="16">
        <v>69371</v>
      </c>
      <c r="AP36" s="16">
        <v>0</v>
      </c>
      <c r="AQ36" s="27">
        <v>69371</v>
      </c>
      <c r="AR36" s="15">
        <v>0</v>
      </c>
      <c r="AS36" s="16">
        <v>0</v>
      </c>
      <c r="AT36" s="16">
        <v>0</v>
      </c>
      <c r="AU36" s="16">
        <v>0</v>
      </c>
      <c r="AV36" s="16">
        <v>0</v>
      </c>
      <c r="AW36" s="27">
        <v>0</v>
      </c>
      <c r="AX36" s="98">
        <v>228115799.56127998</v>
      </c>
      <c r="AY36" s="99">
        <v>2265011.0460000038</v>
      </c>
      <c r="AZ36" s="99">
        <v>1153404.777077999</v>
      </c>
      <c r="BA36" s="99">
        <v>226849.9700000002</v>
      </c>
      <c r="BB36" s="99">
        <v>227097.19399999999</v>
      </c>
      <c r="BC36" s="100">
        <v>231988162.54835802</v>
      </c>
      <c r="BD36" s="15">
        <v>4963083.22</v>
      </c>
      <c r="BE36" s="16">
        <v>0</v>
      </c>
      <c r="BF36" s="16">
        <v>0</v>
      </c>
      <c r="BG36" s="16">
        <v>0</v>
      </c>
      <c r="BH36" s="16">
        <v>0</v>
      </c>
      <c r="BI36" s="27">
        <v>4963083.22</v>
      </c>
      <c r="BJ36" s="15">
        <v>4963083.22</v>
      </c>
      <c r="BK36" s="16">
        <v>0</v>
      </c>
      <c r="BL36" s="16">
        <v>0</v>
      </c>
      <c r="BM36" s="16">
        <v>0</v>
      </c>
      <c r="BN36" s="16">
        <v>0</v>
      </c>
      <c r="BO36" s="27">
        <v>4963083.22</v>
      </c>
      <c r="BP36" s="15">
        <v>0</v>
      </c>
      <c r="BQ36" s="16">
        <v>0</v>
      </c>
      <c r="BR36" s="16">
        <v>0</v>
      </c>
      <c r="BS36" s="16">
        <v>1618014</v>
      </c>
      <c r="BT36" s="16">
        <v>0</v>
      </c>
      <c r="BU36" s="27">
        <v>1618014</v>
      </c>
      <c r="BV36" s="98">
        <v>228115799.56127998</v>
      </c>
      <c r="BW36" s="99">
        <v>2265011.0460000038</v>
      </c>
      <c r="BX36" s="99">
        <v>1153404.777077999</v>
      </c>
      <c r="BY36" s="99">
        <v>-1391164.0299999998</v>
      </c>
      <c r="BZ36" s="99">
        <v>227097.19399999999</v>
      </c>
      <c r="CA36" s="100">
        <v>230370148.54835802</v>
      </c>
      <c r="CB36" s="106">
        <v>230370148.54835802</v>
      </c>
      <c r="CC36" s="31">
        <v>230370067.37</v>
      </c>
      <c r="CD36" s="32">
        <f t="shared" si="0"/>
        <v>81.178358018398285</v>
      </c>
      <c r="CE36" s="110"/>
    </row>
    <row r="37" spans="1:83" s="111" customFormat="1" ht="12.75" x14ac:dyDescent="0.2">
      <c r="A37" s="4" t="s">
        <v>28</v>
      </c>
      <c r="B37" s="15">
        <v>4950660</v>
      </c>
      <c r="C37" s="16">
        <v>482430</v>
      </c>
      <c r="D37" s="16">
        <v>0</v>
      </c>
      <c r="E37" s="16">
        <v>471510</v>
      </c>
      <c r="F37" s="16">
        <v>1365</v>
      </c>
      <c r="G37" s="27">
        <v>5905965</v>
      </c>
      <c r="H37" s="15">
        <v>35517277.799999997</v>
      </c>
      <c r="I37" s="16">
        <v>17708029</v>
      </c>
      <c r="J37" s="16">
        <v>0</v>
      </c>
      <c r="K37" s="16">
        <v>7637831.6500000004</v>
      </c>
      <c r="L37" s="16">
        <v>0</v>
      </c>
      <c r="M37" s="27">
        <v>60863138.449999996</v>
      </c>
      <c r="N37" s="15">
        <v>0</v>
      </c>
      <c r="O37" s="16">
        <v>0</v>
      </c>
      <c r="P37" s="16">
        <v>0</v>
      </c>
      <c r="Q37" s="16">
        <v>0</v>
      </c>
      <c r="R37" s="16">
        <v>53058.1</v>
      </c>
      <c r="S37" s="27">
        <v>53058.1</v>
      </c>
      <c r="T37" s="15">
        <v>522512.2</v>
      </c>
      <c r="U37" s="16">
        <v>82084</v>
      </c>
      <c r="V37" s="16">
        <v>0</v>
      </c>
      <c r="W37" s="16">
        <v>-5996.58</v>
      </c>
      <c r="X37" s="16">
        <v>0</v>
      </c>
      <c r="Y37" s="27">
        <v>598599.62</v>
      </c>
      <c r="Z37" s="15">
        <v>8331632.9000000004</v>
      </c>
      <c r="AA37" s="16">
        <v>1045042</v>
      </c>
      <c r="AB37" s="16">
        <v>0</v>
      </c>
      <c r="AC37" s="16">
        <v>473146.05</v>
      </c>
      <c r="AD37" s="16">
        <v>0</v>
      </c>
      <c r="AE37" s="27">
        <v>9849820.9500000011</v>
      </c>
      <c r="AF37" s="15">
        <v>0</v>
      </c>
      <c r="AG37" s="16">
        <v>0</v>
      </c>
      <c r="AH37" s="16">
        <v>0</v>
      </c>
      <c r="AI37" s="16">
        <v>0</v>
      </c>
      <c r="AJ37" s="16">
        <v>0</v>
      </c>
      <c r="AK37" s="27">
        <v>0</v>
      </c>
      <c r="AL37" s="15">
        <v>0</v>
      </c>
      <c r="AM37" s="16">
        <v>0</v>
      </c>
      <c r="AN37" s="16">
        <v>0</v>
      </c>
      <c r="AO37" s="16">
        <v>0</v>
      </c>
      <c r="AP37" s="16">
        <v>0</v>
      </c>
      <c r="AQ37" s="27">
        <v>0</v>
      </c>
      <c r="AR37" s="15">
        <v>0</v>
      </c>
      <c r="AS37" s="16">
        <v>0</v>
      </c>
      <c r="AT37" s="16">
        <v>0</v>
      </c>
      <c r="AU37" s="16">
        <v>0</v>
      </c>
      <c r="AV37" s="16">
        <v>236687</v>
      </c>
      <c r="AW37" s="27">
        <v>236687</v>
      </c>
      <c r="AX37" s="98">
        <v>49322082.899999999</v>
      </c>
      <c r="AY37" s="99">
        <v>19317585</v>
      </c>
      <c r="AZ37" s="99">
        <v>0</v>
      </c>
      <c r="BA37" s="99">
        <v>8576491.120000001</v>
      </c>
      <c r="BB37" s="99">
        <v>291110.09999999998</v>
      </c>
      <c r="BC37" s="100">
        <v>77507269.120000005</v>
      </c>
      <c r="BD37" s="15">
        <v>1127445.3899999999</v>
      </c>
      <c r="BE37" s="16">
        <v>0</v>
      </c>
      <c r="BF37" s="16">
        <v>0</v>
      </c>
      <c r="BG37" s="16">
        <v>158407.32</v>
      </c>
      <c r="BH37" s="16">
        <v>134359.04999999999</v>
      </c>
      <c r="BI37" s="27">
        <v>1420211.76</v>
      </c>
      <c r="BJ37" s="15">
        <v>1127445.3899999999</v>
      </c>
      <c r="BK37" s="16">
        <v>0</v>
      </c>
      <c r="BL37" s="16">
        <v>0</v>
      </c>
      <c r="BM37" s="16">
        <v>158407.32</v>
      </c>
      <c r="BN37" s="16">
        <v>134359.04999999999</v>
      </c>
      <c r="BO37" s="27">
        <v>1420211.76</v>
      </c>
      <c r="BP37" s="15">
        <v>0</v>
      </c>
      <c r="BQ37" s="16">
        <v>0</v>
      </c>
      <c r="BR37" s="16">
        <v>0</v>
      </c>
      <c r="BS37" s="16">
        <v>0</v>
      </c>
      <c r="BT37" s="16">
        <v>20581.810000000001</v>
      </c>
      <c r="BU37" s="27">
        <v>20581.810000000001</v>
      </c>
      <c r="BV37" s="98">
        <v>49322082.899999999</v>
      </c>
      <c r="BW37" s="99">
        <v>19317585</v>
      </c>
      <c r="BX37" s="99">
        <v>0</v>
      </c>
      <c r="BY37" s="99">
        <v>8576491.120000001</v>
      </c>
      <c r="BZ37" s="99">
        <v>270528.28999999998</v>
      </c>
      <c r="CA37" s="100">
        <v>77486687.310000017</v>
      </c>
      <c r="CB37" s="106">
        <v>77486687.310000017</v>
      </c>
      <c r="CC37" s="31">
        <v>77487022</v>
      </c>
      <c r="CD37" s="32">
        <f t="shared" si="0"/>
        <v>-334.68999998271465</v>
      </c>
      <c r="CE37" s="110"/>
    </row>
    <row r="38" spans="1:83" s="111" customFormat="1" ht="12.75" x14ac:dyDescent="0.2">
      <c r="A38" s="4" t="s">
        <v>29</v>
      </c>
      <c r="B38" s="15">
        <v>0</v>
      </c>
      <c r="C38" s="16">
        <v>0</v>
      </c>
      <c r="D38" s="16">
        <v>0</v>
      </c>
      <c r="E38" s="16">
        <v>0</v>
      </c>
      <c r="F38" s="16">
        <v>0</v>
      </c>
      <c r="G38" s="27">
        <v>0</v>
      </c>
      <c r="H38" s="15">
        <v>12656366</v>
      </c>
      <c r="I38" s="16">
        <v>2604818</v>
      </c>
      <c r="J38" s="16">
        <v>111599</v>
      </c>
      <c r="K38" s="16">
        <v>1776520</v>
      </c>
      <c r="L38" s="16">
        <v>17849.75</v>
      </c>
      <c r="M38" s="27">
        <v>17167152.75</v>
      </c>
      <c r="N38" s="15">
        <v>0</v>
      </c>
      <c r="O38" s="16">
        <v>0</v>
      </c>
      <c r="P38" s="16">
        <v>0</v>
      </c>
      <c r="Q38" s="16">
        <v>0</v>
      </c>
      <c r="R38" s="16">
        <v>16026</v>
      </c>
      <c r="S38" s="27">
        <v>16026</v>
      </c>
      <c r="T38" s="15">
        <v>71083</v>
      </c>
      <c r="U38" s="16">
        <v>64400</v>
      </c>
      <c r="V38" s="16">
        <v>1783</v>
      </c>
      <c r="W38" s="16">
        <v>11134</v>
      </c>
      <c r="X38" s="16">
        <v>0</v>
      </c>
      <c r="Y38" s="27">
        <v>148400</v>
      </c>
      <c r="Z38" s="15">
        <v>2307908</v>
      </c>
      <c r="AA38" s="16">
        <v>195200</v>
      </c>
      <c r="AB38" s="16">
        <v>7540</v>
      </c>
      <c r="AC38" s="16">
        <v>455928</v>
      </c>
      <c r="AD38" s="16">
        <v>4420</v>
      </c>
      <c r="AE38" s="27">
        <v>2970996</v>
      </c>
      <c r="AF38" s="15">
        <v>126000</v>
      </c>
      <c r="AG38" s="16">
        <v>0</v>
      </c>
      <c r="AH38" s="16">
        <v>0</v>
      </c>
      <c r="AI38" s="16">
        <v>0</v>
      </c>
      <c r="AJ38" s="16">
        <v>0</v>
      </c>
      <c r="AK38" s="27">
        <v>126000</v>
      </c>
      <c r="AL38" s="15">
        <v>0</v>
      </c>
      <c r="AM38" s="16">
        <v>0</v>
      </c>
      <c r="AN38" s="16">
        <v>0</v>
      </c>
      <c r="AO38" s="16">
        <v>16165</v>
      </c>
      <c r="AP38" s="16">
        <v>0</v>
      </c>
      <c r="AQ38" s="27">
        <v>16165</v>
      </c>
      <c r="AR38" s="15">
        <v>0</v>
      </c>
      <c r="AS38" s="16">
        <v>0</v>
      </c>
      <c r="AT38" s="16">
        <v>0</v>
      </c>
      <c r="AU38" s="16">
        <v>0</v>
      </c>
      <c r="AV38" s="16">
        <v>0</v>
      </c>
      <c r="AW38" s="27">
        <v>0</v>
      </c>
      <c r="AX38" s="98">
        <v>15161357</v>
      </c>
      <c r="AY38" s="99">
        <v>2864418</v>
      </c>
      <c r="AZ38" s="99">
        <v>120922</v>
      </c>
      <c r="BA38" s="99">
        <v>2259747</v>
      </c>
      <c r="BB38" s="99">
        <v>38295.75</v>
      </c>
      <c r="BC38" s="100">
        <v>20444739.75</v>
      </c>
      <c r="BD38" s="15">
        <v>339335</v>
      </c>
      <c r="BE38" s="16">
        <v>0</v>
      </c>
      <c r="BF38" s="16">
        <v>0</v>
      </c>
      <c r="BG38" s="16">
        <v>0</v>
      </c>
      <c r="BH38" s="16">
        <v>0</v>
      </c>
      <c r="BI38" s="27">
        <v>339335</v>
      </c>
      <c r="BJ38" s="15">
        <v>339335</v>
      </c>
      <c r="BK38" s="16">
        <v>0</v>
      </c>
      <c r="BL38" s="16">
        <v>0</v>
      </c>
      <c r="BM38" s="16">
        <v>0</v>
      </c>
      <c r="BN38" s="16">
        <v>0</v>
      </c>
      <c r="BO38" s="27">
        <v>339335</v>
      </c>
      <c r="BP38" s="15">
        <v>0</v>
      </c>
      <c r="BQ38" s="16">
        <v>0</v>
      </c>
      <c r="BR38" s="16">
        <v>0</v>
      </c>
      <c r="BS38" s="16">
        <v>0</v>
      </c>
      <c r="BT38" s="16">
        <v>0</v>
      </c>
      <c r="BU38" s="27">
        <v>0</v>
      </c>
      <c r="BV38" s="98">
        <v>15161357</v>
      </c>
      <c r="BW38" s="99">
        <v>2864418</v>
      </c>
      <c r="BX38" s="99">
        <v>120922</v>
      </c>
      <c r="BY38" s="99">
        <v>2259747</v>
      </c>
      <c r="BZ38" s="99">
        <v>38295.75</v>
      </c>
      <c r="CA38" s="100">
        <v>20444739.75</v>
      </c>
      <c r="CB38" s="106">
        <v>20444739.75</v>
      </c>
      <c r="CC38" s="31">
        <v>20444740</v>
      </c>
      <c r="CD38" s="32">
        <f t="shared" si="0"/>
        <v>-0.25</v>
      </c>
      <c r="CE38" s="110"/>
    </row>
    <row r="39" spans="1:83" s="111" customFormat="1" ht="12.75" x14ac:dyDescent="0.2">
      <c r="A39" s="4" t="s">
        <v>30</v>
      </c>
      <c r="B39" s="15">
        <v>539290</v>
      </c>
      <c r="C39" s="16">
        <v>46566</v>
      </c>
      <c r="D39" s="16">
        <v>18905</v>
      </c>
      <c r="E39" s="16">
        <v>135121</v>
      </c>
      <c r="F39" s="16">
        <v>2985</v>
      </c>
      <c r="G39" s="27">
        <v>742867</v>
      </c>
      <c r="H39" s="15">
        <v>1430255</v>
      </c>
      <c r="I39" s="16">
        <v>143979</v>
      </c>
      <c r="J39" s="16">
        <v>110368</v>
      </c>
      <c r="K39" s="16">
        <v>4978553</v>
      </c>
      <c r="L39" s="16">
        <v>5752</v>
      </c>
      <c r="M39" s="27">
        <v>6668907</v>
      </c>
      <c r="N39" s="15">
        <v>0</v>
      </c>
      <c r="O39" s="16">
        <v>0</v>
      </c>
      <c r="P39" s="16">
        <v>0</v>
      </c>
      <c r="Q39" s="16">
        <v>0</v>
      </c>
      <c r="R39" s="16">
        <v>0</v>
      </c>
      <c r="S39" s="27">
        <v>0</v>
      </c>
      <c r="T39" s="15">
        <v>0</v>
      </c>
      <c r="U39" s="16">
        <v>0</v>
      </c>
      <c r="V39" s="16">
        <v>0</v>
      </c>
      <c r="W39" s="16">
        <v>0</v>
      </c>
      <c r="X39" s="16">
        <v>0</v>
      </c>
      <c r="Y39" s="27">
        <v>0</v>
      </c>
      <c r="Z39" s="15">
        <v>852129</v>
      </c>
      <c r="AA39" s="16">
        <v>50084</v>
      </c>
      <c r="AB39" s="16">
        <v>0</v>
      </c>
      <c r="AC39" s="16">
        <v>64949</v>
      </c>
      <c r="AD39" s="16">
        <v>3818</v>
      </c>
      <c r="AE39" s="27">
        <v>970980</v>
      </c>
      <c r="AF39" s="15">
        <v>0</v>
      </c>
      <c r="AG39" s="16">
        <v>0</v>
      </c>
      <c r="AH39" s="16">
        <v>0</v>
      </c>
      <c r="AI39" s="16">
        <v>0</v>
      </c>
      <c r="AJ39" s="16">
        <v>0</v>
      </c>
      <c r="AK39" s="27">
        <v>0</v>
      </c>
      <c r="AL39" s="15">
        <v>0</v>
      </c>
      <c r="AM39" s="16">
        <v>0</v>
      </c>
      <c r="AN39" s="16">
        <v>91459</v>
      </c>
      <c r="AO39" s="16">
        <v>0</v>
      </c>
      <c r="AP39" s="16">
        <v>0</v>
      </c>
      <c r="AQ39" s="27">
        <v>91459</v>
      </c>
      <c r="AR39" s="15">
        <v>0</v>
      </c>
      <c r="AS39" s="16">
        <v>0</v>
      </c>
      <c r="AT39" s="16">
        <v>0</v>
      </c>
      <c r="AU39" s="16">
        <v>0</v>
      </c>
      <c r="AV39" s="16">
        <v>0</v>
      </c>
      <c r="AW39" s="27">
        <v>0</v>
      </c>
      <c r="AX39" s="98">
        <v>2821674</v>
      </c>
      <c r="AY39" s="99">
        <v>240629</v>
      </c>
      <c r="AZ39" s="99">
        <v>220732</v>
      </c>
      <c r="BA39" s="99">
        <v>5178623</v>
      </c>
      <c r="BB39" s="99">
        <v>12555</v>
      </c>
      <c r="BC39" s="100">
        <v>8474213</v>
      </c>
      <c r="BD39" s="15">
        <v>185892</v>
      </c>
      <c r="BE39" s="16">
        <v>0</v>
      </c>
      <c r="BF39" s="16">
        <v>0</v>
      </c>
      <c r="BG39" s="16">
        <v>0</v>
      </c>
      <c r="BH39" s="16">
        <v>0</v>
      </c>
      <c r="BI39" s="27">
        <v>185892</v>
      </c>
      <c r="BJ39" s="15">
        <v>0</v>
      </c>
      <c r="BK39" s="16">
        <v>0</v>
      </c>
      <c r="BL39" s="16">
        <v>0</v>
      </c>
      <c r="BM39" s="16">
        <v>0</v>
      </c>
      <c r="BN39" s="16">
        <v>0</v>
      </c>
      <c r="BO39" s="27">
        <v>0</v>
      </c>
      <c r="BP39" s="15">
        <v>0</v>
      </c>
      <c r="BQ39" s="16">
        <v>0</v>
      </c>
      <c r="BR39" s="16">
        <v>0</v>
      </c>
      <c r="BS39" s="16">
        <v>9568</v>
      </c>
      <c r="BT39" s="16">
        <v>0</v>
      </c>
      <c r="BU39" s="27">
        <v>9568</v>
      </c>
      <c r="BV39" s="98">
        <v>3007566</v>
      </c>
      <c r="BW39" s="99">
        <v>240629</v>
      </c>
      <c r="BX39" s="99">
        <v>220732</v>
      </c>
      <c r="BY39" s="99">
        <v>5169055</v>
      </c>
      <c r="BZ39" s="99">
        <v>12555</v>
      </c>
      <c r="CA39" s="100">
        <v>8650537</v>
      </c>
      <c r="CB39" s="106">
        <v>8650537</v>
      </c>
      <c r="CC39" s="31">
        <v>8650537</v>
      </c>
      <c r="CD39" s="32">
        <f t="shared" si="0"/>
        <v>0</v>
      </c>
      <c r="CE39" s="110"/>
    </row>
    <row r="40" spans="1:83" s="111" customFormat="1" ht="12.75" x14ac:dyDescent="0.2">
      <c r="A40" s="4" t="s">
        <v>31</v>
      </c>
      <c r="B40" s="15">
        <v>0</v>
      </c>
      <c r="C40" s="16">
        <v>0</v>
      </c>
      <c r="D40" s="16">
        <v>0</v>
      </c>
      <c r="E40" s="16">
        <v>0</v>
      </c>
      <c r="F40" s="16">
        <v>0</v>
      </c>
      <c r="G40" s="27">
        <v>0</v>
      </c>
      <c r="H40" s="15">
        <v>67025397</v>
      </c>
      <c r="I40" s="16">
        <v>7614048</v>
      </c>
      <c r="J40" s="16">
        <v>23512854</v>
      </c>
      <c r="K40" s="16">
        <v>0</v>
      </c>
      <c r="L40" s="16">
        <v>0</v>
      </c>
      <c r="M40" s="27">
        <v>98152299</v>
      </c>
      <c r="N40" s="15">
        <v>0</v>
      </c>
      <c r="O40" s="16">
        <v>0</v>
      </c>
      <c r="P40" s="16">
        <v>0</v>
      </c>
      <c r="Q40" s="16">
        <v>0</v>
      </c>
      <c r="R40" s="16">
        <v>76277</v>
      </c>
      <c r="S40" s="27">
        <v>76277</v>
      </c>
      <c r="T40" s="15">
        <v>173363</v>
      </c>
      <c r="U40" s="16">
        <v>52079</v>
      </c>
      <c r="V40" s="16">
        <v>31615</v>
      </c>
      <c r="W40" s="16">
        <v>0</v>
      </c>
      <c r="X40" s="16">
        <v>-1745.35</v>
      </c>
      <c r="Y40" s="27">
        <v>255311.65</v>
      </c>
      <c r="Z40" s="15">
        <v>8838652</v>
      </c>
      <c r="AA40" s="16">
        <v>0</v>
      </c>
      <c r="AB40" s="16">
        <v>0</v>
      </c>
      <c r="AC40" s="16">
        <v>0</v>
      </c>
      <c r="AD40" s="16">
        <v>0</v>
      </c>
      <c r="AE40" s="27">
        <v>8838652</v>
      </c>
      <c r="AF40" s="15">
        <v>0</v>
      </c>
      <c r="AG40" s="16">
        <v>0</v>
      </c>
      <c r="AH40" s="16">
        <v>0</v>
      </c>
      <c r="AI40" s="16">
        <v>0</v>
      </c>
      <c r="AJ40" s="16">
        <v>0</v>
      </c>
      <c r="AK40" s="27">
        <v>0</v>
      </c>
      <c r="AL40" s="15">
        <v>513128</v>
      </c>
      <c r="AM40" s="16">
        <v>0</v>
      </c>
      <c r="AN40" s="16">
        <v>0</v>
      </c>
      <c r="AO40" s="16">
        <v>0</v>
      </c>
      <c r="AP40" s="16">
        <v>0</v>
      </c>
      <c r="AQ40" s="27">
        <v>513128</v>
      </c>
      <c r="AR40" s="15">
        <v>0</v>
      </c>
      <c r="AS40" s="16">
        <v>0</v>
      </c>
      <c r="AT40" s="16">
        <v>0</v>
      </c>
      <c r="AU40" s="16">
        <v>0</v>
      </c>
      <c r="AV40" s="16">
        <v>0</v>
      </c>
      <c r="AW40" s="27">
        <v>0</v>
      </c>
      <c r="AX40" s="98">
        <v>76550540</v>
      </c>
      <c r="AY40" s="99">
        <v>7666127</v>
      </c>
      <c r="AZ40" s="99">
        <v>23544469</v>
      </c>
      <c r="BA40" s="99">
        <v>0</v>
      </c>
      <c r="BB40" s="99">
        <v>74531.649999999994</v>
      </c>
      <c r="BC40" s="100">
        <v>107835667.65000001</v>
      </c>
      <c r="BD40" s="15">
        <v>1507762</v>
      </c>
      <c r="BE40" s="16">
        <v>0</v>
      </c>
      <c r="BF40" s="16">
        <v>0</v>
      </c>
      <c r="BG40" s="16">
        <v>0</v>
      </c>
      <c r="BH40" s="16">
        <v>0</v>
      </c>
      <c r="BI40" s="27">
        <v>1507762</v>
      </c>
      <c r="BJ40" s="15">
        <v>1507762</v>
      </c>
      <c r="BK40" s="16">
        <v>0</v>
      </c>
      <c r="BL40" s="16">
        <v>0</v>
      </c>
      <c r="BM40" s="16">
        <v>0</v>
      </c>
      <c r="BN40" s="16">
        <v>0</v>
      </c>
      <c r="BO40" s="27">
        <v>1507762</v>
      </c>
      <c r="BP40" s="15">
        <v>334490</v>
      </c>
      <c r="BQ40" s="16">
        <v>0</v>
      </c>
      <c r="BR40" s="16">
        <v>0</v>
      </c>
      <c r="BS40" s="16">
        <v>0</v>
      </c>
      <c r="BT40" s="16">
        <v>0</v>
      </c>
      <c r="BU40" s="27">
        <v>334490</v>
      </c>
      <c r="BV40" s="98">
        <v>76216050</v>
      </c>
      <c r="BW40" s="99">
        <v>7666127</v>
      </c>
      <c r="BX40" s="99">
        <v>23544469</v>
      </c>
      <c r="BY40" s="99">
        <v>0</v>
      </c>
      <c r="BZ40" s="99">
        <v>74531.649999999994</v>
      </c>
      <c r="CA40" s="100">
        <v>107501177.65000001</v>
      </c>
      <c r="CB40" s="106">
        <v>107501177.65000001</v>
      </c>
      <c r="CC40" s="31">
        <v>107501178</v>
      </c>
      <c r="CD40" s="32">
        <f t="shared" si="0"/>
        <v>-0.34999999403953552</v>
      </c>
      <c r="CE40" s="110"/>
    </row>
    <row r="41" spans="1:83" s="111" customFormat="1" ht="12.75" x14ac:dyDescent="0.2">
      <c r="A41" s="4" t="s">
        <v>32</v>
      </c>
      <c r="B41" s="15">
        <v>2636382</v>
      </c>
      <c r="C41" s="16">
        <v>149814</v>
      </c>
      <c r="D41" s="16">
        <v>120827</v>
      </c>
      <c r="E41" s="16">
        <v>283556</v>
      </c>
      <c r="F41" s="16">
        <v>0</v>
      </c>
      <c r="G41" s="27">
        <v>3190579</v>
      </c>
      <c r="H41" s="15">
        <v>11580443.177999999</v>
      </c>
      <c r="I41" s="16">
        <v>1610992.1040000001</v>
      </c>
      <c r="J41" s="16">
        <v>820217.598</v>
      </c>
      <c r="K41" s="16">
        <v>6142713.824</v>
      </c>
      <c r="L41" s="16">
        <v>15362.04</v>
      </c>
      <c r="M41" s="27">
        <v>20169728.743999999</v>
      </c>
      <c r="N41" s="15">
        <v>0</v>
      </c>
      <c r="O41" s="16">
        <v>0</v>
      </c>
      <c r="P41" s="16">
        <v>0</v>
      </c>
      <c r="Q41" s="16">
        <v>0</v>
      </c>
      <c r="R41" s="16">
        <v>0</v>
      </c>
      <c r="S41" s="27">
        <v>0</v>
      </c>
      <c r="T41" s="15">
        <v>119764.61000000002</v>
      </c>
      <c r="U41" s="16">
        <v>9921.2000000000007</v>
      </c>
      <c r="V41" s="16">
        <v>7347.8</v>
      </c>
      <c r="W41" s="16">
        <v>3353.14</v>
      </c>
      <c r="X41" s="16">
        <v>0</v>
      </c>
      <c r="Y41" s="27">
        <v>140386.75000000003</v>
      </c>
      <c r="Z41" s="15">
        <v>2508946</v>
      </c>
      <c r="AA41" s="16">
        <v>167623</v>
      </c>
      <c r="AB41" s="16">
        <v>0</v>
      </c>
      <c r="AC41" s="16">
        <v>507781</v>
      </c>
      <c r="AD41" s="16">
        <v>0</v>
      </c>
      <c r="AE41" s="27">
        <v>3184350</v>
      </c>
      <c r="AF41" s="15">
        <v>0</v>
      </c>
      <c r="AG41" s="16">
        <v>0</v>
      </c>
      <c r="AH41" s="16">
        <v>0</v>
      </c>
      <c r="AI41" s="16">
        <v>0</v>
      </c>
      <c r="AJ41" s="16">
        <v>0</v>
      </c>
      <c r="AK41" s="27">
        <v>0</v>
      </c>
      <c r="AL41" s="15">
        <v>0</v>
      </c>
      <c r="AM41" s="16">
        <v>0</v>
      </c>
      <c r="AN41" s="16">
        <v>0</v>
      </c>
      <c r="AO41" s="16">
        <v>0</v>
      </c>
      <c r="AP41" s="16">
        <v>0</v>
      </c>
      <c r="AQ41" s="27">
        <v>0</v>
      </c>
      <c r="AR41" s="15">
        <v>0</v>
      </c>
      <c r="AS41" s="16">
        <v>0</v>
      </c>
      <c r="AT41" s="16">
        <v>0</v>
      </c>
      <c r="AU41" s="16">
        <v>0</v>
      </c>
      <c r="AV41" s="16">
        <v>0</v>
      </c>
      <c r="AW41" s="27">
        <v>0</v>
      </c>
      <c r="AX41" s="98">
        <v>16845535.787999999</v>
      </c>
      <c r="AY41" s="99">
        <v>1938350.304</v>
      </c>
      <c r="AZ41" s="99">
        <v>948392.39800000004</v>
      </c>
      <c r="BA41" s="99">
        <v>6937403.9639999997</v>
      </c>
      <c r="BB41" s="99">
        <v>15362.04</v>
      </c>
      <c r="BC41" s="100">
        <v>26685044.493999999</v>
      </c>
      <c r="BD41" s="15">
        <v>520664</v>
      </c>
      <c r="BE41" s="16">
        <v>527.66</v>
      </c>
      <c r="BF41" s="16">
        <v>0</v>
      </c>
      <c r="BG41" s="16">
        <v>20944</v>
      </c>
      <c r="BH41" s="16">
        <v>0</v>
      </c>
      <c r="BI41" s="27">
        <v>542135.65999999992</v>
      </c>
      <c r="BJ41" s="15">
        <v>520664</v>
      </c>
      <c r="BK41" s="16">
        <v>528</v>
      </c>
      <c r="BL41" s="16">
        <v>0</v>
      </c>
      <c r="BM41" s="16">
        <v>20944</v>
      </c>
      <c r="BN41" s="16">
        <v>0</v>
      </c>
      <c r="BO41" s="27">
        <v>542136</v>
      </c>
      <c r="BP41" s="15">
        <v>0</v>
      </c>
      <c r="BQ41" s="16">
        <v>0</v>
      </c>
      <c r="BR41" s="16">
        <v>0</v>
      </c>
      <c r="BS41" s="16">
        <v>0</v>
      </c>
      <c r="BT41" s="16">
        <v>0</v>
      </c>
      <c r="BU41" s="27">
        <v>0</v>
      </c>
      <c r="BV41" s="98">
        <v>16845535.787999999</v>
      </c>
      <c r="BW41" s="99">
        <v>1938349.9639999999</v>
      </c>
      <c r="BX41" s="99">
        <v>948392.39800000004</v>
      </c>
      <c r="BY41" s="99">
        <v>6937403.9639999997</v>
      </c>
      <c r="BZ41" s="99">
        <v>15362.04</v>
      </c>
      <c r="CA41" s="100">
        <v>26685044.153999999</v>
      </c>
      <c r="CB41" s="106">
        <v>26685044.153999999</v>
      </c>
      <c r="CC41" s="31">
        <v>26685044</v>
      </c>
      <c r="CD41" s="32">
        <f t="shared" si="0"/>
        <v>0.15399999916553497</v>
      </c>
      <c r="CE41" s="110"/>
    </row>
    <row r="42" spans="1:83" s="111" customFormat="1" ht="12.75" x14ac:dyDescent="0.2">
      <c r="A42" s="4" t="s">
        <v>33</v>
      </c>
      <c r="B42" s="15">
        <v>0</v>
      </c>
      <c r="C42" s="16">
        <v>0</v>
      </c>
      <c r="D42" s="16">
        <v>0</v>
      </c>
      <c r="E42" s="16">
        <v>0</v>
      </c>
      <c r="F42" s="16">
        <v>0</v>
      </c>
      <c r="G42" s="27">
        <v>0</v>
      </c>
      <c r="H42" s="15">
        <v>124437622.2</v>
      </c>
      <c r="I42" s="16">
        <v>7916420.2000000002</v>
      </c>
      <c r="J42" s="16">
        <v>19110861.199999999</v>
      </c>
      <c r="K42" s="16">
        <v>8722649</v>
      </c>
      <c r="L42" s="16">
        <v>0</v>
      </c>
      <c r="M42" s="27">
        <v>160187552.59999999</v>
      </c>
      <c r="N42" s="15">
        <v>0</v>
      </c>
      <c r="O42" s="16">
        <v>0</v>
      </c>
      <c r="P42" s="16">
        <v>0</v>
      </c>
      <c r="Q42" s="16">
        <v>0</v>
      </c>
      <c r="R42" s="16">
        <v>0</v>
      </c>
      <c r="S42" s="27">
        <v>0</v>
      </c>
      <c r="T42" s="15">
        <v>4158476.6399999997</v>
      </c>
      <c r="U42" s="16">
        <v>62160</v>
      </c>
      <c r="V42" s="16">
        <v>227564</v>
      </c>
      <c r="W42" s="16">
        <v>-186310</v>
      </c>
      <c r="X42" s="16">
        <v>0</v>
      </c>
      <c r="Y42" s="27">
        <v>4261890.6399999997</v>
      </c>
      <c r="Z42" s="15">
        <v>2798490.81</v>
      </c>
      <c r="AA42" s="16">
        <v>0</v>
      </c>
      <c r="AB42" s="16">
        <v>0</v>
      </c>
      <c r="AC42" s="16">
        <v>0</v>
      </c>
      <c r="AD42" s="16">
        <v>0</v>
      </c>
      <c r="AE42" s="27">
        <v>2798490.81</v>
      </c>
      <c r="AF42" s="15">
        <v>0</v>
      </c>
      <c r="AG42" s="16">
        <v>0</v>
      </c>
      <c r="AH42" s="16">
        <v>0</v>
      </c>
      <c r="AI42" s="16">
        <v>0</v>
      </c>
      <c r="AJ42" s="16">
        <v>0</v>
      </c>
      <c r="AK42" s="27">
        <v>0</v>
      </c>
      <c r="AL42" s="15">
        <v>0</v>
      </c>
      <c r="AM42" s="16">
        <v>15970768.210000001</v>
      </c>
      <c r="AN42" s="16">
        <v>0</v>
      </c>
      <c r="AO42" s="16">
        <v>0</v>
      </c>
      <c r="AP42" s="16">
        <v>0</v>
      </c>
      <c r="AQ42" s="27">
        <v>15970768.210000001</v>
      </c>
      <c r="AR42" s="15">
        <v>0</v>
      </c>
      <c r="AS42" s="16">
        <v>0</v>
      </c>
      <c r="AT42" s="16">
        <v>0</v>
      </c>
      <c r="AU42" s="16">
        <v>0</v>
      </c>
      <c r="AV42" s="16">
        <v>0</v>
      </c>
      <c r="AW42" s="27">
        <v>0</v>
      </c>
      <c r="AX42" s="98">
        <v>131394589.65000001</v>
      </c>
      <c r="AY42" s="99">
        <v>23949348.41</v>
      </c>
      <c r="AZ42" s="99">
        <v>19338425.199999999</v>
      </c>
      <c r="BA42" s="99">
        <v>8536339</v>
      </c>
      <c r="BB42" s="99">
        <v>0</v>
      </c>
      <c r="BC42" s="100">
        <v>183218702.25999999</v>
      </c>
      <c r="BD42" s="15">
        <v>3083507.65</v>
      </c>
      <c r="BE42" s="16">
        <v>0</v>
      </c>
      <c r="BF42" s="16">
        <v>0</v>
      </c>
      <c r="BG42" s="16">
        <v>0</v>
      </c>
      <c r="BH42" s="16">
        <v>0</v>
      </c>
      <c r="BI42" s="27">
        <v>3083507.65</v>
      </c>
      <c r="BJ42" s="15">
        <v>3083508.36</v>
      </c>
      <c r="BK42" s="16">
        <v>0</v>
      </c>
      <c r="BL42" s="16">
        <v>0</v>
      </c>
      <c r="BM42" s="16">
        <v>0</v>
      </c>
      <c r="BN42" s="16">
        <v>0</v>
      </c>
      <c r="BO42" s="27">
        <v>3083508.36</v>
      </c>
      <c r="BP42" s="15">
        <v>489355</v>
      </c>
      <c r="BQ42" s="16">
        <v>0</v>
      </c>
      <c r="BR42" s="16">
        <v>0</v>
      </c>
      <c r="BS42" s="16">
        <v>538141.91</v>
      </c>
      <c r="BT42" s="16">
        <v>0</v>
      </c>
      <c r="BU42" s="27">
        <v>1027496.91</v>
      </c>
      <c r="BV42" s="98">
        <v>130905233.94000001</v>
      </c>
      <c r="BW42" s="99">
        <v>23949348.41</v>
      </c>
      <c r="BX42" s="99">
        <v>19338425.199999999</v>
      </c>
      <c r="BY42" s="99">
        <v>7998197.0899999999</v>
      </c>
      <c r="BZ42" s="99">
        <v>0</v>
      </c>
      <c r="CA42" s="100">
        <v>182191204.63999999</v>
      </c>
      <c r="CB42" s="106">
        <v>182191204.63999999</v>
      </c>
      <c r="CC42" s="31">
        <v>182191204.64000002</v>
      </c>
      <c r="CD42" s="32">
        <f t="shared" si="0"/>
        <v>0</v>
      </c>
      <c r="CE42" s="110"/>
    </row>
    <row r="43" spans="1:83" s="111" customFormat="1" ht="12.75" x14ac:dyDescent="0.2">
      <c r="A43" s="4" t="s">
        <v>34</v>
      </c>
      <c r="B43" s="15">
        <v>1753552</v>
      </c>
      <c r="C43" s="16">
        <v>110640</v>
      </c>
      <c r="D43" s="16">
        <v>0</v>
      </c>
      <c r="E43" s="16">
        <v>642621</v>
      </c>
      <c r="F43" s="16">
        <v>0</v>
      </c>
      <c r="G43" s="27">
        <v>2506813</v>
      </c>
      <c r="H43" s="15">
        <v>7611995</v>
      </c>
      <c r="I43" s="16">
        <v>480279</v>
      </c>
      <c r="J43" s="16">
        <v>0</v>
      </c>
      <c r="K43" s="16">
        <v>2789550</v>
      </c>
      <c r="L43" s="16">
        <v>0</v>
      </c>
      <c r="M43" s="27">
        <v>10881824</v>
      </c>
      <c r="N43" s="15">
        <v>0</v>
      </c>
      <c r="O43" s="16">
        <v>0</v>
      </c>
      <c r="P43" s="16">
        <v>0</v>
      </c>
      <c r="Q43" s="16">
        <v>0</v>
      </c>
      <c r="R43" s="16">
        <v>0</v>
      </c>
      <c r="S43" s="27">
        <v>0</v>
      </c>
      <c r="T43" s="15">
        <v>5803</v>
      </c>
      <c r="U43" s="16">
        <v>0</v>
      </c>
      <c r="V43" s="16">
        <v>0</v>
      </c>
      <c r="W43" s="16">
        <v>0</v>
      </c>
      <c r="X43" s="16">
        <v>0</v>
      </c>
      <c r="Y43" s="27">
        <v>5803</v>
      </c>
      <c r="Z43" s="15">
        <v>2444739</v>
      </c>
      <c r="AA43" s="16">
        <v>87312</v>
      </c>
      <c r="AB43" s="16">
        <v>0</v>
      </c>
      <c r="AC43" s="16">
        <v>378353</v>
      </c>
      <c r="AD43" s="16">
        <v>0</v>
      </c>
      <c r="AE43" s="27">
        <v>2910404</v>
      </c>
      <c r="AF43" s="15">
        <v>0</v>
      </c>
      <c r="AG43" s="16">
        <v>0</v>
      </c>
      <c r="AH43" s="16">
        <v>0</v>
      </c>
      <c r="AI43" s="16">
        <v>0</v>
      </c>
      <c r="AJ43" s="16">
        <v>0</v>
      </c>
      <c r="AK43" s="27">
        <v>0</v>
      </c>
      <c r="AL43" s="15">
        <v>0</v>
      </c>
      <c r="AM43" s="16">
        <v>0</v>
      </c>
      <c r="AN43" s="16">
        <v>0</v>
      </c>
      <c r="AO43" s="16">
        <v>0</v>
      </c>
      <c r="AP43" s="16">
        <v>0</v>
      </c>
      <c r="AQ43" s="27">
        <v>0</v>
      </c>
      <c r="AR43" s="15">
        <v>0</v>
      </c>
      <c r="AS43" s="16">
        <v>0</v>
      </c>
      <c r="AT43" s="16">
        <v>0</v>
      </c>
      <c r="AU43" s="16">
        <v>0</v>
      </c>
      <c r="AV43" s="16">
        <v>0</v>
      </c>
      <c r="AW43" s="27">
        <v>0</v>
      </c>
      <c r="AX43" s="98">
        <v>11816089</v>
      </c>
      <c r="AY43" s="99">
        <v>678231</v>
      </c>
      <c r="AZ43" s="99">
        <v>0</v>
      </c>
      <c r="BA43" s="99">
        <v>3810524</v>
      </c>
      <c r="BB43" s="99">
        <v>0</v>
      </c>
      <c r="BC43" s="100">
        <v>16304844</v>
      </c>
      <c r="BD43" s="15">
        <v>0</v>
      </c>
      <c r="BE43" s="16">
        <v>0</v>
      </c>
      <c r="BF43" s="16">
        <v>0</v>
      </c>
      <c r="BG43" s="16">
        <v>0</v>
      </c>
      <c r="BH43" s="16">
        <v>0</v>
      </c>
      <c r="BI43" s="27">
        <v>0</v>
      </c>
      <c r="BJ43" s="15">
        <v>0</v>
      </c>
      <c r="BK43" s="16">
        <v>0</v>
      </c>
      <c r="BL43" s="16">
        <v>0</v>
      </c>
      <c r="BM43" s="16">
        <v>0</v>
      </c>
      <c r="BN43" s="16">
        <v>0</v>
      </c>
      <c r="BO43" s="27">
        <v>0</v>
      </c>
      <c r="BP43" s="15">
        <v>0</v>
      </c>
      <c r="BQ43" s="16">
        <v>0</v>
      </c>
      <c r="BR43" s="16">
        <v>0</v>
      </c>
      <c r="BS43" s="16">
        <v>0</v>
      </c>
      <c r="BT43" s="16">
        <v>0</v>
      </c>
      <c r="BU43" s="27">
        <v>0</v>
      </c>
      <c r="BV43" s="98">
        <v>11816089</v>
      </c>
      <c r="BW43" s="99">
        <v>678231</v>
      </c>
      <c r="BX43" s="99">
        <v>0</v>
      </c>
      <c r="BY43" s="99">
        <v>3810524</v>
      </c>
      <c r="BZ43" s="99">
        <v>0</v>
      </c>
      <c r="CA43" s="100">
        <v>16304844</v>
      </c>
      <c r="CB43" s="106">
        <v>16304844</v>
      </c>
      <c r="CC43" s="31">
        <v>16304844</v>
      </c>
      <c r="CD43" s="32">
        <f t="shared" si="0"/>
        <v>0</v>
      </c>
      <c r="CE43" s="110"/>
    </row>
    <row r="44" spans="1:83" s="111" customFormat="1" ht="12.75" x14ac:dyDescent="0.2">
      <c r="A44" s="4" t="s">
        <v>35</v>
      </c>
      <c r="B44" s="15">
        <v>6632997.0099999998</v>
      </c>
      <c r="C44" s="16">
        <v>300804.49</v>
      </c>
      <c r="D44" s="16">
        <v>607819.98</v>
      </c>
      <c r="E44" s="16">
        <v>7100</v>
      </c>
      <c r="F44" s="16">
        <v>1100</v>
      </c>
      <c r="G44" s="27">
        <v>7549821.4800000004</v>
      </c>
      <c r="H44" s="15">
        <v>100653482.3</v>
      </c>
      <c r="I44" s="16">
        <v>9269243.3800000008</v>
      </c>
      <c r="J44" s="16">
        <v>12210036.65</v>
      </c>
      <c r="K44" s="16">
        <v>195287.48</v>
      </c>
      <c r="L44" s="16">
        <v>337254.3</v>
      </c>
      <c r="M44" s="27">
        <v>122665304.11</v>
      </c>
      <c r="N44" s="15">
        <v>0</v>
      </c>
      <c r="O44" s="16">
        <v>0</v>
      </c>
      <c r="P44" s="16">
        <v>0</v>
      </c>
      <c r="Q44" s="16">
        <v>0</v>
      </c>
      <c r="R44" s="16">
        <v>0</v>
      </c>
      <c r="S44" s="27">
        <v>0</v>
      </c>
      <c r="T44" s="15">
        <v>2189123.1400000006</v>
      </c>
      <c r="U44" s="16">
        <v>1344482.5000000009</v>
      </c>
      <c r="V44" s="16">
        <v>1894618.5099999998</v>
      </c>
      <c r="W44" s="16">
        <v>37371.050000000017</v>
      </c>
      <c r="X44" s="16">
        <v>-37413.119999999995</v>
      </c>
      <c r="Y44" s="27">
        <v>5428182.080000001</v>
      </c>
      <c r="Z44" s="15">
        <v>14190629.619999999</v>
      </c>
      <c r="AA44" s="16">
        <v>75966</v>
      </c>
      <c r="AB44" s="16">
        <v>6286</v>
      </c>
      <c r="AC44" s="16">
        <v>6070</v>
      </c>
      <c r="AD44" s="16">
        <v>0</v>
      </c>
      <c r="AE44" s="27">
        <v>14278951.619999999</v>
      </c>
      <c r="AF44" s="15">
        <v>62201.08</v>
      </c>
      <c r="AG44" s="16">
        <v>58410</v>
      </c>
      <c r="AH44" s="16">
        <v>0</v>
      </c>
      <c r="AI44" s="16">
        <v>0</v>
      </c>
      <c r="AJ44" s="16">
        <v>0</v>
      </c>
      <c r="AK44" s="27">
        <v>120611.08</v>
      </c>
      <c r="AL44" s="15">
        <v>0</v>
      </c>
      <c r="AM44" s="16">
        <v>0</v>
      </c>
      <c r="AN44" s="16">
        <v>0</v>
      </c>
      <c r="AO44" s="16">
        <v>0</v>
      </c>
      <c r="AP44" s="16">
        <v>0</v>
      </c>
      <c r="AQ44" s="27">
        <v>0</v>
      </c>
      <c r="AR44" s="15">
        <v>461581</v>
      </c>
      <c r="AS44" s="16">
        <v>0</v>
      </c>
      <c r="AT44" s="16">
        <v>0</v>
      </c>
      <c r="AU44" s="16">
        <v>0</v>
      </c>
      <c r="AV44" s="16">
        <v>0</v>
      </c>
      <c r="AW44" s="27">
        <v>461581</v>
      </c>
      <c r="AX44" s="98">
        <v>124190014.15000001</v>
      </c>
      <c r="AY44" s="99">
        <v>11048906.370000001</v>
      </c>
      <c r="AZ44" s="99">
        <v>14718761.140000001</v>
      </c>
      <c r="BA44" s="99">
        <v>245828.53000000003</v>
      </c>
      <c r="BB44" s="99">
        <v>300941.18</v>
      </c>
      <c r="BC44" s="100">
        <v>150504451.37000003</v>
      </c>
      <c r="BD44" s="15">
        <v>0</v>
      </c>
      <c r="BE44" s="16">
        <v>0</v>
      </c>
      <c r="BF44" s="16">
        <v>0</v>
      </c>
      <c r="BG44" s="16">
        <v>0</v>
      </c>
      <c r="BH44" s="16">
        <v>0</v>
      </c>
      <c r="BI44" s="27">
        <v>0</v>
      </c>
      <c r="BJ44" s="15">
        <v>2703969.2600000002</v>
      </c>
      <c r="BK44" s="16">
        <v>940.6</v>
      </c>
      <c r="BL44" s="16">
        <v>110</v>
      </c>
      <c r="BM44" s="16">
        <v>110</v>
      </c>
      <c r="BN44" s="16">
        <v>0</v>
      </c>
      <c r="BO44" s="27">
        <v>2705129.8600000003</v>
      </c>
      <c r="BP44" s="15">
        <v>1267911.28</v>
      </c>
      <c r="BQ44" s="16">
        <v>440</v>
      </c>
      <c r="BR44" s="16">
        <v>235.15</v>
      </c>
      <c r="BS44" s="16">
        <v>235.15</v>
      </c>
      <c r="BT44" s="16">
        <v>0</v>
      </c>
      <c r="BU44" s="27">
        <v>1268821.5799999998</v>
      </c>
      <c r="BV44" s="98">
        <v>120218133.61</v>
      </c>
      <c r="BW44" s="99">
        <v>11047525.770000001</v>
      </c>
      <c r="BX44" s="99">
        <v>14718415.99</v>
      </c>
      <c r="BY44" s="99">
        <v>245483.38000000003</v>
      </c>
      <c r="BZ44" s="99">
        <v>300941.18</v>
      </c>
      <c r="CA44" s="100">
        <v>146530499.93000004</v>
      </c>
      <c r="CB44" s="106">
        <v>146530499.93000004</v>
      </c>
      <c r="CC44" s="31">
        <v>141953000</v>
      </c>
      <c r="CD44" s="32">
        <f t="shared" si="0"/>
        <v>4577499.930000037</v>
      </c>
      <c r="CE44" s="110"/>
    </row>
    <row r="45" spans="1:83" s="111" customFormat="1" ht="12.75" x14ac:dyDescent="0.2">
      <c r="A45" s="4" t="s">
        <v>36</v>
      </c>
      <c r="B45" s="15">
        <v>0</v>
      </c>
      <c r="C45" s="16">
        <v>0</v>
      </c>
      <c r="D45" s="16">
        <v>0</v>
      </c>
      <c r="E45" s="16">
        <v>0</v>
      </c>
      <c r="F45" s="16">
        <v>0</v>
      </c>
      <c r="G45" s="27">
        <v>0</v>
      </c>
      <c r="H45" s="15">
        <v>71248000</v>
      </c>
      <c r="I45" s="16">
        <v>15408000</v>
      </c>
      <c r="J45" s="16">
        <v>15193000</v>
      </c>
      <c r="K45" s="16">
        <v>0</v>
      </c>
      <c r="L45" s="16">
        <v>0</v>
      </c>
      <c r="M45" s="27">
        <v>101849000</v>
      </c>
      <c r="N45" s="15">
        <v>0</v>
      </c>
      <c r="O45" s="16">
        <v>0</v>
      </c>
      <c r="P45" s="16">
        <v>0</v>
      </c>
      <c r="Q45" s="16">
        <v>0</v>
      </c>
      <c r="R45" s="16">
        <v>60020</v>
      </c>
      <c r="S45" s="27">
        <v>60020</v>
      </c>
      <c r="T45" s="15">
        <v>253871.3</v>
      </c>
      <c r="U45" s="16">
        <v>0</v>
      </c>
      <c r="V45" s="16">
        <v>0</v>
      </c>
      <c r="W45" s="16">
        <v>0</v>
      </c>
      <c r="X45" s="16">
        <v>0</v>
      </c>
      <c r="Y45" s="27">
        <v>253871.3</v>
      </c>
      <c r="Z45" s="15">
        <v>17284826.34</v>
      </c>
      <c r="AA45" s="16">
        <v>0</v>
      </c>
      <c r="AB45" s="16">
        <v>0</v>
      </c>
      <c r="AC45" s="16">
        <v>0</v>
      </c>
      <c r="AD45" s="16">
        <v>959815.78</v>
      </c>
      <c r="AE45" s="27">
        <v>18244642.120000001</v>
      </c>
      <c r="AF45" s="15">
        <v>0</v>
      </c>
      <c r="AG45" s="16">
        <v>0</v>
      </c>
      <c r="AH45" s="16">
        <v>0</v>
      </c>
      <c r="AI45" s="16">
        <v>0</v>
      </c>
      <c r="AJ45" s="16">
        <v>0</v>
      </c>
      <c r="AK45" s="27">
        <v>0</v>
      </c>
      <c r="AL45" s="15">
        <v>0</v>
      </c>
      <c r="AM45" s="16">
        <v>0</v>
      </c>
      <c r="AN45" s="16">
        <v>0</v>
      </c>
      <c r="AO45" s="16">
        <v>0</v>
      </c>
      <c r="AP45" s="16">
        <v>0</v>
      </c>
      <c r="AQ45" s="27">
        <v>0</v>
      </c>
      <c r="AR45" s="15">
        <v>0</v>
      </c>
      <c r="AS45" s="16">
        <v>0</v>
      </c>
      <c r="AT45" s="16">
        <v>0</v>
      </c>
      <c r="AU45" s="16">
        <v>0</v>
      </c>
      <c r="AV45" s="16">
        <v>0</v>
      </c>
      <c r="AW45" s="27">
        <v>0</v>
      </c>
      <c r="AX45" s="98">
        <v>88786697.640000001</v>
      </c>
      <c r="AY45" s="99">
        <v>15408000</v>
      </c>
      <c r="AZ45" s="99">
        <v>15193000</v>
      </c>
      <c r="BA45" s="99">
        <v>0</v>
      </c>
      <c r="BB45" s="99">
        <v>1019835.78</v>
      </c>
      <c r="BC45" s="100">
        <v>120407533.42</v>
      </c>
      <c r="BD45" s="15">
        <v>2650133</v>
      </c>
      <c r="BE45" s="16">
        <v>0</v>
      </c>
      <c r="BF45" s="16">
        <v>0</v>
      </c>
      <c r="BG45" s="16">
        <v>0</v>
      </c>
      <c r="BH45" s="16">
        <v>0</v>
      </c>
      <c r="BI45" s="27">
        <v>2650133</v>
      </c>
      <c r="BJ45" s="15">
        <v>2650133</v>
      </c>
      <c r="BK45" s="16">
        <v>0</v>
      </c>
      <c r="BL45" s="16">
        <v>0</v>
      </c>
      <c r="BM45" s="16">
        <v>0</v>
      </c>
      <c r="BN45" s="16">
        <v>0</v>
      </c>
      <c r="BO45" s="27">
        <v>2650133</v>
      </c>
      <c r="BP45" s="15">
        <v>1156000</v>
      </c>
      <c r="BQ45" s="16">
        <v>0</v>
      </c>
      <c r="BR45" s="16">
        <v>0</v>
      </c>
      <c r="BS45" s="16">
        <v>0</v>
      </c>
      <c r="BT45" s="16">
        <v>0</v>
      </c>
      <c r="BU45" s="27">
        <v>1156000</v>
      </c>
      <c r="BV45" s="98">
        <v>87630697.640000001</v>
      </c>
      <c r="BW45" s="99">
        <v>15408000</v>
      </c>
      <c r="BX45" s="99">
        <v>15193000</v>
      </c>
      <c r="BY45" s="99">
        <v>0</v>
      </c>
      <c r="BZ45" s="99">
        <v>1019835.78</v>
      </c>
      <c r="CA45" s="100">
        <v>119251533.42</v>
      </c>
      <c r="CB45" s="106">
        <v>119251533.42</v>
      </c>
      <c r="CC45" s="31">
        <v>119243763.03</v>
      </c>
      <c r="CD45" s="32">
        <f t="shared" si="0"/>
        <v>7770.390000000596</v>
      </c>
      <c r="CE45" s="110"/>
    </row>
    <row r="46" spans="1:83" s="111" customFormat="1" ht="12.75" x14ac:dyDescent="0.2">
      <c r="A46" s="4" t="s">
        <v>37</v>
      </c>
      <c r="B46" s="15">
        <v>4791483.93</v>
      </c>
      <c r="C46" s="16">
        <v>239334.6</v>
      </c>
      <c r="D46" s="16">
        <v>127811.35</v>
      </c>
      <c r="E46" s="16">
        <v>110618.36</v>
      </c>
      <c r="F46" s="16">
        <v>3077.6</v>
      </c>
      <c r="G46" s="27">
        <v>5272325.8399999989</v>
      </c>
      <c r="H46" s="15">
        <v>40857375.939999998</v>
      </c>
      <c r="I46" s="16">
        <v>6175634.25</v>
      </c>
      <c r="J46" s="16">
        <v>2368951</v>
      </c>
      <c r="K46" s="16">
        <v>2662969.0499999998</v>
      </c>
      <c r="L46" s="16">
        <v>36167.800000000003</v>
      </c>
      <c r="M46" s="27">
        <v>52101098.039999992</v>
      </c>
      <c r="N46" s="15">
        <v>0</v>
      </c>
      <c r="O46" s="16">
        <v>0</v>
      </c>
      <c r="P46" s="16">
        <v>0</v>
      </c>
      <c r="Q46" s="16">
        <v>0</v>
      </c>
      <c r="R46" s="16">
        <v>107357.25</v>
      </c>
      <c r="S46" s="27">
        <v>107357.25</v>
      </c>
      <c r="T46" s="15">
        <v>146756.20000000001</v>
      </c>
      <c r="U46" s="16">
        <v>-3612.32</v>
      </c>
      <c r="V46" s="16">
        <v>-8360.65</v>
      </c>
      <c r="W46" s="16">
        <v>-13229.54</v>
      </c>
      <c r="X46" s="16">
        <v>-3128.9</v>
      </c>
      <c r="Y46" s="27">
        <v>118424.79000000001</v>
      </c>
      <c r="Z46" s="15">
        <v>11170767.800000001</v>
      </c>
      <c r="AA46" s="16">
        <v>508231.82</v>
      </c>
      <c r="AB46" s="16">
        <v>141315.25</v>
      </c>
      <c r="AC46" s="16">
        <v>70029</v>
      </c>
      <c r="AD46" s="16">
        <v>218478.05</v>
      </c>
      <c r="AE46" s="27">
        <v>12108821.920000002</v>
      </c>
      <c r="AF46" s="15">
        <v>0</v>
      </c>
      <c r="AG46" s="16">
        <v>0</v>
      </c>
      <c r="AH46" s="16">
        <v>0</v>
      </c>
      <c r="AI46" s="16">
        <v>0</v>
      </c>
      <c r="AJ46" s="16">
        <v>0</v>
      </c>
      <c r="AK46" s="27">
        <v>0</v>
      </c>
      <c r="AL46" s="15">
        <v>0</v>
      </c>
      <c r="AM46" s="16">
        <v>0</v>
      </c>
      <c r="AN46" s="16">
        <v>7670683</v>
      </c>
      <c r="AO46" s="16">
        <v>0</v>
      </c>
      <c r="AP46" s="16">
        <v>0</v>
      </c>
      <c r="AQ46" s="27">
        <v>7670683</v>
      </c>
      <c r="AR46" s="15">
        <v>675497.1</v>
      </c>
      <c r="AS46" s="16">
        <v>30767.8</v>
      </c>
      <c r="AT46" s="16">
        <v>8706.4500000000007</v>
      </c>
      <c r="AU46" s="16">
        <v>4326</v>
      </c>
      <c r="AV46" s="16">
        <v>11366.95</v>
      </c>
      <c r="AW46" s="27">
        <v>730664.29999999993</v>
      </c>
      <c r="AX46" s="98">
        <v>57641880.970000006</v>
      </c>
      <c r="AY46" s="99">
        <v>6950356.1499999994</v>
      </c>
      <c r="AZ46" s="99">
        <v>10309106.399999999</v>
      </c>
      <c r="BA46" s="99">
        <v>2834712.8699999996</v>
      </c>
      <c r="BB46" s="99">
        <v>373318.75</v>
      </c>
      <c r="BC46" s="100">
        <v>78109375.139999986</v>
      </c>
      <c r="BD46" s="15">
        <v>1736511.7</v>
      </c>
      <c r="BE46" s="16">
        <v>0</v>
      </c>
      <c r="BF46" s="16">
        <v>153.9</v>
      </c>
      <c r="BG46" s="16">
        <v>688.2</v>
      </c>
      <c r="BH46" s="16">
        <v>679.85</v>
      </c>
      <c r="BI46" s="27">
        <v>1738033.65</v>
      </c>
      <c r="BJ46" s="15">
        <v>1736511.7</v>
      </c>
      <c r="BK46" s="16">
        <v>0</v>
      </c>
      <c r="BL46" s="16">
        <v>153.9</v>
      </c>
      <c r="BM46" s="16">
        <v>688.2</v>
      </c>
      <c r="BN46" s="16">
        <v>679.85</v>
      </c>
      <c r="BO46" s="27">
        <v>1738033.65</v>
      </c>
      <c r="BP46" s="15">
        <v>0</v>
      </c>
      <c r="BQ46" s="16">
        <v>19283.150000000001</v>
      </c>
      <c r="BR46" s="16">
        <v>0</v>
      </c>
      <c r="BS46" s="16">
        <v>0</v>
      </c>
      <c r="BT46" s="16">
        <v>77053.3</v>
      </c>
      <c r="BU46" s="27">
        <v>96336.450000000012</v>
      </c>
      <c r="BV46" s="98">
        <v>57641880.970000006</v>
      </c>
      <c r="BW46" s="99">
        <v>6931072.9999999991</v>
      </c>
      <c r="BX46" s="99">
        <v>10309106.399999999</v>
      </c>
      <c r="BY46" s="99">
        <v>2834712.8699999996</v>
      </c>
      <c r="BZ46" s="99">
        <v>296265.44999999995</v>
      </c>
      <c r="CA46" s="100">
        <v>78013038.689999998</v>
      </c>
      <c r="CB46" s="106">
        <v>78013038.689999998</v>
      </c>
      <c r="CC46" s="31">
        <v>78013038.689999998</v>
      </c>
      <c r="CD46" s="32">
        <f t="shared" si="0"/>
        <v>0</v>
      </c>
      <c r="CE46" s="110"/>
    </row>
    <row r="47" spans="1:83" s="111" customFormat="1" ht="12.75" x14ac:dyDescent="0.2">
      <c r="A47" s="4" t="s">
        <v>38</v>
      </c>
      <c r="B47" s="15">
        <v>838775.85</v>
      </c>
      <c r="C47" s="16">
        <v>41234</v>
      </c>
      <c r="D47" s="16">
        <v>8268</v>
      </c>
      <c r="E47" s="16">
        <v>308756.8</v>
      </c>
      <c r="F47" s="16">
        <v>2756</v>
      </c>
      <c r="G47" s="27">
        <v>1199790.6499999999</v>
      </c>
      <c r="H47" s="15">
        <v>2231449.85</v>
      </c>
      <c r="I47" s="16">
        <v>160791</v>
      </c>
      <c r="J47" s="16">
        <v>78882.7</v>
      </c>
      <c r="K47" s="16">
        <v>5711767.5499999998</v>
      </c>
      <c r="L47" s="16">
        <v>9992.2000000000007</v>
      </c>
      <c r="M47" s="27">
        <v>8192883.2999999998</v>
      </c>
      <c r="N47" s="15">
        <v>0</v>
      </c>
      <c r="O47" s="16">
        <v>0</v>
      </c>
      <c r="P47" s="16">
        <v>0</v>
      </c>
      <c r="Q47" s="16">
        <v>0</v>
      </c>
      <c r="R47" s="16">
        <v>0</v>
      </c>
      <c r="S47" s="27">
        <v>0</v>
      </c>
      <c r="T47" s="15">
        <v>6438.58</v>
      </c>
      <c r="U47" s="16">
        <v>-8431.5</v>
      </c>
      <c r="V47" s="16">
        <v>0</v>
      </c>
      <c r="W47" s="16">
        <v>718.39</v>
      </c>
      <c r="X47" s="16">
        <v>-638.15</v>
      </c>
      <c r="Y47" s="27">
        <v>-1912.6800000000003</v>
      </c>
      <c r="Z47" s="15">
        <v>975945.92</v>
      </c>
      <c r="AA47" s="16">
        <v>83113.600000000006</v>
      </c>
      <c r="AB47" s="16">
        <v>10182</v>
      </c>
      <c r="AC47" s="16">
        <v>247121.4</v>
      </c>
      <c r="AD47" s="16">
        <v>43944.65</v>
      </c>
      <c r="AE47" s="27">
        <v>1360307.5699999998</v>
      </c>
      <c r="AF47" s="15">
        <v>0</v>
      </c>
      <c r="AG47" s="16">
        <v>0</v>
      </c>
      <c r="AH47" s="16">
        <v>0</v>
      </c>
      <c r="AI47" s="16">
        <v>0</v>
      </c>
      <c r="AJ47" s="16">
        <v>0</v>
      </c>
      <c r="AK47" s="27">
        <v>0</v>
      </c>
      <c r="AL47" s="15">
        <v>0</v>
      </c>
      <c r="AM47" s="16">
        <v>0</v>
      </c>
      <c r="AN47" s="16">
        <v>0</v>
      </c>
      <c r="AO47" s="16">
        <v>0</v>
      </c>
      <c r="AP47" s="16">
        <v>0</v>
      </c>
      <c r="AQ47" s="27">
        <v>0</v>
      </c>
      <c r="AR47" s="15">
        <v>0</v>
      </c>
      <c r="AS47" s="16">
        <v>0</v>
      </c>
      <c r="AT47" s="16">
        <v>0</v>
      </c>
      <c r="AU47" s="16">
        <v>0</v>
      </c>
      <c r="AV47" s="16">
        <v>0</v>
      </c>
      <c r="AW47" s="27">
        <v>0</v>
      </c>
      <c r="AX47" s="98">
        <v>4052610.2</v>
      </c>
      <c r="AY47" s="99">
        <v>276707.09999999998</v>
      </c>
      <c r="AZ47" s="99">
        <v>97332.7</v>
      </c>
      <c r="BA47" s="99">
        <v>6268364.1399999997</v>
      </c>
      <c r="BB47" s="99">
        <v>56054.700000000004</v>
      </c>
      <c r="BC47" s="100">
        <v>10751068.84</v>
      </c>
      <c r="BD47" s="15">
        <v>238790.35</v>
      </c>
      <c r="BE47" s="16">
        <v>728.02</v>
      </c>
      <c r="BF47" s="16">
        <v>0</v>
      </c>
      <c r="BG47" s="16">
        <v>15531.08</v>
      </c>
      <c r="BH47" s="16">
        <v>485.38</v>
      </c>
      <c r="BI47" s="27">
        <v>255534.83</v>
      </c>
      <c r="BJ47" s="15">
        <v>238790.35</v>
      </c>
      <c r="BK47" s="16">
        <v>728.02</v>
      </c>
      <c r="BL47" s="16">
        <v>0</v>
      </c>
      <c r="BM47" s="16">
        <v>15531.08</v>
      </c>
      <c r="BN47" s="16">
        <v>485.38</v>
      </c>
      <c r="BO47" s="27">
        <v>255534.83</v>
      </c>
      <c r="BP47" s="15">
        <v>0</v>
      </c>
      <c r="BQ47" s="16">
        <v>0</v>
      </c>
      <c r="BR47" s="16">
        <v>0</v>
      </c>
      <c r="BS47" s="16">
        <v>0</v>
      </c>
      <c r="BT47" s="16">
        <v>0</v>
      </c>
      <c r="BU47" s="27">
        <v>0</v>
      </c>
      <c r="BV47" s="98">
        <v>4052610.1999999997</v>
      </c>
      <c r="BW47" s="99">
        <v>276707.09999999998</v>
      </c>
      <c r="BX47" s="99">
        <v>97332.7</v>
      </c>
      <c r="BY47" s="99">
        <v>6268364.1399999997</v>
      </c>
      <c r="BZ47" s="99">
        <v>56054.700000000004</v>
      </c>
      <c r="CA47" s="100">
        <v>10751068.84</v>
      </c>
      <c r="CB47" s="106">
        <v>10751068.84</v>
      </c>
      <c r="CC47" s="31">
        <v>10751068.84</v>
      </c>
      <c r="CD47" s="32">
        <f t="shared" si="0"/>
        <v>0</v>
      </c>
      <c r="CE47" s="110"/>
    </row>
    <row r="48" spans="1:83" s="111" customFormat="1" ht="12.75" x14ac:dyDescent="0.2">
      <c r="A48" s="4" t="s">
        <v>39</v>
      </c>
      <c r="B48" s="15">
        <v>4337520</v>
      </c>
      <c r="C48" s="16">
        <v>235320</v>
      </c>
      <c r="D48" s="16">
        <v>0</v>
      </c>
      <c r="E48" s="16">
        <v>134013</v>
      </c>
      <c r="F48" s="16">
        <v>59996</v>
      </c>
      <c r="G48" s="27">
        <v>4766849</v>
      </c>
      <c r="H48" s="15">
        <v>31189032</v>
      </c>
      <c r="I48" s="16">
        <v>2155376</v>
      </c>
      <c r="J48" s="16">
        <v>0</v>
      </c>
      <c r="K48" s="16">
        <v>2289006</v>
      </c>
      <c r="L48" s="16">
        <v>38045</v>
      </c>
      <c r="M48" s="27">
        <v>35671459</v>
      </c>
      <c r="N48" s="15">
        <v>0</v>
      </c>
      <c r="O48" s="16">
        <v>0</v>
      </c>
      <c r="P48" s="16">
        <v>0</v>
      </c>
      <c r="Q48" s="16">
        <v>0</v>
      </c>
      <c r="R48" s="16">
        <v>22122</v>
      </c>
      <c r="S48" s="27">
        <v>22122</v>
      </c>
      <c r="T48" s="15">
        <v>462608</v>
      </c>
      <c r="U48" s="16">
        <v>25875</v>
      </c>
      <c r="V48" s="16">
        <v>0</v>
      </c>
      <c r="W48" s="16">
        <v>-5174</v>
      </c>
      <c r="X48" s="16">
        <v>0</v>
      </c>
      <c r="Y48" s="27">
        <v>483309</v>
      </c>
      <c r="Z48" s="15">
        <v>7022583</v>
      </c>
      <c r="AA48" s="16">
        <v>510658</v>
      </c>
      <c r="AB48" s="16">
        <v>0</v>
      </c>
      <c r="AC48" s="16">
        <v>0</v>
      </c>
      <c r="AD48" s="16">
        <v>0</v>
      </c>
      <c r="AE48" s="27">
        <v>7533241</v>
      </c>
      <c r="AF48" s="15">
        <v>0</v>
      </c>
      <c r="AG48" s="16">
        <v>0</v>
      </c>
      <c r="AH48" s="16">
        <v>0</v>
      </c>
      <c r="AI48" s="16">
        <v>0</v>
      </c>
      <c r="AJ48" s="16">
        <v>0</v>
      </c>
      <c r="AK48" s="27">
        <v>0</v>
      </c>
      <c r="AL48" s="15">
        <v>0</v>
      </c>
      <c r="AM48" s="16">
        <v>0</v>
      </c>
      <c r="AN48" s="16">
        <v>0</v>
      </c>
      <c r="AO48" s="16">
        <v>0</v>
      </c>
      <c r="AP48" s="16">
        <v>0</v>
      </c>
      <c r="AQ48" s="27">
        <v>0</v>
      </c>
      <c r="AR48" s="15">
        <v>0</v>
      </c>
      <c r="AS48" s="16">
        <v>0</v>
      </c>
      <c r="AT48" s="16">
        <v>0</v>
      </c>
      <c r="AU48" s="16">
        <v>0</v>
      </c>
      <c r="AV48" s="16">
        <v>0</v>
      </c>
      <c r="AW48" s="27">
        <v>0</v>
      </c>
      <c r="AX48" s="98">
        <v>43011743</v>
      </c>
      <c r="AY48" s="99">
        <v>2927229</v>
      </c>
      <c r="AZ48" s="99">
        <v>0</v>
      </c>
      <c r="BA48" s="99">
        <v>2417845</v>
      </c>
      <c r="BB48" s="99">
        <v>120163</v>
      </c>
      <c r="BC48" s="100">
        <v>48476980</v>
      </c>
      <c r="BD48" s="15">
        <v>689475</v>
      </c>
      <c r="BE48" s="16">
        <v>0</v>
      </c>
      <c r="BF48" s="16">
        <v>0</v>
      </c>
      <c r="BG48" s="16">
        <v>0</v>
      </c>
      <c r="BH48" s="16">
        <v>0</v>
      </c>
      <c r="BI48" s="27">
        <v>689475</v>
      </c>
      <c r="BJ48" s="15">
        <v>689475</v>
      </c>
      <c r="BK48" s="16">
        <v>0</v>
      </c>
      <c r="BL48" s="16">
        <v>0</v>
      </c>
      <c r="BM48" s="16">
        <v>0</v>
      </c>
      <c r="BN48" s="16">
        <v>0</v>
      </c>
      <c r="BO48" s="27">
        <v>689475</v>
      </c>
      <c r="BP48" s="15">
        <v>0</v>
      </c>
      <c r="BQ48" s="16">
        <v>0</v>
      </c>
      <c r="BR48" s="16">
        <v>0</v>
      </c>
      <c r="BS48" s="16">
        <v>0</v>
      </c>
      <c r="BT48" s="16">
        <v>0</v>
      </c>
      <c r="BU48" s="27">
        <v>0</v>
      </c>
      <c r="BV48" s="98">
        <v>43011743</v>
      </c>
      <c r="BW48" s="99">
        <v>2927229</v>
      </c>
      <c r="BX48" s="99">
        <v>0</v>
      </c>
      <c r="BY48" s="99">
        <v>2417845</v>
      </c>
      <c r="BZ48" s="99">
        <v>120163</v>
      </c>
      <c r="CA48" s="100">
        <v>48476980</v>
      </c>
      <c r="CB48" s="106">
        <v>48476980</v>
      </c>
      <c r="CC48" s="31">
        <v>48703599.389999993</v>
      </c>
      <c r="CD48" s="32">
        <f t="shared" si="0"/>
        <v>-226619.38999999315</v>
      </c>
      <c r="CE48" s="110"/>
    </row>
    <row r="49" spans="1:83" s="111" customFormat="1" ht="12.75" x14ac:dyDescent="0.2">
      <c r="A49" s="4" t="s">
        <v>40</v>
      </c>
      <c r="B49" s="15">
        <v>0</v>
      </c>
      <c r="C49" s="16">
        <v>0</v>
      </c>
      <c r="D49" s="16">
        <v>0</v>
      </c>
      <c r="E49" s="16">
        <v>0</v>
      </c>
      <c r="F49" s="16">
        <v>0</v>
      </c>
      <c r="G49" s="27">
        <v>0</v>
      </c>
      <c r="H49" s="15">
        <v>81344337</v>
      </c>
      <c r="I49" s="16">
        <v>5834731</v>
      </c>
      <c r="J49" s="16">
        <v>343954</v>
      </c>
      <c r="K49" s="16">
        <v>27954</v>
      </c>
      <c r="L49" s="16">
        <v>0</v>
      </c>
      <c r="M49" s="27">
        <v>87550976</v>
      </c>
      <c r="N49" s="15">
        <v>0</v>
      </c>
      <c r="O49" s="16">
        <v>0</v>
      </c>
      <c r="P49" s="16">
        <v>0</v>
      </c>
      <c r="Q49" s="16">
        <v>0</v>
      </c>
      <c r="R49" s="16">
        <v>28696</v>
      </c>
      <c r="S49" s="27">
        <v>28696</v>
      </c>
      <c r="T49" s="15">
        <v>824699</v>
      </c>
      <c r="U49" s="16">
        <v>-64159</v>
      </c>
      <c r="V49" s="16">
        <v>-10603</v>
      </c>
      <c r="W49" s="16">
        <v>0</v>
      </c>
      <c r="X49" s="16">
        <v>0</v>
      </c>
      <c r="Y49" s="27">
        <v>749937</v>
      </c>
      <c r="Z49" s="15">
        <v>12611433</v>
      </c>
      <c r="AA49" s="16">
        <v>473802</v>
      </c>
      <c r="AB49" s="16">
        <v>41201</v>
      </c>
      <c r="AC49" s="16">
        <v>0</v>
      </c>
      <c r="AD49" s="16">
        <v>0</v>
      </c>
      <c r="AE49" s="27">
        <v>13126436</v>
      </c>
      <c r="AF49" s="15">
        <v>29590</v>
      </c>
      <c r="AG49" s="16">
        <v>0</v>
      </c>
      <c r="AH49" s="16">
        <v>0</v>
      </c>
      <c r="AI49" s="16">
        <v>0</v>
      </c>
      <c r="AJ49" s="16">
        <v>0</v>
      </c>
      <c r="AK49" s="27">
        <v>29590</v>
      </c>
      <c r="AL49" s="15">
        <v>0</v>
      </c>
      <c r="AM49" s="16">
        <v>0</v>
      </c>
      <c r="AN49" s="16">
        <v>0</v>
      </c>
      <c r="AO49" s="16">
        <v>0</v>
      </c>
      <c r="AP49" s="16">
        <v>0</v>
      </c>
      <c r="AQ49" s="27">
        <v>0</v>
      </c>
      <c r="AR49" s="15">
        <v>0</v>
      </c>
      <c r="AS49" s="16">
        <v>0</v>
      </c>
      <c r="AT49" s="16">
        <v>0</v>
      </c>
      <c r="AU49" s="16">
        <v>0</v>
      </c>
      <c r="AV49" s="16">
        <v>0</v>
      </c>
      <c r="AW49" s="27">
        <v>0</v>
      </c>
      <c r="AX49" s="98">
        <v>94810059</v>
      </c>
      <c r="AY49" s="99">
        <v>6244374</v>
      </c>
      <c r="AZ49" s="99">
        <v>374552</v>
      </c>
      <c r="BA49" s="99">
        <v>27954</v>
      </c>
      <c r="BB49" s="99">
        <v>28696</v>
      </c>
      <c r="BC49" s="100">
        <v>101485635</v>
      </c>
      <c r="BD49" s="15">
        <v>1825052</v>
      </c>
      <c r="BE49" s="16">
        <v>0</v>
      </c>
      <c r="BF49" s="16">
        <v>0</v>
      </c>
      <c r="BG49" s="16">
        <v>0</v>
      </c>
      <c r="BH49" s="16">
        <v>0</v>
      </c>
      <c r="BI49" s="27">
        <v>1825052</v>
      </c>
      <c r="BJ49" s="15">
        <v>1825052</v>
      </c>
      <c r="BK49" s="16">
        <v>0</v>
      </c>
      <c r="BL49" s="16">
        <v>0</v>
      </c>
      <c r="BM49" s="16">
        <v>0</v>
      </c>
      <c r="BN49" s="16">
        <v>0</v>
      </c>
      <c r="BO49" s="27">
        <v>1825052</v>
      </c>
      <c r="BP49" s="15">
        <v>13861</v>
      </c>
      <c r="BQ49" s="16">
        <v>0</v>
      </c>
      <c r="BR49" s="16">
        <v>0</v>
      </c>
      <c r="BS49" s="16">
        <v>0</v>
      </c>
      <c r="BT49" s="16">
        <v>0</v>
      </c>
      <c r="BU49" s="27">
        <v>13861</v>
      </c>
      <c r="BV49" s="98">
        <v>94796198</v>
      </c>
      <c r="BW49" s="99">
        <v>6244374</v>
      </c>
      <c r="BX49" s="99">
        <v>374552</v>
      </c>
      <c r="BY49" s="99">
        <v>27954</v>
      </c>
      <c r="BZ49" s="99">
        <v>28696</v>
      </c>
      <c r="CA49" s="100">
        <v>101471774</v>
      </c>
      <c r="CB49" s="106">
        <v>101471774</v>
      </c>
      <c r="CC49" s="31">
        <v>101471774.01000001</v>
      </c>
      <c r="CD49" s="32">
        <f t="shared" si="0"/>
        <v>-1.000000536441803E-2</v>
      </c>
      <c r="CE49" s="110"/>
    </row>
    <row r="50" spans="1:83" s="111" customFormat="1" ht="12.75" x14ac:dyDescent="0.2">
      <c r="A50" s="4" t="s">
        <v>41</v>
      </c>
      <c r="B50" s="15">
        <v>1833414</v>
      </c>
      <c r="C50" s="16">
        <v>100165</v>
      </c>
      <c r="D50" s="16">
        <v>0</v>
      </c>
      <c r="E50" s="16">
        <v>138733</v>
      </c>
      <c r="F50" s="16">
        <v>1384</v>
      </c>
      <c r="G50" s="27">
        <v>2073696</v>
      </c>
      <c r="H50" s="15">
        <v>7066789.1400000006</v>
      </c>
      <c r="I50" s="16">
        <v>385687.44</v>
      </c>
      <c r="J50" s="16">
        <v>0</v>
      </c>
      <c r="K50" s="16">
        <v>836900.2699999999</v>
      </c>
      <c r="L50" s="16">
        <v>0</v>
      </c>
      <c r="M50" s="27">
        <v>8289376.8500000006</v>
      </c>
      <c r="N50" s="15">
        <v>0</v>
      </c>
      <c r="O50" s="16">
        <v>0</v>
      </c>
      <c r="P50" s="16">
        <v>0</v>
      </c>
      <c r="Q50" s="16">
        <v>0</v>
      </c>
      <c r="R50" s="16">
        <v>4976.6100000000006</v>
      </c>
      <c r="S50" s="27">
        <v>4976.6100000000006</v>
      </c>
      <c r="T50" s="15">
        <v>86898.84</v>
      </c>
      <c r="U50" s="16">
        <v>4742.71</v>
      </c>
      <c r="V50" s="16">
        <v>0</v>
      </c>
      <c r="W50" s="16">
        <v>10291.18</v>
      </c>
      <c r="X50" s="16">
        <v>61.19</v>
      </c>
      <c r="Y50" s="27">
        <v>101993.92000000001</v>
      </c>
      <c r="Z50" s="15">
        <v>2745093.75</v>
      </c>
      <c r="AA50" s="16">
        <v>149820.25</v>
      </c>
      <c r="AB50" s="16">
        <v>0</v>
      </c>
      <c r="AC50" s="16">
        <v>325093.84000000003</v>
      </c>
      <c r="AD50" s="16">
        <v>1933.16</v>
      </c>
      <c r="AE50" s="27">
        <v>3221941</v>
      </c>
      <c r="AF50" s="15">
        <v>0</v>
      </c>
      <c r="AG50" s="16">
        <v>0</v>
      </c>
      <c r="AH50" s="16">
        <v>0</v>
      </c>
      <c r="AI50" s="16">
        <v>0</v>
      </c>
      <c r="AJ50" s="16">
        <v>0</v>
      </c>
      <c r="AK50" s="27">
        <v>0</v>
      </c>
      <c r="AL50" s="15">
        <v>0</v>
      </c>
      <c r="AM50" s="16">
        <v>0</v>
      </c>
      <c r="AN50" s="16">
        <v>0</v>
      </c>
      <c r="AO50" s="16">
        <v>0</v>
      </c>
      <c r="AP50" s="16">
        <v>0</v>
      </c>
      <c r="AQ50" s="27">
        <v>0</v>
      </c>
      <c r="AR50" s="15">
        <v>2350</v>
      </c>
      <c r="AS50" s="16">
        <v>0</v>
      </c>
      <c r="AT50" s="16">
        <v>0</v>
      </c>
      <c r="AU50" s="16">
        <v>300</v>
      </c>
      <c r="AV50" s="16">
        <v>0</v>
      </c>
      <c r="AW50" s="27">
        <v>2650</v>
      </c>
      <c r="AX50" s="98">
        <v>11734545.73</v>
      </c>
      <c r="AY50" s="99">
        <v>640415.4</v>
      </c>
      <c r="AZ50" s="99">
        <v>0</v>
      </c>
      <c r="BA50" s="99">
        <v>1311318.29</v>
      </c>
      <c r="BB50" s="99">
        <v>8354.9600000000009</v>
      </c>
      <c r="BC50" s="100">
        <v>13694634.380000001</v>
      </c>
      <c r="BD50" s="15">
        <v>202888</v>
      </c>
      <c r="BE50" s="16">
        <v>459</v>
      </c>
      <c r="BF50" s="16">
        <v>0</v>
      </c>
      <c r="BG50" s="16">
        <v>5735</v>
      </c>
      <c r="BH50" s="16">
        <v>0</v>
      </c>
      <c r="BI50" s="27">
        <v>209082</v>
      </c>
      <c r="BJ50" s="15">
        <v>199595</v>
      </c>
      <c r="BK50" s="16">
        <v>459</v>
      </c>
      <c r="BL50" s="16">
        <v>0</v>
      </c>
      <c r="BM50" s="16">
        <v>5735</v>
      </c>
      <c r="BN50" s="16">
        <v>0</v>
      </c>
      <c r="BO50" s="27">
        <v>205789</v>
      </c>
      <c r="BP50" s="15">
        <v>3043</v>
      </c>
      <c r="BQ50" s="16">
        <v>0</v>
      </c>
      <c r="BR50" s="16">
        <v>0</v>
      </c>
      <c r="BS50" s="16">
        <v>250</v>
      </c>
      <c r="BT50" s="16">
        <v>0</v>
      </c>
      <c r="BU50" s="27">
        <v>3293</v>
      </c>
      <c r="BV50" s="98">
        <v>11734795.73</v>
      </c>
      <c r="BW50" s="99">
        <v>640415.4</v>
      </c>
      <c r="BX50" s="99">
        <v>0</v>
      </c>
      <c r="BY50" s="99">
        <v>1311068.29</v>
      </c>
      <c r="BZ50" s="99">
        <v>8354.9600000000009</v>
      </c>
      <c r="CA50" s="100">
        <v>13694634.380000001</v>
      </c>
      <c r="CB50" s="106">
        <v>13694634.380000001</v>
      </c>
      <c r="CC50" s="31">
        <v>13694635</v>
      </c>
      <c r="CD50" s="32">
        <f t="shared" si="0"/>
        <v>-0.61999999918043613</v>
      </c>
      <c r="CE50" s="110"/>
    </row>
    <row r="51" spans="1:83" s="111" customFormat="1" ht="12.75" x14ac:dyDescent="0.2">
      <c r="A51" s="4" t="s">
        <v>42</v>
      </c>
      <c r="B51" s="15">
        <v>0</v>
      </c>
      <c r="C51" s="16">
        <v>0</v>
      </c>
      <c r="D51" s="16">
        <v>0</v>
      </c>
      <c r="E51" s="16">
        <v>0</v>
      </c>
      <c r="F51" s="16">
        <v>0</v>
      </c>
      <c r="G51" s="27">
        <v>0</v>
      </c>
      <c r="H51" s="15">
        <v>76410450</v>
      </c>
      <c r="I51" s="16">
        <v>14775057</v>
      </c>
      <c r="J51" s="16">
        <v>7166497</v>
      </c>
      <c r="K51" s="16">
        <v>0</v>
      </c>
      <c r="L51" s="16">
        <v>0</v>
      </c>
      <c r="M51" s="27">
        <v>98352004</v>
      </c>
      <c r="N51" s="15">
        <v>0</v>
      </c>
      <c r="O51" s="16">
        <v>-184267</v>
      </c>
      <c r="P51" s="16">
        <v>0</v>
      </c>
      <c r="Q51" s="16">
        <v>0</v>
      </c>
      <c r="R51" s="16">
        <v>0</v>
      </c>
      <c r="S51" s="27">
        <v>-184267</v>
      </c>
      <c r="T51" s="15">
        <v>887824</v>
      </c>
      <c r="U51" s="16">
        <v>175228</v>
      </c>
      <c r="V51" s="16">
        <v>105138</v>
      </c>
      <c r="W51" s="16">
        <v>0</v>
      </c>
      <c r="X51" s="16">
        <v>0</v>
      </c>
      <c r="Y51" s="27">
        <v>1168190</v>
      </c>
      <c r="Z51" s="15">
        <v>985380</v>
      </c>
      <c r="AA51" s="16">
        <v>0</v>
      </c>
      <c r="AB51" s="16">
        <v>0</v>
      </c>
      <c r="AC51" s="16">
        <v>0</v>
      </c>
      <c r="AD51" s="16">
        <v>0</v>
      </c>
      <c r="AE51" s="27">
        <v>985380</v>
      </c>
      <c r="AF51" s="15">
        <v>0</v>
      </c>
      <c r="AG51" s="16">
        <v>0</v>
      </c>
      <c r="AH51" s="16">
        <v>0</v>
      </c>
      <c r="AI51" s="16">
        <v>0</v>
      </c>
      <c r="AJ51" s="16">
        <v>0</v>
      </c>
      <c r="AK51" s="27">
        <v>0</v>
      </c>
      <c r="AL51" s="15">
        <v>0</v>
      </c>
      <c r="AM51" s="16">
        <v>0</v>
      </c>
      <c r="AN51" s="16">
        <v>0</v>
      </c>
      <c r="AO51" s="16">
        <v>0</v>
      </c>
      <c r="AP51" s="16">
        <v>0</v>
      </c>
      <c r="AQ51" s="27">
        <v>0</v>
      </c>
      <c r="AR51" s="15">
        <v>0</v>
      </c>
      <c r="AS51" s="16">
        <v>37379</v>
      </c>
      <c r="AT51" s="16">
        <v>0</v>
      </c>
      <c r="AU51" s="16">
        <v>0</v>
      </c>
      <c r="AV51" s="16">
        <v>0</v>
      </c>
      <c r="AW51" s="27">
        <v>37379</v>
      </c>
      <c r="AX51" s="98">
        <v>78283654</v>
      </c>
      <c r="AY51" s="99">
        <v>14803397</v>
      </c>
      <c r="AZ51" s="99">
        <v>7271635</v>
      </c>
      <c r="BA51" s="99">
        <v>0</v>
      </c>
      <c r="BB51" s="99">
        <v>0</v>
      </c>
      <c r="BC51" s="100">
        <v>100358686</v>
      </c>
      <c r="BD51" s="15">
        <v>897693</v>
      </c>
      <c r="BE51" s="16">
        <v>0</v>
      </c>
      <c r="BF51" s="16">
        <v>0</v>
      </c>
      <c r="BG51" s="16">
        <v>0</v>
      </c>
      <c r="BH51" s="16">
        <v>0</v>
      </c>
      <c r="BI51" s="27">
        <v>897693</v>
      </c>
      <c r="BJ51" s="15">
        <v>897693</v>
      </c>
      <c r="BK51" s="16">
        <v>0</v>
      </c>
      <c r="BL51" s="16">
        <v>0</v>
      </c>
      <c r="BM51" s="16">
        <v>0</v>
      </c>
      <c r="BN51" s="16">
        <v>0</v>
      </c>
      <c r="BO51" s="27">
        <v>897693</v>
      </c>
      <c r="BP51" s="15">
        <v>741082</v>
      </c>
      <c r="BQ51" s="16">
        <v>0</v>
      </c>
      <c r="BR51" s="16">
        <v>0</v>
      </c>
      <c r="BS51" s="16">
        <v>0</v>
      </c>
      <c r="BT51" s="16">
        <v>0</v>
      </c>
      <c r="BU51" s="27">
        <v>741082</v>
      </c>
      <c r="BV51" s="98">
        <v>77542572</v>
      </c>
      <c r="BW51" s="99">
        <v>14803397</v>
      </c>
      <c r="BX51" s="99">
        <v>7271635</v>
      </c>
      <c r="BY51" s="99">
        <v>0</v>
      </c>
      <c r="BZ51" s="99">
        <v>0</v>
      </c>
      <c r="CA51" s="100">
        <v>99617604</v>
      </c>
      <c r="CB51" s="106">
        <v>99617604</v>
      </c>
      <c r="CC51" s="31">
        <v>100006661</v>
      </c>
      <c r="CD51" s="32">
        <f t="shared" si="0"/>
        <v>-389057</v>
      </c>
      <c r="CE51" s="110"/>
    </row>
    <row r="52" spans="1:83" s="111" customFormat="1" ht="12.75" x14ac:dyDescent="0.2">
      <c r="A52" s="4" t="s">
        <v>43</v>
      </c>
      <c r="B52" s="15">
        <v>0</v>
      </c>
      <c r="C52" s="16">
        <v>0</v>
      </c>
      <c r="D52" s="16">
        <v>0</v>
      </c>
      <c r="E52" s="16">
        <v>0</v>
      </c>
      <c r="F52" s="16">
        <v>0</v>
      </c>
      <c r="G52" s="27">
        <v>0</v>
      </c>
      <c r="H52" s="15">
        <v>63345307</v>
      </c>
      <c r="I52" s="16">
        <v>7046638</v>
      </c>
      <c r="J52" s="16">
        <v>3515216</v>
      </c>
      <c r="K52" s="16">
        <v>0</v>
      </c>
      <c r="L52" s="16">
        <v>639566</v>
      </c>
      <c r="M52" s="27">
        <v>74546727</v>
      </c>
      <c r="N52" s="15">
        <v>0</v>
      </c>
      <c r="O52" s="16">
        <v>0</v>
      </c>
      <c r="P52" s="16">
        <v>0</v>
      </c>
      <c r="Q52" s="16">
        <v>0</v>
      </c>
      <c r="R52" s="16">
        <v>18542</v>
      </c>
      <c r="S52" s="27">
        <v>18542</v>
      </c>
      <c r="T52" s="15">
        <v>346957</v>
      </c>
      <c r="U52" s="16">
        <v>52442</v>
      </c>
      <c r="V52" s="16">
        <v>381</v>
      </c>
      <c r="W52" s="16">
        <v>0</v>
      </c>
      <c r="X52" s="16">
        <v>-19761</v>
      </c>
      <c r="Y52" s="27">
        <v>380019</v>
      </c>
      <c r="Z52" s="15">
        <v>14108612</v>
      </c>
      <c r="AA52" s="16">
        <v>537204</v>
      </c>
      <c r="AB52" s="16">
        <v>115930</v>
      </c>
      <c r="AC52" s="16">
        <v>0</v>
      </c>
      <c r="AD52" s="16">
        <v>0</v>
      </c>
      <c r="AE52" s="27">
        <v>14761746</v>
      </c>
      <c r="AF52" s="15">
        <v>0</v>
      </c>
      <c r="AG52" s="16">
        <v>92027</v>
      </c>
      <c r="AH52" s="16">
        <v>0</v>
      </c>
      <c r="AI52" s="16">
        <v>0</v>
      </c>
      <c r="AJ52" s="16">
        <v>0</v>
      </c>
      <c r="AK52" s="27">
        <v>92027</v>
      </c>
      <c r="AL52" s="15">
        <v>0</v>
      </c>
      <c r="AM52" s="16">
        <v>0</v>
      </c>
      <c r="AN52" s="16">
        <v>0</v>
      </c>
      <c r="AO52" s="16">
        <v>0</v>
      </c>
      <c r="AP52" s="16">
        <v>0</v>
      </c>
      <c r="AQ52" s="27">
        <v>0</v>
      </c>
      <c r="AR52" s="15">
        <v>0</v>
      </c>
      <c r="AS52" s="16">
        <v>0</v>
      </c>
      <c r="AT52" s="16">
        <v>0</v>
      </c>
      <c r="AU52" s="16">
        <v>0</v>
      </c>
      <c r="AV52" s="16">
        <v>0</v>
      </c>
      <c r="AW52" s="27">
        <v>0</v>
      </c>
      <c r="AX52" s="98">
        <v>77800876</v>
      </c>
      <c r="AY52" s="99">
        <v>7728311</v>
      </c>
      <c r="AZ52" s="99">
        <v>3631527</v>
      </c>
      <c r="BA52" s="99">
        <v>0</v>
      </c>
      <c r="BB52" s="99">
        <v>638347</v>
      </c>
      <c r="BC52" s="100">
        <v>89799061</v>
      </c>
      <c r="BD52" s="15">
        <v>1832483</v>
      </c>
      <c r="BE52" s="16">
        <v>0</v>
      </c>
      <c r="BF52" s="16">
        <v>0</v>
      </c>
      <c r="BG52" s="16">
        <v>0</v>
      </c>
      <c r="BH52" s="16">
        <v>0</v>
      </c>
      <c r="BI52" s="27">
        <v>1832483</v>
      </c>
      <c r="BJ52" s="15">
        <v>1832483</v>
      </c>
      <c r="BK52" s="16">
        <v>0</v>
      </c>
      <c r="BL52" s="16">
        <v>0</v>
      </c>
      <c r="BM52" s="16">
        <v>0</v>
      </c>
      <c r="BN52" s="16">
        <v>0</v>
      </c>
      <c r="BO52" s="27">
        <v>1832483</v>
      </c>
      <c r="BP52" s="15">
        <v>0</v>
      </c>
      <c r="BQ52" s="16">
        <v>0</v>
      </c>
      <c r="BR52" s="16">
        <v>0</v>
      </c>
      <c r="BS52" s="16">
        <v>0</v>
      </c>
      <c r="BT52" s="16">
        <v>0</v>
      </c>
      <c r="BU52" s="27">
        <v>0</v>
      </c>
      <c r="BV52" s="98">
        <v>77800876</v>
      </c>
      <c r="BW52" s="99">
        <v>7728311</v>
      </c>
      <c r="BX52" s="99">
        <v>3631527</v>
      </c>
      <c r="BY52" s="99">
        <v>0</v>
      </c>
      <c r="BZ52" s="99">
        <v>638347</v>
      </c>
      <c r="CA52" s="100">
        <v>89799061</v>
      </c>
      <c r="CB52" s="106">
        <v>89799061</v>
      </c>
      <c r="CC52" s="31">
        <v>89799060</v>
      </c>
      <c r="CD52" s="32">
        <f t="shared" si="0"/>
        <v>1</v>
      </c>
      <c r="CE52" s="110"/>
    </row>
    <row r="53" spans="1:83" s="111" customFormat="1" ht="12.75" x14ac:dyDescent="0.2">
      <c r="A53" s="4" t="s">
        <v>44</v>
      </c>
      <c r="B53" s="15">
        <v>0</v>
      </c>
      <c r="C53" s="16">
        <v>0</v>
      </c>
      <c r="D53" s="16">
        <v>0</v>
      </c>
      <c r="E53" s="16">
        <v>0</v>
      </c>
      <c r="F53" s="16">
        <v>0</v>
      </c>
      <c r="G53" s="27">
        <v>0</v>
      </c>
      <c r="H53" s="15">
        <v>110422061</v>
      </c>
      <c r="I53" s="16">
        <v>171765000</v>
      </c>
      <c r="J53" s="16">
        <v>0</v>
      </c>
      <c r="K53" s="16">
        <v>0</v>
      </c>
      <c r="L53" s="16">
        <v>0</v>
      </c>
      <c r="M53" s="27">
        <v>282187061</v>
      </c>
      <c r="N53" s="15">
        <v>0</v>
      </c>
      <c r="O53" s="16">
        <v>0</v>
      </c>
      <c r="P53" s="16">
        <v>0</v>
      </c>
      <c r="Q53" s="16">
        <v>0</v>
      </c>
      <c r="R53" s="16">
        <v>439860</v>
      </c>
      <c r="S53" s="27">
        <v>439860</v>
      </c>
      <c r="T53" s="15">
        <v>1605112</v>
      </c>
      <c r="U53" s="16">
        <v>2496590</v>
      </c>
      <c r="V53" s="16">
        <v>0</v>
      </c>
      <c r="W53" s="16">
        <v>0</v>
      </c>
      <c r="X53" s="16">
        <v>0</v>
      </c>
      <c r="Y53" s="27">
        <v>4101702</v>
      </c>
      <c r="Z53" s="15">
        <v>0</v>
      </c>
      <c r="AA53" s="16">
        <v>0</v>
      </c>
      <c r="AB53" s="16">
        <v>0</v>
      </c>
      <c r="AC53" s="16">
        <v>0</v>
      </c>
      <c r="AD53" s="16">
        <v>0</v>
      </c>
      <c r="AE53" s="27">
        <v>0</v>
      </c>
      <c r="AF53" s="15">
        <v>0</v>
      </c>
      <c r="AG53" s="16">
        <v>0</v>
      </c>
      <c r="AH53" s="16">
        <v>0</v>
      </c>
      <c r="AI53" s="16">
        <v>0</v>
      </c>
      <c r="AJ53" s="16">
        <v>0</v>
      </c>
      <c r="AK53" s="27">
        <v>0</v>
      </c>
      <c r="AL53" s="15">
        <v>0</v>
      </c>
      <c r="AM53" s="16">
        <v>0</v>
      </c>
      <c r="AN53" s="16">
        <v>0</v>
      </c>
      <c r="AO53" s="16">
        <v>0</v>
      </c>
      <c r="AP53" s="16">
        <v>0</v>
      </c>
      <c r="AQ53" s="27">
        <v>0</v>
      </c>
      <c r="AR53" s="15">
        <v>0</v>
      </c>
      <c r="AS53" s="16">
        <v>0</v>
      </c>
      <c r="AT53" s="16">
        <v>0</v>
      </c>
      <c r="AU53" s="16">
        <v>0</v>
      </c>
      <c r="AV53" s="16">
        <v>0</v>
      </c>
      <c r="AW53" s="27">
        <v>0</v>
      </c>
      <c r="AX53" s="98">
        <v>112027173</v>
      </c>
      <c r="AY53" s="99">
        <v>174261590</v>
      </c>
      <c r="AZ53" s="99">
        <v>0</v>
      </c>
      <c r="BA53" s="99">
        <v>0</v>
      </c>
      <c r="BB53" s="99">
        <v>439860</v>
      </c>
      <c r="BC53" s="100">
        <v>286728623</v>
      </c>
      <c r="BD53" s="15">
        <v>290123</v>
      </c>
      <c r="BE53" s="16">
        <v>0</v>
      </c>
      <c r="BF53" s="16">
        <v>0</v>
      </c>
      <c r="BG53" s="16">
        <v>0</v>
      </c>
      <c r="BH53" s="16">
        <v>0</v>
      </c>
      <c r="BI53" s="27">
        <v>290123</v>
      </c>
      <c r="BJ53" s="15">
        <v>290123</v>
      </c>
      <c r="BK53" s="16">
        <v>0</v>
      </c>
      <c r="BL53" s="16">
        <v>0</v>
      </c>
      <c r="BM53" s="16">
        <v>0</v>
      </c>
      <c r="BN53" s="16">
        <v>0</v>
      </c>
      <c r="BO53" s="27">
        <v>290123</v>
      </c>
      <c r="BP53" s="15">
        <v>145061</v>
      </c>
      <c r="BQ53" s="16">
        <v>0</v>
      </c>
      <c r="BR53" s="16">
        <v>0</v>
      </c>
      <c r="BS53" s="16">
        <v>0</v>
      </c>
      <c r="BT53" s="16">
        <v>0</v>
      </c>
      <c r="BU53" s="27">
        <v>145061</v>
      </c>
      <c r="BV53" s="98">
        <v>111882112</v>
      </c>
      <c r="BW53" s="99">
        <v>174261590</v>
      </c>
      <c r="BX53" s="99">
        <v>0</v>
      </c>
      <c r="BY53" s="99">
        <v>0</v>
      </c>
      <c r="BZ53" s="99">
        <v>439860</v>
      </c>
      <c r="CA53" s="100">
        <v>286583562</v>
      </c>
      <c r="CB53" s="106">
        <v>286583562</v>
      </c>
      <c r="CC53" s="31">
        <v>286584000</v>
      </c>
      <c r="CD53" s="32">
        <f t="shared" si="0"/>
        <v>-438</v>
      </c>
      <c r="CE53" s="110"/>
    </row>
    <row r="54" spans="1:83" s="111" customFormat="1" ht="12.75" x14ac:dyDescent="0.2">
      <c r="A54" s="4" t="s">
        <v>168</v>
      </c>
      <c r="B54" s="15">
        <v>7705701</v>
      </c>
      <c r="C54" s="16">
        <v>165714</v>
      </c>
      <c r="D54" s="16">
        <v>248571</v>
      </c>
      <c r="E54" s="16">
        <v>165714</v>
      </c>
      <c r="F54" s="16">
        <v>0</v>
      </c>
      <c r="G54" s="27">
        <v>8285700</v>
      </c>
      <c r="H54" s="15">
        <v>72205897.769999996</v>
      </c>
      <c r="I54" s="16">
        <v>5711299.9500000002</v>
      </c>
      <c r="J54" s="16">
        <v>5171399.51</v>
      </c>
      <c r="K54" s="16">
        <v>7260801.3200000003</v>
      </c>
      <c r="L54" s="16">
        <v>474699.64</v>
      </c>
      <c r="M54" s="27">
        <v>90824098.190000013</v>
      </c>
      <c r="N54" s="15">
        <v>0</v>
      </c>
      <c r="O54" s="16">
        <v>0</v>
      </c>
      <c r="P54" s="16">
        <v>0</v>
      </c>
      <c r="Q54" s="16">
        <v>0</v>
      </c>
      <c r="R54" s="16">
        <v>0</v>
      </c>
      <c r="S54" s="27">
        <v>0</v>
      </c>
      <c r="T54" s="15">
        <v>3372367.9</v>
      </c>
      <c r="U54" s="16">
        <v>0</v>
      </c>
      <c r="V54" s="16">
        <v>0</v>
      </c>
      <c r="W54" s="16">
        <v>0</v>
      </c>
      <c r="X54" s="16">
        <v>0</v>
      </c>
      <c r="Y54" s="27">
        <v>3372367.9</v>
      </c>
      <c r="Z54" s="15">
        <v>13026883.449999999</v>
      </c>
      <c r="AA54" s="16">
        <v>0</v>
      </c>
      <c r="AB54" s="16">
        <v>0</v>
      </c>
      <c r="AC54" s="16">
        <v>402893.3</v>
      </c>
      <c r="AD54" s="16">
        <v>0</v>
      </c>
      <c r="AE54" s="27">
        <v>13429776.75</v>
      </c>
      <c r="AF54" s="15">
        <v>0</v>
      </c>
      <c r="AG54" s="16">
        <v>0</v>
      </c>
      <c r="AH54" s="16">
        <v>0</v>
      </c>
      <c r="AI54" s="16">
        <v>0</v>
      </c>
      <c r="AJ54" s="16">
        <v>0</v>
      </c>
      <c r="AK54" s="27">
        <v>0</v>
      </c>
      <c r="AL54" s="15">
        <v>0</v>
      </c>
      <c r="AM54" s="16">
        <v>0</v>
      </c>
      <c r="AN54" s="16">
        <v>0</v>
      </c>
      <c r="AO54" s="16">
        <v>0</v>
      </c>
      <c r="AP54" s="16">
        <v>0</v>
      </c>
      <c r="AQ54" s="27">
        <v>0</v>
      </c>
      <c r="AR54" s="15">
        <v>0</v>
      </c>
      <c r="AS54" s="16">
        <v>0</v>
      </c>
      <c r="AT54" s="16">
        <v>0</v>
      </c>
      <c r="AU54" s="16">
        <v>0</v>
      </c>
      <c r="AV54" s="16">
        <v>0</v>
      </c>
      <c r="AW54" s="27">
        <v>0</v>
      </c>
      <c r="AX54" s="98">
        <v>96310850.120000005</v>
      </c>
      <c r="AY54" s="99">
        <v>5877013.9500000002</v>
      </c>
      <c r="AZ54" s="99">
        <v>5419970.5099999998</v>
      </c>
      <c r="BA54" s="99">
        <v>7829408.6200000001</v>
      </c>
      <c r="BB54" s="99">
        <v>474699.64</v>
      </c>
      <c r="BC54" s="100">
        <v>115911942.84000002</v>
      </c>
      <c r="BD54" s="15">
        <v>1665549.6</v>
      </c>
      <c r="BE54" s="16">
        <v>0</v>
      </c>
      <c r="BF54" s="16">
        <v>0</v>
      </c>
      <c r="BG54" s="16">
        <v>0</v>
      </c>
      <c r="BH54" s="16">
        <v>0</v>
      </c>
      <c r="BI54" s="27">
        <v>1665549.6</v>
      </c>
      <c r="BJ54" s="15">
        <v>1701045.5</v>
      </c>
      <c r="BK54" s="16">
        <v>0</v>
      </c>
      <c r="BL54" s="16">
        <v>0</v>
      </c>
      <c r="BM54" s="16">
        <v>0</v>
      </c>
      <c r="BN54" s="16">
        <v>0</v>
      </c>
      <c r="BO54" s="27">
        <v>1701045.5</v>
      </c>
      <c r="BP54" s="15">
        <v>550800</v>
      </c>
      <c r="BQ54" s="16">
        <v>0</v>
      </c>
      <c r="BR54" s="16">
        <v>0</v>
      </c>
      <c r="BS54" s="16">
        <v>1823108.06</v>
      </c>
      <c r="BT54" s="16">
        <v>0</v>
      </c>
      <c r="BU54" s="27">
        <v>2373908.06</v>
      </c>
      <c r="BV54" s="98">
        <v>95724554.219999999</v>
      </c>
      <c r="BW54" s="99">
        <v>5877013.9500000002</v>
      </c>
      <c r="BX54" s="99">
        <v>5419970.5099999998</v>
      </c>
      <c r="BY54" s="99">
        <v>6006300.5600000005</v>
      </c>
      <c r="BZ54" s="99">
        <v>474699.64</v>
      </c>
      <c r="CA54" s="100">
        <v>113502538.88000001</v>
      </c>
      <c r="CB54" s="106">
        <v>113502538.88000001</v>
      </c>
      <c r="CC54" s="31">
        <v>113502539</v>
      </c>
      <c r="CD54" s="32">
        <f t="shared" si="0"/>
        <v>-0.11999998986721039</v>
      </c>
      <c r="CE54" s="110"/>
    </row>
    <row r="55" spans="1:83" s="111" customFormat="1" ht="12.75" x14ac:dyDescent="0.2">
      <c r="A55" s="4" t="s">
        <v>45</v>
      </c>
      <c r="B55" s="15">
        <v>2324300</v>
      </c>
      <c r="C55" s="16">
        <v>151700</v>
      </c>
      <c r="D55" s="16">
        <v>87700</v>
      </c>
      <c r="E55" s="16">
        <v>212300</v>
      </c>
      <c r="F55" s="16">
        <v>8900</v>
      </c>
      <c r="G55" s="27">
        <v>2784900</v>
      </c>
      <c r="H55" s="15">
        <v>34237364.939999998</v>
      </c>
      <c r="I55" s="16">
        <v>7940777</v>
      </c>
      <c r="J55" s="16">
        <v>4181073.3899999997</v>
      </c>
      <c r="K55" s="16">
        <v>10090915.539999999</v>
      </c>
      <c r="L55" s="16">
        <v>0</v>
      </c>
      <c r="M55" s="27">
        <v>56450130.869999997</v>
      </c>
      <c r="N55" s="15">
        <v>0</v>
      </c>
      <c r="O55" s="16">
        <v>0</v>
      </c>
      <c r="P55" s="16">
        <v>0</v>
      </c>
      <c r="Q55" s="16">
        <v>0</v>
      </c>
      <c r="R55" s="16">
        <v>16574</v>
      </c>
      <c r="S55" s="27">
        <v>16574</v>
      </c>
      <c r="T55" s="15">
        <v>551837.37</v>
      </c>
      <c r="U55" s="16">
        <v>110800.08</v>
      </c>
      <c r="V55" s="16">
        <v>60066.31</v>
      </c>
      <c r="W55" s="16">
        <v>65860.789999999994</v>
      </c>
      <c r="X55" s="16">
        <v>33.89</v>
      </c>
      <c r="Y55" s="27">
        <v>788598.44000000006</v>
      </c>
      <c r="Z55" s="15">
        <v>8446402.3000000007</v>
      </c>
      <c r="AA55" s="16">
        <v>1050186.06</v>
      </c>
      <c r="AB55" s="16">
        <v>0</v>
      </c>
      <c r="AC55" s="16">
        <v>0</v>
      </c>
      <c r="AD55" s="16">
        <v>0</v>
      </c>
      <c r="AE55" s="27">
        <v>9496588.3600000013</v>
      </c>
      <c r="AF55" s="15">
        <v>0</v>
      </c>
      <c r="AG55" s="16">
        <v>587899.69999999995</v>
      </c>
      <c r="AH55" s="16">
        <v>0</v>
      </c>
      <c r="AI55" s="16">
        <v>0</v>
      </c>
      <c r="AJ55" s="16">
        <v>0</v>
      </c>
      <c r="AK55" s="27">
        <v>587899.69999999995</v>
      </c>
      <c r="AL55" s="15">
        <v>0</v>
      </c>
      <c r="AM55" s="16">
        <v>0</v>
      </c>
      <c r="AN55" s="16">
        <v>94730.14</v>
      </c>
      <c r="AO55" s="16">
        <v>0</v>
      </c>
      <c r="AP55" s="16">
        <v>0</v>
      </c>
      <c r="AQ55" s="27">
        <v>94730.14</v>
      </c>
      <c r="AR55" s="15">
        <v>0</v>
      </c>
      <c r="AS55" s="16">
        <v>0</v>
      </c>
      <c r="AT55" s="16">
        <v>0</v>
      </c>
      <c r="AU55" s="16">
        <v>0</v>
      </c>
      <c r="AV55" s="16">
        <v>0</v>
      </c>
      <c r="AW55" s="27">
        <v>0</v>
      </c>
      <c r="AX55" s="98">
        <v>45559904.609999999</v>
      </c>
      <c r="AY55" s="99">
        <v>9841362.8399999999</v>
      </c>
      <c r="AZ55" s="99">
        <v>4423569.8399999989</v>
      </c>
      <c r="BA55" s="99">
        <v>10369076.329999998</v>
      </c>
      <c r="BB55" s="99">
        <v>25507.89</v>
      </c>
      <c r="BC55" s="100">
        <v>70219421.510000005</v>
      </c>
      <c r="BD55" s="15">
        <v>1093118</v>
      </c>
      <c r="BE55" s="16">
        <v>0</v>
      </c>
      <c r="BF55" s="16">
        <v>0</v>
      </c>
      <c r="BG55" s="16">
        <v>0</v>
      </c>
      <c r="BH55" s="16">
        <v>0</v>
      </c>
      <c r="BI55" s="27">
        <v>1093118</v>
      </c>
      <c r="BJ55" s="15">
        <v>1093118</v>
      </c>
      <c r="BK55" s="16">
        <v>0</v>
      </c>
      <c r="BL55" s="16">
        <v>0</v>
      </c>
      <c r="BM55" s="16">
        <v>0</v>
      </c>
      <c r="BN55" s="16">
        <v>0</v>
      </c>
      <c r="BO55" s="27">
        <v>1093118</v>
      </c>
      <c r="BP55" s="15">
        <v>0</v>
      </c>
      <c r="BQ55" s="16">
        <v>0</v>
      </c>
      <c r="BR55" s="16">
        <v>0</v>
      </c>
      <c r="BS55" s="16">
        <v>0</v>
      </c>
      <c r="BT55" s="16">
        <v>0</v>
      </c>
      <c r="BU55" s="27">
        <v>0</v>
      </c>
      <c r="BV55" s="98">
        <v>45559904.609999999</v>
      </c>
      <c r="BW55" s="99">
        <v>9841362.8399999999</v>
      </c>
      <c r="BX55" s="99">
        <v>4423569.8399999989</v>
      </c>
      <c r="BY55" s="99">
        <v>10369076.329999998</v>
      </c>
      <c r="BZ55" s="99">
        <v>25507.89</v>
      </c>
      <c r="CA55" s="100">
        <v>70219421.510000005</v>
      </c>
      <c r="CB55" s="106">
        <v>70219421.510000005</v>
      </c>
      <c r="CC55" s="31">
        <v>70219000</v>
      </c>
      <c r="CD55" s="32">
        <f t="shared" si="0"/>
        <v>421.51000000536442</v>
      </c>
      <c r="CE55" s="110"/>
    </row>
    <row r="56" spans="1:83" s="111" customFormat="1" ht="12.75" x14ac:dyDescent="0.2">
      <c r="A56" s="4" t="s">
        <v>46</v>
      </c>
      <c r="B56" s="15">
        <v>5698730</v>
      </c>
      <c r="C56" s="16">
        <v>199020</v>
      </c>
      <c r="D56" s="16">
        <v>102300</v>
      </c>
      <c r="E56" s="16">
        <v>146320</v>
      </c>
      <c r="F56" s="16">
        <v>0</v>
      </c>
      <c r="G56" s="27">
        <v>6146370</v>
      </c>
      <c r="H56" s="15">
        <v>25902678</v>
      </c>
      <c r="I56" s="16">
        <v>1217634</v>
      </c>
      <c r="J56" s="16">
        <v>438607</v>
      </c>
      <c r="K56" s="16">
        <v>2445831</v>
      </c>
      <c r="L56" s="16">
        <v>0</v>
      </c>
      <c r="M56" s="27">
        <v>30004750</v>
      </c>
      <c r="N56" s="15">
        <v>0</v>
      </c>
      <c r="O56" s="16">
        <v>0</v>
      </c>
      <c r="P56" s="16">
        <v>0</v>
      </c>
      <c r="Q56" s="16">
        <v>0</v>
      </c>
      <c r="R56" s="16">
        <v>0</v>
      </c>
      <c r="S56" s="27">
        <v>0</v>
      </c>
      <c r="T56" s="15">
        <v>952971</v>
      </c>
      <c r="U56" s="16">
        <v>11823</v>
      </c>
      <c r="V56" s="16">
        <v>67232</v>
      </c>
      <c r="W56" s="16">
        <v>-52478</v>
      </c>
      <c r="X56" s="16">
        <v>0</v>
      </c>
      <c r="Y56" s="27">
        <v>979548</v>
      </c>
      <c r="Z56" s="15">
        <v>5442434</v>
      </c>
      <c r="AA56" s="16">
        <v>187671</v>
      </c>
      <c r="AB56" s="16">
        <v>58394</v>
      </c>
      <c r="AC56" s="16">
        <v>36301</v>
      </c>
      <c r="AD56" s="16">
        <v>0</v>
      </c>
      <c r="AE56" s="27">
        <v>5724800</v>
      </c>
      <c r="AF56" s="15">
        <v>0</v>
      </c>
      <c r="AG56" s="16">
        <v>0</v>
      </c>
      <c r="AH56" s="16">
        <v>0</v>
      </c>
      <c r="AI56" s="16">
        <v>0</v>
      </c>
      <c r="AJ56" s="16">
        <v>0</v>
      </c>
      <c r="AK56" s="27">
        <v>0</v>
      </c>
      <c r="AL56" s="15">
        <v>191673</v>
      </c>
      <c r="AM56" s="16">
        <v>0</v>
      </c>
      <c r="AN56" s="16">
        <v>0</v>
      </c>
      <c r="AO56" s="16">
        <v>0</v>
      </c>
      <c r="AP56" s="16">
        <v>0</v>
      </c>
      <c r="AQ56" s="27">
        <v>191673</v>
      </c>
      <c r="AR56" s="15">
        <v>0</v>
      </c>
      <c r="AS56" s="16">
        <v>0</v>
      </c>
      <c r="AT56" s="16">
        <v>0</v>
      </c>
      <c r="AU56" s="16">
        <v>0</v>
      </c>
      <c r="AV56" s="16">
        <v>0</v>
      </c>
      <c r="AW56" s="27">
        <v>0</v>
      </c>
      <c r="AX56" s="98">
        <v>38188486</v>
      </c>
      <c r="AY56" s="99">
        <v>1616148</v>
      </c>
      <c r="AZ56" s="99">
        <v>666533</v>
      </c>
      <c r="BA56" s="99">
        <v>2575974</v>
      </c>
      <c r="BB56" s="99">
        <v>0</v>
      </c>
      <c r="BC56" s="100">
        <v>43047141</v>
      </c>
      <c r="BD56" s="15">
        <v>667705</v>
      </c>
      <c r="BE56" s="16">
        <v>0</v>
      </c>
      <c r="BF56" s="16">
        <v>0</v>
      </c>
      <c r="BG56" s="16">
        <v>2065</v>
      </c>
      <c r="BH56" s="16">
        <v>0</v>
      </c>
      <c r="BI56" s="27">
        <v>669770</v>
      </c>
      <c r="BJ56" s="15">
        <v>667705</v>
      </c>
      <c r="BK56" s="16">
        <v>0</v>
      </c>
      <c r="BL56" s="16">
        <v>0</v>
      </c>
      <c r="BM56" s="16">
        <v>2065</v>
      </c>
      <c r="BN56" s="16">
        <v>0</v>
      </c>
      <c r="BO56" s="27">
        <v>669770</v>
      </c>
      <c r="BP56" s="15">
        <v>0</v>
      </c>
      <c r="BQ56" s="16">
        <v>0</v>
      </c>
      <c r="BR56" s="16">
        <v>0</v>
      </c>
      <c r="BS56" s="16">
        <v>0</v>
      </c>
      <c r="BT56" s="16">
        <v>0</v>
      </c>
      <c r="BU56" s="27">
        <v>0</v>
      </c>
      <c r="BV56" s="98">
        <v>38188486</v>
      </c>
      <c r="BW56" s="99">
        <v>1616148</v>
      </c>
      <c r="BX56" s="99">
        <v>666533</v>
      </c>
      <c r="BY56" s="99">
        <v>2575974</v>
      </c>
      <c r="BZ56" s="99">
        <v>0</v>
      </c>
      <c r="CA56" s="100">
        <v>43047141</v>
      </c>
      <c r="CB56" s="106">
        <v>43047141</v>
      </c>
      <c r="CC56" s="31">
        <v>43159805</v>
      </c>
      <c r="CD56" s="32">
        <f t="shared" si="0"/>
        <v>-112664</v>
      </c>
      <c r="CE56" s="110"/>
    </row>
    <row r="57" spans="1:83" s="111" customFormat="1" ht="12.75" x14ac:dyDescent="0.2">
      <c r="A57" s="4" t="s">
        <v>47</v>
      </c>
      <c r="B57" s="15">
        <v>3840534</v>
      </c>
      <c r="C57" s="16">
        <v>340769.25</v>
      </c>
      <c r="D57" s="16">
        <v>41789.25</v>
      </c>
      <c r="E57" s="16">
        <v>1277120.25</v>
      </c>
      <c r="F57" s="16">
        <v>339.75</v>
      </c>
      <c r="G57" s="27">
        <v>5500552.5</v>
      </c>
      <c r="H57" s="15">
        <v>11594595.030000001</v>
      </c>
      <c r="I57" s="16">
        <v>2099522.5099999998</v>
      </c>
      <c r="J57" s="16">
        <v>1335406.8400000001</v>
      </c>
      <c r="K57" s="16">
        <v>8197954.1899999995</v>
      </c>
      <c r="L57" s="16">
        <v>0</v>
      </c>
      <c r="M57" s="27">
        <v>23227478.57</v>
      </c>
      <c r="N57" s="15">
        <v>0</v>
      </c>
      <c r="O57" s="16">
        <v>0</v>
      </c>
      <c r="P57" s="16">
        <v>0</v>
      </c>
      <c r="Q57" s="16">
        <v>0</v>
      </c>
      <c r="R57" s="16">
        <v>1492.41</v>
      </c>
      <c r="S57" s="27">
        <v>1492.41</v>
      </c>
      <c r="T57" s="15">
        <v>184693.76000000001</v>
      </c>
      <c r="U57" s="16">
        <v>-2638.35</v>
      </c>
      <c r="V57" s="16">
        <v>17761.189999999999</v>
      </c>
      <c r="W57" s="16">
        <v>-27726.65</v>
      </c>
      <c r="X57" s="16">
        <v>0</v>
      </c>
      <c r="Y57" s="27">
        <v>172089.95</v>
      </c>
      <c r="Z57" s="15">
        <v>4678200.3100000005</v>
      </c>
      <c r="AA57" s="16">
        <v>218157.72</v>
      </c>
      <c r="AB57" s="16">
        <v>19431.669999999998</v>
      </c>
      <c r="AC57" s="16">
        <v>637652.42999999993</v>
      </c>
      <c r="AD57" s="16">
        <v>1380</v>
      </c>
      <c r="AE57" s="27">
        <v>5554822.1299999999</v>
      </c>
      <c r="AF57" s="15">
        <v>0</v>
      </c>
      <c r="AG57" s="16">
        <v>0</v>
      </c>
      <c r="AH57" s="16">
        <v>0</v>
      </c>
      <c r="AI57" s="16">
        <v>0</v>
      </c>
      <c r="AJ57" s="16">
        <v>0</v>
      </c>
      <c r="AK57" s="27">
        <v>0</v>
      </c>
      <c r="AL57" s="15">
        <v>0</v>
      </c>
      <c r="AM57" s="16">
        <v>0</v>
      </c>
      <c r="AN57" s="16">
        <v>0</v>
      </c>
      <c r="AO57" s="16">
        <v>0</v>
      </c>
      <c r="AP57" s="16">
        <v>0</v>
      </c>
      <c r="AQ57" s="27">
        <v>0</v>
      </c>
      <c r="AR57" s="15">
        <v>1363869.3499999999</v>
      </c>
      <c r="AS57" s="16">
        <v>120244.27</v>
      </c>
      <c r="AT57" s="16">
        <v>14815.24</v>
      </c>
      <c r="AU57" s="16">
        <v>445804.6</v>
      </c>
      <c r="AV57" s="16">
        <v>120</v>
      </c>
      <c r="AW57" s="27">
        <v>1944853.46</v>
      </c>
      <c r="AX57" s="98">
        <v>21661892.450000003</v>
      </c>
      <c r="AY57" s="99">
        <v>2776055.4</v>
      </c>
      <c r="AZ57" s="99">
        <v>1429204.19</v>
      </c>
      <c r="BA57" s="99">
        <v>10530804.819999998</v>
      </c>
      <c r="BB57" s="99">
        <v>3332.16</v>
      </c>
      <c r="BC57" s="100">
        <v>36401289.020000003</v>
      </c>
      <c r="BD57" s="15">
        <v>680956.50000000012</v>
      </c>
      <c r="BE57" s="16">
        <v>0</v>
      </c>
      <c r="BF57" s="16">
        <v>0</v>
      </c>
      <c r="BG57" s="16">
        <v>97996.299999999988</v>
      </c>
      <c r="BH57" s="16">
        <v>0</v>
      </c>
      <c r="BI57" s="27">
        <v>778952.8</v>
      </c>
      <c r="BJ57" s="15">
        <v>680956.50000000012</v>
      </c>
      <c r="BK57" s="16">
        <v>0</v>
      </c>
      <c r="BL57" s="16">
        <v>0</v>
      </c>
      <c r="BM57" s="16">
        <v>97996.299999999988</v>
      </c>
      <c r="BN57" s="16">
        <v>0</v>
      </c>
      <c r="BO57" s="27">
        <v>778952.8</v>
      </c>
      <c r="BP57" s="15">
        <v>0</v>
      </c>
      <c r="BQ57" s="16">
        <v>0</v>
      </c>
      <c r="BR57" s="16">
        <v>0</v>
      </c>
      <c r="BS57" s="16">
        <v>0</v>
      </c>
      <c r="BT57" s="16">
        <v>0</v>
      </c>
      <c r="BU57" s="27">
        <v>0</v>
      </c>
      <c r="BV57" s="98">
        <v>21661892.450000003</v>
      </c>
      <c r="BW57" s="99">
        <v>2776055.4</v>
      </c>
      <c r="BX57" s="99">
        <v>1429204.19</v>
      </c>
      <c r="BY57" s="99">
        <v>10530804.819999998</v>
      </c>
      <c r="BZ57" s="99">
        <v>3332.16</v>
      </c>
      <c r="CA57" s="100">
        <v>36401289.020000003</v>
      </c>
      <c r="CB57" s="106">
        <v>36401289.020000003</v>
      </c>
      <c r="CC57" s="31">
        <v>36401289</v>
      </c>
      <c r="CD57" s="32">
        <f t="shared" si="0"/>
        <v>2.0000003278255463E-2</v>
      </c>
      <c r="CE57" s="110"/>
    </row>
    <row r="58" spans="1:83" s="111" customFormat="1" ht="12.75" x14ac:dyDescent="0.2">
      <c r="A58" s="4" t="s">
        <v>48</v>
      </c>
      <c r="B58" s="15">
        <v>0</v>
      </c>
      <c r="C58" s="16">
        <v>0</v>
      </c>
      <c r="D58" s="16">
        <v>0</v>
      </c>
      <c r="E58" s="16">
        <v>0</v>
      </c>
      <c r="F58" s="16">
        <v>0</v>
      </c>
      <c r="G58" s="27">
        <v>0</v>
      </c>
      <c r="H58" s="15">
        <v>102522012</v>
      </c>
      <c r="I58" s="16">
        <v>9838335</v>
      </c>
      <c r="J58" s="16">
        <v>6826216</v>
      </c>
      <c r="K58" s="16">
        <v>25079</v>
      </c>
      <c r="L58" s="16">
        <v>0</v>
      </c>
      <c r="M58" s="27">
        <v>119211642</v>
      </c>
      <c r="N58" s="15">
        <v>0</v>
      </c>
      <c r="O58" s="16">
        <v>208746</v>
      </c>
      <c r="P58" s="16">
        <v>0</v>
      </c>
      <c r="Q58" s="16">
        <v>0</v>
      </c>
      <c r="R58" s="16">
        <v>0</v>
      </c>
      <c r="S58" s="27">
        <v>208746</v>
      </c>
      <c r="T58" s="15">
        <v>753986</v>
      </c>
      <c r="U58" s="16">
        <v>108092</v>
      </c>
      <c r="V58" s="16">
        <v>25694</v>
      </c>
      <c r="W58" s="16">
        <v>-1772</v>
      </c>
      <c r="X58" s="16">
        <v>0</v>
      </c>
      <c r="Y58" s="27">
        <v>886000</v>
      </c>
      <c r="Z58" s="15">
        <v>1585242</v>
      </c>
      <c r="AA58" s="16">
        <v>84934</v>
      </c>
      <c r="AB58" s="16">
        <v>57694</v>
      </c>
      <c r="AC58" s="16">
        <v>130</v>
      </c>
      <c r="AD58" s="16">
        <v>0</v>
      </c>
      <c r="AE58" s="27">
        <v>1728000</v>
      </c>
      <c r="AF58" s="15">
        <v>0</v>
      </c>
      <c r="AG58" s="16">
        <v>0</v>
      </c>
      <c r="AH58" s="16">
        <v>0</v>
      </c>
      <c r="AI58" s="16">
        <v>0</v>
      </c>
      <c r="AJ58" s="16">
        <v>0</v>
      </c>
      <c r="AK58" s="27">
        <v>0</v>
      </c>
      <c r="AL58" s="15">
        <v>0</v>
      </c>
      <c r="AM58" s="16">
        <v>0</v>
      </c>
      <c r="AN58" s="16">
        <v>0</v>
      </c>
      <c r="AO58" s="16">
        <v>0</v>
      </c>
      <c r="AP58" s="16">
        <v>0</v>
      </c>
      <c r="AQ58" s="27">
        <v>0</v>
      </c>
      <c r="AR58" s="15">
        <v>0</v>
      </c>
      <c r="AS58" s="16">
        <v>0</v>
      </c>
      <c r="AT58" s="16">
        <v>0</v>
      </c>
      <c r="AU58" s="16">
        <v>0</v>
      </c>
      <c r="AV58" s="16">
        <v>0</v>
      </c>
      <c r="AW58" s="27">
        <v>0</v>
      </c>
      <c r="AX58" s="98">
        <v>104861240</v>
      </c>
      <c r="AY58" s="99">
        <v>10240107</v>
      </c>
      <c r="AZ58" s="99">
        <v>6909604</v>
      </c>
      <c r="BA58" s="99">
        <v>23437</v>
      </c>
      <c r="BB58" s="99">
        <v>0</v>
      </c>
      <c r="BC58" s="100">
        <v>122034388</v>
      </c>
      <c r="BD58" s="15">
        <v>2700037</v>
      </c>
      <c r="BE58" s="16">
        <v>0</v>
      </c>
      <c r="BF58" s="16">
        <v>0</v>
      </c>
      <c r="BG58" s="16">
        <v>0</v>
      </c>
      <c r="BH58" s="16">
        <v>0</v>
      </c>
      <c r="BI58" s="27">
        <v>2700037</v>
      </c>
      <c r="BJ58" s="15">
        <v>2700037</v>
      </c>
      <c r="BK58" s="16">
        <v>0</v>
      </c>
      <c r="BL58" s="16">
        <v>0</v>
      </c>
      <c r="BM58" s="16">
        <v>0</v>
      </c>
      <c r="BN58" s="16">
        <v>0</v>
      </c>
      <c r="BO58" s="27">
        <v>2700037</v>
      </c>
      <c r="BP58" s="15">
        <v>844644</v>
      </c>
      <c r="BQ58" s="16">
        <v>0</v>
      </c>
      <c r="BR58" s="16">
        <v>0</v>
      </c>
      <c r="BS58" s="16">
        <v>0</v>
      </c>
      <c r="BT58" s="16">
        <v>0</v>
      </c>
      <c r="BU58" s="27">
        <v>844644</v>
      </c>
      <c r="BV58" s="98">
        <v>104016596</v>
      </c>
      <c r="BW58" s="99">
        <v>10240107</v>
      </c>
      <c r="BX58" s="99">
        <v>6909604</v>
      </c>
      <c r="BY58" s="99">
        <v>23437</v>
      </c>
      <c r="BZ58" s="99">
        <v>0</v>
      </c>
      <c r="CA58" s="100">
        <v>121189744</v>
      </c>
      <c r="CB58" s="106">
        <v>121189744</v>
      </c>
      <c r="CC58" s="31">
        <v>121187323</v>
      </c>
      <c r="CD58" s="32">
        <f t="shared" si="0"/>
        <v>2421</v>
      </c>
      <c r="CE58" s="110"/>
    </row>
    <row r="59" spans="1:83" s="111" customFormat="1" ht="12.75" x14ac:dyDescent="0.2">
      <c r="A59" s="4" t="s">
        <v>49</v>
      </c>
      <c r="B59" s="15">
        <v>7733391.3799999999</v>
      </c>
      <c r="C59" s="16">
        <v>494065.5</v>
      </c>
      <c r="D59" s="16">
        <v>0</v>
      </c>
      <c r="E59" s="16">
        <v>0</v>
      </c>
      <c r="F59" s="16">
        <v>0</v>
      </c>
      <c r="G59" s="27">
        <v>8227456.8799999999</v>
      </c>
      <c r="H59" s="15">
        <v>83512575.700000003</v>
      </c>
      <c r="I59" s="16">
        <v>8726309.4799999986</v>
      </c>
      <c r="J59" s="16">
        <v>0</v>
      </c>
      <c r="K59" s="16">
        <v>0</v>
      </c>
      <c r="L59" s="16">
        <v>0</v>
      </c>
      <c r="M59" s="27">
        <v>92238885.180000007</v>
      </c>
      <c r="N59" s="15">
        <v>0</v>
      </c>
      <c r="O59" s="16">
        <v>0</v>
      </c>
      <c r="P59" s="16">
        <v>0</v>
      </c>
      <c r="Q59" s="16">
        <v>0</v>
      </c>
      <c r="R59" s="16">
        <v>456945.55</v>
      </c>
      <c r="S59" s="27">
        <v>456945.55</v>
      </c>
      <c r="T59" s="15">
        <v>972981.95</v>
      </c>
      <c r="U59" s="16">
        <v>13625.55</v>
      </c>
      <c r="V59" s="16">
        <v>0</v>
      </c>
      <c r="W59" s="16">
        <v>0</v>
      </c>
      <c r="X59" s="16">
        <v>0</v>
      </c>
      <c r="Y59" s="27">
        <v>986607.5</v>
      </c>
      <c r="Z59" s="15">
        <v>9466641.2100000009</v>
      </c>
      <c r="AA59" s="16">
        <v>351719.3</v>
      </c>
      <c r="AB59" s="16">
        <v>0</v>
      </c>
      <c r="AC59" s="16">
        <v>0</v>
      </c>
      <c r="AD59" s="16">
        <v>0</v>
      </c>
      <c r="AE59" s="27">
        <v>9818360.5100000016</v>
      </c>
      <c r="AF59" s="15">
        <v>0</v>
      </c>
      <c r="AG59" s="16">
        <v>0</v>
      </c>
      <c r="AH59" s="16">
        <v>0</v>
      </c>
      <c r="AI59" s="16">
        <v>0</v>
      </c>
      <c r="AJ59" s="16">
        <v>0</v>
      </c>
      <c r="AK59" s="27">
        <v>0</v>
      </c>
      <c r="AL59" s="15">
        <v>0</v>
      </c>
      <c r="AM59" s="16">
        <v>1745000</v>
      </c>
      <c r="AN59" s="16">
        <v>0</v>
      </c>
      <c r="AO59" s="16">
        <v>0</v>
      </c>
      <c r="AP59" s="16">
        <v>0</v>
      </c>
      <c r="AQ59" s="27">
        <v>1745000</v>
      </c>
      <c r="AR59" s="15">
        <v>0</v>
      </c>
      <c r="AS59" s="16">
        <v>0</v>
      </c>
      <c r="AT59" s="16">
        <v>0</v>
      </c>
      <c r="AU59" s="16">
        <v>0</v>
      </c>
      <c r="AV59" s="16">
        <v>0</v>
      </c>
      <c r="AW59" s="27">
        <v>0</v>
      </c>
      <c r="AX59" s="98">
        <v>101685590.24000001</v>
      </c>
      <c r="AY59" s="99">
        <v>11330719.83</v>
      </c>
      <c r="AZ59" s="99">
        <v>0</v>
      </c>
      <c r="BA59" s="99">
        <v>0</v>
      </c>
      <c r="BB59" s="99">
        <v>456945.55</v>
      </c>
      <c r="BC59" s="100">
        <v>113473255.62</v>
      </c>
      <c r="BD59" s="15">
        <v>0</v>
      </c>
      <c r="BE59" s="16">
        <v>0</v>
      </c>
      <c r="BF59" s="16">
        <v>0</v>
      </c>
      <c r="BG59" s="16">
        <v>0</v>
      </c>
      <c r="BH59" s="16">
        <v>0</v>
      </c>
      <c r="BI59" s="27">
        <v>0</v>
      </c>
      <c r="BJ59" s="15">
        <v>0</v>
      </c>
      <c r="BK59" s="16">
        <v>0</v>
      </c>
      <c r="BL59" s="16">
        <v>0</v>
      </c>
      <c r="BM59" s="16">
        <v>0</v>
      </c>
      <c r="BN59" s="16">
        <v>0</v>
      </c>
      <c r="BO59" s="27">
        <v>0</v>
      </c>
      <c r="BP59" s="15">
        <v>0</v>
      </c>
      <c r="BQ59" s="16">
        <v>0</v>
      </c>
      <c r="BR59" s="16">
        <v>0</v>
      </c>
      <c r="BS59" s="16">
        <v>0</v>
      </c>
      <c r="BT59" s="16">
        <v>0</v>
      </c>
      <c r="BU59" s="27">
        <v>0</v>
      </c>
      <c r="BV59" s="98">
        <v>101685590.24000001</v>
      </c>
      <c r="BW59" s="99">
        <v>11330719.83</v>
      </c>
      <c r="BX59" s="99">
        <v>0</v>
      </c>
      <c r="BY59" s="99">
        <v>0</v>
      </c>
      <c r="BZ59" s="99">
        <v>456945.55</v>
      </c>
      <c r="CA59" s="100">
        <v>113473255.62</v>
      </c>
      <c r="CB59" s="106">
        <v>113473255.62</v>
      </c>
      <c r="CC59" s="31">
        <v>113473256.44</v>
      </c>
      <c r="CD59" s="32">
        <f t="shared" si="0"/>
        <v>-0.81999999284744263</v>
      </c>
      <c r="CE59" s="110"/>
    </row>
    <row r="60" spans="1:83" s="111" customFormat="1" ht="12.75" x14ac:dyDescent="0.2">
      <c r="A60" s="4" t="s">
        <v>50</v>
      </c>
      <c r="B60" s="15">
        <v>0</v>
      </c>
      <c r="C60" s="16">
        <v>0</v>
      </c>
      <c r="D60" s="16">
        <v>0</v>
      </c>
      <c r="E60" s="16">
        <v>0</v>
      </c>
      <c r="F60" s="16">
        <v>0</v>
      </c>
      <c r="G60" s="27">
        <v>0</v>
      </c>
      <c r="H60" s="15">
        <v>23400808.75</v>
      </c>
      <c r="I60" s="16">
        <v>2184536.65</v>
      </c>
      <c r="J60" s="16">
        <v>266922.84999999998</v>
      </c>
      <c r="K60" s="16">
        <v>3024737.25</v>
      </c>
      <c r="L60" s="16">
        <v>0</v>
      </c>
      <c r="M60" s="27">
        <v>28877005.5</v>
      </c>
      <c r="N60" s="15">
        <v>0</v>
      </c>
      <c r="O60" s="16">
        <v>0</v>
      </c>
      <c r="P60" s="16">
        <v>0</v>
      </c>
      <c r="Q60" s="16">
        <v>0</v>
      </c>
      <c r="R60" s="16">
        <v>0</v>
      </c>
      <c r="S60" s="27">
        <v>0</v>
      </c>
      <c r="T60" s="15">
        <v>514897.13</v>
      </c>
      <c r="U60" s="16">
        <v>19727.89</v>
      </c>
      <c r="V60" s="16">
        <v>0</v>
      </c>
      <c r="W60" s="16">
        <v>-12995.92</v>
      </c>
      <c r="X60" s="16">
        <v>0</v>
      </c>
      <c r="Y60" s="27">
        <v>521629.10000000003</v>
      </c>
      <c r="Z60" s="15">
        <v>2104176</v>
      </c>
      <c r="AA60" s="16">
        <v>2329338</v>
      </c>
      <c r="AB60" s="16">
        <v>12865</v>
      </c>
      <c r="AC60" s="16">
        <v>145164</v>
      </c>
      <c r="AD60" s="16">
        <v>0</v>
      </c>
      <c r="AE60" s="27">
        <v>4591543</v>
      </c>
      <c r="AF60" s="15">
        <v>0</v>
      </c>
      <c r="AG60" s="16">
        <v>0</v>
      </c>
      <c r="AH60" s="16">
        <v>0</v>
      </c>
      <c r="AI60" s="16">
        <v>0</v>
      </c>
      <c r="AJ60" s="16">
        <v>0</v>
      </c>
      <c r="AK60" s="27">
        <v>0</v>
      </c>
      <c r="AL60" s="15">
        <v>0</v>
      </c>
      <c r="AM60" s="16">
        <v>0</v>
      </c>
      <c r="AN60" s="16">
        <v>147373</v>
      </c>
      <c r="AO60" s="16">
        <v>0</v>
      </c>
      <c r="AP60" s="16">
        <v>0</v>
      </c>
      <c r="AQ60" s="27">
        <v>147373</v>
      </c>
      <c r="AR60" s="15">
        <v>0</v>
      </c>
      <c r="AS60" s="16">
        <v>0</v>
      </c>
      <c r="AT60" s="16">
        <v>0</v>
      </c>
      <c r="AU60" s="16">
        <v>0</v>
      </c>
      <c r="AV60" s="16">
        <v>0</v>
      </c>
      <c r="AW60" s="27">
        <v>0</v>
      </c>
      <c r="AX60" s="98">
        <v>26019881.879999999</v>
      </c>
      <c r="AY60" s="99">
        <v>4533602.54</v>
      </c>
      <c r="AZ60" s="99">
        <v>427160.85</v>
      </c>
      <c r="BA60" s="99">
        <v>3156905.33</v>
      </c>
      <c r="BB60" s="99">
        <v>0</v>
      </c>
      <c r="BC60" s="100">
        <v>34137550.600000001</v>
      </c>
      <c r="BD60" s="15">
        <v>0</v>
      </c>
      <c r="BE60" s="16">
        <v>0</v>
      </c>
      <c r="BF60" s="16">
        <v>0</v>
      </c>
      <c r="BG60" s="16">
        <v>0</v>
      </c>
      <c r="BH60" s="16">
        <v>0</v>
      </c>
      <c r="BI60" s="27">
        <v>0</v>
      </c>
      <c r="BJ60" s="15">
        <v>0</v>
      </c>
      <c r="BK60" s="16">
        <v>0</v>
      </c>
      <c r="BL60" s="16">
        <v>0</v>
      </c>
      <c r="BM60" s="16">
        <v>0</v>
      </c>
      <c r="BN60" s="16">
        <v>0</v>
      </c>
      <c r="BO60" s="27">
        <v>0</v>
      </c>
      <c r="BP60" s="15">
        <v>0</v>
      </c>
      <c r="BQ60" s="16">
        <v>0</v>
      </c>
      <c r="BR60" s="16">
        <v>0</v>
      </c>
      <c r="BS60" s="16">
        <v>0</v>
      </c>
      <c r="BT60" s="16">
        <v>0</v>
      </c>
      <c r="BU60" s="27">
        <v>0</v>
      </c>
      <c r="BV60" s="98">
        <v>26019881.879999999</v>
      </c>
      <c r="BW60" s="99">
        <v>4533602.54</v>
      </c>
      <c r="BX60" s="99">
        <v>427160.85</v>
      </c>
      <c r="BY60" s="99">
        <v>3156905.33</v>
      </c>
      <c r="BZ60" s="99">
        <v>0</v>
      </c>
      <c r="CA60" s="100">
        <v>34137550.600000001</v>
      </c>
      <c r="CB60" s="106">
        <v>34137550.600000001</v>
      </c>
      <c r="CC60" s="31">
        <v>32721638</v>
      </c>
      <c r="CD60" s="32">
        <f t="shared" si="0"/>
        <v>1415912.6000000015</v>
      </c>
      <c r="CE60" s="110"/>
    </row>
    <row r="61" spans="1:83" s="111" customFormat="1" ht="12.75" x14ac:dyDescent="0.2">
      <c r="A61" s="4" t="s">
        <v>51</v>
      </c>
      <c r="B61" s="15">
        <v>0</v>
      </c>
      <c r="C61" s="16">
        <v>0</v>
      </c>
      <c r="D61" s="16">
        <v>0</v>
      </c>
      <c r="E61" s="16">
        <v>0</v>
      </c>
      <c r="F61" s="16">
        <v>0</v>
      </c>
      <c r="G61" s="27">
        <v>0</v>
      </c>
      <c r="H61" s="15">
        <v>121425544.72</v>
      </c>
      <c r="I61" s="16">
        <v>7143883.7800000003</v>
      </c>
      <c r="J61" s="16">
        <v>4729405.53</v>
      </c>
      <c r="K61" s="16">
        <v>0</v>
      </c>
      <c r="L61" s="16">
        <v>0</v>
      </c>
      <c r="M61" s="27">
        <v>133298834.03</v>
      </c>
      <c r="N61" s="15">
        <v>0</v>
      </c>
      <c r="O61" s="16">
        <v>16570</v>
      </c>
      <c r="P61" s="16">
        <v>0</v>
      </c>
      <c r="Q61" s="16">
        <v>0</v>
      </c>
      <c r="R61" s="16">
        <v>0</v>
      </c>
      <c r="S61" s="27">
        <v>16570</v>
      </c>
      <c r="T61" s="15">
        <v>2832334.35</v>
      </c>
      <c r="U61" s="16">
        <v>0</v>
      </c>
      <c r="V61" s="16">
        <v>0</v>
      </c>
      <c r="W61" s="16">
        <v>0</v>
      </c>
      <c r="X61" s="16">
        <v>0</v>
      </c>
      <c r="Y61" s="27">
        <v>2832334.35</v>
      </c>
      <c r="Z61" s="15">
        <v>14879000</v>
      </c>
      <c r="AA61" s="16">
        <v>0</v>
      </c>
      <c r="AB61" s="16">
        <v>0</v>
      </c>
      <c r="AC61" s="16">
        <v>0</v>
      </c>
      <c r="AD61" s="16">
        <v>0</v>
      </c>
      <c r="AE61" s="27">
        <v>14879000</v>
      </c>
      <c r="AF61" s="15">
        <v>0</v>
      </c>
      <c r="AG61" s="16">
        <v>498258</v>
      </c>
      <c r="AH61" s="16">
        <v>0</v>
      </c>
      <c r="AI61" s="16">
        <v>0</v>
      </c>
      <c r="AJ61" s="16">
        <v>0</v>
      </c>
      <c r="AK61" s="27">
        <v>498258</v>
      </c>
      <c r="AL61" s="15">
        <v>0</v>
      </c>
      <c r="AM61" s="16">
        <v>0</v>
      </c>
      <c r="AN61" s="16">
        <v>0</v>
      </c>
      <c r="AO61" s="16">
        <v>0</v>
      </c>
      <c r="AP61" s="16">
        <v>0</v>
      </c>
      <c r="AQ61" s="27">
        <v>0</v>
      </c>
      <c r="AR61" s="15">
        <v>0</v>
      </c>
      <c r="AS61" s="16">
        <v>0</v>
      </c>
      <c r="AT61" s="16">
        <v>0</v>
      </c>
      <c r="AU61" s="16">
        <v>0</v>
      </c>
      <c r="AV61" s="16">
        <v>0</v>
      </c>
      <c r="AW61" s="27">
        <v>0</v>
      </c>
      <c r="AX61" s="98">
        <v>139136879.06999999</v>
      </c>
      <c r="AY61" s="99">
        <v>7658711.7800000003</v>
      </c>
      <c r="AZ61" s="99">
        <v>4729405.53</v>
      </c>
      <c r="BA61" s="99">
        <v>0</v>
      </c>
      <c r="BB61" s="99">
        <v>0</v>
      </c>
      <c r="BC61" s="100">
        <v>151524996.38</v>
      </c>
      <c r="BD61" s="15">
        <v>3251586.6</v>
      </c>
      <c r="BE61" s="16">
        <v>0</v>
      </c>
      <c r="BF61" s="16">
        <v>0</v>
      </c>
      <c r="BG61" s="16">
        <v>0</v>
      </c>
      <c r="BH61" s="16">
        <v>0</v>
      </c>
      <c r="BI61" s="27">
        <v>3251586.6</v>
      </c>
      <c r="BJ61" s="15">
        <v>3251586.6</v>
      </c>
      <c r="BK61" s="16">
        <v>0</v>
      </c>
      <c r="BL61" s="16">
        <v>0</v>
      </c>
      <c r="BM61" s="16">
        <v>0</v>
      </c>
      <c r="BN61" s="16">
        <v>0</v>
      </c>
      <c r="BO61" s="27">
        <v>3251586.6</v>
      </c>
      <c r="BP61" s="15">
        <v>0</v>
      </c>
      <c r="BQ61" s="16">
        <v>0</v>
      </c>
      <c r="BR61" s="16">
        <v>0</v>
      </c>
      <c r="BS61" s="16">
        <v>0</v>
      </c>
      <c r="BT61" s="16">
        <v>0</v>
      </c>
      <c r="BU61" s="27">
        <v>0</v>
      </c>
      <c r="BV61" s="98">
        <v>139136879.06999999</v>
      </c>
      <c r="BW61" s="99">
        <v>7658711.7800000003</v>
      </c>
      <c r="BX61" s="99">
        <v>4729405.53</v>
      </c>
      <c r="BY61" s="99">
        <v>0</v>
      </c>
      <c r="BZ61" s="99">
        <v>0</v>
      </c>
      <c r="CA61" s="100">
        <v>151524996.38</v>
      </c>
      <c r="CB61" s="106">
        <v>151524996.38</v>
      </c>
      <c r="CC61" s="31">
        <v>151524743.75999999</v>
      </c>
      <c r="CD61" s="32">
        <f t="shared" si="0"/>
        <v>252.62000000476837</v>
      </c>
      <c r="CE61" s="110"/>
    </row>
    <row r="62" spans="1:83" s="111" customFormat="1" ht="12.75" x14ac:dyDescent="0.2">
      <c r="A62" s="4" t="s">
        <v>52</v>
      </c>
      <c r="B62" s="15">
        <v>0</v>
      </c>
      <c r="C62" s="16">
        <v>0</v>
      </c>
      <c r="D62" s="16">
        <v>0</v>
      </c>
      <c r="E62" s="16">
        <v>0</v>
      </c>
      <c r="F62" s="16">
        <v>0</v>
      </c>
      <c r="G62" s="27">
        <v>0</v>
      </c>
      <c r="H62" s="15">
        <v>130910684</v>
      </c>
      <c r="I62" s="16">
        <v>6435869</v>
      </c>
      <c r="J62" s="16">
        <v>1975237</v>
      </c>
      <c r="K62" s="16">
        <v>1750661</v>
      </c>
      <c r="L62" s="16">
        <v>0</v>
      </c>
      <c r="M62" s="27">
        <v>141072451</v>
      </c>
      <c r="N62" s="15">
        <v>0</v>
      </c>
      <c r="O62" s="16">
        <v>0</v>
      </c>
      <c r="P62" s="16">
        <v>0</v>
      </c>
      <c r="Q62" s="16">
        <v>0</v>
      </c>
      <c r="R62" s="16">
        <v>155056</v>
      </c>
      <c r="S62" s="27">
        <v>155056</v>
      </c>
      <c r="T62" s="15">
        <v>1404950</v>
      </c>
      <c r="U62" s="16">
        <v>0</v>
      </c>
      <c r="V62" s="16">
        <v>0</v>
      </c>
      <c r="W62" s="16">
        <v>0</v>
      </c>
      <c r="X62" s="16">
        <v>0</v>
      </c>
      <c r="Y62" s="27">
        <v>1404950</v>
      </c>
      <c r="Z62" s="15">
        <v>22799323</v>
      </c>
      <c r="AA62" s="16">
        <v>788552</v>
      </c>
      <c r="AB62" s="16">
        <v>489712</v>
      </c>
      <c r="AC62" s="16">
        <v>281729</v>
      </c>
      <c r="AD62" s="16">
        <v>0</v>
      </c>
      <c r="AE62" s="27">
        <v>24359316</v>
      </c>
      <c r="AF62" s="15">
        <v>814672</v>
      </c>
      <c r="AG62" s="16">
        <v>0</v>
      </c>
      <c r="AH62" s="16">
        <v>0</v>
      </c>
      <c r="AI62" s="16">
        <v>0</v>
      </c>
      <c r="AJ62" s="16">
        <v>0</v>
      </c>
      <c r="AK62" s="27">
        <v>814672</v>
      </c>
      <c r="AL62" s="15">
        <v>0</v>
      </c>
      <c r="AM62" s="16">
        <v>0</v>
      </c>
      <c r="AN62" s="16">
        <v>0</v>
      </c>
      <c r="AO62" s="16">
        <v>0</v>
      </c>
      <c r="AP62" s="16">
        <v>840000</v>
      </c>
      <c r="AQ62" s="27">
        <v>840000</v>
      </c>
      <c r="AR62" s="15">
        <v>0</v>
      </c>
      <c r="AS62" s="16">
        <v>0</v>
      </c>
      <c r="AT62" s="16">
        <v>0</v>
      </c>
      <c r="AU62" s="16">
        <v>0</v>
      </c>
      <c r="AV62" s="16">
        <v>0</v>
      </c>
      <c r="AW62" s="27">
        <v>0</v>
      </c>
      <c r="AX62" s="98">
        <v>155929629</v>
      </c>
      <c r="AY62" s="99">
        <v>7224421</v>
      </c>
      <c r="AZ62" s="99">
        <v>2464949</v>
      </c>
      <c r="BA62" s="99">
        <v>2032390</v>
      </c>
      <c r="BB62" s="99">
        <v>995056</v>
      </c>
      <c r="BC62" s="100">
        <v>168646445</v>
      </c>
      <c r="BD62" s="15">
        <v>3497633</v>
      </c>
      <c r="BE62" s="16">
        <v>0</v>
      </c>
      <c r="BF62" s="16">
        <v>0</v>
      </c>
      <c r="BG62" s="16">
        <v>0</v>
      </c>
      <c r="BH62" s="16">
        <v>0</v>
      </c>
      <c r="BI62" s="27">
        <v>3497633</v>
      </c>
      <c r="BJ62" s="15">
        <v>3497633</v>
      </c>
      <c r="BK62" s="16">
        <v>0</v>
      </c>
      <c r="BL62" s="16">
        <v>0</v>
      </c>
      <c r="BM62" s="16">
        <v>0</v>
      </c>
      <c r="BN62" s="16">
        <v>0</v>
      </c>
      <c r="BO62" s="27">
        <v>3497633</v>
      </c>
      <c r="BP62" s="15">
        <v>0</v>
      </c>
      <c r="BQ62" s="16">
        <v>0</v>
      </c>
      <c r="BR62" s="16">
        <v>0</v>
      </c>
      <c r="BS62" s="16">
        <v>0</v>
      </c>
      <c r="BT62" s="16">
        <v>0</v>
      </c>
      <c r="BU62" s="27">
        <v>0</v>
      </c>
      <c r="BV62" s="98">
        <v>155929629</v>
      </c>
      <c r="BW62" s="99">
        <v>7224421</v>
      </c>
      <c r="BX62" s="99">
        <v>2464949</v>
      </c>
      <c r="BY62" s="99">
        <v>2032390</v>
      </c>
      <c r="BZ62" s="99">
        <v>995056</v>
      </c>
      <c r="CA62" s="100">
        <v>168646445</v>
      </c>
      <c r="CB62" s="106">
        <v>168646445</v>
      </c>
      <c r="CC62" s="31">
        <v>168646445.38999999</v>
      </c>
      <c r="CD62" s="32">
        <f t="shared" si="0"/>
        <v>-0.38999998569488525</v>
      </c>
      <c r="CE62" s="110"/>
    </row>
    <row r="63" spans="1:83" s="111" customFormat="1" ht="12.75" x14ac:dyDescent="0.2">
      <c r="A63" s="4" t="s">
        <v>53</v>
      </c>
      <c r="B63" s="15">
        <v>0</v>
      </c>
      <c r="C63" s="16">
        <v>0</v>
      </c>
      <c r="D63" s="16">
        <v>0</v>
      </c>
      <c r="E63" s="16">
        <v>0</v>
      </c>
      <c r="F63" s="16">
        <v>0</v>
      </c>
      <c r="G63" s="27">
        <v>0</v>
      </c>
      <c r="H63" s="15">
        <v>14906638.550000001</v>
      </c>
      <c r="I63" s="16">
        <v>1503494.11</v>
      </c>
      <c r="J63" s="16">
        <v>0</v>
      </c>
      <c r="K63" s="16">
        <v>2382965.17</v>
      </c>
      <c r="L63" s="16">
        <v>0</v>
      </c>
      <c r="M63" s="27">
        <v>18793097.829999998</v>
      </c>
      <c r="N63" s="15">
        <v>0</v>
      </c>
      <c r="O63" s="16">
        <v>0</v>
      </c>
      <c r="P63" s="16">
        <v>0</v>
      </c>
      <c r="Q63" s="16">
        <v>0</v>
      </c>
      <c r="R63" s="16">
        <v>0</v>
      </c>
      <c r="S63" s="27">
        <v>0</v>
      </c>
      <c r="T63" s="15">
        <v>123853.48000000167</v>
      </c>
      <c r="U63" s="16">
        <v>-3783.9500000001863</v>
      </c>
      <c r="V63" s="16">
        <v>0</v>
      </c>
      <c r="W63" s="16">
        <v>21854.650000000373</v>
      </c>
      <c r="X63" s="16">
        <v>0</v>
      </c>
      <c r="Y63" s="27">
        <v>141924.18000000186</v>
      </c>
      <c r="Z63" s="15">
        <v>4289896.21</v>
      </c>
      <c r="AA63" s="16">
        <v>0</v>
      </c>
      <c r="AB63" s="16">
        <v>0</v>
      </c>
      <c r="AC63" s="16">
        <v>0</v>
      </c>
      <c r="AD63" s="16">
        <v>0</v>
      </c>
      <c r="AE63" s="27">
        <v>4289896.21</v>
      </c>
      <c r="AF63" s="15">
        <v>0</v>
      </c>
      <c r="AG63" s="16">
        <v>0</v>
      </c>
      <c r="AH63" s="16">
        <v>0</v>
      </c>
      <c r="AI63" s="16">
        <v>0</v>
      </c>
      <c r="AJ63" s="16">
        <v>0</v>
      </c>
      <c r="AK63" s="27">
        <v>0</v>
      </c>
      <c r="AL63" s="15">
        <v>1576.57</v>
      </c>
      <c r="AM63" s="16">
        <v>0</v>
      </c>
      <c r="AN63" s="16">
        <v>0</v>
      </c>
      <c r="AO63" s="16">
        <v>0</v>
      </c>
      <c r="AP63" s="16">
        <v>0</v>
      </c>
      <c r="AQ63" s="27">
        <v>1576.57</v>
      </c>
      <c r="AR63" s="15">
        <v>0</v>
      </c>
      <c r="AS63" s="16">
        <v>0</v>
      </c>
      <c r="AT63" s="16">
        <v>0</v>
      </c>
      <c r="AU63" s="16">
        <v>0</v>
      </c>
      <c r="AV63" s="16">
        <v>0</v>
      </c>
      <c r="AW63" s="27">
        <v>0</v>
      </c>
      <c r="AX63" s="98">
        <v>19321964.810000002</v>
      </c>
      <c r="AY63" s="99">
        <v>1499710.16</v>
      </c>
      <c r="AZ63" s="99">
        <v>0</v>
      </c>
      <c r="BA63" s="99">
        <v>2404819.8200000003</v>
      </c>
      <c r="BB63" s="99">
        <v>0</v>
      </c>
      <c r="BC63" s="100">
        <v>23226494.790000003</v>
      </c>
      <c r="BD63" s="15">
        <v>560262.68999999994</v>
      </c>
      <c r="BE63" s="16">
        <v>0</v>
      </c>
      <c r="BF63" s="16">
        <v>0</v>
      </c>
      <c r="BG63" s="16">
        <v>0</v>
      </c>
      <c r="BH63" s="16">
        <v>0</v>
      </c>
      <c r="BI63" s="27">
        <v>560262.68999999994</v>
      </c>
      <c r="BJ63" s="15">
        <v>560262.68999999994</v>
      </c>
      <c r="BK63" s="16">
        <v>0</v>
      </c>
      <c r="BL63" s="16">
        <v>0</v>
      </c>
      <c r="BM63" s="16">
        <v>0</v>
      </c>
      <c r="BN63" s="16">
        <v>0</v>
      </c>
      <c r="BO63" s="27">
        <v>560262.68999999994</v>
      </c>
      <c r="BP63" s="15">
        <v>0</v>
      </c>
      <c r="BQ63" s="16">
        <v>0</v>
      </c>
      <c r="BR63" s="16">
        <v>0</v>
      </c>
      <c r="BS63" s="16">
        <v>0</v>
      </c>
      <c r="BT63" s="16">
        <v>0</v>
      </c>
      <c r="BU63" s="27">
        <v>0</v>
      </c>
      <c r="BV63" s="98">
        <v>19321964.810000002</v>
      </c>
      <c r="BW63" s="99">
        <v>1499710.16</v>
      </c>
      <c r="BX63" s="99">
        <v>0</v>
      </c>
      <c r="BY63" s="99">
        <v>2404819.8200000003</v>
      </c>
      <c r="BZ63" s="99">
        <v>0</v>
      </c>
      <c r="CA63" s="100">
        <v>23226494.790000003</v>
      </c>
      <c r="CB63" s="106">
        <v>23226494.790000003</v>
      </c>
      <c r="CC63" s="31">
        <v>23226495</v>
      </c>
      <c r="CD63" s="32">
        <f t="shared" si="0"/>
        <v>-0.20999999716877937</v>
      </c>
      <c r="CE63" s="110"/>
    </row>
    <row r="64" spans="1:83" s="111" customFormat="1" ht="12.75" x14ac:dyDescent="0.2">
      <c r="A64" s="4" t="s">
        <v>54</v>
      </c>
      <c r="B64" s="15">
        <v>1096983</v>
      </c>
      <c r="C64" s="16">
        <v>56376</v>
      </c>
      <c r="D64" s="16">
        <v>31059</v>
      </c>
      <c r="E64" s="16">
        <v>1337103</v>
      </c>
      <c r="F64" s="16">
        <v>0</v>
      </c>
      <c r="G64" s="27">
        <v>2521521</v>
      </c>
      <c r="H64" s="15">
        <v>3873530</v>
      </c>
      <c r="I64" s="16">
        <v>194769</v>
      </c>
      <c r="J64" s="16">
        <v>495025</v>
      </c>
      <c r="K64" s="16">
        <v>10408852</v>
      </c>
      <c r="L64" s="16">
        <v>0</v>
      </c>
      <c r="M64" s="27">
        <v>14972176</v>
      </c>
      <c r="N64" s="15">
        <v>0</v>
      </c>
      <c r="O64" s="16">
        <v>0</v>
      </c>
      <c r="P64" s="16">
        <v>0</v>
      </c>
      <c r="Q64" s="16">
        <v>0</v>
      </c>
      <c r="R64" s="16">
        <v>0</v>
      </c>
      <c r="S64" s="27">
        <v>0</v>
      </c>
      <c r="T64" s="15">
        <v>17244</v>
      </c>
      <c r="U64" s="16">
        <v>4909</v>
      </c>
      <c r="V64" s="16">
        <v>302</v>
      </c>
      <c r="W64" s="16">
        <v>20196</v>
      </c>
      <c r="X64" s="16">
        <v>0</v>
      </c>
      <c r="Y64" s="27">
        <v>42651</v>
      </c>
      <c r="Z64" s="15">
        <v>1886523</v>
      </c>
      <c r="AA64" s="16">
        <v>71564</v>
      </c>
      <c r="AB64" s="16">
        <v>24779</v>
      </c>
      <c r="AC64" s="16">
        <v>1227516</v>
      </c>
      <c r="AD64" s="16">
        <v>51056</v>
      </c>
      <c r="AE64" s="27">
        <v>3261438</v>
      </c>
      <c r="AF64" s="15">
        <v>0</v>
      </c>
      <c r="AG64" s="16">
        <v>0</v>
      </c>
      <c r="AH64" s="16">
        <v>0</v>
      </c>
      <c r="AI64" s="16">
        <v>0</v>
      </c>
      <c r="AJ64" s="16">
        <v>0</v>
      </c>
      <c r="AK64" s="27">
        <v>0</v>
      </c>
      <c r="AL64" s="15">
        <v>0</v>
      </c>
      <c r="AM64" s="16">
        <v>0</v>
      </c>
      <c r="AN64" s="16">
        <v>1635593</v>
      </c>
      <c r="AO64" s="16">
        <v>0</v>
      </c>
      <c r="AP64" s="16">
        <v>0</v>
      </c>
      <c r="AQ64" s="27">
        <v>1635593</v>
      </c>
      <c r="AR64" s="15">
        <v>0</v>
      </c>
      <c r="AS64" s="16">
        <v>0</v>
      </c>
      <c r="AT64" s="16">
        <v>0</v>
      </c>
      <c r="AU64" s="16">
        <v>0</v>
      </c>
      <c r="AV64" s="16">
        <v>0</v>
      </c>
      <c r="AW64" s="27">
        <v>0</v>
      </c>
      <c r="AX64" s="98">
        <v>6874280</v>
      </c>
      <c r="AY64" s="99">
        <v>327618</v>
      </c>
      <c r="AZ64" s="99">
        <v>2186758</v>
      </c>
      <c r="BA64" s="99">
        <v>12993667</v>
      </c>
      <c r="BB64" s="99">
        <v>51056</v>
      </c>
      <c r="BC64" s="100">
        <v>22433379</v>
      </c>
      <c r="BD64" s="15">
        <v>0</v>
      </c>
      <c r="BE64" s="16">
        <v>0</v>
      </c>
      <c r="BF64" s="16">
        <v>0</v>
      </c>
      <c r="BG64" s="16">
        <v>0</v>
      </c>
      <c r="BH64" s="16">
        <v>0</v>
      </c>
      <c r="BI64" s="27">
        <v>0</v>
      </c>
      <c r="BJ64" s="15">
        <v>0</v>
      </c>
      <c r="BK64" s="16">
        <v>0</v>
      </c>
      <c r="BL64" s="16">
        <v>0</v>
      </c>
      <c r="BM64" s="16">
        <v>0</v>
      </c>
      <c r="BN64" s="16">
        <v>0</v>
      </c>
      <c r="BO64" s="27">
        <v>0</v>
      </c>
      <c r="BP64" s="15">
        <v>0</v>
      </c>
      <c r="BQ64" s="16">
        <v>0</v>
      </c>
      <c r="BR64" s="16">
        <v>0</v>
      </c>
      <c r="BS64" s="16">
        <v>0</v>
      </c>
      <c r="BT64" s="16">
        <v>0</v>
      </c>
      <c r="BU64" s="27">
        <v>0</v>
      </c>
      <c r="BV64" s="98">
        <v>6874280</v>
      </c>
      <c r="BW64" s="99">
        <v>327618</v>
      </c>
      <c r="BX64" s="99">
        <v>2186758</v>
      </c>
      <c r="BY64" s="99">
        <v>12993667</v>
      </c>
      <c r="BZ64" s="99">
        <v>51056</v>
      </c>
      <c r="CA64" s="100">
        <v>22433379</v>
      </c>
      <c r="CB64" s="106">
        <v>22433379</v>
      </c>
      <c r="CC64" s="31">
        <v>22433379</v>
      </c>
      <c r="CD64" s="32">
        <f t="shared" si="0"/>
        <v>0</v>
      </c>
      <c r="CE64" s="110"/>
    </row>
    <row r="65" spans="1:83" s="111" customFormat="1" ht="12.75" x14ac:dyDescent="0.2">
      <c r="A65" s="4" t="s">
        <v>55</v>
      </c>
      <c r="B65" s="15">
        <v>2110554</v>
      </c>
      <c r="C65" s="16">
        <v>159507</v>
      </c>
      <c r="D65" s="16">
        <v>0</v>
      </c>
      <c r="E65" s="16">
        <v>913392</v>
      </c>
      <c r="F65" s="16">
        <v>0</v>
      </c>
      <c r="G65" s="27">
        <v>3183453</v>
      </c>
      <c r="H65" s="15">
        <v>6865012</v>
      </c>
      <c r="I65" s="16">
        <v>927181</v>
      </c>
      <c r="J65" s="16">
        <v>0</v>
      </c>
      <c r="K65" s="16">
        <v>6349717</v>
      </c>
      <c r="L65" s="16">
        <v>0</v>
      </c>
      <c r="M65" s="27">
        <v>14141910</v>
      </c>
      <c r="N65" s="15">
        <v>0</v>
      </c>
      <c r="O65" s="16">
        <v>0</v>
      </c>
      <c r="P65" s="16">
        <v>0</v>
      </c>
      <c r="Q65" s="16">
        <v>0</v>
      </c>
      <c r="R65" s="16">
        <v>0</v>
      </c>
      <c r="S65" s="27">
        <v>0</v>
      </c>
      <c r="T65" s="15">
        <v>0</v>
      </c>
      <c r="U65" s="16">
        <v>0</v>
      </c>
      <c r="V65" s="16">
        <v>0</v>
      </c>
      <c r="W65" s="16">
        <v>0</v>
      </c>
      <c r="X65" s="16">
        <v>0</v>
      </c>
      <c r="Y65" s="27">
        <v>0</v>
      </c>
      <c r="Z65" s="15">
        <v>2484734</v>
      </c>
      <c r="AA65" s="16">
        <v>213222</v>
      </c>
      <c r="AB65" s="16">
        <v>0</v>
      </c>
      <c r="AC65" s="16">
        <v>455078</v>
      </c>
      <c r="AD65" s="16">
        <v>0</v>
      </c>
      <c r="AE65" s="27">
        <v>3153034</v>
      </c>
      <c r="AF65" s="15">
        <v>0</v>
      </c>
      <c r="AG65" s="16">
        <v>0</v>
      </c>
      <c r="AH65" s="16">
        <v>0</v>
      </c>
      <c r="AI65" s="16">
        <v>0</v>
      </c>
      <c r="AJ65" s="16">
        <v>0</v>
      </c>
      <c r="AK65" s="27">
        <v>0</v>
      </c>
      <c r="AL65" s="15">
        <v>0</v>
      </c>
      <c r="AM65" s="16">
        <v>63873</v>
      </c>
      <c r="AN65" s="16">
        <v>0</v>
      </c>
      <c r="AO65" s="16">
        <v>0</v>
      </c>
      <c r="AP65" s="16">
        <v>0</v>
      </c>
      <c r="AQ65" s="27">
        <v>63873</v>
      </c>
      <c r="AR65" s="15">
        <v>0</v>
      </c>
      <c r="AS65" s="16">
        <v>0</v>
      </c>
      <c r="AT65" s="16">
        <v>0</v>
      </c>
      <c r="AU65" s="16">
        <v>0</v>
      </c>
      <c r="AV65" s="16">
        <v>0</v>
      </c>
      <c r="AW65" s="27">
        <v>0</v>
      </c>
      <c r="AX65" s="98">
        <v>11460300</v>
      </c>
      <c r="AY65" s="99">
        <v>1363783</v>
      </c>
      <c r="AZ65" s="99">
        <v>0</v>
      </c>
      <c r="BA65" s="99">
        <v>7718187</v>
      </c>
      <c r="BB65" s="99">
        <v>0</v>
      </c>
      <c r="BC65" s="100">
        <v>20542270</v>
      </c>
      <c r="BD65" s="15">
        <v>334757</v>
      </c>
      <c r="BE65" s="16">
        <v>0</v>
      </c>
      <c r="BF65" s="16">
        <v>0</v>
      </c>
      <c r="BG65" s="16">
        <v>0</v>
      </c>
      <c r="BH65" s="16">
        <v>0</v>
      </c>
      <c r="BI65" s="27">
        <v>334757</v>
      </c>
      <c r="BJ65" s="15">
        <v>334757</v>
      </c>
      <c r="BK65" s="16">
        <v>0</v>
      </c>
      <c r="BL65" s="16">
        <v>0</v>
      </c>
      <c r="BM65" s="16">
        <v>0</v>
      </c>
      <c r="BN65" s="16">
        <v>0</v>
      </c>
      <c r="BO65" s="27">
        <v>334757</v>
      </c>
      <c r="BP65" s="15">
        <v>0</v>
      </c>
      <c r="BQ65" s="16">
        <v>0</v>
      </c>
      <c r="BR65" s="16">
        <v>0</v>
      </c>
      <c r="BS65" s="16">
        <v>0</v>
      </c>
      <c r="BT65" s="16">
        <v>0</v>
      </c>
      <c r="BU65" s="27">
        <v>0</v>
      </c>
      <c r="BV65" s="98">
        <v>11460300</v>
      </c>
      <c r="BW65" s="99">
        <v>1363783</v>
      </c>
      <c r="BX65" s="99">
        <v>0</v>
      </c>
      <c r="BY65" s="99">
        <v>7718187</v>
      </c>
      <c r="BZ65" s="99">
        <v>0</v>
      </c>
      <c r="CA65" s="100">
        <v>20542270</v>
      </c>
      <c r="CB65" s="106">
        <v>20542270</v>
      </c>
      <c r="CC65" s="31">
        <v>20542270</v>
      </c>
      <c r="CD65" s="32">
        <f t="shared" si="0"/>
        <v>0</v>
      </c>
      <c r="CE65" s="110"/>
    </row>
    <row r="66" spans="1:83" s="111" customFormat="1" ht="12.75" x14ac:dyDescent="0.2">
      <c r="A66" s="4" t="s">
        <v>56</v>
      </c>
      <c r="B66" s="15">
        <v>667</v>
      </c>
      <c r="C66" s="16">
        <v>17</v>
      </c>
      <c r="D66" s="16">
        <v>12</v>
      </c>
      <c r="E66" s="16">
        <v>7</v>
      </c>
      <c r="F66" s="16">
        <v>0</v>
      </c>
      <c r="G66" s="27">
        <v>703</v>
      </c>
      <c r="H66" s="15">
        <v>52582978</v>
      </c>
      <c r="I66" s="16">
        <v>1585546</v>
      </c>
      <c r="J66" s="16">
        <v>1115140</v>
      </c>
      <c r="K66" s="16">
        <v>543292</v>
      </c>
      <c r="L66" s="16">
        <v>0</v>
      </c>
      <c r="M66" s="27">
        <v>55826956</v>
      </c>
      <c r="N66" s="15">
        <v>0</v>
      </c>
      <c r="O66" s="16">
        <v>0</v>
      </c>
      <c r="P66" s="16">
        <v>0</v>
      </c>
      <c r="Q66" s="16">
        <v>0</v>
      </c>
      <c r="R66" s="16">
        <v>3877</v>
      </c>
      <c r="S66" s="27">
        <v>3877</v>
      </c>
      <c r="T66" s="15">
        <v>0</v>
      </c>
      <c r="U66" s="16">
        <v>0</v>
      </c>
      <c r="V66" s="16">
        <v>0</v>
      </c>
      <c r="W66" s="16">
        <v>0</v>
      </c>
      <c r="X66" s="16">
        <v>0</v>
      </c>
      <c r="Y66" s="27">
        <v>0</v>
      </c>
      <c r="Z66" s="15">
        <v>8399190</v>
      </c>
      <c r="AA66" s="16">
        <v>0</v>
      </c>
      <c r="AB66" s="16">
        <v>0</v>
      </c>
      <c r="AC66" s="16">
        <v>0</v>
      </c>
      <c r="AD66" s="16">
        <v>0</v>
      </c>
      <c r="AE66" s="27">
        <v>8399190</v>
      </c>
      <c r="AF66" s="15">
        <v>0</v>
      </c>
      <c r="AG66" s="16">
        <v>277773</v>
      </c>
      <c r="AH66" s="16">
        <v>0</v>
      </c>
      <c r="AI66" s="16">
        <v>0</v>
      </c>
      <c r="AJ66" s="16">
        <v>0</v>
      </c>
      <c r="AK66" s="27">
        <v>277773</v>
      </c>
      <c r="AL66" s="15">
        <v>0</v>
      </c>
      <c r="AM66" s="16">
        <v>0</v>
      </c>
      <c r="AN66" s="16">
        <v>0</v>
      </c>
      <c r="AO66" s="16">
        <v>0</v>
      </c>
      <c r="AP66" s="16">
        <v>0</v>
      </c>
      <c r="AQ66" s="27">
        <v>0</v>
      </c>
      <c r="AR66" s="15">
        <v>0</v>
      </c>
      <c r="AS66" s="16">
        <v>0</v>
      </c>
      <c r="AT66" s="16">
        <v>0</v>
      </c>
      <c r="AU66" s="16">
        <v>0</v>
      </c>
      <c r="AV66" s="16">
        <v>0</v>
      </c>
      <c r="AW66" s="27">
        <v>0</v>
      </c>
      <c r="AX66" s="98">
        <v>60982835</v>
      </c>
      <c r="AY66" s="99">
        <v>1863336</v>
      </c>
      <c r="AZ66" s="99">
        <v>1115152</v>
      </c>
      <c r="BA66" s="99">
        <v>543299</v>
      </c>
      <c r="BB66" s="99">
        <v>3877</v>
      </c>
      <c r="BC66" s="100">
        <v>64508499</v>
      </c>
      <c r="BD66" s="15">
        <v>699374</v>
      </c>
      <c r="BE66" s="16">
        <v>0</v>
      </c>
      <c r="BF66" s="16">
        <v>0</v>
      </c>
      <c r="BG66" s="16">
        <v>0</v>
      </c>
      <c r="BH66" s="16">
        <v>0</v>
      </c>
      <c r="BI66" s="27">
        <v>699374</v>
      </c>
      <c r="BJ66" s="15">
        <v>733938</v>
      </c>
      <c r="BK66" s="16">
        <v>0</v>
      </c>
      <c r="BL66" s="16">
        <v>0</v>
      </c>
      <c r="BM66" s="16">
        <v>0</v>
      </c>
      <c r="BN66" s="16">
        <v>0</v>
      </c>
      <c r="BO66" s="27">
        <v>733938</v>
      </c>
      <c r="BP66" s="15">
        <v>134622</v>
      </c>
      <c r="BQ66" s="16">
        <v>0</v>
      </c>
      <c r="BR66" s="16">
        <v>0</v>
      </c>
      <c r="BS66" s="16">
        <v>0</v>
      </c>
      <c r="BT66" s="16">
        <v>0</v>
      </c>
      <c r="BU66" s="27">
        <v>134622</v>
      </c>
      <c r="BV66" s="98">
        <v>60813649</v>
      </c>
      <c r="BW66" s="99">
        <v>1863336</v>
      </c>
      <c r="BX66" s="99">
        <v>1115152</v>
      </c>
      <c r="BY66" s="99">
        <v>543299</v>
      </c>
      <c r="BZ66" s="99">
        <v>3877</v>
      </c>
      <c r="CA66" s="100">
        <v>64339313</v>
      </c>
      <c r="CB66" s="106">
        <v>64339313</v>
      </c>
      <c r="CC66" s="31">
        <v>64339000</v>
      </c>
      <c r="CD66" s="32">
        <f t="shared" si="0"/>
        <v>313</v>
      </c>
      <c r="CE66" s="110"/>
    </row>
    <row r="67" spans="1:83" s="111" customFormat="1" ht="12.75" x14ac:dyDescent="0.2">
      <c r="A67" s="4" t="s">
        <v>57</v>
      </c>
      <c r="B67" s="15">
        <v>1011972</v>
      </c>
      <c r="C67" s="16">
        <v>65208</v>
      </c>
      <c r="D67" s="16">
        <v>32760</v>
      </c>
      <c r="E67" s="16">
        <v>143052</v>
      </c>
      <c r="F67" s="16">
        <v>1248</v>
      </c>
      <c r="G67" s="27">
        <v>1254240</v>
      </c>
      <c r="H67" s="15">
        <v>7734519</v>
      </c>
      <c r="I67" s="16">
        <v>936977</v>
      </c>
      <c r="J67" s="16">
        <v>322943</v>
      </c>
      <c r="K67" s="16">
        <v>4371110</v>
      </c>
      <c r="L67" s="16">
        <v>13835</v>
      </c>
      <c r="M67" s="27">
        <v>13379384</v>
      </c>
      <c r="N67" s="15">
        <v>0</v>
      </c>
      <c r="O67" s="16">
        <v>0</v>
      </c>
      <c r="P67" s="16">
        <v>0</v>
      </c>
      <c r="Q67" s="16">
        <v>0</v>
      </c>
      <c r="R67" s="16">
        <v>0</v>
      </c>
      <c r="S67" s="27">
        <v>0</v>
      </c>
      <c r="T67" s="15">
        <v>0</v>
      </c>
      <c r="U67" s="16">
        <v>0</v>
      </c>
      <c r="V67" s="16">
        <v>0</v>
      </c>
      <c r="W67" s="16">
        <v>0</v>
      </c>
      <c r="X67" s="16">
        <v>0</v>
      </c>
      <c r="Y67" s="27">
        <v>0</v>
      </c>
      <c r="Z67" s="15">
        <v>2170198</v>
      </c>
      <c r="AA67" s="16">
        <v>165785</v>
      </c>
      <c r="AB67" s="16">
        <v>98070</v>
      </c>
      <c r="AC67" s="16">
        <v>351660</v>
      </c>
      <c r="AD67" s="16">
        <v>0</v>
      </c>
      <c r="AE67" s="27">
        <v>2785713</v>
      </c>
      <c r="AF67" s="15">
        <v>0</v>
      </c>
      <c r="AG67" s="16">
        <v>0</v>
      </c>
      <c r="AH67" s="16">
        <v>0</v>
      </c>
      <c r="AI67" s="16">
        <v>0</v>
      </c>
      <c r="AJ67" s="16">
        <v>0</v>
      </c>
      <c r="AK67" s="27">
        <v>0</v>
      </c>
      <c r="AL67" s="15">
        <v>0</v>
      </c>
      <c r="AM67" s="16">
        <v>0</v>
      </c>
      <c r="AN67" s="16">
        <v>0</v>
      </c>
      <c r="AO67" s="16">
        <v>0</v>
      </c>
      <c r="AP67" s="16">
        <v>23297</v>
      </c>
      <c r="AQ67" s="27">
        <v>23297</v>
      </c>
      <c r="AR67" s="15">
        <v>0</v>
      </c>
      <c r="AS67" s="16">
        <v>0</v>
      </c>
      <c r="AT67" s="16">
        <v>0</v>
      </c>
      <c r="AU67" s="16">
        <v>0</v>
      </c>
      <c r="AV67" s="16">
        <v>0</v>
      </c>
      <c r="AW67" s="27">
        <v>0</v>
      </c>
      <c r="AX67" s="98">
        <v>10916689</v>
      </c>
      <c r="AY67" s="99">
        <v>1167970</v>
      </c>
      <c r="AZ67" s="99">
        <v>453773</v>
      </c>
      <c r="BA67" s="99">
        <v>4865822</v>
      </c>
      <c r="BB67" s="99">
        <v>38380</v>
      </c>
      <c r="BC67" s="100">
        <v>17442634</v>
      </c>
      <c r="BD67" s="15">
        <v>0</v>
      </c>
      <c r="BE67" s="16">
        <v>0</v>
      </c>
      <c r="BF67" s="16">
        <v>0</v>
      </c>
      <c r="BG67" s="16">
        <v>0</v>
      </c>
      <c r="BH67" s="16">
        <v>0</v>
      </c>
      <c r="BI67" s="27">
        <v>0</v>
      </c>
      <c r="BJ67" s="15">
        <v>0</v>
      </c>
      <c r="BK67" s="16">
        <v>0</v>
      </c>
      <c r="BL67" s="16">
        <v>0</v>
      </c>
      <c r="BM67" s="16">
        <v>0</v>
      </c>
      <c r="BN67" s="16">
        <v>0</v>
      </c>
      <c r="BO67" s="27">
        <v>0</v>
      </c>
      <c r="BP67" s="15">
        <v>0</v>
      </c>
      <c r="BQ67" s="16">
        <v>0</v>
      </c>
      <c r="BR67" s="16">
        <v>0</v>
      </c>
      <c r="BS67" s="16">
        <v>0</v>
      </c>
      <c r="BT67" s="16">
        <v>0</v>
      </c>
      <c r="BU67" s="27">
        <v>0</v>
      </c>
      <c r="BV67" s="98">
        <v>10916689</v>
      </c>
      <c r="BW67" s="99">
        <v>1167970</v>
      </c>
      <c r="BX67" s="99">
        <v>453773</v>
      </c>
      <c r="BY67" s="99">
        <v>4865822</v>
      </c>
      <c r="BZ67" s="99">
        <v>38380</v>
      </c>
      <c r="CA67" s="100">
        <v>17442634</v>
      </c>
      <c r="CB67" s="106">
        <v>17442634</v>
      </c>
      <c r="CC67" s="31">
        <v>17442634</v>
      </c>
      <c r="CD67" s="32">
        <f t="shared" si="0"/>
        <v>0</v>
      </c>
      <c r="CE67" s="110"/>
    </row>
    <row r="68" spans="1:83" s="111" customFormat="1" ht="12.75" x14ac:dyDescent="0.2">
      <c r="A68" s="4" t="s">
        <v>58</v>
      </c>
      <c r="B68" s="15">
        <v>0</v>
      </c>
      <c r="C68" s="16">
        <v>0</v>
      </c>
      <c r="D68" s="16">
        <v>0</v>
      </c>
      <c r="E68" s="16">
        <v>0</v>
      </c>
      <c r="F68" s="16">
        <v>0</v>
      </c>
      <c r="G68" s="27">
        <v>0</v>
      </c>
      <c r="H68" s="15">
        <v>99573356</v>
      </c>
      <c r="I68" s="16">
        <v>19635647</v>
      </c>
      <c r="J68" s="16">
        <v>5270181</v>
      </c>
      <c r="K68" s="16">
        <v>0</v>
      </c>
      <c r="L68" s="16">
        <v>0</v>
      </c>
      <c r="M68" s="27">
        <v>124479184</v>
      </c>
      <c r="N68" s="15">
        <v>0</v>
      </c>
      <c r="O68" s="16">
        <v>0</v>
      </c>
      <c r="P68" s="16">
        <v>0</v>
      </c>
      <c r="Q68" s="16">
        <v>0</v>
      </c>
      <c r="R68" s="16">
        <v>0</v>
      </c>
      <c r="S68" s="27">
        <v>0</v>
      </c>
      <c r="T68" s="15">
        <v>926803.93999999762</v>
      </c>
      <c r="U68" s="16">
        <v>-269915.69999999925</v>
      </c>
      <c r="V68" s="16">
        <v>107749.54999999981</v>
      </c>
      <c r="W68" s="16">
        <v>0</v>
      </c>
      <c r="X68" s="16">
        <v>0</v>
      </c>
      <c r="Y68" s="27">
        <v>764637.78999999817</v>
      </c>
      <c r="Z68" s="15">
        <v>220879.29</v>
      </c>
      <c r="AA68" s="16">
        <v>138627.01999999999</v>
      </c>
      <c r="AB68" s="16">
        <v>0</v>
      </c>
      <c r="AC68" s="16">
        <v>0</v>
      </c>
      <c r="AD68" s="16">
        <v>0</v>
      </c>
      <c r="AE68" s="27">
        <v>359506.31</v>
      </c>
      <c r="AF68" s="15">
        <v>0</v>
      </c>
      <c r="AG68" s="16">
        <v>0</v>
      </c>
      <c r="AH68" s="16">
        <v>0</v>
      </c>
      <c r="AI68" s="16">
        <v>0</v>
      </c>
      <c r="AJ68" s="16">
        <v>0</v>
      </c>
      <c r="AK68" s="27">
        <v>0</v>
      </c>
      <c r="AL68" s="15">
        <v>0</v>
      </c>
      <c r="AM68" s="16">
        <v>0</v>
      </c>
      <c r="AN68" s="16">
        <v>0</v>
      </c>
      <c r="AO68" s="16">
        <v>0</v>
      </c>
      <c r="AP68" s="16">
        <v>0</v>
      </c>
      <c r="AQ68" s="27">
        <v>0</v>
      </c>
      <c r="AR68" s="15">
        <v>319277</v>
      </c>
      <c r="AS68" s="16">
        <v>0</v>
      </c>
      <c r="AT68" s="16">
        <v>0</v>
      </c>
      <c r="AU68" s="16">
        <v>0</v>
      </c>
      <c r="AV68" s="16">
        <v>0</v>
      </c>
      <c r="AW68" s="27">
        <v>319277</v>
      </c>
      <c r="AX68" s="98">
        <v>101040316.23</v>
      </c>
      <c r="AY68" s="99">
        <v>19504358.32</v>
      </c>
      <c r="AZ68" s="99">
        <v>5377930.5499999998</v>
      </c>
      <c r="BA68" s="99">
        <v>0</v>
      </c>
      <c r="BB68" s="99">
        <v>0</v>
      </c>
      <c r="BC68" s="100">
        <v>125922605.09999999</v>
      </c>
      <c r="BD68" s="15">
        <v>698924.6</v>
      </c>
      <c r="BE68" s="16">
        <v>0</v>
      </c>
      <c r="BF68" s="16">
        <v>0</v>
      </c>
      <c r="BG68" s="16">
        <v>0</v>
      </c>
      <c r="BH68" s="16">
        <v>0</v>
      </c>
      <c r="BI68" s="27">
        <v>698924.6</v>
      </c>
      <c r="BJ68" s="15">
        <v>698924.6</v>
      </c>
      <c r="BK68" s="16">
        <v>0</v>
      </c>
      <c r="BL68" s="16">
        <v>0</v>
      </c>
      <c r="BM68" s="16">
        <v>0</v>
      </c>
      <c r="BN68" s="16">
        <v>0</v>
      </c>
      <c r="BO68" s="27">
        <v>698924.6</v>
      </c>
      <c r="BP68" s="15">
        <v>599040.75</v>
      </c>
      <c r="BQ68" s="16">
        <v>0</v>
      </c>
      <c r="BR68" s="16">
        <v>0</v>
      </c>
      <c r="BS68" s="16">
        <v>0</v>
      </c>
      <c r="BT68" s="16">
        <v>0</v>
      </c>
      <c r="BU68" s="27">
        <v>599040.75</v>
      </c>
      <c r="BV68" s="98">
        <v>100441275.48</v>
      </c>
      <c r="BW68" s="99">
        <v>19504358.32</v>
      </c>
      <c r="BX68" s="99">
        <v>5377930.5499999998</v>
      </c>
      <c r="BY68" s="99">
        <v>0</v>
      </c>
      <c r="BZ68" s="99">
        <v>0</v>
      </c>
      <c r="CA68" s="100">
        <v>125323564.34999999</v>
      </c>
      <c r="CB68" s="106">
        <v>125323564.34999999</v>
      </c>
      <c r="CC68" s="31">
        <v>125323563.55</v>
      </c>
      <c r="CD68" s="32">
        <f t="shared" si="0"/>
        <v>0.79999999701976776</v>
      </c>
      <c r="CE68" s="110"/>
    </row>
    <row r="69" spans="1:83" s="111" customFormat="1" ht="12.75" x14ac:dyDescent="0.2">
      <c r="A69" s="4" t="s">
        <v>59</v>
      </c>
      <c r="B69" s="15">
        <v>0</v>
      </c>
      <c r="C69" s="16">
        <v>0</v>
      </c>
      <c r="D69" s="16">
        <v>0</v>
      </c>
      <c r="E69" s="16">
        <v>0</v>
      </c>
      <c r="F69" s="16">
        <v>0</v>
      </c>
      <c r="G69" s="27">
        <v>0</v>
      </c>
      <c r="H69" s="15">
        <v>3697555.48</v>
      </c>
      <c r="I69" s="16">
        <v>118104.95</v>
      </c>
      <c r="J69" s="16">
        <v>139071.6</v>
      </c>
      <c r="K69" s="16">
        <v>4397452.26</v>
      </c>
      <c r="L69" s="16">
        <v>0</v>
      </c>
      <c r="M69" s="27">
        <v>8352184.29</v>
      </c>
      <c r="N69" s="15">
        <v>0</v>
      </c>
      <c r="O69" s="16">
        <v>0</v>
      </c>
      <c r="P69" s="16">
        <v>0</v>
      </c>
      <c r="Q69" s="16">
        <v>0</v>
      </c>
      <c r="R69" s="16">
        <v>14544.32</v>
      </c>
      <c r="S69" s="27">
        <v>14544.32</v>
      </c>
      <c r="T69" s="15">
        <v>-10204.76</v>
      </c>
      <c r="U69" s="16">
        <v>-249.45</v>
      </c>
      <c r="V69" s="16">
        <v>-686.45</v>
      </c>
      <c r="W69" s="16">
        <v>-22451.62</v>
      </c>
      <c r="X69" s="16">
        <v>0</v>
      </c>
      <c r="Y69" s="27">
        <v>-33592.28</v>
      </c>
      <c r="Z69" s="15">
        <v>922859.08</v>
      </c>
      <c r="AA69" s="16">
        <v>24600</v>
      </c>
      <c r="AB69" s="16">
        <v>15785</v>
      </c>
      <c r="AC69" s="16">
        <v>351370</v>
      </c>
      <c r="AD69" s="16">
        <v>4510</v>
      </c>
      <c r="AE69" s="27">
        <v>1319124.08</v>
      </c>
      <c r="AF69" s="15">
        <v>0</v>
      </c>
      <c r="AG69" s="16">
        <v>0</v>
      </c>
      <c r="AH69" s="16">
        <v>0</v>
      </c>
      <c r="AI69" s="16">
        <v>0</v>
      </c>
      <c r="AJ69" s="16">
        <v>0</v>
      </c>
      <c r="AK69" s="27">
        <v>0</v>
      </c>
      <c r="AL69" s="15">
        <v>0</v>
      </c>
      <c r="AM69" s="16">
        <v>0</v>
      </c>
      <c r="AN69" s="16">
        <v>0</v>
      </c>
      <c r="AO69" s="16">
        <v>0</v>
      </c>
      <c r="AP69" s="16">
        <v>303720.86</v>
      </c>
      <c r="AQ69" s="27">
        <v>303720.86</v>
      </c>
      <c r="AR69" s="15">
        <v>0</v>
      </c>
      <c r="AS69" s="16">
        <v>0</v>
      </c>
      <c r="AT69" s="16">
        <v>0</v>
      </c>
      <c r="AU69" s="16">
        <v>0</v>
      </c>
      <c r="AV69" s="16">
        <v>0</v>
      </c>
      <c r="AW69" s="27">
        <v>0</v>
      </c>
      <c r="AX69" s="98">
        <v>4610209.8</v>
      </c>
      <c r="AY69" s="99">
        <v>142455.5</v>
      </c>
      <c r="AZ69" s="99">
        <v>154170.15</v>
      </c>
      <c r="BA69" s="99">
        <v>4726370.6399999997</v>
      </c>
      <c r="BB69" s="99">
        <v>322775.18</v>
      </c>
      <c r="BC69" s="100">
        <v>9955981.2699999996</v>
      </c>
      <c r="BD69" s="15">
        <v>212424.4</v>
      </c>
      <c r="BE69" s="16">
        <v>1376.4</v>
      </c>
      <c r="BF69" s="16">
        <v>229.4</v>
      </c>
      <c r="BG69" s="16">
        <v>23169.4</v>
      </c>
      <c r="BH69" s="16">
        <v>0</v>
      </c>
      <c r="BI69" s="27">
        <v>237199.59999999998</v>
      </c>
      <c r="BJ69" s="15">
        <v>0</v>
      </c>
      <c r="BK69" s="16">
        <v>0</v>
      </c>
      <c r="BL69" s="16">
        <v>0</v>
      </c>
      <c r="BM69" s="16">
        <v>0</v>
      </c>
      <c r="BN69" s="16">
        <v>0</v>
      </c>
      <c r="BO69" s="27">
        <v>0</v>
      </c>
      <c r="BP69" s="15">
        <v>212424.4</v>
      </c>
      <c r="BQ69" s="16">
        <v>1376.4</v>
      </c>
      <c r="BR69" s="16">
        <v>229.4</v>
      </c>
      <c r="BS69" s="16">
        <v>23169.4</v>
      </c>
      <c r="BT69" s="16">
        <v>0</v>
      </c>
      <c r="BU69" s="27">
        <v>237199.59999999998</v>
      </c>
      <c r="BV69" s="98">
        <v>4610209.8</v>
      </c>
      <c r="BW69" s="99">
        <v>142455.5</v>
      </c>
      <c r="BX69" s="99">
        <v>154170.15</v>
      </c>
      <c r="BY69" s="99">
        <v>4726370.6399999997</v>
      </c>
      <c r="BZ69" s="99">
        <v>322775.18</v>
      </c>
      <c r="CA69" s="100">
        <v>9955981.2699999996</v>
      </c>
      <c r="CB69" s="106">
        <v>9955981.2699999996</v>
      </c>
      <c r="CC69" s="31">
        <v>9955981</v>
      </c>
      <c r="CD69" s="32">
        <f t="shared" si="0"/>
        <v>0.26999999955296516</v>
      </c>
      <c r="CE69" s="110"/>
    </row>
    <row r="70" spans="1:83" s="111" customFormat="1" ht="12.75" x14ac:dyDescent="0.2">
      <c r="A70" s="4" t="s">
        <v>60</v>
      </c>
      <c r="B70" s="15">
        <v>0</v>
      </c>
      <c r="C70" s="16">
        <v>0</v>
      </c>
      <c r="D70" s="16">
        <v>0</v>
      </c>
      <c r="E70" s="16">
        <v>0</v>
      </c>
      <c r="F70" s="16">
        <v>0</v>
      </c>
      <c r="G70" s="27">
        <v>0</v>
      </c>
      <c r="H70" s="15">
        <v>5918469.7700000005</v>
      </c>
      <c r="I70" s="16">
        <v>355005.5</v>
      </c>
      <c r="J70" s="16">
        <v>0</v>
      </c>
      <c r="K70" s="16">
        <v>0</v>
      </c>
      <c r="L70" s="16">
        <v>3567.15</v>
      </c>
      <c r="M70" s="27">
        <v>6277042.4200000009</v>
      </c>
      <c r="N70" s="15">
        <v>0</v>
      </c>
      <c r="O70" s="16">
        <v>0</v>
      </c>
      <c r="P70" s="16">
        <v>0</v>
      </c>
      <c r="Q70" s="16">
        <v>0</v>
      </c>
      <c r="R70" s="16">
        <v>0</v>
      </c>
      <c r="S70" s="27">
        <v>0</v>
      </c>
      <c r="T70" s="15">
        <v>13574.800000000003</v>
      </c>
      <c r="U70" s="16">
        <v>0</v>
      </c>
      <c r="V70" s="16">
        <v>0</v>
      </c>
      <c r="W70" s="16">
        <v>0</v>
      </c>
      <c r="X70" s="16">
        <v>0</v>
      </c>
      <c r="Y70" s="27">
        <v>13574.800000000003</v>
      </c>
      <c r="Z70" s="15">
        <v>917195.6100000001</v>
      </c>
      <c r="AA70" s="16">
        <v>0</v>
      </c>
      <c r="AB70" s="16">
        <v>0</v>
      </c>
      <c r="AC70" s="16">
        <v>0</v>
      </c>
      <c r="AD70" s="16">
        <v>0</v>
      </c>
      <c r="AE70" s="27">
        <v>917195.6100000001</v>
      </c>
      <c r="AF70" s="15">
        <v>0</v>
      </c>
      <c r="AG70" s="16">
        <v>0</v>
      </c>
      <c r="AH70" s="16">
        <v>0</v>
      </c>
      <c r="AI70" s="16">
        <v>0</v>
      </c>
      <c r="AJ70" s="16">
        <v>0</v>
      </c>
      <c r="AK70" s="27">
        <v>0</v>
      </c>
      <c r="AL70" s="15">
        <v>0</v>
      </c>
      <c r="AM70" s="16">
        <v>0</v>
      </c>
      <c r="AN70" s="16">
        <v>0</v>
      </c>
      <c r="AO70" s="16">
        <v>0</v>
      </c>
      <c r="AP70" s="16">
        <v>0</v>
      </c>
      <c r="AQ70" s="27">
        <v>0</v>
      </c>
      <c r="AR70" s="15">
        <v>-4365.6499999999996</v>
      </c>
      <c r="AS70" s="16">
        <v>0</v>
      </c>
      <c r="AT70" s="16">
        <v>0</v>
      </c>
      <c r="AU70" s="16">
        <v>0</v>
      </c>
      <c r="AV70" s="16">
        <v>0</v>
      </c>
      <c r="AW70" s="27">
        <v>-4365.6499999999996</v>
      </c>
      <c r="AX70" s="98">
        <v>6844874.5300000003</v>
      </c>
      <c r="AY70" s="99">
        <v>355005.5</v>
      </c>
      <c r="AZ70" s="99">
        <v>0</v>
      </c>
      <c r="BA70" s="99">
        <v>0</v>
      </c>
      <c r="BB70" s="99">
        <v>3567.15</v>
      </c>
      <c r="BC70" s="100">
        <v>7203447.1800000006</v>
      </c>
      <c r="BD70" s="15">
        <v>91463.4</v>
      </c>
      <c r="BE70" s="16">
        <v>0</v>
      </c>
      <c r="BF70" s="16">
        <v>0</v>
      </c>
      <c r="BG70" s="16">
        <v>0</v>
      </c>
      <c r="BH70" s="16">
        <v>0</v>
      </c>
      <c r="BI70" s="27">
        <v>91463.4</v>
      </c>
      <c r="BJ70" s="15">
        <v>91463.4</v>
      </c>
      <c r="BK70" s="16">
        <v>0</v>
      </c>
      <c r="BL70" s="16">
        <v>0</v>
      </c>
      <c r="BM70" s="16">
        <v>0</v>
      </c>
      <c r="BN70" s="16">
        <v>0</v>
      </c>
      <c r="BO70" s="27">
        <v>91463.4</v>
      </c>
      <c r="BP70" s="15">
        <v>27570</v>
      </c>
      <c r="BQ70" s="16">
        <v>0</v>
      </c>
      <c r="BR70" s="16">
        <v>0</v>
      </c>
      <c r="BS70" s="16">
        <v>0</v>
      </c>
      <c r="BT70" s="16">
        <v>0</v>
      </c>
      <c r="BU70" s="27">
        <v>27570</v>
      </c>
      <c r="BV70" s="98">
        <v>6817304.5300000003</v>
      </c>
      <c r="BW70" s="99">
        <v>355005.5</v>
      </c>
      <c r="BX70" s="99">
        <v>0</v>
      </c>
      <c r="BY70" s="99">
        <v>0</v>
      </c>
      <c r="BZ70" s="99">
        <v>3567.15</v>
      </c>
      <c r="CA70" s="100">
        <v>7175877.1800000006</v>
      </c>
      <c r="CB70" s="106">
        <v>7175877.1800000006</v>
      </c>
      <c r="CC70" s="31">
        <v>7175877.1800000006</v>
      </c>
      <c r="CD70" s="32">
        <f t="shared" si="0"/>
        <v>0</v>
      </c>
      <c r="CE70" s="110"/>
    </row>
    <row r="71" spans="1:83" s="111" customFormat="1" ht="12.75" x14ac:dyDescent="0.2">
      <c r="A71" s="4" t="s">
        <v>61</v>
      </c>
      <c r="B71" s="15">
        <v>0</v>
      </c>
      <c r="C71" s="16">
        <v>0</v>
      </c>
      <c r="D71" s="16">
        <v>0</v>
      </c>
      <c r="E71" s="16">
        <v>0</v>
      </c>
      <c r="F71" s="16">
        <v>0</v>
      </c>
      <c r="G71" s="27">
        <v>0</v>
      </c>
      <c r="H71" s="15">
        <v>25398987</v>
      </c>
      <c r="I71" s="16">
        <v>1446615</v>
      </c>
      <c r="J71" s="16">
        <v>1330526</v>
      </c>
      <c r="K71" s="16">
        <v>10516450</v>
      </c>
      <c r="L71" s="16">
        <v>0</v>
      </c>
      <c r="M71" s="27">
        <v>38692578</v>
      </c>
      <c r="N71" s="15">
        <v>0</v>
      </c>
      <c r="O71" s="16">
        <v>0</v>
      </c>
      <c r="P71" s="16">
        <v>0</v>
      </c>
      <c r="Q71" s="16">
        <v>0</v>
      </c>
      <c r="R71" s="16">
        <v>22064</v>
      </c>
      <c r="S71" s="27">
        <v>22064</v>
      </c>
      <c r="T71" s="15">
        <v>303861</v>
      </c>
      <c r="U71" s="16">
        <v>1740</v>
      </c>
      <c r="V71" s="16">
        <v>-5284</v>
      </c>
      <c r="W71" s="16">
        <v>15725</v>
      </c>
      <c r="X71" s="16">
        <v>0</v>
      </c>
      <c r="Y71" s="27">
        <v>316042</v>
      </c>
      <c r="Z71" s="15">
        <v>3076098</v>
      </c>
      <c r="AA71" s="16">
        <v>82691</v>
      </c>
      <c r="AB71" s="16">
        <v>0</v>
      </c>
      <c r="AC71" s="16">
        <v>0</v>
      </c>
      <c r="AD71" s="16">
        <v>0</v>
      </c>
      <c r="AE71" s="27">
        <v>3158789</v>
      </c>
      <c r="AF71" s="15">
        <v>0</v>
      </c>
      <c r="AG71" s="16">
        <v>0</v>
      </c>
      <c r="AH71" s="16">
        <v>0</v>
      </c>
      <c r="AI71" s="16">
        <v>5283</v>
      </c>
      <c r="AJ71" s="16">
        <v>0</v>
      </c>
      <c r="AK71" s="27">
        <v>5283</v>
      </c>
      <c r="AL71" s="15">
        <v>0</v>
      </c>
      <c r="AM71" s="16">
        <v>0</v>
      </c>
      <c r="AN71" s="16">
        <v>185566</v>
      </c>
      <c r="AO71" s="16">
        <v>0</v>
      </c>
      <c r="AP71" s="16">
        <v>0</v>
      </c>
      <c r="AQ71" s="27">
        <v>185566</v>
      </c>
      <c r="AR71" s="15">
        <v>0</v>
      </c>
      <c r="AS71" s="16">
        <v>0</v>
      </c>
      <c r="AT71" s="16">
        <v>0</v>
      </c>
      <c r="AU71" s="16">
        <v>0</v>
      </c>
      <c r="AV71" s="16">
        <v>0</v>
      </c>
      <c r="AW71" s="27">
        <v>0</v>
      </c>
      <c r="AX71" s="98">
        <v>28778946</v>
      </c>
      <c r="AY71" s="99">
        <v>1531046</v>
      </c>
      <c r="AZ71" s="99">
        <v>1510808</v>
      </c>
      <c r="BA71" s="99">
        <v>10537458</v>
      </c>
      <c r="BB71" s="99">
        <v>22064</v>
      </c>
      <c r="BC71" s="100">
        <v>42380322</v>
      </c>
      <c r="BD71" s="15">
        <v>725458</v>
      </c>
      <c r="BE71" s="16">
        <v>0</v>
      </c>
      <c r="BF71" s="16">
        <v>0</v>
      </c>
      <c r="BG71" s="16">
        <v>0</v>
      </c>
      <c r="BH71" s="16">
        <v>0</v>
      </c>
      <c r="BI71" s="27">
        <v>725458</v>
      </c>
      <c r="BJ71" s="15">
        <v>725458</v>
      </c>
      <c r="BK71" s="16">
        <v>0</v>
      </c>
      <c r="BL71" s="16">
        <v>0</v>
      </c>
      <c r="BM71" s="16">
        <v>0</v>
      </c>
      <c r="BN71" s="16">
        <v>0</v>
      </c>
      <c r="BO71" s="27">
        <v>725458</v>
      </c>
      <c r="BP71" s="15">
        <v>0</v>
      </c>
      <c r="BQ71" s="16">
        <v>0</v>
      </c>
      <c r="BR71" s="16">
        <v>0</v>
      </c>
      <c r="BS71" s="16">
        <v>0</v>
      </c>
      <c r="BT71" s="16">
        <v>0</v>
      </c>
      <c r="BU71" s="27">
        <v>0</v>
      </c>
      <c r="BV71" s="98">
        <v>28778946</v>
      </c>
      <c r="BW71" s="99">
        <v>1531046</v>
      </c>
      <c r="BX71" s="99">
        <v>1510808</v>
      </c>
      <c r="BY71" s="99">
        <v>10537458</v>
      </c>
      <c r="BZ71" s="99">
        <v>22064</v>
      </c>
      <c r="CA71" s="100">
        <v>42380322</v>
      </c>
      <c r="CB71" s="106">
        <v>42380322</v>
      </c>
      <c r="CC71" s="31">
        <v>42380322</v>
      </c>
      <c r="CD71" s="32">
        <f t="shared" si="0"/>
        <v>0</v>
      </c>
      <c r="CE71" s="110"/>
    </row>
    <row r="72" spans="1:83" s="111" customFormat="1" ht="12.75" x14ac:dyDescent="0.2">
      <c r="A72" s="4" t="s">
        <v>62</v>
      </c>
      <c r="B72" s="15">
        <v>1414530</v>
      </c>
      <c r="C72" s="16">
        <v>88140</v>
      </c>
      <c r="D72" s="16">
        <v>49140</v>
      </c>
      <c r="E72" s="16">
        <v>276654</v>
      </c>
      <c r="F72" s="16">
        <v>0</v>
      </c>
      <c r="G72" s="27">
        <v>1828464</v>
      </c>
      <c r="H72" s="15">
        <v>6862179</v>
      </c>
      <c r="I72" s="16">
        <v>907052</v>
      </c>
      <c r="J72" s="16">
        <v>299057</v>
      </c>
      <c r="K72" s="16">
        <v>8278581</v>
      </c>
      <c r="L72" s="16">
        <v>0</v>
      </c>
      <c r="M72" s="27">
        <v>16346869</v>
      </c>
      <c r="N72" s="15">
        <v>0</v>
      </c>
      <c r="O72" s="16">
        <v>0</v>
      </c>
      <c r="P72" s="16">
        <v>0</v>
      </c>
      <c r="Q72" s="16">
        <v>0</v>
      </c>
      <c r="R72" s="16">
        <v>0</v>
      </c>
      <c r="S72" s="27">
        <v>0</v>
      </c>
      <c r="T72" s="15">
        <v>65936</v>
      </c>
      <c r="U72" s="16">
        <v>-1905</v>
      </c>
      <c r="V72" s="16">
        <v>915</v>
      </c>
      <c r="W72" s="16">
        <v>-13549</v>
      </c>
      <c r="X72" s="16">
        <v>0</v>
      </c>
      <c r="Y72" s="27">
        <v>51397</v>
      </c>
      <c r="Z72" s="15">
        <v>1709353</v>
      </c>
      <c r="AA72" s="16">
        <v>47386</v>
      </c>
      <c r="AB72" s="16">
        <v>13829</v>
      </c>
      <c r="AC72" s="16">
        <v>0</v>
      </c>
      <c r="AD72" s="16">
        <v>25269</v>
      </c>
      <c r="AE72" s="27">
        <v>1795837</v>
      </c>
      <c r="AF72" s="15">
        <v>0</v>
      </c>
      <c r="AG72" s="16">
        <v>0</v>
      </c>
      <c r="AH72" s="16">
        <v>0</v>
      </c>
      <c r="AI72" s="16">
        <v>4221</v>
      </c>
      <c r="AJ72" s="16">
        <v>0</v>
      </c>
      <c r="AK72" s="27">
        <v>4221</v>
      </c>
      <c r="AL72" s="15">
        <v>0</v>
      </c>
      <c r="AM72" s="16">
        <v>0</v>
      </c>
      <c r="AN72" s="16">
        <v>0</v>
      </c>
      <c r="AO72" s="16">
        <v>0</v>
      </c>
      <c r="AP72" s="16">
        <v>179440</v>
      </c>
      <c r="AQ72" s="27">
        <v>179440</v>
      </c>
      <c r="AR72" s="15">
        <v>0</v>
      </c>
      <c r="AS72" s="16">
        <v>0</v>
      </c>
      <c r="AT72" s="16">
        <v>0</v>
      </c>
      <c r="AU72" s="16">
        <v>0</v>
      </c>
      <c r="AV72" s="16">
        <v>0</v>
      </c>
      <c r="AW72" s="27">
        <v>0</v>
      </c>
      <c r="AX72" s="98">
        <v>10051998</v>
      </c>
      <c r="AY72" s="99">
        <v>1040673</v>
      </c>
      <c r="AZ72" s="99">
        <v>362941</v>
      </c>
      <c r="BA72" s="99">
        <v>8545907</v>
      </c>
      <c r="BB72" s="99">
        <v>204709</v>
      </c>
      <c r="BC72" s="100">
        <v>20206228</v>
      </c>
      <c r="BD72" s="15">
        <v>416014</v>
      </c>
      <c r="BE72" s="16">
        <v>0</v>
      </c>
      <c r="BF72" s="16">
        <v>0</v>
      </c>
      <c r="BG72" s="16">
        <v>0</v>
      </c>
      <c r="BH72" s="16">
        <v>0</v>
      </c>
      <c r="BI72" s="27">
        <v>416014</v>
      </c>
      <c r="BJ72" s="15">
        <v>416014</v>
      </c>
      <c r="BK72" s="16">
        <v>0</v>
      </c>
      <c r="BL72" s="16">
        <v>0</v>
      </c>
      <c r="BM72" s="16">
        <v>0</v>
      </c>
      <c r="BN72" s="16">
        <v>0</v>
      </c>
      <c r="BO72" s="27">
        <v>416014</v>
      </c>
      <c r="BP72" s="15">
        <v>0</v>
      </c>
      <c r="BQ72" s="16">
        <v>0</v>
      </c>
      <c r="BR72" s="16">
        <v>0</v>
      </c>
      <c r="BS72" s="16">
        <v>0</v>
      </c>
      <c r="BT72" s="16">
        <v>0</v>
      </c>
      <c r="BU72" s="27">
        <v>0</v>
      </c>
      <c r="BV72" s="98">
        <v>10051998</v>
      </c>
      <c r="BW72" s="99">
        <v>1040673</v>
      </c>
      <c r="BX72" s="99">
        <v>362941</v>
      </c>
      <c r="BY72" s="99">
        <v>8545907</v>
      </c>
      <c r="BZ72" s="99">
        <v>204709</v>
      </c>
      <c r="CA72" s="100">
        <v>20206228</v>
      </c>
      <c r="CB72" s="106">
        <v>20206228</v>
      </c>
      <c r="CC72" s="31">
        <v>20206228</v>
      </c>
      <c r="CD72" s="32">
        <f t="shared" si="0"/>
        <v>0</v>
      </c>
      <c r="CE72" s="110"/>
    </row>
    <row r="73" spans="1:83" s="111" customFormat="1" ht="12.75" x14ac:dyDescent="0.2">
      <c r="A73" s="4" t="s">
        <v>63</v>
      </c>
      <c r="B73" s="15">
        <v>0</v>
      </c>
      <c r="C73" s="16">
        <v>0</v>
      </c>
      <c r="D73" s="16">
        <v>0</v>
      </c>
      <c r="E73" s="16">
        <v>0</v>
      </c>
      <c r="F73" s="16">
        <v>0</v>
      </c>
      <c r="G73" s="27">
        <v>0</v>
      </c>
      <c r="H73" s="15">
        <v>76642669</v>
      </c>
      <c r="I73" s="16">
        <v>13045585</v>
      </c>
      <c r="J73" s="16">
        <v>0</v>
      </c>
      <c r="K73" s="16">
        <v>0</v>
      </c>
      <c r="L73" s="16">
        <v>0</v>
      </c>
      <c r="M73" s="27">
        <v>89688254</v>
      </c>
      <c r="N73" s="15">
        <v>0</v>
      </c>
      <c r="O73" s="16">
        <v>0</v>
      </c>
      <c r="P73" s="16">
        <v>0</v>
      </c>
      <c r="Q73" s="16">
        <v>0</v>
      </c>
      <c r="R73" s="16">
        <v>122629</v>
      </c>
      <c r="S73" s="27">
        <v>122629</v>
      </c>
      <c r="T73" s="15">
        <v>956014</v>
      </c>
      <c r="U73" s="16">
        <v>-33660</v>
      </c>
      <c r="V73" s="16">
        <v>0</v>
      </c>
      <c r="W73" s="16">
        <v>0</v>
      </c>
      <c r="X73" s="16">
        <v>0</v>
      </c>
      <c r="Y73" s="27">
        <v>922354</v>
      </c>
      <c r="Z73" s="15">
        <v>18619065</v>
      </c>
      <c r="AA73" s="16">
        <v>2254023</v>
      </c>
      <c r="AB73" s="16">
        <v>0</v>
      </c>
      <c r="AC73" s="16">
        <v>0</v>
      </c>
      <c r="AD73" s="16">
        <v>0</v>
      </c>
      <c r="AE73" s="27">
        <v>20873088</v>
      </c>
      <c r="AF73" s="15">
        <v>0</v>
      </c>
      <c r="AG73" s="16">
        <v>1785383</v>
      </c>
      <c r="AH73" s="16">
        <v>0</v>
      </c>
      <c r="AI73" s="16">
        <v>0</v>
      </c>
      <c r="AJ73" s="16">
        <v>0</v>
      </c>
      <c r="AK73" s="27">
        <v>1785383</v>
      </c>
      <c r="AL73" s="15">
        <v>0</v>
      </c>
      <c r="AM73" s="16">
        <v>0</v>
      </c>
      <c r="AN73" s="16">
        <v>0</v>
      </c>
      <c r="AO73" s="16">
        <v>0</v>
      </c>
      <c r="AP73" s="16">
        <v>0</v>
      </c>
      <c r="AQ73" s="27">
        <v>0</v>
      </c>
      <c r="AR73" s="15">
        <v>0</v>
      </c>
      <c r="AS73" s="16">
        <v>0</v>
      </c>
      <c r="AT73" s="16">
        <v>0</v>
      </c>
      <c r="AU73" s="16">
        <v>0</v>
      </c>
      <c r="AV73" s="16">
        <v>205573</v>
      </c>
      <c r="AW73" s="27">
        <v>205573</v>
      </c>
      <c r="AX73" s="98">
        <v>96217748</v>
      </c>
      <c r="AY73" s="99">
        <v>17051331</v>
      </c>
      <c r="AZ73" s="99">
        <v>0</v>
      </c>
      <c r="BA73" s="99">
        <v>0</v>
      </c>
      <c r="BB73" s="99">
        <v>328202</v>
      </c>
      <c r="BC73" s="100">
        <v>113597281</v>
      </c>
      <c r="BD73" s="15">
        <v>666310</v>
      </c>
      <c r="BE73" s="16">
        <v>0</v>
      </c>
      <c r="BF73" s="16">
        <v>0</v>
      </c>
      <c r="BG73" s="16">
        <v>0</v>
      </c>
      <c r="BH73" s="16">
        <v>0</v>
      </c>
      <c r="BI73" s="27">
        <v>666310</v>
      </c>
      <c r="BJ73" s="15">
        <v>666310</v>
      </c>
      <c r="BK73" s="16">
        <v>0</v>
      </c>
      <c r="BL73" s="16">
        <v>0</v>
      </c>
      <c r="BM73" s="16">
        <v>0</v>
      </c>
      <c r="BN73" s="16">
        <v>0</v>
      </c>
      <c r="BO73" s="27">
        <v>666310</v>
      </c>
      <c r="BP73" s="15">
        <v>0</v>
      </c>
      <c r="BQ73" s="16">
        <v>0</v>
      </c>
      <c r="BR73" s="16">
        <v>0</v>
      </c>
      <c r="BS73" s="16">
        <v>0</v>
      </c>
      <c r="BT73" s="16">
        <v>0</v>
      </c>
      <c r="BU73" s="27">
        <v>0</v>
      </c>
      <c r="BV73" s="98">
        <v>96217748</v>
      </c>
      <c r="BW73" s="99">
        <v>17051331</v>
      </c>
      <c r="BX73" s="99">
        <v>0</v>
      </c>
      <c r="BY73" s="99">
        <v>0</v>
      </c>
      <c r="BZ73" s="99">
        <v>328202</v>
      </c>
      <c r="CA73" s="100">
        <v>113597281</v>
      </c>
      <c r="CB73" s="106">
        <v>113597281</v>
      </c>
      <c r="CC73" s="31">
        <v>113391708</v>
      </c>
      <c r="CD73" s="32">
        <f t="shared" si="0"/>
        <v>205573</v>
      </c>
      <c r="CE73" s="110"/>
    </row>
    <row r="74" spans="1:83" s="111" customFormat="1" ht="12.75" x14ac:dyDescent="0.2">
      <c r="A74" s="4" t="s">
        <v>64</v>
      </c>
      <c r="B74" s="15">
        <v>1299715</v>
      </c>
      <c r="C74" s="16">
        <v>82545</v>
      </c>
      <c r="D74" s="16">
        <v>0</v>
      </c>
      <c r="E74" s="16">
        <v>386898</v>
      </c>
      <c r="F74" s="16">
        <v>0</v>
      </c>
      <c r="G74" s="27">
        <v>1769158</v>
      </c>
      <c r="H74" s="15">
        <v>6986043</v>
      </c>
      <c r="I74" s="16">
        <v>808250</v>
      </c>
      <c r="J74" s="16">
        <v>0</v>
      </c>
      <c r="K74" s="16">
        <v>6884759</v>
      </c>
      <c r="L74" s="16">
        <v>0</v>
      </c>
      <c r="M74" s="27">
        <v>14679052</v>
      </c>
      <c r="N74" s="15">
        <v>0</v>
      </c>
      <c r="O74" s="16">
        <v>0</v>
      </c>
      <c r="P74" s="16">
        <v>0</v>
      </c>
      <c r="Q74" s="16">
        <v>0</v>
      </c>
      <c r="R74" s="16">
        <v>0</v>
      </c>
      <c r="S74" s="27">
        <v>0</v>
      </c>
      <c r="T74" s="15">
        <v>30019</v>
      </c>
      <c r="U74" s="16">
        <v>713</v>
      </c>
      <c r="V74" s="16">
        <v>0</v>
      </c>
      <c r="W74" s="16">
        <v>8890</v>
      </c>
      <c r="X74" s="16">
        <v>0</v>
      </c>
      <c r="Y74" s="27">
        <v>39622</v>
      </c>
      <c r="Z74" s="15">
        <v>1881464.06</v>
      </c>
      <c r="AA74" s="16">
        <v>152551.13999999998</v>
      </c>
      <c r="AB74" s="16">
        <v>0</v>
      </c>
      <c r="AC74" s="16">
        <v>508503.80000000005</v>
      </c>
      <c r="AD74" s="16">
        <v>0</v>
      </c>
      <c r="AE74" s="27">
        <v>2542519</v>
      </c>
      <c r="AF74" s="15">
        <v>47285</v>
      </c>
      <c r="AG74" s="16">
        <v>0</v>
      </c>
      <c r="AH74" s="16">
        <v>0</v>
      </c>
      <c r="AI74" s="16">
        <v>0</v>
      </c>
      <c r="AJ74" s="16">
        <v>0</v>
      </c>
      <c r="AK74" s="27">
        <v>47285</v>
      </c>
      <c r="AL74" s="15">
        <v>0</v>
      </c>
      <c r="AM74" s="16">
        <v>0</v>
      </c>
      <c r="AN74" s="16">
        <v>0</v>
      </c>
      <c r="AO74" s="16">
        <v>0</v>
      </c>
      <c r="AP74" s="16">
        <v>0</v>
      </c>
      <c r="AQ74" s="27">
        <v>0</v>
      </c>
      <c r="AR74" s="15">
        <v>0</v>
      </c>
      <c r="AS74" s="16">
        <v>0</v>
      </c>
      <c r="AT74" s="16">
        <v>0</v>
      </c>
      <c r="AU74" s="16">
        <v>0</v>
      </c>
      <c r="AV74" s="16">
        <v>0</v>
      </c>
      <c r="AW74" s="27">
        <v>0</v>
      </c>
      <c r="AX74" s="98">
        <v>10244526.060000001</v>
      </c>
      <c r="AY74" s="99">
        <v>1044059.14</v>
      </c>
      <c r="AZ74" s="99">
        <v>0</v>
      </c>
      <c r="BA74" s="99">
        <v>7789050.7999999998</v>
      </c>
      <c r="BB74" s="99">
        <v>0</v>
      </c>
      <c r="BC74" s="100">
        <v>19077636</v>
      </c>
      <c r="BD74" s="15">
        <v>0</v>
      </c>
      <c r="BE74" s="16">
        <v>0</v>
      </c>
      <c r="BF74" s="16">
        <v>0</v>
      </c>
      <c r="BG74" s="16">
        <v>0</v>
      </c>
      <c r="BH74" s="16">
        <v>0</v>
      </c>
      <c r="BI74" s="27">
        <v>0</v>
      </c>
      <c r="BJ74" s="15">
        <v>0</v>
      </c>
      <c r="BK74" s="16">
        <v>0</v>
      </c>
      <c r="BL74" s="16">
        <v>0</v>
      </c>
      <c r="BM74" s="16">
        <v>0</v>
      </c>
      <c r="BN74" s="16">
        <v>0</v>
      </c>
      <c r="BO74" s="27">
        <v>0</v>
      </c>
      <c r="BP74" s="15">
        <v>0</v>
      </c>
      <c r="BQ74" s="16">
        <v>0</v>
      </c>
      <c r="BR74" s="16">
        <v>0</v>
      </c>
      <c r="BS74" s="16">
        <v>0</v>
      </c>
      <c r="BT74" s="16">
        <v>0</v>
      </c>
      <c r="BU74" s="27">
        <v>0</v>
      </c>
      <c r="BV74" s="98">
        <v>10244526.060000001</v>
      </c>
      <c r="BW74" s="99">
        <v>1044059.14</v>
      </c>
      <c r="BX74" s="99">
        <v>0</v>
      </c>
      <c r="BY74" s="99">
        <v>7789050.7999999998</v>
      </c>
      <c r="BZ74" s="99">
        <v>0</v>
      </c>
      <c r="CA74" s="100">
        <v>19077636</v>
      </c>
      <c r="CB74" s="106">
        <v>19077636</v>
      </c>
      <c r="CC74" s="31">
        <v>19077636</v>
      </c>
      <c r="CD74" s="32">
        <f t="shared" si="0"/>
        <v>0</v>
      </c>
      <c r="CE74" s="110"/>
    </row>
    <row r="75" spans="1:83" s="111" customFormat="1" ht="12.75" x14ac:dyDescent="0.2">
      <c r="A75" s="4" t="s">
        <v>65</v>
      </c>
      <c r="B75" s="15">
        <v>4228432</v>
      </c>
      <c r="C75" s="16">
        <v>217568</v>
      </c>
      <c r="D75" s="16">
        <v>0</v>
      </c>
      <c r="E75" s="16">
        <v>129794.33</v>
      </c>
      <c r="F75" s="16">
        <v>0</v>
      </c>
      <c r="G75" s="27">
        <v>4575794.33</v>
      </c>
      <c r="H75" s="15">
        <v>34531546.899999999</v>
      </c>
      <c r="I75" s="16">
        <v>3196045.07</v>
      </c>
      <c r="J75" s="16">
        <v>0</v>
      </c>
      <c r="K75" s="16">
        <v>1925472.53</v>
      </c>
      <c r="L75" s="16">
        <v>0</v>
      </c>
      <c r="M75" s="27">
        <v>39653064.5</v>
      </c>
      <c r="N75" s="15">
        <v>0</v>
      </c>
      <c r="O75" s="16">
        <v>0</v>
      </c>
      <c r="P75" s="16">
        <v>0</v>
      </c>
      <c r="Q75" s="16">
        <v>0</v>
      </c>
      <c r="R75" s="16">
        <v>0</v>
      </c>
      <c r="S75" s="27">
        <v>0</v>
      </c>
      <c r="T75" s="15">
        <v>555734.62</v>
      </c>
      <c r="U75" s="16">
        <v>38164.230000000003</v>
      </c>
      <c r="V75" s="16">
        <v>0</v>
      </c>
      <c r="W75" s="16">
        <v>-2502.4</v>
      </c>
      <c r="X75" s="16">
        <v>0</v>
      </c>
      <c r="Y75" s="27">
        <v>591396.44999999995</v>
      </c>
      <c r="Z75" s="15">
        <v>6893608.4400000004</v>
      </c>
      <c r="AA75" s="16">
        <v>14772.03</v>
      </c>
      <c r="AB75" s="16">
        <v>0</v>
      </c>
      <c r="AC75" s="16">
        <v>569323.6</v>
      </c>
      <c r="AD75" s="16">
        <v>0</v>
      </c>
      <c r="AE75" s="27">
        <v>7477704.0700000003</v>
      </c>
      <c r="AF75" s="15">
        <v>0</v>
      </c>
      <c r="AG75" s="16">
        <v>0</v>
      </c>
      <c r="AH75" s="16">
        <v>0</v>
      </c>
      <c r="AI75" s="16">
        <v>0</v>
      </c>
      <c r="AJ75" s="16">
        <v>0</v>
      </c>
      <c r="AK75" s="27">
        <v>0</v>
      </c>
      <c r="AL75" s="15">
        <v>0</v>
      </c>
      <c r="AM75" s="16">
        <v>0</v>
      </c>
      <c r="AN75" s="16">
        <v>0</v>
      </c>
      <c r="AO75" s="16">
        <v>0</v>
      </c>
      <c r="AP75" s="16">
        <v>0</v>
      </c>
      <c r="AQ75" s="27">
        <v>0</v>
      </c>
      <c r="AR75" s="15">
        <v>0</v>
      </c>
      <c r="AS75" s="16">
        <v>0</v>
      </c>
      <c r="AT75" s="16">
        <v>0</v>
      </c>
      <c r="AU75" s="16">
        <v>0</v>
      </c>
      <c r="AV75" s="16">
        <v>0</v>
      </c>
      <c r="AW75" s="27">
        <v>0</v>
      </c>
      <c r="AX75" s="98">
        <v>46209321.959999993</v>
      </c>
      <c r="AY75" s="99">
        <v>3466549.3299999996</v>
      </c>
      <c r="AZ75" s="99">
        <v>0</v>
      </c>
      <c r="BA75" s="99">
        <v>2622088.06</v>
      </c>
      <c r="BB75" s="99">
        <v>0</v>
      </c>
      <c r="BC75" s="100">
        <v>52297959.350000001</v>
      </c>
      <c r="BD75" s="15">
        <v>469620.63</v>
      </c>
      <c r="BE75" s="16">
        <v>0</v>
      </c>
      <c r="BF75" s="16">
        <v>0</v>
      </c>
      <c r="BG75" s="16">
        <v>0</v>
      </c>
      <c r="BH75" s="16">
        <v>0</v>
      </c>
      <c r="BI75" s="27">
        <v>469620.63</v>
      </c>
      <c r="BJ75" s="15">
        <v>469620.63</v>
      </c>
      <c r="BK75" s="16">
        <v>0</v>
      </c>
      <c r="BL75" s="16">
        <v>0</v>
      </c>
      <c r="BM75" s="16">
        <v>0</v>
      </c>
      <c r="BN75" s="16">
        <v>0</v>
      </c>
      <c r="BO75" s="27">
        <v>469620.63</v>
      </c>
      <c r="BP75" s="15">
        <v>0</v>
      </c>
      <c r="BQ75" s="16">
        <v>0</v>
      </c>
      <c r="BR75" s="16">
        <v>0</v>
      </c>
      <c r="BS75" s="16">
        <v>0</v>
      </c>
      <c r="BT75" s="16">
        <v>0</v>
      </c>
      <c r="BU75" s="27">
        <v>0</v>
      </c>
      <c r="BV75" s="98">
        <v>46209321.959999993</v>
      </c>
      <c r="BW75" s="99">
        <v>3466549.3299999996</v>
      </c>
      <c r="BX75" s="99">
        <v>0</v>
      </c>
      <c r="BY75" s="99">
        <v>2622088.06</v>
      </c>
      <c r="BZ75" s="99">
        <v>0</v>
      </c>
      <c r="CA75" s="100">
        <v>52297959.350000001</v>
      </c>
      <c r="CB75" s="106">
        <v>52297959.350000001</v>
      </c>
      <c r="CC75" s="31">
        <v>52284526.880000003</v>
      </c>
      <c r="CD75" s="32">
        <f t="shared" ref="CD75:CD88" si="1">CB75-CC75</f>
        <v>13432.469999998808</v>
      </c>
      <c r="CE75" s="110"/>
    </row>
    <row r="76" spans="1:83" s="111" customFormat="1" ht="12.75" x14ac:dyDescent="0.2">
      <c r="A76" s="4" t="s">
        <v>66</v>
      </c>
      <c r="B76" s="15">
        <v>0</v>
      </c>
      <c r="C76" s="16">
        <v>0</v>
      </c>
      <c r="D76" s="16">
        <v>0</v>
      </c>
      <c r="E76" s="16">
        <v>0</v>
      </c>
      <c r="F76" s="16">
        <v>0</v>
      </c>
      <c r="G76" s="27">
        <v>0</v>
      </c>
      <c r="H76" s="15">
        <v>10224264</v>
      </c>
      <c r="I76" s="16">
        <v>1741150</v>
      </c>
      <c r="J76" s="16">
        <v>741090</v>
      </c>
      <c r="K76" s="16">
        <v>11301265</v>
      </c>
      <c r="L76" s="16">
        <v>15890</v>
      </c>
      <c r="M76" s="27">
        <v>24023659</v>
      </c>
      <c r="N76" s="15">
        <v>0</v>
      </c>
      <c r="O76" s="16">
        <v>0</v>
      </c>
      <c r="P76" s="16">
        <v>0</v>
      </c>
      <c r="Q76" s="16">
        <v>0</v>
      </c>
      <c r="R76" s="16">
        <v>0</v>
      </c>
      <c r="S76" s="27">
        <v>0</v>
      </c>
      <c r="T76" s="15">
        <v>34910</v>
      </c>
      <c r="U76" s="16">
        <v>61780</v>
      </c>
      <c r="V76" s="16">
        <v>196470</v>
      </c>
      <c r="W76" s="16">
        <v>-125365</v>
      </c>
      <c r="X76" s="16">
        <v>30</v>
      </c>
      <c r="Y76" s="27">
        <v>167825</v>
      </c>
      <c r="Z76" s="15">
        <v>2548784</v>
      </c>
      <c r="AA76" s="16">
        <v>43713</v>
      </c>
      <c r="AB76" s="16">
        <v>9370</v>
      </c>
      <c r="AC76" s="16">
        <v>517731</v>
      </c>
      <c r="AD76" s="16">
        <v>2784</v>
      </c>
      <c r="AE76" s="27">
        <v>3122382</v>
      </c>
      <c r="AF76" s="15">
        <v>0</v>
      </c>
      <c r="AG76" s="16">
        <v>274135</v>
      </c>
      <c r="AH76" s="16">
        <v>87930</v>
      </c>
      <c r="AI76" s="16">
        <v>0</v>
      </c>
      <c r="AJ76" s="16">
        <v>0</v>
      </c>
      <c r="AK76" s="27">
        <v>362065</v>
      </c>
      <c r="AL76" s="15">
        <v>0</v>
      </c>
      <c r="AM76" s="16">
        <v>0</v>
      </c>
      <c r="AN76" s="16">
        <v>132217</v>
      </c>
      <c r="AO76" s="16">
        <v>0</v>
      </c>
      <c r="AP76" s="16">
        <v>0</v>
      </c>
      <c r="AQ76" s="27">
        <v>132217</v>
      </c>
      <c r="AR76" s="15">
        <v>-46358</v>
      </c>
      <c r="AS76" s="16">
        <v>-9790</v>
      </c>
      <c r="AT76" s="16">
        <v>-3152</v>
      </c>
      <c r="AU76" s="16">
        <v>-49414</v>
      </c>
      <c r="AV76" s="16">
        <v>-8013</v>
      </c>
      <c r="AW76" s="27">
        <v>-116727</v>
      </c>
      <c r="AX76" s="98">
        <v>12761600</v>
      </c>
      <c r="AY76" s="99">
        <v>2110988</v>
      </c>
      <c r="AZ76" s="99">
        <v>1163925</v>
      </c>
      <c r="BA76" s="99">
        <v>11644217</v>
      </c>
      <c r="BB76" s="99">
        <v>10691</v>
      </c>
      <c r="BC76" s="100">
        <v>27691421</v>
      </c>
      <c r="BD76" s="15">
        <v>330684</v>
      </c>
      <c r="BE76" s="16">
        <v>0</v>
      </c>
      <c r="BF76" s="16">
        <v>0</v>
      </c>
      <c r="BG76" s="16">
        <v>39016</v>
      </c>
      <c r="BH76" s="16">
        <v>0</v>
      </c>
      <c r="BI76" s="27">
        <v>369700</v>
      </c>
      <c r="BJ76" s="15">
        <v>330684</v>
      </c>
      <c r="BK76" s="16">
        <v>0</v>
      </c>
      <c r="BL76" s="16">
        <v>0</v>
      </c>
      <c r="BM76" s="16">
        <v>39016</v>
      </c>
      <c r="BN76" s="16">
        <v>0</v>
      </c>
      <c r="BO76" s="27">
        <v>369700</v>
      </c>
      <c r="BP76" s="15">
        <v>0</v>
      </c>
      <c r="BQ76" s="16">
        <v>0</v>
      </c>
      <c r="BR76" s="16">
        <v>0</v>
      </c>
      <c r="BS76" s="16">
        <v>0</v>
      </c>
      <c r="BT76" s="16">
        <v>0</v>
      </c>
      <c r="BU76" s="27">
        <v>0</v>
      </c>
      <c r="BV76" s="98">
        <v>12761600</v>
      </c>
      <c r="BW76" s="99">
        <v>2110988</v>
      </c>
      <c r="BX76" s="99">
        <v>1163925</v>
      </c>
      <c r="BY76" s="99">
        <v>11644217</v>
      </c>
      <c r="BZ76" s="99">
        <v>10691</v>
      </c>
      <c r="CA76" s="100">
        <v>27691421</v>
      </c>
      <c r="CB76" s="106">
        <v>27691421</v>
      </c>
      <c r="CC76" s="31">
        <v>27691421</v>
      </c>
      <c r="CD76" s="32">
        <f t="shared" si="1"/>
        <v>0</v>
      </c>
      <c r="CE76" s="110"/>
    </row>
    <row r="77" spans="1:83" s="111" customFormat="1" ht="12.75" x14ac:dyDescent="0.2">
      <c r="A77" s="4" t="s">
        <v>67</v>
      </c>
      <c r="B77" s="15">
        <v>533392</v>
      </c>
      <c r="C77" s="16">
        <v>73112</v>
      </c>
      <c r="D77" s="16">
        <v>0</v>
      </c>
      <c r="E77" s="16">
        <v>543794</v>
      </c>
      <c r="F77" s="16">
        <v>0</v>
      </c>
      <c r="G77" s="27">
        <v>1150298</v>
      </c>
      <c r="H77" s="15">
        <v>1445528</v>
      </c>
      <c r="I77" s="16">
        <v>170408</v>
      </c>
      <c r="J77" s="16">
        <v>0</v>
      </c>
      <c r="K77" s="16">
        <v>4588030</v>
      </c>
      <c r="L77" s="16">
        <v>0</v>
      </c>
      <c r="M77" s="27">
        <v>6203966</v>
      </c>
      <c r="N77" s="15">
        <v>0</v>
      </c>
      <c r="O77" s="16">
        <v>0</v>
      </c>
      <c r="P77" s="16">
        <v>0</v>
      </c>
      <c r="Q77" s="16">
        <v>0</v>
      </c>
      <c r="R77" s="16">
        <v>0</v>
      </c>
      <c r="S77" s="27">
        <v>0</v>
      </c>
      <c r="T77" s="15">
        <v>-2126</v>
      </c>
      <c r="U77" s="16">
        <v>-422</v>
      </c>
      <c r="V77" s="16">
        <v>0</v>
      </c>
      <c r="W77" s="16">
        <v>1056</v>
      </c>
      <c r="X77" s="16">
        <v>0</v>
      </c>
      <c r="Y77" s="27">
        <v>-1492</v>
      </c>
      <c r="Z77" s="15">
        <v>723529</v>
      </c>
      <c r="AA77" s="16">
        <v>104234</v>
      </c>
      <c r="AB77" s="16">
        <v>0</v>
      </c>
      <c r="AC77" s="16">
        <v>589106</v>
      </c>
      <c r="AD77" s="16">
        <v>0</v>
      </c>
      <c r="AE77" s="27">
        <v>1416869</v>
      </c>
      <c r="AF77" s="15">
        <v>0</v>
      </c>
      <c r="AG77" s="16">
        <v>0</v>
      </c>
      <c r="AH77" s="16">
        <v>0</v>
      </c>
      <c r="AI77" s="16">
        <v>0</v>
      </c>
      <c r="AJ77" s="16">
        <v>0</v>
      </c>
      <c r="AK77" s="27">
        <v>0</v>
      </c>
      <c r="AL77" s="15">
        <v>0</v>
      </c>
      <c r="AM77" s="16">
        <v>0</v>
      </c>
      <c r="AN77" s="16">
        <v>0</v>
      </c>
      <c r="AO77" s="16">
        <v>0</v>
      </c>
      <c r="AP77" s="16">
        <v>50511</v>
      </c>
      <c r="AQ77" s="27">
        <v>50511</v>
      </c>
      <c r="AR77" s="15">
        <v>0</v>
      </c>
      <c r="AS77" s="16">
        <v>0</v>
      </c>
      <c r="AT77" s="16">
        <v>0</v>
      </c>
      <c r="AU77" s="16">
        <v>0</v>
      </c>
      <c r="AV77" s="16">
        <v>0</v>
      </c>
      <c r="AW77" s="27">
        <v>0</v>
      </c>
      <c r="AX77" s="98">
        <v>2700323</v>
      </c>
      <c r="AY77" s="99">
        <v>347332</v>
      </c>
      <c r="AZ77" s="99">
        <v>0</v>
      </c>
      <c r="BA77" s="99">
        <v>5721986</v>
      </c>
      <c r="BB77" s="99">
        <v>50511</v>
      </c>
      <c r="BC77" s="100">
        <v>8820152</v>
      </c>
      <c r="BD77" s="15">
        <v>0</v>
      </c>
      <c r="BE77" s="16">
        <v>0</v>
      </c>
      <c r="BF77" s="16">
        <v>0</v>
      </c>
      <c r="BG77" s="16">
        <v>0</v>
      </c>
      <c r="BH77" s="16">
        <v>0</v>
      </c>
      <c r="BI77" s="27">
        <v>0</v>
      </c>
      <c r="BJ77" s="15">
        <v>0</v>
      </c>
      <c r="BK77" s="16">
        <v>0</v>
      </c>
      <c r="BL77" s="16">
        <v>0</v>
      </c>
      <c r="BM77" s="16">
        <v>0</v>
      </c>
      <c r="BN77" s="16">
        <v>0</v>
      </c>
      <c r="BO77" s="27">
        <v>0</v>
      </c>
      <c r="BP77" s="15">
        <v>0</v>
      </c>
      <c r="BQ77" s="16">
        <v>0</v>
      </c>
      <c r="BR77" s="16">
        <v>0</v>
      </c>
      <c r="BS77" s="16">
        <v>0</v>
      </c>
      <c r="BT77" s="16">
        <v>0</v>
      </c>
      <c r="BU77" s="27">
        <v>0</v>
      </c>
      <c r="BV77" s="98">
        <v>2700323</v>
      </c>
      <c r="BW77" s="99">
        <v>347332</v>
      </c>
      <c r="BX77" s="99">
        <v>0</v>
      </c>
      <c r="BY77" s="99">
        <v>5721986</v>
      </c>
      <c r="BZ77" s="99">
        <v>50511</v>
      </c>
      <c r="CA77" s="100">
        <v>8820152</v>
      </c>
      <c r="CB77" s="106">
        <v>8820152</v>
      </c>
      <c r="CC77" s="31">
        <v>8820152</v>
      </c>
      <c r="CD77" s="32">
        <f t="shared" si="1"/>
        <v>0</v>
      </c>
      <c r="CE77" s="110"/>
    </row>
    <row r="78" spans="1:83" s="111" customFormat="1" ht="12.75" x14ac:dyDescent="0.2">
      <c r="A78" s="4" t="s">
        <v>68</v>
      </c>
      <c r="B78" s="15">
        <v>0</v>
      </c>
      <c r="C78" s="16">
        <v>0</v>
      </c>
      <c r="D78" s="16">
        <v>0</v>
      </c>
      <c r="E78" s="16">
        <v>0</v>
      </c>
      <c r="F78" s="16">
        <v>0</v>
      </c>
      <c r="G78" s="27">
        <v>0</v>
      </c>
      <c r="H78" s="15">
        <v>16297114.560000001</v>
      </c>
      <c r="I78" s="16">
        <v>2954192.08</v>
      </c>
      <c r="J78" s="16">
        <v>1128776.92</v>
      </c>
      <c r="K78" s="16">
        <v>5703991.8499999996</v>
      </c>
      <c r="L78" s="16">
        <v>0</v>
      </c>
      <c r="M78" s="27">
        <v>26084075.410000004</v>
      </c>
      <c r="N78" s="15">
        <v>0</v>
      </c>
      <c r="O78" s="16">
        <v>0</v>
      </c>
      <c r="P78" s="16">
        <v>0</v>
      </c>
      <c r="Q78" s="16">
        <v>0</v>
      </c>
      <c r="R78" s="16">
        <v>21421.200000000001</v>
      </c>
      <c r="S78" s="27">
        <v>21421.200000000001</v>
      </c>
      <c r="T78" s="15">
        <v>175587.05</v>
      </c>
      <c r="U78" s="16">
        <v>-22099.35</v>
      </c>
      <c r="V78" s="16">
        <v>11793</v>
      </c>
      <c r="W78" s="16">
        <v>19203.95</v>
      </c>
      <c r="X78" s="16">
        <v>1102.5</v>
      </c>
      <c r="Y78" s="27">
        <v>185587.15</v>
      </c>
      <c r="Z78" s="15">
        <v>4696272.3</v>
      </c>
      <c r="AA78" s="16">
        <v>658463.87</v>
      </c>
      <c r="AB78" s="16">
        <v>354013.19</v>
      </c>
      <c r="AC78" s="16">
        <v>182370.36</v>
      </c>
      <c r="AD78" s="16">
        <v>6842.47</v>
      </c>
      <c r="AE78" s="27">
        <v>5897962.1900000004</v>
      </c>
      <c r="AF78" s="15">
        <v>0</v>
      </c>
      <c r="AG78" s="16">
        <v>0</v>
      </c>
      <c r="AH78" s="16">
        <v>0</v>
      </c>
      <c r="AI78" s="16">
        <v>0</v>
      </c>
      <c r="AJ78" s="16">
        <v>0</v>
      </c>
      <c r="AK78" s="27">
        <v>0</v>
      </c>
      <c r="AL78" s="15">
        <v>0</v>
      </c>
      <c r="AM78" s="16">
        <v>0</v>
      </c>
      <c r="AN78" s="16">
        <v>0</v>
      </c>
      <c r="AO78" s="16">
        <v>0</v>
      </c>
      <c r="AP78" s="16">
        <v>0</v>
      </c>
      <c r="AQ78" s="27">
        <v>0</v>
      </c>
      <c r="AR78" s="15">
        <v>0</v>
      </c>
      <c r="AS78" s="16">
        <v>0</v>
      </c>
      <c r="AT78" s="16">
        <v>0</v>
      </c>
      <c r="AU78" s="16">
        <v>0</v>
      </c>
      <c r="AV78" s="16">
        <v>0</v>
      </c>
      <c r="AW78" s="27">
        <v>0</v>
      </c>
      <c r="AX78" s="98">
        <v>21168973.91</v>
      </c>
      <c r="AY78" s="99">
        <v>3590556.6</v>
      </c>
      <c r="AZ78" s="99">
        <v>1494583.1099999999</v>
      </c>
      <c r="BA78" s="99">
        <v>5905566.1600000001</v>
      </c>
      <c r="BB78" s="99">
        <v>29366.170000000002</v>
      </c>
      <c r="BC78" s="100">
        <v>32189045.950000003</v>
      </c>
      <c r="BD78" s="15">
        <v>695611.66</v>
      </c>
      <c r="BE78" s="16">
        <v>0</v>
      </c>
      <c r="BF78" s="16">
        <v>0</v>
      </c>
      <c r="BG78" s="16">
        <v>0</v>
      </c>
      <c r="BH78" s="16">
        <v>0</v>
      </c>
      <c r="BI78" s="27">
        <v>695611.66</v>
      </c>
      <c r="BJ78" s="15">
        <v>695611.66</v>
      </c>
      <c r="BK78" s="16">
        <v>0</v>
      </c>
      <c r="BL78" s="16">
        <v>0</v>
      </c>
      <c r="BM78" s="16">
        <v>0</v>
      </c>
      <c r="BN78" s="16">
        <v>0</v>
      </c>
      <c r="BO78" s="27">
        <v>695611.66</v>
      </c>
      <c r="BP78" s="15">
        <v>43633</v>
      </c>
      <c r="BQ78" s="16">
        <v>0</v>
      </c>
      <c r="BR78" s="16">
        <v>0</v>
      </c>
      <c r="BS78" s="16">
        <v>0</v>
      </c>
      <c r="BT78" s="16">
        <v>0</v>
      </c>
      <c r="BU78" s="27">
        <v>43633</v>
      </c>
      <c r="BV78" s="98">
        <v>21125340.91</v>
      </c>
      <c r="BW78" s="99">
        <v>3590556.6</v>
      </c>
      <c r="BX78" s="99">
        <v>1494583.1099999999</v>
      </c>
      <c r="BY78" s="99">
        <v>5905566.1600000001</v>
      </c>
      <c r="BZ78" s="99">
        <v>29366.170000000002</v>
      </c>
      <c r="CA78" s="100">
        <v>32145412.950000003</v>
      </c>
      <c r="CB78" s="106">
        <v>32145412.950000003</v>
      </c>
      <c r="CC78" s="31">
        <v>32145698</v>
      </c>
      <c r="CD78" s="32">
        <f t="shared" si="1"/>
        <v>-285.04999999701977</v>
      </c>
      <c r="CE78" s="110"/>
    </row>
    <row r="79" spans="1:83" s="111" customFormat="1" ht="12.75" x14ac:dyDescent="0.2">
      <c r="A79" s="4" t="s">
        <v>69</v>
      </c>
      <c r="B79" s="15">
        <v>3944899</v>
      </c>
      <c r="C79" s="16">
        <v>246740</v>
      </c>
      <c r="D79" s="16">
        <v>110760</v>
      </c>
      <c r="E79" s="16">
        <v>38220</v>
      </c>
      <c r="F79" s="16">
        <v>157560</v>
      </c>
      <c r="G79" s="27">
        <v>4498179</v>
      </c>
      <c r="H79" s="15">
        <v>19991050</v>
      </c>
      <c r="I79" s="16">
        <v>4695224</v>
      </c>
      <c r="J79" s="16">
        <v>1702924</v>
      </c>
      <c r="K79" s="16">
        <v>402365</v>
      </c>
      <c r="L79" s="16">
        <v>1018957</v>
      </c>
      <c r="M79" s="27">
        <v>27810520</v>
      </c>
      <c r="N79" s="15">
        <v>0</v>
      </c>
      <c r="O79" s="16">
        <v>0</v>
      </c>
      <c r="P79" s="16">
        <v>0</v>
      </c>
      <c r="Q79" s="16">
        <v>0</v>
      </c>
      <c r="R79" s="16">
        <v>0</v>
      </c>
      <c r="S79" s="27">
        <v>0</v>
      </c>
      <c r="T79" s="15">
        <v>-69829</v>
      </c>
      <c r="U79" s="16">
        <v>-40270</v>
      </c>
      <c r="V79" s="16">
        <v>-1120</v>
      </c>
      <c r="W79" s="16">
        <v>7873</v>
      </c>
      <c r="X79" s="16">
        <v>17887</v>
      </c>
      <c r="Y79" s="27">
        <v>-85459</v>
      </c>
      <c r="Z79" s="15">
        <v>5414101</v>
      </c>
      <c r="AA79" s="16">
        <v>338271</v>
      </c>
      <c r="AB79" s="16">
        <v>151847</v>
      </c>
      <c r="AC79" s="16">
        <v>52398</v>
      </c>
      <c r="AD79" s="16">
        <v>6059</v>
      </c>
      <c r="AE79" s="27">
        <v>5962676</v>
      </c>
      <c r="AF79" s="15">
        <v>0</v>
      </c>
      <c r="AG79" s="16">
        <v>0</v>
      </c>
      <c r="AH79" s="16">
        <v>0</v>
      </c>
      <c r="AI79" s="16">
        <v>0</v>
      </c>
      <c r="AJ79" s="16">
        <v>0</v>
      </c>
      <c r="AK79" s="27">
        <v>0</v>
      </c>
      <c r="AL79" s="15">
        <v>0</v>
      </c>
      <c r="AM79" s="16">
        <v>0</v>
      </c>
      <c r="AN79" s="16">
        <v>0</v>
      </c>
      <c r="AO79" s="16">
        <v>0</v>
      </c>
      <c r="AP79" s="16">
        <v>0</v>
      </c>
      <c r="AQ79" s="27">
        <v>0</v>
      </c>
      <c r="AR79" s="15">
        <v>0</v>
      </c>
      <c r="AS79" s="16">
        <v>0</v>
      </c>
      <c r="AT79" s="16">
        <v>0</v>
      </c>
      <c r="AU79" s="16">
        <v>0</v>
      </c>
      <c r="AV79" s="16">
        <v>0</v>
      </c>
      <c r="AW79" s="27">
        <v>0</v>
      </c>
      <c r="AX79" s="98">
        <v>29280221</v>
      </c>
      <c r="AY79" s="99">
        <v>5239965</v>
      </c>
      <c r="AZ79" s="99">
        <v>1964411</v>
      </c>
      <c r="BA79" s="99">
        <v>500856</v>
      </c>
      <c r="BB79" s="99">
        <v>1200463</v>
      </c>
      <c r="BC79" s="100">
        <v>38185916</v>
      </c>
      <c r="BD79" s="15">
        <v>0</v>
      </c>
      <c r="BE79" s="16">
        <v>0</v>
      </c>
      <c r="BF79" s="16">
        <v>0</v>
      </c>
      <c r="BG79" s="16">
        <v>0</v>
      </c>
      <c r="BH79" s="16">
        <v>0</v>
      </c>
      <c r="BI79" s="27">
        <v>0</v>
      </c>
      <c r="BJ79" s="15">
        <v>0</v>
      </c>
      <c r="BK79" s="16">
        <v>0</v>
      </c>
      <c r="BL79" s="16">
        <v>0</v>
      </c>
      <c r="BM79" s="16">
        <v>0</v>
      </c>
      <c r="BN79" s="16">
        <v>0</v>
      </c>
      <c r="BO79" s="27">
        <v>0</v>
      </c>
      <c r="BP79" s="15">
        <v>0</v>
      </c>
      <c r="BQ79" s="16">
        <v>0</v>
      </c>
      <c r="BR79" s="16">
        <v>0</v>
      </c>
      <c r="BS79" s="16">
        <v>0</v>
      </c>
      <c r="BT79" s="16">
        <v>0</v>
      </c>
      <c r="BU79" s="27">
        <v>0</v>
      </c>
      <c r="BV79" s="98">
        <v>29280221</v>
      </c>
      <c r="BW79" s="99">
        <v>5239965</v>
      </c>
      <c r="BX79" s="99">
        <v>1964411</v>
      </c>
      <c r="BY79" s="99">
        <v>500856</v>
      </c>
      <c r="BZ79" s="99">
        <v>1200463</v>
      </c>
      <c r="CA79" s="100">
        <v>38185916</v>
      </c>
      <c r="CB79" s="106">
        <v>38185916</v>
      </c>
      <c r="CC79" s="31">
        <v>38185915</v>
      </c>
      <c r="CD79" s="32">
        <f t="shared" si="1"/>
        <v>1</v>
      </c>
      <c r="CE79" s="110"/>
    </row>
    <row r="80" spans="1:83" s="111" customFormat="1" ht="12.75" x14ac:dyDescent="0.2">
      <c r="A80" s="4" t="s">
        <v>70</v>
      </c>
      <c r="B80" s="15">
        <v>0</v>
      </c>
      <c r="C80" s="16">
        <v>0</v>
      </c>
      <c r="D80" s="16">
        <v>0</v>
      </c>
      <c r="E80" s="16">
        <v>0</v>
      </c>
      <c r="F80" s="16">
        <v>0</v>
      </c>
      <c r="G80" s="27">
        <v>0</v>
      </c>
      <c r="H80" s="15">
        <v>32153288</v>
      </c>
      <c r="I80" s="16">
        <v>12255053</v>
      </c>
      <c r="J80" s="16">
        <v>0</v>
      </c>
      <c r="K80" s="16">
        <v>10087098.1</v>
      </c>
      <c r="L80" s="16">
        <v>0</v>
      </c>
      <c r="M80" s="27">
        <v>54495439.100000001</v>
      </c>
      <c r="N80" s="15">
        <v>0</v>
      </c>
      <c r="O80" s="16">
        <v>0</v>
      </c>
      <c r="P80" s="16">
        <v>0</v>
      </c>
      <c r="Q80" s="16">
        <v>0</v>
      </c>
      <c r="R80" s="16">
        <v>151012</v>
      </c>
      <c r="S80" s="27">
        <v>151012</v>
      </c>
      <c r="T80" s="15">
        <v>226077.40100000799</v>
      </c>
      <c r="U80" s="16">
        <v>45412.628999998793</v>
      </c>
      <c r="V80" s="16">
        <v>0</v>
      </c>
      <c r="W80" s="16">
        <v>-21687.060000002384</v>
      </c>
      <c r="X80" s="16">
        <v>14473.229999999996</v>
      </c>
      <c r="Y80" s="27">
        <v>264276.20000000438</v>
      </c>
      <c r="Z80" s="15">
        <v>4382438.1900000004</v>
      </c>
      <c r="AA80" s="16">
        <v>228888.49999999997</v>
      </c>
      <c r="AB80" s="16">
        <v>0</v>
      </c>
      <c r="AC80" s="16">
        <v>38943.96</v>
      </c>
      <c r="AD80" s="16">
        <v>4300.5600000000004</v>
      </c>
      <c r="AE80" s="27">
        <v>4654571.21</v>
      </c>
      <c r="AF80" s="15">
        <v>388294.47</v>
      </c>
      <c r="AG80" s="16">
        <v>0</v>
      </c>
      <c r="AH80" s="16">
        <v>0</v>
      </c>
      <c r="AI80" s="16">
        <v>0</v>
      </c>
      <c r="AJ80" s="16">
        <v>0</v>
      </c>
      <c r="AK80" s="27">
        <v>388294.47</v>
      </c>
      <c r="AL80" s="15">
        <v>0</v>
      </c>
      <c r="AM80" s="16">
        <v>0</v>
      </c>
      <c r="AN80" s="16">
        <v>0</v>
      </c>
      <c r="AO80" s="16">
        <v>0</v>
      </c>
      <c r="AP80" s="16">
        <v>0</v>
      </c>
      <c r="AQ80" s="27">
        <v>0</v>
      </c>
      <c r="AR80" s="15">
        <v>1493735.77</v>
      </c>
      <c r="AS80" s="16">
        <v>87771.010000000009</v>
      </c>
      <c r="AT80" s="16">
        <v>0</v>
      </c>
      <c r="AU80" s="16">
        <v>116585.23</v>
      </c>
      <c r="AV80" s="16">
        <v>2067.48</v>
      </c>
      <c r="AW80" s="27">
        <v>1700159.49</v>
      </c>
      <c r="AX80" s="98">
        <v>38643833.831000008</v>
      </c>
      <c r="AY80" s="99">
        <v>12617125.138999999</v>
      </c>
      <c r="AZ80" s="99">
        <v>0</v>
      </c>
      <c r="BA80" s="99">
        <v>10220940.229999999</v>
      </c>
      <c r="BB80" s="99">
        <v>171853.27</v>
      </c>
      <c r="BC80" s="100">
        <v>61653752.470000006</v>
      </c>
      <c r="BD80" s="15">
        <v>998131.52000000014</v>
      </c>
      <c r="BE80" s="16">
        <v>2821.78</v>
      </c>
      <c r="BF80" s="16">
        <v>0</v>
      </c>
      <c r="BG80" s="16">
        <v>24214.69</v>
      </c>
      <c r="BH80" s="16">
        <v>0</v>
      </c>
      <c r="BI80" s="27">
        <v>1025167.9900000001</v>
      </c>
      <c r="BJ80" s="15">
        <v>998131.52000000014</v>
      </c>
      <c r="BK80" s="16">
        <v>2821.78</v>
      </c>
      <c r="BL80" s="16">
        <v>0</v>
      </c>
      <c r="BM80" s="16">
        <v>24214.69</v>
      </c>
      <c r="BN80" s="16">
        <v>0</v>
      </c>
      <c r="BO80" s="27">
        <v>1025167.9900000001</v>
      </c>
      <c r="BP80" s="15">
        <v>0</v>
      </c>
      <c r="BQ80" s="16">
        <v>0</v>
      </c>
      <c r="BR80" s="16">
        <v>0</v>
      </c>
      <c r="BS80" s="16">
        <v>14443.1</v>
      </c>
      <c r="BT80" s="16">
        <v>80667</v>
      </c>
      <c r="BU80" s="27">
        <v>95110.1</v>
      </c>
      <c r="BV80" s="98">
        <v>38643833.831000008</v>
      </c>
      <c r="BW80" s="99">
        <v>12617125.138999999</v>
      </c>
      <c r="BX80" s="99">
        <v>0</v>
      </c>
      <c r="BY80" s="99">
        <v>10206497.129999999</v>
      </c>
      <c r="BZ80" s="99">
        <v>91186.26999999999</v>
      </c>
      <c r="CA80" s="100">
        <v>61558642.370000005</v>
      </c>
      <c r="CB80" s="106">
        <v>61558642.370000005</v>
      </c>
      <c r="CC80" s="31">
        <v>61558642</v>
      </c>
      <c r="CD80" s="32">
        <f t="shared" si="1"/>
        <v>0.37000000476837158</v>
      </c>
      <c r="CE80" s="110"/>
    </row>
    <row r="81" spans="1:83" s="111" customFormat="1" ht="12.75" x14ac:dyDescent="0.2">
      <c r="A81" s="4" t="s">
        <v>71</v>
      </c>
      <c r="B81" s="15">
        <v>246513</v>
      </c>
      <c r="C81" s="16">
        <v>13270</v>
      </c>
      <c r="D81" s="16">
        <v>10173</v>
      </c>
      <c r="E81" s="16">
        <v>163658</v>
      </c>
      <c r="F81" s="16">
        <v>0</v>
      </c>
      <c r="G81" s="27">
        <v>433614</v>
      </c>
      <c r="H81" s="15">
        <v>533400</v>
      </c>
      <c r="I81" s="16">
        <v>25839</v>
      </c>
      <c r="J81" s="16">
        <v>20604</v>
      </c>
      <c r="K81" s="16">
        <v>5986018</v>
      </c>
      <c r="L81" s="16">
        <v>0</v>
      </c>
      <c r="M81" s="27">
        <v>6565861</v>
      </c>
      <c r="N81" s="15">
        <v>0</v>
      </c>
      <c r="O81" s="16">
        <v>0</v>
      </c>
      <c r="P81" s="16">
        <v>0</v>
      </c>
      <c r="Q81" s="16">
        <v>0</v>
      </c>
      <c r="R81" s="16">
        <v>0</v>
      </c>
      <c r="S81" s="27">
        <v>0</v>
      </c>
      <c r="T81" s="15">
        <v>3001</v>
      </c>
      <c r="U81" s="16">
        <v>-628</v>
      </c>
      <c r="V81" s="16">
        <v>363</v>
      </c>
      <c r="W81" s="16">
        <v>-8203</v>
      </c>
      <c r="X81" s="16">
        <v>0</v>
      </c>
      <c r="Y81" s="27">
        <v>-5467</v>
      </c>
      <c r="Z81" s="15">
        <v>369383</v>
      </c>
      <c r="AA81" s="16">
        <v>32962</v>
      </c>
      <c r="AB81" s="16">
        <v>7816</v>
      </c>
      <c r="AC81" s="16">
        <v>92650</v>
      </c>
      <c r="AD81" s="16">
        <v>14724</v>
      </c>
      <c r="AE81" s="27">
        <v>517535</v>
      </c>
      <c r="AF81" s="15">
        <v>0</v>
      </c>
      <c r="AG81" s="16">
        <v>0</v>
      </c>
      <c r="AH81" s="16">
        <v>0</v>
      </c>
      <c r="AI81" s="16">
        <v>0</v>
      </c>
      <c r="AJ81" s="16">
        <v>0</v>
      </c>
      <c r="AK81" s="27">
        <v>0</v>
      </c>
      <c r="AL81" s="15">
        <v>0</v>
      </c>
      <c r="AM81" s="16">
        <v>0</v>
      </c>
      <c r="AN81" s="16">
        <v>0</v>
      </c>
      <c r="AO81" s="16">
        <v>0</v>
      </c>
      <c r="AP81" s="16">
        <v>0</v>
      </c>
      <c r="AQ81" s="27">
        <v>0</v>
      </c>
      <c r="AR81" s="15">
        <v>0</v>
      </c>
      <c r="AS81" s="16">
        <v>0</v>
      </c>
      <c r="AT81" s="16">
        <v>0</v>
      </c>
      <c r="AU81" s="16">
        <v>0</v>
      </c>
      <c r="AV81" s="16">
        <v>0</v>
      </c>
      <c r="AW81" s="27">
        <v>0</v>
      </c>
      <c r="AX81" s="98">
        <v>1152297</v>
      </c>
      <c r="AY81" s="99">
        <v>71443</v>
      </c>
      <c r="AZ81" s="99">
        <v>38956</v>
      </c>
      <c r="BA81" s="99">
        <v>6234123</v>
      </c>
      <c r="BB81" s="99">
        <v>14724</v>
      </c>
      <c r="BC81" s="100">
        <v>7511543</v>
      </c>
      <c r="BD81" s="15">
        <v>0</v>
      </c>
      <c r="BE81" s="16">
        <v>0</v>
      </c>
      <c r="BF81" s="16">
        <v>0</v>
      </c>
      <c r="BG81" s="16">
        <v>0</v>
      </c>
      <c r="BH81" s="16">
        <v>0</v>
      </c>
      <c r="BI81" s="27">
        <v>0</v>
      </c>
      <c r="BJ81" s="15">
        <v>0</v>
      </c>
      <c r="BK81" s="16">
        <v>0</v>
      </c>
      <c r="BL81" s="16">
        <v>0</v>
      </c>
      <c r="BM81" s="16">
        <v>0</v>
      </c>
      <c r="BN81" s="16">
        <v>0</v>
      </c>
      <c r="BO81" s="27">
        <v>0</v>
      </c>
      <c r="BP81" s="15">
        <v>0</v>
      </c>
      <c r="BQ81" s="16">
        <v>0</v>
      </c>
      <c r="BR81" s="16">
        <v>0</v>
      </c>
      <c r="BS81" s="16">
        <v>0</v>
      </c>
      <c r="BT81" s="16">
        <v>0</v>
      </c>
      <c r="BU81" s="27">
        <v>0</v>
      </c>
      <c r="BV81" s="98">
        <v>1152297</v>
      </c>
      <c r="BW81" s="99">
        <v>71443</v>
      </c>
      <c r="BX81" s="99">
        <v>38956</v>
      </c>
      <c r="BY81" s="99">
        <v>6234123</v>
      </c>
      <c r="BZ81" s="99">
        <v>14724</v>
      </c>
      <c r="CA81" s="100">
        <v>7511543</v>
      </c>
      <c r="CB81" s="106">
        <v>7511543</v>
      </c>
      <c r="CC81" s="31">
        <v>7511543</v>
      </c>
      <c r="CD81" s="32">
        <f t="shared" si="1"/>
        <v>0</v>
      </c>
      <c r="CE81" s="110"/>
    </row>
    <row r="82" spans="1:83" s="111" customFormat="1" ht="12.75" x14ac:dyDescent="0.2">
      <c r="A82" s="4" t="s">
        <v>72</v>
      </c>
      <c r="B82" s="15">
        <v>0</v>
      </c>
      <c r="C82" s="16">
        <v>0</v>
      </c>
      <c r="D82" s="16">
        <v>0</v>
      </c>
      <c r="E82" s="16">
        <v>0</v>
      </c>
      <c r="F82" s="16">
        <v>0</v>
      </c>
      <c r="G82" s="27">
        <v>0</v>
      </c>
      <c r="H82" s="15">
        <v>103770515</v>
      </c>
      <c r="I82" s="16">
        <v>8268387</v>
      </c>
      <c r="J82" s="16">
        <v>2607439</v>
      </c>
      <c r="K82" s="16">
        <v>0</v>
      </c>
      <c r="L82" s="16">
        <v>0</v>
      </c>
      <c r="M82" s="27">
        <v>114646341</v>
      </c>
      <c r="N82" s="15">
        <v>0</v>
      </c>
      <c r="O82" s="16">
        <v>40107</v>
      </c>
      <c r="P82" s="16">
        <v>0</v>
      </c>
      <c r="Q82" s="16">
        <v>0</v>
      </c>
      <c r="R82" s="16">
        <v>0</v>
      </c>
      <c r="S82" s="27">
        <v>40107</v>
      </c>
      <c r="T82" s="15">
        <v>814389</v>
      </c>
      <c r="U82" s="16">
        <v>-41568</v>
      </c>
      <c r="V82" s="16">
        <v>20903</v>
      </c>
      <c r="W82" s="16">
        <v>0</v>
      </c>
      <c r="X82" s="16">
        <v>0</v>
      </c>
      <c r="Y82" s="27">
        <v>793724</v>
      </c>
      <c r="Z82" s="15">
        <v>0</v>
      </c>
      <c r="AA82" s="16">
        <v>0</v>
      </c>
      <c r="AB82" s="16">
        <v>0</v>
      </c>
      <c r="AC82" s="16">
        <v>0</v>
      </c>
      <c r="AD82" s="16">
        <v>0</v>
      </c>
      <c r="AE82" s="27">
        <v>0</v>
      </c>
      <c r="AF82" s="15">
        <v>0</v>
      </c>
      <c r="AG82" s="16">
        <v>97219</v>
      </c>
      <c r="AH82" s="16">
        <v>0</v>
      </c>
      <c r="AI82" s="16">
        <v>0</v>
      </c>
      <c r="AJ82" s="16">
        <v>0</v>
      </c>
      <c r="AK82" s="27">
        <v>97219</v>
      </c>
      <c r="AL82" s="15">
        <v>0</v>
      </c>
      <c r="AM82" s="16">
        <v>0</v>
      </c>
      <c r="AN82" s="16">
        <v>0</v>
      </c>
      <c r="AO82" s="16">
        <v>0</v>
      </c>
      <c r="AP82" s="16">
        <v>0</v>
      </c>
      <c r="AQ82" s="27">
        <v>0</v>
      </c>
      <c r="AR82" s="15">
        <v>0</v>
      </c>
      <c r="AS82" s="16">
        <v>0</v>
      </c>
      <c r="AT82" s="16">
        <v>0</v>
      </c>
      <c r="AU82" s="16">
        <v>0</v>
      </c>
      <c r="AV82" s="16">
        <v>0</v>
      </c>
      <c r="AW82" s="27">
        <v>0</v>
      </c>
      <c r="AX82" s="98">
        <v>104584904</v>
      </c>
      <c r="AY82" s="99">
        <v>8364145</v>
      </c>
      <c r="AZ82" s="99">
        <v>2628342</v>
      </c>
      <c r="BA82" s="99">
        <v>0</v>
      </c>
      <c r="BB82" s="99">
        <v>0</v>
      </c>
      <c r="BC82" s="100">
        <v>115577391</v>
      </c>
      <c r="BD82" s="15">
        <v>2443806</v>
      </c>
      <c r="BE82" s="16">
        <v>0</v>
      </c>
      <c r="BF82" s="16">
        <v>0</v>
      </c>
      <c r="BG82" s="16">
        <v>0</v>
      </c>
      <c r="BH82" s="16">
        <v>0</v>
      </c>
      <c r="BI82" s="27">
        <v>2443806</v>
      </c>
      <c r="BJ82" s="15">
        <v>2443806</v>
      </c>
      <c r="BK82" s="16">
        <v>0</v>
      </c>
      <c r="BL82" s="16">
        <v>0</v>
      </c>
      <c r="BM82" s="16">
        <v>0</v>
      </c>
      <c r="BN82" s="16">
        <v>0</v>
      </c>
      <c r="BO82" s="27">
        <v>2443806</v>
      </c>
      <c r="BP82" s="15">
        <v>0</v>
      </c>
      <c r="BQ82" s="16">
        <v>0</v>
      </c>
      <c r="BR82" s="16">
        <v>0</v>
      </c>
      <c r="BS82" s="16">
        <v>0</v>
      </c>
      <c r="BT82" s="16">
        <v>0</v>
      </c>
      <c r="BU82" s="27">
        <v>0</v>
      </c>
      <c r="BV82" s="98">
        <v>104584904</v>
      </c>
      <c r="BW82" s="99">
        <v>8364145</v>
      </c>
      <c r="BX82" s="99">
        <v>2628342</v>
      </c>
      <c r="BY82" s="99">
        <v>0</v>
      </c>
      <c r="BZ82" s="99">
        <v>0</v>
      </c>
      <c r="CA82" s="100">
        <v>115577391</v>
      </c>
      <c r="CB82" s="106">
        <v>115577391</v>
      </c>
      <c r="CC82" s="31">
        <v>115480172</v>
      </c>
      <c r="CD82" s="32">
        <f t="shared" si="1"/>
        <v>97219</v>
      </c>
      <c r="CE82" s="110"/>
    </row>
    <row r="83" spans="1:83" s="111" customFormat="1" ht="12.75" x14ac:dyDescent="0.2">
      <c r="A83" s="4" t="s">
        <v>73</v>
      </c>
      <c r="B83" s="15">
        <v>0</v>
      </c>
      <c r="C83" s="16">
        <v>0</v>
      </c>
      <c r="D83" s="16">
        <v>0</v>
      </c>
      <c r="E83" s="16">
        <v>0</v>
      </c>
      <c r="F83" s="16">
        <v>0</v>
      </c>
      <c r="G83" s="27">
        <v>0</v>
      </c>
      <c r="H83" s="15">
        <v>116181910.95799103</v>
      </c>
      <c r="I83" s="16">
        <v>14268271.783633921</v>
      </c>
      <c r="J83" s="16">
        <v>9858274.9776576012</v>
      </c>
      <c r="K83" s="16">
        <v>1360717</v>
      </c>
      <c r="L83" s="16">
        <v>370542.28071744001</v>
      </c>
      <c r="M83" s="27">
        <v>142039717</v>
      </c>
      <c r="N83" s="15">
        <v>0</v>
      </c>
      <c r="O83" s="16">
        <v>0</v>
      </c>
      <c r="P83" s="16">
        <v>0</v>
      </c>
      <c r="Q83" s="16">
        <v>0</v>
      </c>
      <c r="R83" s="16">
        <v>0</v>
      </c>
      <c r="S83" s="27">
        <v>0</v>
      </c>
      <c r="T83" s="15">
        <v>2828484.76</v>
      </c>
      <c r="U83" s="16">
        <v>0</v>
      </c>
      <c r="V83" s="16">
        <v>0</v>
      </c>
      <c r="W83" s="16">
        <v>8170</v>
      </c>
      <c r="X83" s="16">
        <v>0</v>
      </c>
      <c r="Y83" s="27">
        <v>2836654.76</v>
      </c>
      <c r="Z83" s="15">
        <v>6869643.6399999997</v>
      </c>
      <c r="AA83" s="16">
        <v>524655.35999999999</v>
      </c>
      <c r="AB83" s="16">
        <v>0</v>
      </c>
      <c r="AC83" s="16">
        <v>0</v>
      </c>
      <c r="AD83" s="16">
        <v>0</v>
      </c>
      <c r="AE83" s="27">
        <v>7394299</v>
      </c>
      <c r="AF83" s="15">
        <v>0</v>
      </c>
      <c r="AG83" s="16">
        <v>237215</v>
      </c>
      <c r="AH83" s="16">
        <v>0</v>
      </c>
      <c r="AI83" s="16">
        <v>0</v>
      </c>
      <c r="AJ83" s="16">
        <v>0</v>
      </c>
      <c r="AK83" s="27">
        <v>237215</v>
      </c>
      <c r="AL83" s="15">
        <v>0</v>
      </c>
      <c r="AM83" s="16">
        <v>0</v>
      </c>
      <c r="AN83" s="16">
        <v>0</v>
      </c>
      <c r="AO83" s="16">
        <v>0</v>
      </c>
      <c r="AP83" s="16">
        <v>0</v>
      </c>
      <c r="AQ83" s="27">
        <v>0</v>
      </c>
      <c r="AR83" s="15">
        <v>0</v>
      </c>
      <c r="AS83" s="16">
        <v>0</v>
      </c>
      <c r="AT83" s="16">
        <v>0</v>
      </c>
      <c r="AU83" s="16">
        <v>0</v>
      </c>
      <c r="AV83" s="16">
        <v>0</v>
      </c>
      <c r="AW83" s="27">
        <v>0</v>
      </c>
      <c r="AX83" s="98">
        <v>125880039.35799104</v>
      </c>
      <c r="AY83" s="99">
        <v>15030142.143633921</v>
      </c>
      <c r="AZ83" s="99">
        <v>9858274.9776576012</v>
      </c>
      <c r="BA83" s="99">
        <v>1368887</v>
      </c>
      <c r="BB83" s="99">
        <v>370542.28071744001</v>
      </c>
      <c r="BC83" s="100">
        <v>152507885.75999999</v>
      </c>
      <c r="BD83" s="15">
        <v>3319568</v>
      </c>
      <c r="BE83" s="16">
        <v>0</v>
      </c>
      <c r="BF83" s="16">
        <v>0</v>
      </c>
      <c r="BG83" s="16">
        <v>0</v>
      </c>
      <c r="BH83" s="16">
        <v>0</v>
      </c>
      <c r="BI83" s="27">
        <v>3319568</v>
      </c>
      <c r="BJ83" s="15">
        <v>3319568</v>
      </c>
      <c r="BK83" s="16">
        <v>0</v>
      </c>
      <c r="BL83" s="16">
        <v>0</v>
      </c>
      <c r="BM83" s="16">
        <v>0</v>
      </c>
      <c r="BN83" s="16">
        <v>0</v>
      </c>
      <c r="BO83" s="27">
        <v>3319568</v>
      </c>
      <c r="BP83" s="15">
        <v>0</v>
      </c>
      <c r="BQ83" s="16">
        <v>0</v>
      </c>
      <c r="BR83" s="16">
        <v>0</v>
      </c>
      <c r="BS83" s="16">
        <v>975885.92</v>
      </c>
      <c r="BT83" s="16">
        <v>0</v>
      </c>
      <c r="BU83" s="27">
        <v>975885.92</v>
      </c>
      <c r="BV83" s="98">
        <v>125880039.35799104</v>
      </c>
      <c r="BW83" s="99">
        <v>15030142.143633921</v>
      </c>
      <c r="BX83" s="99">
        <v>9858274.9776576012</v>
      </c>
      <c r="BY83" s="99">
        <v>393001.07999999996</v>
      </c>
      <c r="BZ83" s="99">
        <v>370542.28071744001</v>
      </c>
      <c r="CA83" s="100">
        <v>151531999.84</v>
      </c>
      <c r="CB83" s="106">
        <v>151531999.84</v>
      </c>
      <c r="CC83" s="31">
        <v>151530533.91999999</v>
      </c>
      <c r="CD83" s="32">
        <f t="shared" si="1"/>
        <v>1465.9200000166893</v>
      </c>
      <c r="CE83" s="110"/>
    </row>
    <row r="84" spans="1:83" s="111" customFormat="1" ht="12.75" x14ac:dyDescent="0.2">
      <c r="A84" s="4" t="s">
        <v>74</v>
      </c>
      <c r="B84" s="15">
        <v>0</v>
      </c>
      <c r="C84" s="16">
        <v>0</v>
      </c>
      <c r="D84" s="16">
        <v>0</v>
      </c>
      <c r="E84" s="16">
        <v>0</v>
      </c>
      <c r="F84" s="16">
        <v>0</v>
      </c>
      <c r="G84" s="27">
        <v>0</v>
      </c>
      <c r="H84" s="15">
        <v>28513875</v>
      </c>
      <c r="I84" s="16">
        <v>4008378</v>
      </c>
      <c r="J84" s="16">
        <v>3791460</v>
      </c>
      <c r="K84" s="16">
        <v>888693</v>
      </c>
      <c r="L84" s="16">
        <v>0</v>
      </c>
      <c r="M84" s="27">
        <v>37202406</v>
      </c>
      <c r="N84" s="15">
        <v>0</v>
      </c>
      <c r="O84" s="16">
        <v>0</v>
      </c>
      <c r="P84" s="16">
        <v>0</v>
      </c>
      <c r="Q84" s="16">
        <v>0</v>
      </c>
      <c r="R84" s="16">
        <v>0</v>
      </c>
      <c r="S84" s="27">
        <v>0</v>
      </c>
      <c r="T84" s="15">
        <v>534478</v>
      </c>
      <c r="U84" s="16">
        <v>74387</v>
      </c>
      <c r="V84" s="16">
        <v>78162</v>
      </c>
      <c r="W84" s="16">
        <v>17626</v>
      </c>
      <c r="X84" s="16">
        <v>8417</v>
      </c>
      <c r="Y84" s="27">
        <v>713070</v>
      </c>
      <c r="Z84" s="15">
        <v>7088829</v>
      </c>
      <c r="AA84" s="16">
        <v>293379</v>
      </c>
      <c r="AB84" s="16">
        <v>253018</v>
      </c>
      <c r="AC84" s="16">
        <v>166219</v>
      </c>
      <c r="AD84" s="16">
        <v>0</v>
      </c>
      <c r="AE84" s="27">
        <v>7801445</v>
      </c>
      <c r="AF84" s="15">
        <v>0</v>
      </c>
      <c r="AG84" s="16">
        <v>0</v>
      </c>
      <c r="AH84" s="16">
        <v>0</v>
      </c>
      <c r="AI84" s="16">
        <v>0</v>
      </c>
      <c r="AJ84" s="16">
        <v>0</v>
      </c>
      <c r="AK84" s="27">
        <v>0</v>
      </c>
      <c r="AL84" s="15">
        <v>0</v>
      </c>
      <c r="AM84" s="16">
        <v>0</v>
      </c>
      <c r="AN84" s="16">
        <v>0</v>
      </c>
      <c r="AO84" s="16">
        <v>0</v>
      </c>
      <c r="AP84" s="16">
        <v>0</v>
      </c>
      <c r="AQ84" s="27">
        <v>0</v>
      </c>
      <c r="AR84" s="15">
        <v>0</v>
      </c>
      <c r="AS84" s="16">
        <v>0</v>
      </c>
      <c r="AT84" s="16">
        <v>0</v>
      </c>
      <c r="AU84" s="16">
        <v>0</v>
      </c>
      <c r="AV84" s="16">
        <v>382048</v>
      </c>
      <c r="AW84" s="27">
        <v>382048</v>
      </c>
      <c r="AX84" s="98">
        <v>36137182</v>
      </c>
      <c r="AY84" s="99">
        <v>4376144</v>
      </c>
      <c r="AZ84" s="99">
        <v>4122640</v>
      </c>
      <c r="BA84" s="99">
        <v>1072538</v>
      </c>
      <c r="BB84" s="99">
        <v>390465</v>
      </c>
      <c r="BC84" s="100">
        <v>46098969</v>
      </c>
      <c r="BD84" s="15">
        <v>730975</v>
      </c>
      <c r="BE84" s="16">
        <v>0</v>
      </c>
      <c r="BF84" s="16">
        <v>0</v>
      </c>
      <c r="BG84" s="16">
        <v>0</v>
      </c>
      <c r="BH84" s="16">
        <v>0</v>
      </c>
      <c r="BI84" s="27">
        <v>730975</v>
      </c>
      <c r="BJ84" s="15">
        <v>730975</v>
      </c>
      <c r="BK84" s="16">
        <v>0</v>
      </c>
      <c r="BL84" s="16">
        <v>0</v>
      </c>
      <c r="BM84" s="16">
        <v>0</v>
      </c>
      <c r="BN84" s="16">
        <v>0</v>
      </c>
      <c r="BO84" s="27">
        <v>730975</v>
      </c>
      <c r="BP84" s="15">
        <v>30000</v>
      </c>
      <c r="BQ84" s="16">
        <v>10000</v>
      </c>
      <c r="BR84" s="16">
        <v>10000</v>
      </c>
      <c r="BS84" s="16">
        <v>0</v>
      </c>
      <c r="BT84" s="16">
        <v>0</v>
      </c>
      <c r="BU84" s="27">
        <v>50000</v>
      </c>
      <c r="BV84" s="98">
        <v>36107182</v>
      </c>
      <c r="BW84" s="99">
        <v>4366144</v>
      </c>
      <c r="BX84" s="99">
        <v>4112640</v>
      </c>
      <c r="BY84" s="99">
        <v>1072538</v>
      </c>
      <c r="BZ84" s="99">
        <v>390465</v>
      </c>
      <c r="CA84" s="100">
        <v>46048969</v>
      </c>
      <c r="CB84" s="106">
        <v>46048969</v>
      </c>
      <c r="CC84" s="31">
        <v>46048969</v>
      </c>
      <c r="CD84" s="32">
        <f t="shared" si="1"/>
        <v>0</v>
      </c>
      <c r="CE84" s="110"/>
    </row>
    <row r="85" spans="1:83" s="111" customFormat="1" ht="12.75" x14ac:dyDescent="0.2">
      <c r="A85" s="4" t="s">
        <v>75</v>
      </c>
      <c r="B85" s="15">
        <v>5316938.4300000006</v>
      </c>
      <c r="C85" s="16">
        <v>130402.08</v>
      </c>
      <c r="D85" s="16">
        <v>170974.26</v>
      </c>
      <c r="E85" s="16">
        <v>53005.590000000004</v>
      </c>
      <c r="F85" s="16">
        <v>654.39</v>
      </c>
      <c r="G85" s="27">
        <v>5671974.75</v>
      </c>
      <c r="H85" s="15">
        <v>133375710.10000001</v>
      </c>
      <c r="I85" s="16">
        <v>11705257.609999999</v>
      </c>
      <c r="J85" s="16">
        <v>18949957.109999999</v>
      </c>
      <c r="K85" s="16">
        <v>3664318.1</v>
      </c>
      <c r="L85" s="16">
        <v>0</v>
      </c>
      <c r="M85" s="27">
        <v>167695242.91999999</v>
      </c>
      <c r="N85" s="15">
        <v>0</v>
      </c>
      <c r="O85" s="16">
        <v>0</v>
      </c>
      <c r="P85" s="16">
        <v>0</v>
      </c>
      <c r="Q85" s="16">
        <v>0</v>
      </c>
      <c r="R85" s="16">
        <v>48501.18</v>
      </c>
      <c r="S85" s="27">
        <v>48501.18</v>
      </c>
      <c r="T85" s="15">
        <v>4229097.4999999991</v>
      </c>
      <c r="U85" s="16">
        <v>394544.39</v>
      </c>
      <c r="V85" s="16">
        <v>279115.96999999997</v>
      </c>
      <c r="W85" s="16">
        <v>133007.26</v>
      </c>
      <c r="X85" s="16">
        <v>2603.8700000000008</v>
      </c>
      <c r="Y85" s="27">
        <v>5038368.9899999984</v>
      </c>
      <c r="Z85" s="15">
        <v>22094203.960000001</v>
      </c>
      <c r="AA85" s="16">
        <v>0</v>
      </c>
      <c r="AB85" s="16">
        <v>0</v>
      </c>
      <c r="AC85" s="16">
        <v>0</v>
      </c>
      <c r="AD85" s="16">
        <v>0</v>
      </c>
      <c r="AE85" s="27">
        <v>22094203.960000001</v>
      </c>
      <c r="AF85" s="15">
        <v>0</v>
      </c>
      <c r="AG85" s="16">
        <v>0</v>
      </c>
      <c r="AH85" s="16">
        <v>39448.699999999997</v>
      </c>
      <c r="AI85" s="16">
        <v>0</v>
      </c>
      <c r="AJ85" s="16">
        <v>0</v>
      </c>
      <c r="AK85" s="27">
        <v>39448.699999999997</v>
      </c>
      <c r="AL85" s="15">
        <v>233116.66</v>
      </c>
      <c r="AM85" s="16">
        <v>0</v>
      </c>
      <c r="AN85" s="16">
        <v>0</v>
      </c>
      <c r="AO85" s="16">
        <v>0</v>
      </c>
      <c r="AP85" s="16">
        <v>0</v>
      </c>
      <c r="AQ85" s="27">
        <v>233116.66</v>
      </c>
      <c r="AR85" s="15">
        <v>0</v>
      </c>
      <c r="AS85" s="16">
        <v>0</v>
      </c>
      <c r="AT85" s="16">
        <v>0</v>
      </c>
      <c r="AU85" s="16">
        <v>0</v>
      </c>
      <c r="AV85" s="16">
        <v>0</v>
      </c>
      <c r="AW85" s="27">
        <v>0</v>
      </c>
      <c r="AX85" s="98">
        <v>165249066.65000001</v>
      </c>
      <c r="AY85" s="99">
        <v>12230204.08</v>
      </c>
      <c r="AZ85" s="99">
        <v>19439496.039999999</v>
      </c>
      <c r="BA85" s="99">
        <v>3850330.95</v>
      </c>
      <c r="BB85" s="99">
        <v>51759.44</v>
      </c>
      <c r="BC85" s="100">
        <v>200820857.16</v>
      </c>
      <c r="BD85" s="15">
        <v>1658252.4</v>
      </c>
      <c r="BE85" s="16">
        <v>0</v>
      </c>
      <c r="BF85" s="16">
        <v>0</v>
      </c>
      <c r="BG85" s="16">
        <v>0</v>
      </c>
      <c r="BH85" s="16">
        <v>0</v>
      </c>
      <c r="BI85" s="27">
        <v>1658252.4</v>
      </c>
      <c r="BJ85" s="15">
        <v>1658252.4</v>
      </c>
      <c r="BK85" s="16">
        <v>0</v>
      </c>
      <c r="BL85" s="16">
        <v>0</v>
      </c>
      <c r="BM85" s="16">
        <v>0</v>
      </c>
      <c r="BN85" s="16">
        <v>0</v>
      </c>
      <c r="BO85" s="27">
        <v>1658252.4</v>
      </c>
      <c r="BP85" s="15">
        <v>600779.1</v>
      </c>
      <c r="BQ85" s="16">
        <v>0</v>
      </c>
      <c r="BR85" s="16">
        <v>0</v>
      </c>
      <c r="BS85" s="16">
        <v>0</v>
      </c>
      <c r="BT85" s="16">
        <v>0</v>
      </c>
      <c r="BU85" s="27">
        <v>600779.1</v>
      </c>
      <c r="BV85" s="98">
        <v>164648287.55000001</v>
      </c>
      <c r="BW85" s="99">
        <v>12230204.08</v>
      </c>
      <c r="BX85" s="99">
        <v>19439496.039999999</v>
      </c>
      <c r="BY85" s="99">
        <v>3850330.95</v>
      </c>
      <c r="BZ85" s="99">
        <v>51759.44</v>
      </c>
      <c r="CA85" s="100">
        <v>200220078.06</v>
      </c>
      <c r="CB85" s="106">
        <v>200220078.06</v>
      </c>
      <c r="CC85" s="31">
        <v>200220078.16</v>
      </c>
      <c r="CD85" s="32">
        <f t="shared" si="1"/>
        <v>-9.9999994039535522E-2</v>
      </c>
      <c r="CE85" s="110"/>
    </row>
    <row r="86" spans="1:83" s="111" customFormat="1" ht="12.75" x14ac:dyDescent="0.2">
      <c r="A86" s="4" t="s">
        <v>76</v>
      </c>
      <c r="B86" s="15">
        <v>0</v>
      </c>
      <c r="C86" s="16">
        <v>0</v>
      </c>
      <c r="D86" s="16">
        <v>0</v>
      </c>
      <c r="E86" s="16">
        <v>0</v>
      </c>
      <c r="F86" s="16">
        <v>0</v>
      </c>
      <c r="G86" s="27">
        <v>0</v>
      </c>
      <c r="H86" s="15">
        <v>80271822.50999999</v>
      </c>
      <c r="I86" s="16">
        <v>20203000</v>
      </c>
      <c r="J86" s="16">
        <v>7092000</v>
      </c>
      <c r="K86" s="16">
        <v>0</v>
      </c>
      <c r="L86" s="16">
        <v>0</v>
      </c>
      <c r="M86" s="27">
        <v>107566822.50999999</v>
      </c>
      <c r="N86" s="15">
        <v>0</v>
      </c>
      <c r="O86" s="16">
        <v>0</v>
      </c>
      <c r="P86" s="16">
        <v>0</v>
      </c>
      <c r="Q86" s="16">
        <v>0</v>
      </c>
      <c r="R86" s="16">
        <v>0</v>
      </c>
      <c r="S86" s="27">
        <v>0</v>
      </c>
      <c r="T86" s="15">
        <v>824000</v>
      </c>
      <c r="U86" s="16">
        <v>0</v>
      </c>
      <c r="V86" s="16">
        <v>0</v>
      </c>
      <c r="W86" s="16">
        <v>0</v>
      </c>
      <c r="X86" s="16">
        <v>0</v>
      </c>
      <c r="Y86" s="27">
        <v>824000</v>
      </c>
      <c r="Z86" s="15">
        <v>0</v>
      </c>
      <c r="AA86" s="16">
        <v>51000</v>
      </c>
      <c r="AB86" s="16">
        <v>0</v>
      </c>
      <c r="AC86" s="16">
        <v>0</v>
      </c>
      <c r="AD86" s="16">
        <v>0</v>
      </c>
      <c r="AE86" s="27">
        <v>51000</v>
      </c>
      <c r="AF86" s="15">
        <v>0</v>
      </c>
      <c r="AG86" s="16">
        <v>0</v>
      </c>
      <c r="AH86" s="16">
        <v>0</v>
      </c>
      <c r="AI86" s="16">
        <v>0</v>
      </c>
      <c r="AJ86" s="16">
        <v>0</v>
      </c>
      <c r="AK86" s="27">
        <v>0</v>
      </c>
      <c r="AL86" s="15">
        <v>35322</v>
      </c>
      <c r="AM86" s="16">
        <v>0</v>
      </c>
      <c r="AN86" s="16">
        <v>0</v>
      </c>
      <c r="AO86" s="16">
        <v>0</v>
      </c>
      <c r="AP86" s="16">
        <v>0</v>
      </c>
      <c r="AQ86" s="27">
        <v>35322</v>
      </c>
      <c r="AR86" s="15">
        <v>0</v>
      </c>
      <c r="AS86" s="16">
        <v>0</v>
      </c>
      <c r="AT86" s="16">
        <v>0</v>
      </c>
      <c r="AU86" s="16">
        <v>0</v>
      </c>
      <c r="AV86" s="16">
        <v>0</v>
      </c>
      <c r="AW86" s="27">
        <v>0</v>
      </c>
      <c r="AX86" s="98">
        <v>81131144.50999999</v>
      </c>
      <c r="AY86" s="99">
        <v>20254000</v>
      </c>
      <c r="AZ86" s="99">
        <v>7092000</v>
      </c>
      <c r="BA86" s="99">
        <v>0</v>
      </c>
      <c r="BB86" s="99">
        <v>0</v>
      </c>
      <c r="BC86" s="100">
        <v>108477144.50999999</v>
      </c>
      <c r="BD86" s="15">
        <v>564671.94999999995</v>
      </c>
      <c r="BE86" s="16">
        <v>0</v>
      </c>
      <c r="BF86" s="16">
        <v>0</v>
      </c>
      <c r="BG86" s="16">
        <v>0</v>
      </c>
      <c r="BH86" s="16">
        <v>0</v>
      </c>
      <c r="BI86" s="27">
        <v>564671.94999999995</v>
      </c>
      <c r="BJ86" s="15">
        <v>609391.21</v>
      </c>
      <c r="BK86" s="16">
        <v>0</v>
      </c>
      <c r="BL86" s="16">
        <v>0</v>
      </c>
      <c r="BM86" s="16">
        <v>0</v>
      </c>
      <c r="BN86" s="16">
        <v>0</v>
      </c>
      <c r="BO86" s="27">
        <v>609391.21</v>
      </c>
      <c r="BP86" s="15">
        <v>398425.25</v>
      </c>
      <c r="BQ86" s="16">
        <v>0</v>
      </c>
      <c r="BR86" s="16">
        <v>0</v>
      </c>
      <c r="BS86" s="16">
        <v>0</v>
      </c>
      <c r="BT86" s="16">
        <v>0</v>
      </c>
      <c r="BU86" s="27">
        <v>398425.25</v>
      </c>
      <c r="BV86" s="98">
        <v>80688000</v>
      </c>
      <c r="BW86" s="99">
        <v>20254000</v>
      </c>
      <c r="BX86" s="99">
        <v>7092000</v>
      </c>
      <c r="BY86" s="99">
        <v>0</v>
      </c>
      <c r="BZ86" s="99">
        <v>0</v>
      </c>
      <c r="CA86" s="100">
        <v>108034000</v>
      </c>
      <c r="CB86" s="106">
        <v>108034000</v>
      </c>
      <c r="CC86" s="31">
        <v>108034000</v>
      </c>
      <c r="CD86" s="32">
        <f t="shared" si="1"/>
        <v>0</v>
      </c>
      <c r="CE86" s="110"/>
    </row>
    <row r="87" spans="1:83" s="111" customFormat="1" ht="12.75" x14ac:dyDescent="0.2">
      <c r="A87" s="4" t="s">
        <v>77</v>
      </c>
      <c r="B87" s="15">
        <v>0</v>
      </c>
      <c r="C87" s="16">
        <v>0</v>
      </c>
      <c r="D87" s="16">
        <v>0</v>
      </c>
      <c r="E87" s="16">
        <v>0</v>
      </c>
      <c r="F87" s="16">
        <v>0</v>
      </c>
      <c r="G87" s="27">
        <v>0</v>
      </c>
      <c r="H87" s="15">
        <v>106098302.8</v>
      </c>
      <c r="I87" s="16">
        <v>7870917.4000000004</v>
      </c>
      <c r="J87" s="16">
        <v>3260735.75</v>
      </c>
      <c r="K87" s="16">
        <v>4460551.3</v>
      </c>
      <c r="L87" s="16">
        <v>8491.25</v>
      </c>
      <c r="M87" s="27">
        <v>121698998.5</v>
      </c>
      <c r="N87" s="15">
        <v>0</v>
      </c>
      <c r="O87" s="16">
        <v>0</v>
      </c>
      <c r="P87" s="16">
        <v>0</v>
      </c>
      <c r="Q87" s="16">
        <v>0</v>
      </c>
      <c r="R87" s="16">
        <v>78388.5</v>
      </c>
      <c r="S87" s="27">
        <v>78388.5</v>
      </c>
      <c r="T87" s="15">
        <v>0</v>
      </c>
      <c r="U87" s="16">
        <v>0</v>
      </c>
      <c r="V87" s="16">
        <v>0</v>
      </c>
      <c r="W87" s="16">
        <v>0</v>
      </c>
      <c r="X87" s="16">
        <v>0</v>
      </c>
      <c r="Y87" s="27">
        <v>0</v>
      </c>
      <c r="Z87" s="15">
        <v>16777566.280000001</v>
      </c>
      <c r="AA87" s="16">
        <v>621888.45000000007</v>
      </c>
      <c r="AB87" s="16">
        <v>156626.9</v>
      </c>
      <c r="AC87" s="16">
        <v>389557.94999999995</v>
      </c>
      <c r="AD87" s="16">
        <v>2694.1</v>
      </c>
      <c r="AE87" s="27">
        <v>17948333.68</v>
      </c>
      <c r="AF87" s="15">
        <v>653852.60000000009</v>
      </c>
      <c r="AG87" s="16">
        <v>88539.35</v>
      </c>
      <c r="AH87" s="16">
        <v>1124.95</v>
      </c>
      <c r="AI87" s="16">
        <v>65511.1</v>
      </c>
      <c r="AJ87" s="16">
        <v>0</v>
      </c>
      <c r="AK87" s="27">
        <v>809028</v>
      </c>
      <c r="AL87" s="15">
        <v>0</v>
      </c>
      <c r="AM87" s="16">
        <v>0</v>
      </c>
      <c r="AN87" s="16">
        <v>0</v>
      </c>
      <c r="AO87" s="16">
        <v>0</v>
      </c>
      <c r="AP87" s="16">
        <v>0</v>
      </c>
      <c r="AQ87" s="27">
        <v>0</v>
      </c>
      <c r="AR87" s="15">
        <v>0</v>
      </c>
      <c r="AS87" s="16">
        <v>0</v>
      </c>
      <c r="AT87" s="16">
        <v>0</v>
      </c>
      <c r="AU87" s="16">
        <v>0</v>
      </c>
      <c r="AV87" s="16">
        <v>0</v>
      </c>
      <c r="AW87" s="27">
        <v>0</v>
      </c>
      <c r="AX87" s="98">
        <v>123529721.67999999</v>
      </c>
      <c r="AY87" s="99">
        <v>8581345.1999999993</v>
      </c>
      <c r="AZ87" s="99">
        <v>3418487.6</v>
      </c>
      <c r="BA87" s="99">
        <v>4915620.3499999996</v>
      </c>
      <c r="BB87" s="99">
        <v>89573.85</v>
      </c>
      <c r="BC87" s="100">
        <v>140534748.68000001</v>
      </c>
      <c r="BD87" s="15">
        <v>2644657.9500000002</v>
      </c>
      <c r="BE87" s="16">
        <v>688.2</v>
      </c>
      <c r="BF87" s="16">
        <v>229.4</v>
      </c>
      <c r="BG87" s="16">
        <v>34868.800000000003</v>
      </c>
      <c r="BH87" s="16">
        <v>0</v>
      </c>
      <c r="BI87" s="27">
        <v>2680444.35</v>
      </c>
      <c r="BJ87" s="15">
        <v>2644657.9500000002</v>
      </c>
      <c r="BK87" s="16">
        <v>688.2</v>
      </c>
      <c r="BL87" s="16">
        <v>229.4</v>
      </c>
      <c r="BM87" s="16">
        <v>34868.800000000003</v>
      </c>
      <c r="BN87" s="16">
        <v>0</v>
      </c>
      <c r="BO87" s="27">
        <v>2680444.35</v>
      </c>
      <c r="BP87" s="15">
        <v>19209.100000000002</v>
      </c>
      <c r="BQ87" s="16">
        <v>0</v>
      </c>
      <c r="BR87" s="16">
        <v>0</v>
      </c>
      <c r="BS87" s="16">
        <v>3009.6</v>
      </c>
      <c r="BT87" s="16">
        <v>0</v>
      </c>
      <c r="BU87" s="27">
        <v>22218.7</v>
      </c>
      <c r="BV87" s="98">
        <v>123510512.58</v>
      </c>
      <c r="BW87" s="99">
        <v>8581345.1999999993</v>
      </c>
      <c r="BX87" s="99">
        <v>3418487.6</v>
      </c>
      <c r="BY87" s="99">
        <v>4912610.7499999991</v>
      </c>
      <c r="BZ87" s="99">
        <v>89573.85</v>
      </c>
      <c r="CA87" s="100">
        <v>140512529.97999999</v>
      </c>
      <c r="CB87" s="106">
        <v>140512529.97999999</v>
      </c>
      <c r="CC87" s="31">
        <v>139965850.54999998</v>
      </c>
      <c r="CD87" s="32">
        <f t="shared" si="1"/>
        <v>546679.43000000715</v>
      </c>
      <c r="CE87" s="110"/>
    </row>
    <row r="88" spans="1:83" s="111" customFormat="1" ht="12.75" x14ac:dyDescent="0.2">
      <c r="A88" s="4" t="s">
        <v>78</v>
      </c>
      <c r="B88" s="15">
        <v>246260.34</v>
      </c>
      <c r="C88" s="16">
        <v>32680.799999999996</v>
      </c>
      <c r="D88" s="16">
        <v>0</v>
      </c>
      <c r="E88" s="16">
        <v>87026.4</v>
      </c>
      <c r="F88" s="16">
        <v>0</v>
      </c>
      <c r="G88" s="27">
        <v>365967.54000000004</v>
      </c>
      <c r="H88" s="15">
        <v>2095731.27</v>
      </c>
      <c r="I88" s="16">
        <v>361123</v>
      </c>
      <c r="J88" s="16">
        <v>0</v>
      </c>
      <c r="K88" s="16">
        <v>8272096.9699999997</v>
      </c>
      <c r="L88" s="16">
        <v>0</v>
      </c>
      <c r="M88" s="27">
        <v>10728951.24</v>
      </c>
      <c r="N88" s="15">
        <v>0</v>
      </c>
      <c r="O88" s="16">
        <v>0</v>
      </c>
      <c r="P88" s="16">
        <v>0</v>
      </c>
      <c r="Q88" s="16">
        <v>0</v>
      </c>
      <c r="R88" s="16">
        <v>0</v>
      </c>
      <c r="S88" s="27">
        <v>0</v>
      </c>
      <c r="T88" s="15">
        <v>4771.0900000000747</v>
      </c>
      <c r="U88" s="16">
        <v>-7484.5600000000095</v>
      </c>
      <c r="V88" s="16">
        <v>0</v>
      </c>
      <c r="W88" s="16">
        <v>-2350.77999999959</v>
      </c>
      <c r="X88" s="16">
        <v>0</v>
      </c>
      <c r="Y88" s="27">
        <v>-5064.2499999995252</v>
      </c>
      <c r="Z88" s="15">
        <v>863270.97</v>
      </c>
      <c r="AA88" s="16">
        <v>203976.19</v>
      </c>
      <c r="AB88" s="16">
        <v>0</v>
      </c>
      <c r="AC88" s="16">
        <v>70543.27</v>
      </c>
      <c r="AD88" s="16">
        <v>0</v>
      </c>
      <c r="AE88" s="27">
        <v>1137790.43</v>
      </c>
      <c r="AF88" s="15">
        <v>0</v>
      </c>
      <c r="AG88" s="16">
        <v>0</v>
      </c>
      <c r="AH88" s="16">
        <v>0</v>
      </c>
      <c r="AI88" s="16">
        <v>0</v>
      </c>
      <c r="AJ88" s="16">
        <v>0</v>
      </c>
      <c r="AK88" s="27">
        <v>0</v>
      </c>
      <c r="AL88" s="15">
        <v>0</v>
      </c>
      <c r="AM88" s="16">
        <v>0</v>
      </c>
      <c r="AN88" s="16">
        <v>0</v>
      </c>
      <c r="AO88" s="16">
        <v>0</v>
      </c>
      <c r="AP88" s="16">
        <v>0</v>
      </c>
      <c r="AQ88" s="27">
        <v>0</v>
      </c>
      <c r="AR88" s="15">
        <v>12679.57</v>
      </c>
      <c r="AS88" s="16">
        <v>7242.61</v>
      </c>
      <c r="AT88" s="16">
        <v>0</v>
      </c>
      <c r="AU88" s="16">
        <v>10317.549999999999</v>
      </c>
      <c r="AV88" s="16">
        <v>0</v>
      </c>
      <c r="AW88" s="27">
        <v>30239.73</v>
      </c>
      <c r="AX88" s="98">
        <v>3222713.2399999998</v>
      </c>
      <c r="AY88" s="99">
        <v>597538.03999999992</v>
      </c>
      <c r="AZ88" s="99">
        <v>0</v>
      </c>
      <c r="BA88" s="99">
        <v>8437633.410000002</v>
      </c>
      <c r="BB88" s="99">
        <v>0</v>
      </c>
      <c r="BC88" s="100">
        <v>12257884.690000001</v>
      </c>
      <c r="BD88" s="15">
        <v>206027.72</v>
      </c>
      <c r="BE88" s="16">
        <v>0</v>
      </c>
      <c r="BF88" s="16">
        <v>0</v>
      </c>
      <c r="BG88" s="16">
        <v>3624.45</v>
      </c>
      <c r="BH88" s="16">
        <v>0</v>
      </c>
      <c r="BI88" s="27">
        <v>209652.17</v>
      </c>
      <c r="BJ88" s="15">
        <v>206027.72</v>
      </c>
      <c r="BK88" s="16">
        <v>0</v>
      </c>
      <c r="BL88" s="16">
        <v>0</v>
      </c>
      <c r="BM88" s="16">
        <v>3624.45</v>
      </c>
      <c r="BN88" s="16">
        <v>0</v>
      </c>
      <c r="BO88" s="27">
        <v>209652.17</v>
      </c>
      <c r="BP88" s="15">
        <v>1653.48</v>
      </c>
      <c r="BQ88" s="16">
        <v>0</v>
      </c>
      <c r="BR88" s="16">
        <v>0</v>
      </c>
      <c r="BS88" s="16">
        <v>0</v>
      </c>
      <c r="BT88" s="16">
        <v>0</v>
      </c>
      <c r="BU88" s="27">
        <v>1653.48</v>
      </c>
      <c r="BV88" s="98">
        <v>3221059.76</v>
      </c>
      <c r="BW88" s="99">
        <v>597538.03999999992</v>
      </c>
      <c r="BX88" s="99">
        <v>0</v>
      </c>
      <c r="BY88" s="99">
        <v>8437633.410000002</v>
      </c>
      <c r="BZ88" s="99">
        <v>0</v>
      </c>
      <c r="CA88" s="100">
        <v>12256231.210000001</v>
      </c>
      <c r="CB88" s="106">
        <v>12256231.210000001</v>
      </c>
      <c r="CC88" s="31">
        <v>12257381</v>
      </c>
      <c r="CD88" s="32">
        <f t="shared" si="1"/>
        <v>-1149.7899999991059</v>
      </c>
      <c r="CE88" s="110"/>
    </row>
    <row r="89" spans="1:83" s="111" customFormat="1" ht="12.75" x14ac:dyDescent="0.2">
      <c r="A89" s="5"/>
      <c r="B89" s="17"/>
      <c r="C89" s="18"/>
      <c r="D89" s="18"/>
      <c r="E89" s="18"/>
      <c r="F89" s="18"/>
      <c r="G89" s="28"/>
      <c r="H89" s="17"/>
      <c r="I89" s="18"/>
      <c r="J89" s="18"/>
      <c r="K89" s="18"/>
      <c r="L89" s="18"/>
      <c r="M89" s="28"/>
      <c r="N89" s="17"/>
      <c r="O89" s="18"/>
      <c r="P89" s="18"/>
      <c r="Q89" s="18"/>
      <c r="R89" s="18"/>
      <c r="S89" s="28"/>
      <c r="T89" s="17"/>
      <c r="U89" s="18"/>
      <c r="V89" s="18"/>
      <c r="W89" s="18"/>
      <c r="X89" s="18"/>
      <c r="Y89" s="28"/>
      <c r="Z89" s="17"/>
      <c r="AA89" s="18"/>
      <c r="AB89" s="18"/>
      <c r="AC89" s="18"/>
      <c r="AD89" s="18"/>
      <c r="AE89" s="28"/>
      <c r="AF89" s="17"/>
      <c r="AG89" s="18"/>
      <c r="AH89" s="18"/>
      <c r="AI89" s="18"/>
      <c r="AJ89" s="18"/>
      <c r="AK89" s="28"/>
      <c r="AL89" s="17"/>
      <c r="AM89" s="18"/>
      <c r="AN89" s="18"/>
      <c r="AO89" s="18"/>
      <c r="AP89" s="18"/>
      <c r="AQ89" s="28"/>
      <c r="AR89" s="17"/>
      <c r="AS89" s="18"/>
      <c r="AT89" s="18"/>
      <c r="AU89" s="18"/>
      <c r="AV89" s="18"/>
      <c r="AW89" s="28"/>
      <c r="AX89" s="101"/>
      <c r="AY89" s="102"/>
      <c r="AZ89" s="102"/>
      <c r="BA89" s="102"/>
      <c r="BB89" s="102"/>
      <c r="BC89" s="103"/>
      <c r="BD89" s="17"/>
      <c r="BE89" s="18"/>
      <c r="BF89" s="18"/>
      <c r="BG89" s="18"/>
      <c r="BH89" s="18"/>
      <c r="BI89" s="28"/>
      <c r="BJ89" s="17"/>
      <c r="BK89" s="18"/>
      <c r="BL89" s="18"/>
      <c r="BM89" s="18"/>
      <c r="BN89" s="18"/>
      <c r="BO89" s="28"/>
      <c r="BP89" s="17"/>
      <c r="BQ89" s="18"/>
      <c r="BR89" s="18"/>
      <c r="BS89" s="18"/>
      <c r="BT89" s="18"/>
      <c r="BU89" s="28"/>
      <c r="BV89" s="101"/>
      <c r="BW89" s="102"/>
      <c r="BX89" s="102"/>
      <c r="BY89" s="102"/>
      <c r="BZ89" s="102"/>
      <c r="CA89" s="103"/>
      <c r="CB89" s="107"/>
      <c r="CC89" s="33"/>
      <c r="CD89" s="34"/>
      <c r="CE89" s="110"/>
    </row>
    <row r="90" spans="1:83" x14ac:dyDescent="0.25">
      <c r="A90" s="66" t="s">
        <v>79</v>
      </c>
      <c r="B90" s="69">
        <f t="shared" ref="B90:AG90" si="2">SUM(B9:B89)</f>
        <v>130169942.47999999</v>
      </c>
      <c r="C90" s="67">
        <f t="shared" si="2"/>
        <v>7505970.46</v>
      </c>
      <c r="D90" s="67">
        <f t="shared" si="2"/>
        <v>2762734.45</v>
      </c>
      <c r="E90" s="67">
        <f t="shared" si="2"/>
        <v>11191990.23</v>
      </c>
      <c r="F90" s="67">
        <f t="shared" si="2"/>
        <v>463377.24</v>
      </c>
      <c r="G90" s="68">
        <f t="shared" si="2"/>
        <v>152094014.86000001</v>
      </c>
      <c r="H90" s="69">
        <f t="shared" si="2"/>
        <v>3850558801.6272712</v>
      </c>
      <c r="I90" s="67">
        <f t="shared" si="2"/>
        <v>661898073.19363403</v>
      </c>
      <c r="J90" s="67">
        <f t="shared" si="2"/>
        <v>266220320.04273558</v>
      </c>
      <c r="K90" s="67">
        <f t="shared" si="2"/>
        <v>290888138.53400004</v>
      </c>
      <c r="L90" s="67">
        <f t="shared" si="2"/>
        <v>11726889.85071744</v>
      </c>
      <c r="M90" s="68">
        <f t="shared" si="2"/>
        <v>5081292223.2483587</v>
      </c>
      <c r="N90" s="69">
        <f t="shared" si="2"/>
        <v>54625</v>
      </c>
      <c r="O90" s="67">
        <f t="shared" si="2"/>
        <v>264577</v>
      </c>
      <c r="P90" s="67">
        <f t="shared" si="2"/>
        <v>0</v>
      </c>
      <c r="Q90" s="67">
        <f t="shared" si="2"/>
        <v>0</v>
      </c>
      <c r="R90" s="67">
        <f t="shared" si="2"/>
        <v>3834841.2739999997</v>
      </c>
      <c r="S90" s="68">
        <f t="shared" si="2"/>
        <v>4154043.2740000002</v>
      </c>
      <c r="T90" s="69">
        <f t="shared" si="2"/>
        <v>98824206.991000026</v>
      </c>
      <c r="U90" s="67">
        <f t="shared" si="2"/>
        <v>-23032325.550999995</v>
      </c>
      <c r="V90" s="67">
        <f t="shared" si="2"/>
        <v>-6204265.2400000012</v>
      </c>
      <c r="W90" s="67">
        <f t="shared" si="2"/>
        <v>-5434164.8500000034</v>
      </c>
      <c r="X90" s="67">
        <f t="shared" si="2"/>
        <v>-232133.47999999998</v>
      </c>
      <c r="Y90" s="68">
        <f t="shared" si="2"/>
        <v>63921317.870000005</v>
      </c>
      <c r="Z90" s="69">
        <f t="shared" si="2"/>
        <v>612514207.45619059</v>
      </c>
      <c r="AA90" s="67">
        <f t="shared" si="2"/>
        <v>24203876.931019649</v>
      </c>
      <c r="AB90" s="67">
        <f t="shared" si="2"/>
        <v>2985464.07</v>
      </c>
      <c r="AC90" s="67">
        <f t="shared" si="2"/>
        <v>13070749.972789826</v>
      </c>
      <c r="AD90" s="67">
        <f t="shared" si="2"/>
        <v>2390384.6800000002</v>
      </c>
      <c r="AE90" s="68">
        <f t="shared" si="2"/>
        <v>655164683.11000001</v>
      </c>
      <c r="AF90" s="69">
        <f t="shared" si="2"/>
        <v>9319632.5500000007</v>
      </c>
      <c r="AG90" s="67">
        <f t="shared" si="2"/>
        <v>7235048.1999999993</v>
      </c>
      <c r="AH90" s="67">
        <f t="shared" ref="AH90:BM90" si="3">SUM(AH9:AH89)</f>
        <v>128503.65</v>
      </c>
      <c r="AI90" s="67">
        <f t="shared" si="3"/>
        <v>75015.100000000006</v>
      </c>
      <c r="AJ90" s="67">
        <f t="shared" si="3"/>
        <v>22438.71</v>
      </c>
      <c r="AK90" s="68">
        <f t="shared" si="3"/>
        <v>16780638.210000001</v>
      </c>
      <c r="AL90" s="69">
        <f t="shared" si="3"/>
        <v>974816.23</v>
      </c>
      <c r="AM90" s="67">
        <f t="shared" si="3"/>
        <v>23640130.010000002</v>
      </c>
      <c r="AN90" s="67">
        <f t="shared" si="3"/>
        <v>10263607.140000001</v>
      </c>
      <c r="AO90" s="67">
        <f t="shared" si="3"/>
        <v>109903</v>
      </c>
      <c r="AP90" s="67">
        <f t="shared" si="3"/>
        <v>2415372.87</v>
      </c>
      <c r="AQ90" s="68">
        <f t="shared" si="3"/>
        <v>37403829.25</v>
      </c>
      <c r="AR90" s="69">
        <f t="shared" si="3"/>
        <v>8667112.4399999995</v>
      </c>
      <c r="AS90" s="67">
        <f t="shared" si="3"/>
        <v>258442.57</v>
      </c>
      <c r="AT90" s="67">
        <f t="shared" si="3"/>
        <v>16854.72</v>
      </c>
      <c r="AU90" s="67">
        <f t="shared" si="3"/>
        <v>527919.38</v>
      </c>
      <c r="AV90" s="67">
        <f t="shared" si="3"/>
        <v>2061138.0799999998</v>
      </c>
      <c r="AW90" s="68">
        <f t="shared" si="3"/>
        <v>11531467.190000001</v>
      </c>
      <c r="AX90" s="69">
        <f t="shared" si="3"/>
        <v>4711083344.7744617</v>
      </c>
      <c r="AY90" s="67">
        <f t="shared" si="3"/>
        <v>701973792.81365371</v>
      </c>
      <c r="AZ90" s="67">
        <f t="shared" si="3"/>
        <v>276173218.83273566</v>
      </c>
      <c r="BA90" s="67">
        <f t="shared" si="3"/>
        <v>310429551.36678988</v>
      </c>
      <c r="BB90" s="67">
        <f t="shared" si="3"/>
        <v>22682309.224717442</v>
      </c>
      <c r="BC90" s="68">
        <f t="shared" si="3"/>
        <v>6022342217.0123596</v>
      </c>
      <c r="BD90" s="69">
        <f t="shared" si="3"/>
        <v>83804143.760000005</v>
      </c>
      <c r="BE90" s="67">
        <f t="shared" si="3"/>
        <v>7949.6600000000008</v>
      </c>
      <c r="BF90" s="67">
        <f t="shared" si="3"/>
        <v>951.69999999999993</v>
      </c>
      <c r="BG90" s="67">
        <f t="shared" si="3"/>
        <v>469694.84</v>
      </c>
      <c r="BH90" s="67">
        <f t="shared" si="3"/>
        <v>135524.28</v>
      </c>
      <c r="BI90" s="68">
        <f t="shared" si="3"/>
        <v>84418264.239999965</v>
      </c>
      <c r="BJ90" s="69">
        <f t="shared" si="3"/>
        <v>86685288.609999999</v>
      </c>
      <c r="BK90" s="67">
        <f t="shared" si="3"/>
        <v>7743.81</v>
      </c>
      <c r="BL90" s="67">
        <f t="shared" si="3"/>
        <v>832.34</v>
      </c>
      <c r="BM90" s="67">
        <f t="shared" si="3"/>
        <v>479439.64</v>
      </c>
      <c r="BN90" s="67">
        <f t="shared" ref="BN90:CD90" si="4">SUM(BN9:BN89)</f>
        <v>135524.28</v>
      </c>
      <c r="BO90" s="68">
        <f t="shared" si="4"/>
        <v>87308828.679999962</v>
      </c>
      <c r="BP90" s="69">
        <f t="shared" si="4"/>
        <v>10961709.860000001</v>
      </c>
      <c r="BQ90" s="67">
        <f t="shared" si="4"/>
        <v>31099.550000000003</v>
      </c>
      <c r="BR90" s="67">
        <f t="shared" si="4"/>
        <v>10464.549999999999</v>
      </c>
      <c r="BS90" s="67">
        <f t="shared" si="4"/>
        <v>8176641.540000001</v>
      </c>
      <c r="BT90" s="67">
        <f t="shared" si="4"/>
        <v>419033.11</v>
      </c>
      <c r="BU90" s="68">
        <f t="shared" si="4"/>
        <v>19598948.610000007</v>
      </c>
      <c r="BV90" s="69">
        <f t="shared" si="4"/>
        <v>4697240490.0644617</v>
      </c>
      <c r="BW90" s="67">
        <f t="shared" si="4"/>
        <v>701942899.11365366</v>
      </c>
      <c r="BX90" s="67">
        <f t="shared" si="4"/>
        <v>276162873.6427356</v>
      </c>
      <c r="BY90" s="67">
        <f t="shared" si="4"/>
        <v>302243165.02678978</v>
      </c>
      <c r="BZ90" s="67">
        <f t="shared" si="4"/>
        <v>22263276.114717439</v>
      </c>
      <c r="CA90" s="68">
        <f t="shared" si="4"/>
        <v>5999852703.9623594</v>
      </c>
      <c r="CB90" s="69">
        <f t="shared" si="4"/>
        <v>5999852703.9623594</v>
      </c>
      <c r="CC90" s="67">
        <f t="shared" si="4"/>
        <v>5992552334.2400017</v>
      </c>
      <c r="CD90" s="68">
        <f t="shared" si="4"/>
        <v>7300369.7223581653</v>
      </c>
    </row>
    <row r="91" spans="1:83" x14ac:dyDescent="0.25">
      <c r="A91" s="64" t="str">
        <f>Valuations!A91</f>
        <v>Source: Victoria Grants Commission - Questionnaire 2018-19 response from Council</v>
      </c>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row>
    <row r="92" spans="1:83" x14ac:dyDescent="0.25">
      <c r="A92" s="7"/>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row>
  </sheetData>
  <printOptions horizontalCentered="1" verticalCentered="1"/>
  <pageMargins left="0.39370078740157483" right="0.39370078740157483" top="0.19685039370078741" bottom="0.19685039370078741" header="0.31496062992125984" footer="0.31496062992125984"/>
  <pageSetup paperSize="8" scale="60" fitToWidth="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VGC2</vt:lpstr>
      <vt:lpstr>Valuations</vt:lpstr>
      <vt:lpstr>Rates</vt:lpstr>
      <vt:lpstr>Description!Print_Area</vt:lpstr>
      <vt:lpstr>Rates!Print_Area</vt:lpstr>
      <vt:lpstr>Valuations!Print_Area</vt:lpstr>
      <vt:lpstr>'VGC2'!Print_Area</vt:lpstr>
      <vt:lpstr>Rates!Print_Titles</vt:lpstr>
      <vt:lpstr>Valuations!Print_Titles</vt:lpstr>
      <vt:lpstr>'VGC2'!Print_Titles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bagarin</dc:creator>
  <cp:lastModifiedBy>Nada Bagaric (DELWP)</cp:lastModifiedBy>
  <cp:lastPrinted>2019-11-26T05:36:18Z</cp:lastPrinted>
  <dcterms:created xsi:type="dcterms:W3CDTF">2012-08-03T00:53:16Z</dcterms:created>
  <dcterms:modified xsi:type="dcterms:W3CDTF">2020-05-12T04:17:31Z</dcterms:modified>
</cp:coreProperties>
</file>