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G:\Local-Government-Victoria\VGC\2023-24\06 REPORTING\20 Maps - Charts - Web - etc\Web\WEB - QU 2021-22 - May 2023\"/>
    </mc:Choice>
  </mc:AlternateContent>
  <xr:revisionPtr revIDLastSave="0" documentId="13_ncr:1_{52489D7A-0520-4441-8BBE-68DFE9ED9023}" xr6:coauthVersionLast="47" xr6:coauthVersionMax="47" xr10:uidLastSave="{00000000-0000-0000-0000-000000000000}"/>
  <bookViews>
    <workbookView xWindow="-110" yWindow="-110" windowWidth="19420" windowHeight="10420" xr2:uid="{00000000-000D-0000-FFFF-FFFF00000000}"/>
  </bookViews>
  <sheets>
    <sheet name="Description" sheetId="13" r:id="rId1"/>
    <sheet name="ABS2" sheetId="10" r:id="rId2"/>
    <sheet name="Balance Sheets" sheetId="1" r:id="rId3"/>
    <sheet name="ABS3" sheetId="12" r:id="rId4"/>
    <sheet name="Sources &amp; Applications" sheetId="11" r:id="rId5"/>
  </sheets>
  <definedNames>
    <definedName name="_xlnm.Print_Area" localSheetId="1">'ABS2'!$B$2:$E$236</definedName>
    <definedName name="_xlnm.Print_Area" localSheetId="3">'ABS3'!$B$1:$K$25</definedName>
    <definedName name="_xlnm.Print_Area" localSheetId="2">'Balance Sheets'!$A$1:$EO$91</definedName>
    <definedName name="_xlnm.Print_Area" localSheetId="0">Description!$B$1:$C$30</definedName>
    <definedName name="_xlnm.Print_Area" localSheetId="4">'Sources &amp; Applications'!$A$1:$AQ$91</definedName>
    <definedName name="_xlnm.Print_Titles" localSheetId="1">'ABS2'!$A:$D,'ABS2'!$1:$9</definedName>
    <definedName name="_xlnm.Print_Titles" localSheetId="3">'ABS3'!$A:$D,'ABS3'!$1:$11</definedName>
    <definedName name="_xlnm.Print_Titles" localSheetId="2">'Balance Sheets'!$A:$A,'Balance Sheets'!$1:$9</definedName>
    <definedName name="_xlnm.Print_Titles" localSheetId="4">'Sources &amp; Applications'!$A:$A,'Sources &amp; Applications'!$1:$9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11" l="1"/>
  <c r="A91" i="11" s="1"/>
  <c r="K19" i="12"/>
  <c r="J19" i="12"/>
  <c r="I19" i="12"/>
  <c r="H19" i="12"/>
  <c r="G19" i="12"/>
  <c r="F19" i="12"/>
  <c r="E19" i="12"/>
  <c r="H90" i="11" l="1"/>
  <c r="P90" i="11"/>
  <c r="X90" i="11"/>
  <c r="AF90" i="11"/>
  <c r="AN90" i="11"/>
  <c r="C90" i="11"/>
  <c r="Q90" i="11"/>
  <c r="AG90" i="11"/>
  <c r="S90" i="11"/>
  <c r="G90" i="11"/>
  <c r="AI90" i="11"/>
  <c r="J90" i="11"/>
  <c r="AQ90" i="11"/>
  <c r="K90" i="11"/>
  <c r="AA90" i="11"/>
  <c r="W90" i="11"/>
  <c r="AM90" i="11"/>
  <c r="I90" i="11"/>
  <c r="Y90" i="11"/>
  <c r="AO90" i="11"/>
  <c r="O90" i="11"/>
  <c r="AE90" i="11"/>
  <c r="B90" i="11"/>
  <c r="R90" i="11"/>
  <c r="Z90" i="11"/>
  <c r="AH90" i="11"/>
  <c r="AP90" i="11"/>
  <c r="M90" i="11"/>
  <c r="E90" i="11"/>
  <c r="U90" i="11"/>
  <c r="AC90" i="11"/>
  <c r="AK90" i="11"/>
  <c r="F90" i="11"/>
  <c r="N90" i="11"/>
  <c r="V90" i="11"/>
  <c r="AD90" i="11"/>
  <c r="AL90" i="11"/>
  <c r="AJ90" i="11"/>
  <c r="D90" i="11"/>
  <c r="L90" i="11"/>
  <c r="T90" i="11"/>
  <c r="AB90" i="11"/>
  <c r="E230" i="10"/>
  <c r="E148" i="10"/>
  <c r="E135" i="10"/>
  <c r="E121" i="10"/>
  <c r="E104" i="10"/>
  <c r="E122" i="10" s="1"/>
  <c r="E150" i="10" s="1"/>
  <c r="E87" i="10"/>
  <c r="E81" i="10"/>
  <c r="E79" i="10"/>
  <c r="E69" i="10"/>
  <c r="E83" i="10" s="1"/>
  <c r="E89" i="10" s="1"/>
  <c r="E68" i="10"/>
  <c r="E53" i="10"/>
  <c r="E47" i="10"/>
  <c r="E31" i="10"/>
  <c r="E23" i="10"/>
  <c r="E19" i="10"/>
  <c r="E32" i="10" s="1"/>
  <c r="E55" i="10" s="1"/>
  <c r="AR90" i="1"/>
  <c r="AJ90" i="1"/>
  <c r="AH90" i="1"/>
  <c r="AG90" i="1"/>
  <c r="AC90" i="1"/>
  <c r="Q90" i="1"/>
  <c r="J90" i="1"/>
  <c r="B90" i="1"/>
  <c r="L90" i="1"/>
  <c r="CK90" i="1"/>
  <c r="A91" i="1"/>
  <c r="ER90" i="1"/>
  <c r="BO90" i="1"/>
  <c r="EH90" i="1"/>
  <c r="EO90" i="1"/>
  <c r="DE90" i="1"/>
  <c r="DH90" i="1"/>
  <c r="DR90" i="1"/>
  <c r="EA90" i="1"/>
  <c r="EE90" i="1"/>
  <c r="EC90" i="1"/>
  <c r="DB90" i="1"/>
  <c r="DJ90" i="1"/>
  <c r="DY90" i="1"/>
  <c r="BF90" i="1"/>
  <c r="BJ90" i="1"/>
  <c r="BX90" i="1"/>
  <c r="BE90" i="1"/>
  <c r="CE90" i="1"/>
  <c r="CL90" i="1"/>
  <c r="CP90" i="1"/>
  <c r="CT90" i="1"/>
  <c r="CU90" i="1"/>
  <c r="BH90" i="1"/>
  <c r="CH90" i="1"/>
  <c r="CW90" i="1"/>
  <c r="BU90" i="1"/>
  <c r="CC90" i="1"/>
  <c r="CV90" i="1"/>
  <c r="CN90" i="1"/>
  <c r="AQ90" i="1"/>
  <c r="Z90" i="1"/>
  <c r="W90" i="1"/>
  <c r="G90" i="1"/>
  <c r="BA90" i="1"/>
  <c r="BB90" i="1"/>
  <c r="CX90" i="1" l="1"/>
  <c r="EN90" i="1"/>
  <c r="CQ90" i="1"/>
  <c r="DD90" i="1"/>
  <c r="DO90" i="1"/>
  <c r="AU90" i="1"/>
  <c r="EJ90" i="1"/>
  <c r="S90" i="1"/>
  <c r="F90" i="1"/>
  <c r="U90" i="1"/>
  <c r="AP90" i="1"/>
  <c r="AZ90" i="1"/>
  <c r="BN90" i="1"/>
  <c r="CY90" i="1"/>
  <c r="DK90" i="1"/>
  <c r="DT90" i="1"/>
  <c r="EF90" i="1"/>
  <c r="EP90" i="1"/>
  <c r="T90" i="1"/>
  <c r="AO90" i="1"/>
  <c r="AY90" i="1"/>
  <c r="BM90" i="1"/>
  <c r="BW90" i="1"/>
  <c r="DI90" i="1"/>
  <c r="M90" i="1"/>
  <c r="BZ90" i="1"/>
  <c r="AL90" i="1"/>
  <c r="AV90" i="1"/>
  <c r="BS90" i="1"/>
  <c r="DX90" i="1"/>
  <c r="E90" i="1"/>
  <c r="O90" i="1"/>
  <c r="Y90" i="1"/>
  <c r="AK90" i="1"/>
  <c r="BG90" i="1"/>
  <c r="BR90" i="1"/>
  <c r="CO90" i="1"/>
  <c r="DC90" i="1"/>
  <c r="DW90" i="1"/>
  <c r="D90" i="1"/>
  <c r="X90" i="1"/>
  <c r="AT90" i="1"/>
  <c r="BD90" i="1"/>
  <c r="BQ90" i="1"/>
  <c r="CA90" i="1"/>
  <c r="DA90" i="1"/>
  <c r="DV90" i="1"/>
  <c r="C90" i="1"/>
  <c r="V90" i="1"/>
  <c r="BC90" i="1"/>
  <c r="H90" i="1"/>
  <c r="R90" i="1"/>
  <c r="AM90" i="1"/>
  <c r="AW90" i="1"/>
  <c r="BK90" i="1"/>
  <c r="BT90" i="1"/>
  <c r="CF90" i="1"/>
  <c r="CR90" i="1"/>
  <c r="DF90" i="1"/>
  <c r="DP90" i="1"/>
  <c r="DZ90" i="1"/>
  <c r="EL90" i="1"/>
  <c r="P90" i="1"/>
  <c r="BI90" i="1"/>
  <c r="CD90" i="1"/>
  <c r="EK90" i="1"/>
  <c r="CB90" i="1"/>
  <c r="DN90" i="1"/>
  <c r="N90" i="1"/>
  <c r="AI90" i="1"/>
  <c r="CM90" i="1"/>
  <c r="DM90" i="1"/>
  <c r="EI90" i="1"/>
  <c r="AF90" i="1"/>
  <c r="AS90" i="1"/>
  <c r="BP90" i="1"/>
  <c r="CZ90" i="1"/>
  <c r="DU90" i="1"/>
  <c r="EG90" i="1"/>
  <c r="EQ90" i="1"/>
  <c r="AE90" i="1"/>
  <c r="BY90" i="1"/>
  <c r="CJ90" i="1"/>
  <c r="K90" i="1"/>
  <c r="AD90" i="1"/>
  <c r="CI90" i="1"/>
  <c r="DS90" i="1"/>
  <c r="ED90" i="1"/>
  <c r="AB90" i="1"/>
  <c r="AX90" i="1"/>
  <c r="DL90" i="1"/>
  <c r="AA90" i="1"/>
  <c r="I90" i="1"/>
  <c r="AN90" i="1"/>
  <c r="BL90" i="1"/>
  <c r="BV90" i="1"/>
  <c r="CG90" i="1"/>
  <c r="CS90" i="1"/>
  <c r="DG90" i="1"/>
  <c r="DQ90" i="1"/>
  <c r="EB90" i="1"/>
  <c r="EM90" i="1"/>
</calcChain>
</file>

<file path=xl/sharedStrings.xml><?xml version="1.0" encoding="utf-8"?>
<sst xmlns="http://schemas.openxmlformats.org/spreadsheetml/2006/main" count="695" uniqueCount="400">
  <si>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</si>
  <si>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</si>
  <si>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</si>
  <si>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</si>
  <si>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</si>
  <si>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</si>
  <si>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</si>
  <si>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</si>
  <si>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</si>
  <si>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</si>
  <si>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</si>
  <si>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</si>
  <si>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</si>
  <si>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</si>
  <si>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</si>
  <si>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 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</si>
  <si>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</si>
  <si>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</si>
  <si>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</si>
  <si>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</si>
  <si>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</si>
  <si>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</si>
  <si>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</si>
  <si>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</si>
  <si>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</si>
  <si>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</si>
  <si>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</si>
  <si>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</si>
  <si>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</si>
  <si>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</si>
  <si>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</si>
  <si>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</si>
  <si>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</si>
  <si>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</si>
  <si>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t>
  </si>
  <si>
    <t>Knox (C)</t>
  </si>
  <si>
    <t>Latrobe (C)</t>
  </si>
  <si>
    <t>Loddon (S)</t>
  </si>
  <si>
    <t>Macedon Ranges (S)</t>
  </si>
  <si>
    <t>Manningham (C)</t>
  </si>
  <si>
    <t>Mansfield (S)</t>
  </si>
  <si>
    <t>Maribyrnong (C)</t>
  </si>
  <si>
    <t>Maroondah (C)</t>
  </si>
  <si>
    <t>Melbourne (C)</t>
  </si>
  <si>
    <t>Melton (S)</t>
  </si>
  <si>
    <t>Mildura (RC)</t>
  </si>
  <si>
    <t>Mitchell (S)</t>
  </si>
  <si>
    <t>Moira (S)</t>
  </si>
  <si>
    <t>Monash (C)</t>
  </si>
  <si>
    <t>Moonee Valley (C)</t>
  </si>
  <si>
    <t>Moorabool (S)</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</si>
  <si>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</si>
  <si>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</si>
  <si>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</si>
  <si>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</si>
  <si>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</si>
  <si>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</si>
  <si>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</si>
  <si>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</si>
  <si>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</si>
  <si>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</si>
  <si>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</si>
  <si>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</si>
  <si>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</si>
  <si>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</si>
  <si>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</si>
  <si>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</si>
  <si>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</si>
  <si>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</si>
  <si>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</si>
  <si>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</si>
  <si>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</si>
  <si>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</si>
  <si>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</si>
  <si>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</si>
  <si>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</si>
  <si>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</si>
  <si>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</si>
  <si>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Totals</t>
  </si>
  <si>
    <t>Other</t>
  </si>
  <si>
    <t xml:space="preserve">  - Other (include banks and other financial institutions)</t>
  </si>
  <si>
    <t>Total Currency and Deposits Held</t>
  </si>
  <si>
    <t>Fin &amp; Non-Fin Public Sector units - Treasury Corporation of Vic</t>
  </si>
  <si>
    <t>Fin &amp; Non-fin Public Sector units - Public Financial Enterprises</t>
  </si>
  <si>
    <t>Fin &amp; Non-fin Public Sector units - Other Public Sector Units</t>
  </si>
  <si>
    <t>Advances Paid - held with</t>
  </si>
  <si>
    <t>Total Advances Paid</t>
  </si>
  <si>
    <t>Public Sector Units</t>
  </si>
  <si>
    <t>Private Sector</t>
  </si>
  <si>
    <t>Investments, Loans and Placements held with</t>
  </si>
  <si>
    <t xml:space="preserve">  - Equity Investments</t>
  </si>
  <si>
    <t>Total Investments, Loans &amp; Placements Held</t>
  </si>
  <si>
    <t>Total Financial Assets</t>
  </si>
  <si>
    <t>Fin &amp; Non-fin Public Sector units - Local Government Councils</t>
  </si>
  <si>
    <t>Fin &amp; Non-fin Public Sector units - Public Trading Enterprises</t>
  </si>
  <si>
    <t>Non-Financial Assets</t>
  </si>
  <si>
    <t>Land</t>
  </si>
  <si>
    <t>Buildings  (Net of Depreciation)</t>
  </si>
  <si>
    <t>Construction / Infrastructure  (Net of Depreciation)</t>
  </si>
  <si>
    <t>Plant &amp; Equipment  (Net of Depreciation)</t>
  </si>
  <si>
    <t>Other Fixed Assets  (Net of Depreciation)</t>
  </si>
  <si>
    <t>Intangible Assets</t>
  </si>
  <si>
    <t>Stocks, Stores &amp; Materials, Unfinished Goods, Land held for Resale</t>
  </si>
  <si>
    <t>Total Non-Financial Assets</t>
  </si>
  <si>
    <t>Capital Work in Progress - Buildings</t>
  </si>
  <si>
    <t>Capital Work in Progress - Construction / Infrastructure</t>
  </si>
  <si>
    <t>Capital Work in Progress - Plant &amp; Equipment</t>
  </si>
  <si>
    <t>Capital Work in Progress - Other Fixed Assets</t>
  </si>
  <si>
    <t>Non-Equity Assets</t>
  </si>
  <si>
    <t>Accounts receivable and other</t>
  </si>
  <si>
    <t>Less: Provision for doubtful debts</t>
  </si>
  <si>
    <t>Total Non-Equity Assets</t>
  </si>
  <si>
    <t>Total Assets</t>
  </si>
  <si>
    <t>Part 1  Assets</t>
  </si>
  <si>
    <t>Part 2  Liabilities &amp; Equities</t>
  </si>
  <si>
    <t>Financial Liabilities</t>
  </si>
  <si>
    <t>Deposits Held</t>
  </si>
  <si>
    <t>Advances Received</t>
  </si>
  <si>
    <t>Total Borrowings</t>
  </si>
  <si>
    <t>Total Financial Liabilities</t>
  </si>
  <si>
    <t>Borrowings - Finance Leases</t>
  </si>
  <si>
    <t>Borrowings - Domestic Loans</t>
  </si>
  <si>
    <t>Borrowings - Loans from the Treasury Corporation of Victoria</t>
  </si>
  <si>
    <t>Borrowings - Securities (maturing &lt; 1 year)</t>
  </si>
  <si>
    <t>Borrowings - Securities (maturing &gt; 1 year)</t>
  </si>
  <si>
    <t>Other Liabilities</t>
  </si>
  <si>
    <t>Accounts payable, GST payable, Prepayments received</t>
  </si>
  <si>
    <t>Total Provisions</t>
  </si>
  <si>
    <t>Total Other Liabilities</t>
  </si>
  <si>
    <t>Total Liabilities</t>
  </si>
  <si>
    <t>Provisions - Superannuation</t>
  </si>
  <si>
    <t>Provisions - Employee Benefits</t>
  </si>
  <si>
    <t>Provisions - Rehabilitation of Tips / Quarries</t>
  </si>
  <si>
    <t>Provisions - Self Insurance and/or future losses</t>
  </si>
  <si>
    <t>Provisions - Other</t>
  </si>
  <si>
    <t>Equity</t>
  </si>
  <si>
    <t>Accumulated Surplus</t>
  </si>
  <si>
    <t>Reserves</t>
  </si>
  <si>
    <t>Total Equity</t>
  </si>
  <si>
    <t>Total Liabilitiles &amp; Equity</t>
  </si>
  <si>
    <t>Part 3  Cash Flow Statement</t>
  </si>
  <si>
    <t>Financial Assets - Currency and Deposits held with :</t>
  </si>
  <si>
    <t>Cash Flows From Operating Activities - Receipts</t>
  </si>
  <si>
    <t>Rates (General, Special, Municipal etc.)</t>
  </si>
  <si>
    <t>Fees, Charges and Sales (incl. Waste Management, Rates &amp; Charges)</t>
  </si>
  <si>
    <t>Dividends (from public corporations)</t>
  </si>
  <si>
    <t>Other (incl. Recoveries &amp; Divs from private corporations, contributions, fines etc)</t>
  </si>
  <si>
    <t>Total Recipts</t>
  </si>
  <si>
    <t>Grants and Subsidies Received from: - State Government</t>
  </si>
  <si>
    <t>Grants and Subsidies Received from: - Commonwealth Government</t>
  </si>
  <si>
    <t>Interest Received from - Treasury Corporation of Victoria (TCV)</t>
  </si>
  <si>
    <t>Interest Received from - Other financial institutions</t>
  </si>
  <si>
    <t>Cash Flows From Operating Activities - Payments</t>
  </si>
  <si>
    <t>Employee Superannuation</t>
  </si>
  <si>
    <t>Other Employee Outlays</t>
  </si>
  <si>
    <t>Restructuring</t>
  </si>
  <si>
    <t>Materials &amp; Services</t>
  </si>
  <si>
    <t>Insurance Outlays</t>
  </si>
  <si>
    <t>Other Outlays</t>
  </si>
  <si>
    <t>Total Payments</t>
  </si>
  <si>
    <t>Net Cash Provided By Operating Activities</t>
  </si>
  <si>
    <t>Interest Paid to - Treasury Corporation of Victoria (TCV)</t>
  </si>
  <si>
    <t>Interest Paid to - Other financial institutions</t>
  </si>
  <si>
    <t>Subsidies and Grants paid to - Public Corporations</t>
  </si>
  <si>
    <t>Subsidies and Grants paid to - Other</t>
  </si>
  <si>
    <t>Cash Flows From Investing Activities</t>
  </si>
  <si>
    <t>Proceeds from Capital Asset Sales</t>
  </si>
  <si>
    <t>Advances made to the private sector for policy purposes (net(+/-))</t>
  </si>
  <si>
    <t>Payments for Capital Assets</t>
  </si>
  <si>
    <t>Net Cash (used in) Investing Activities</t>
  </si>
  <si>
    <t>Acquisition/Disposal of Equity in Public Corporations (net(+/-)) - Water Authorities</t>
  </si>
  <si>
    <t>Acquisition/Disposal of Equity in Public Corporations (net(+/-)) - Waste Management Authorities</t>
  </si>
  <si>
    <t>Acquisition/Disposal of Equity in Public Corporations (net(+/-)) - Other</t>
  </si>
  <si>
    <t>Increase in investments (liquidity management purposes) - Treasury Corporation of Victoria (TCV)</t>
  </si>
  <si>
    <t>Increase in investments (liquidity management purposes) - Other</t>
  </si>
  <si>
    <t>Cash Flows from Financing Activities</t>
  </si>
  <si>
    <t>Increase in Deposits Received (Net)</t>
  </si>
  <si>
    <t>Net cash (used in) Financing Activities</t>
  </si>
  <si>
    <t>Net Change in Cash Held</t>
  </si>
  <si>
    <t>Cash at Beginning of Financial Year</t>
  </si>
  <si>
    <t>Cash at End of Financial Year</t>
  </si>
  <si>
    <t>Advances received (net) from - State Government</t>
  </si>
  <si>
    <t>Advances received (net) from - Other</t>
  </si>
  <si>
    <t>Proceeds From Borrowings - Treasury Corporation of Victoria (TCV)</t>
  </si>
  <si>
    <t>Proceeds From Borrowings - Other</t>
  </si>
  <si>
    <t>Repayments of Borrowings - Treasury Corporation of Victoria (TCV)</t>
  </si>
  <si>
    <t>Repayments of Borrowings - Other</t>
  </si>
  <si>
    <t>Part 4  Reconciliation Statement</t>
  </si>
  <si>
    <t>Increase in receivables and investments</t>
  </si>
  <si>
    <t>Increase in employee-related provisions</t>
  </si>
  <si>
    <t>Increase in other provisions n.e.c.</t>
  </si>
  <si>
    <t>Increase in payables and borrowings</t>
  </si>
  <si>
    <t>Change in Inventories</t>
  </si>
  <si>
    <t>Part 5  Income Statement</t>
  </si>
  <si>
    <t>Revenue (Ordinary Revenue Activity)</t>
  </si>
  <si>
    <t>Rates and Charges  (from VGC2)</t>
  </si>
  <si>
    <t>Sales of Goods &amp; Services</t>
  </si>
  <si>
    <t>Reimbursements</t>
  </si>
  <si>
    <t>Grants Current and Non-recurrent</t>
  </si>
  <si>
    <t>Statutory Fees and Fines - Parking</t>
  </si>
  <si>
    <t>Statutory Fees and Fines - Other</t>
  </si>
  <si>
    <t>Contributions - Cash</t>
  </si>
  <si>
    <t>Contributions - Non Monetary Assets</t>
  </si>
  <si>
    <t>Interest and Investment Revenue</t>
  </si>
  <si>
    <t>Interest on Investments</t>
  </si>
  <si>
    <t>Rental Income from Investment Properties</t>
  </si>
  <si>
    <t>Interest from Overdue Rates</t>
  </si>
  <si>
    <t>Fair Value Adjustments</t>
  </si>
  <si>
    <t>Other Revenue</t>
  </si>
  <si>
    <t xml:space="preserve">Dividend Revenue - Public Non Financial Corporation </t>
  </si>
  <si>
    <t>Dividend Revenue - Other</t>
  </si>
  <si>
    <t>Operating Expenses - Employee Benefits</t>
  </si>
  <si>
    <t>Salaries and Wages</t>
  </si>
  <si>
    <t>Councillors Remuneration</t>
  </si>
  <si>
    <t>Fringe Benefits Tax Expenses</t>
  </si>
  <si>
    <t>Superannuation</t>
  </si>
  <si>
    <t>Annual, Sick and long service leave entitlements</t>
  </si>
  <si>
    <t>Other employee expenses</t>
  </si>
  <si>
    <t>Materials, Services and Contract Payments</t>
  </si>
  <si>
    <t>Bad debts written off (not previously allowed for)</t>
  </si>
  <si>
    <t>Current Transfer Expenses</t>
  </si>
  <si>
    <t>Current Grant Expenses</t>
  </si>
  <si>
    <t>Subsidy expenses</t>
  </si>
  <si>
    <t>Other Current Transfer Expenses (incl contributions) - Council</t>
  </si>
  <si>
    <t>Other Current Transfer Expenses (incl contributions) - Other</t>
  </si>
  <si>
    <t>Capital Transfer Expenses</t>
  </si>
  <si>
    <t>Capital grant expenses</t>
  </si>
  <si>
    <t>Assets donated by council</t>
  </si>
  <si>
    <t>Other Capital Transfer Expenses</t>
  </si>
  <si>
    <t>Amortisation</t>
  </si>
  <si>
    <t xml:space="preserve">Other Expenses </t>
  </si>
  <si>
    <t>Other Comprehensive Income</t>
  </si>
  <si>
    <t>Comprehensive Result</t>
  </si>
  <si>
    <t>Fair Value adjustments for financial assets at fair value</t>
  </si>
  <si>
    <t>Net asset revaluation increment (decrement)</t>
  </si>
  <si>
    <t>Net gain/(loss) on disposal of property, plant and equipment, infrastructure.</t>
  </si>
  <si>
    <t>ABS2</t>
  </si>
  <si>
    <t>Code</t>
  </si>
  <si>
    <t>$</t>
  </si>
  <si>
    <t>Part 1</t>
  </si>
  <si>
    <t>Assets</t>
  </si>
  <si>
    <t>Financial Assets</t>
  </si>
  <si>
    <t>Currency and Deposits held with :</t>
  </si>
  <si>
    <t xml:space="preserve">  - Financial and Non-financial Public Sector units</t>
  </si>
  <si>
    <t xml:space="preserve">        - Treasury Corporation of Victoria</t>
  </si>
  <si>
    <t xml:space="preserve">        - Public Financial Enterprises</t>
  </si>
  <si>
    <t xml:space="preserve">        - Other Public Sector Units</t>
  </si>
  <si>
    <t xml:space="preserve">  - Public Sector Units</t>
  </si>
  <si>
    <t xml:space="preserve">  - Private Sector</t>
  </si>
  <si>
    <t xml:space="preserve">        - Local Government Councils</t>
  </si>
  <si>
    <t xml:space="preserve">        - Public Trading Enterprises</t>
  </si>
  <si>
    <r>
      <t xml:space="preserve">Buildings </t>
    </r>
    <r>
      <rPr>
        <sz val="12"/>
        <color theme="1"/>
        <rFont val="Arial"/>
        <family val="2"/>
      </rPr>
      <t xml:space="preserve"> (Net of Depreciation)</t>
    </r>
  </si>
  <si>
    <r>
      <t xml:space="preserve">Construction / Infrastructure </t>
    </r>
    <r>
      <rPr>
        <sz val="12"/>
        <color theme="1"/>
        <rFont val="Arial"/>
        <family val="2"/>
      </rPr>
      <t xml:space="preserve"> (Net of Depreciation)</t>
    </r>
  </si>
  <si>
    <r>
      <t xml:space="preserve">Plant &amp; Equipment </t>
    </r>
    <r>
      <rPr>
        <sz val="12"/>
        <color theme="1"/>
        <rFont val="Arial"/>
        <family val="2"/>
      </rPr>
      <t xml:space="preserve"> (Net of Depreciation)</t>
    </r>
  </si>
  <si>
    <r>
      <t>Other Fixed Assets</t>
    </r>
    <r>
      <rPr>
        <sz val="12"/>
        <color theme="1"/>
        <rFont val="Arial"/>
        <family val="2"/>
      </rPr>
      <t xml:space="preserve">  (Net of Depreciation)</t>
    </r>
  </si>
  <si>
    <t>Capital Work in Progress</t>
  </si>
  <si>
    <t xml:space="preserve">  - Buildings</t>
  </si>
  <si>
    <t xml:space="preserve">  - Construction / Infrastructure</t>
  </si>
  <si>
    <t xml:space="preserve">  - Plant &amp; Equipment</t>
  </si>
  <si>
    <t xml:space="preserve">  - Other Fixed Assets</t>
  </si>
  <si>
    <t>Part 2</t>
  </si>
  <si>
    <t>Liabilities &amp; Equities</t>
  </si>
  <si>
    <t>Borrowings</t>
  </si>
  <si>
    <t xml:space="preserve">  - Finance Leases</t>
  </si>
  <si>
    <t xml:space="preserve">  - Domestic Loans</t>
  </si>
  <si>
    <t xml:space="preserve">  - Loans from the Treasury Corporation of Victoria</t>
  </si>
  <si>
    <t xml:space="preserve">  - Securities (maturing &lt; 1 year)</t>
  </si>
  <si>
    <t xml:space="preserve">  - Securities (maturing &gt; 1 year)</t>
  </si>
  <si>
    <t xml:space="preserve">Provisions </t>
  </si>
  <si>
    <t xml:space="preserve">  - Superannuation</t>
  </si>
  <si>
    <t xml:space="preserve">  - Employee Benefits</t>
  </si>
  <si>
    <t xml:space="preserve">  - Rehabilitation of Tips / Quarries</t>
  </si>
  <si>
    <t xml:space="preserve">  - Self Insurance and/or future losses</t>
  </si>
  <si>
    <t xml:space="preserve">  - Other</t>
  </si>
  <si>
    <t>Part 3</t>
  </si>
  <si>
    <t>Cash Flow Statement</t>
  </si>
  <si>
    <t>Grants and Subsidies Received from:</t>
  </si>
  <si>
    <t xml:space="preserve">  - State Government</t>
  </si>
  <si>
    <t xml:space="preserve">  - Commonwealth Government</t>
  </si>
  <si>
    <t>Interest Received from</t>
  </si>
  <si>
    <t xml:space="preserve">  - Treasury Corporation of Victoria (TCV)</t>
  </si>
  <si>
    <t xml:space="preserve">  - Other financial institutions</t>
  </si>
  <si>
    <r>
      <t xml:space="preserve">Dividends </t>
    </r>
    <r>
      <rPr>
        <sz val="12"/>
        <color theme="1"/>
        <rFont val="Arial"/>
        <family val="2"/>
      </rPr>
      <t>(from public corporations)</t>
    </r>
  </si>
  <si>
    <r>
      <t xml:space="preserve">Other </t>
    </r>
    <r>
      <rPr>
        <sz val="12"/>
        <color theme="1"/>
        <rFont val="Arial"/>
        <family val="2"/>
      </rPr>
      <t>(incl. Recoveries &amp; Divs from private corporations, contributions, fines etc)</t>
    </r>
  </si>
  <si>
    <t>Interest Paid to</t>
  </si>
  <si>
    <t>Subsidies and Grants paid to</t>
  </si>
  <si>
    <t xml:space="preserve">  - Public Corporations</t>
  </si>
  <si>
    <t>Acquisition/Disposal of Equity in Public Corporations (net(+/-))</t>
  </si>
  <si>
    <t xml:space="preserve">  - Water Authorities</t>
  </si>
  <si>
    <t xml:space="preserve">  - Waste Management Authorities</t>
  </si>
  <si>
    <t>Increase in investments (liquidity management purposes)</t>
  </si>
  <si>
    <t>Advances received (net) from</t>
  </si>
  <si>
    <t>Proceeds From Borrowings</t>
  </si>
  <si>
    <t>Repayments of Borrowings</t>
  </si>
  <si>
    <t>Part 4</t>
  </si>
  <si>
    <r>
      <t xml:space="preserve">Reconciliation Statement </t>
    </r>
    <r>
      <rPr>
        <sz val="16"/>
        <color theme="1"/>
        <rFont val="Arial"/>
        <family val="2"/>
      </rPr>
      <t>(Partial)</t>
    </r>
  </si>
  <si>
    <t>Part 5</t>
  </si>
  <si>
    <t>Income Statement</t>
  </si>
  <si>
    <t>Statutory Fees and Fines</t>
  </si>
  <si>
    <t xml:space="preserve">  - Parking</t>
  </si>
  <si>
    <t xml:space="preserve">Contributions </t>
  </si>
  <si>
    <t xml:space="preserve">  - Cash</t>
  </si>
  <si>
    <t xml:space="preserve">  - Non Monetary Assets</t>
  </si>
  <si>
    <t>Dividend Revenue</t>
  </si>
  <si>
    <t xml:space="preserve">  - Public Non Financial Corporation </t>
  </si>
  <si>
    <t>Operating Expenses</t>
  </si>
  <si>
    <t>Employee Benefits</t>
  </si>
  <si>
    <t>Other Current Transfer Expenses (incl contributions)</t>
  </si>
  <si>
    <t xml:space="preserve">  - Council</t>
  </si>
  <si>
    <t>COMMENTS - Please add any comments and explanatory notes to the Comments tab.</t>
  </si>
  <si>
    <t>Balance Sheet &amp; Other Finances</t>
  </si>
  <si>
    <t>Accounts Receivable - Renewable Energy Certificates</t>
  </si>
  <si>
    <t>Total Liabilities &amp; Equity</t>
  </si>
  <si>
    <r>
      <t>Rates</t>
    </r>
    <r>
      <rPr>
        <sz val="12"/>
        <color theme="1"/>
        <rFont val="Arial"/>
        <family val="2"/>
      </rPr>
      <t xml:space="preserve"> (exclude Waste Management, Garbage Charges)</t>
    </r>
  </si>
  <si>
    <r>
      <t>Fees, Charges and Sales</t>
    </r>
    <r>
      <rPr>
        <sz val="12"/>
        <color theme="1"/>
        <rFont val="Arial"/>
        <family val="2"/>
      </rPr>
      <t xml:space="preserve"> (incl. Waste Management, Garbage Charges)</t>
    </r>
  </si>
  <si>
    <t>Total Receipts</t>
  </si>
  <si>
    <r>
      <t xml:space="preserve">Additional superannuation contributions 
</t>
    </r>
    <r>
      <rPr>
        <sz val="12"/>
        <color theme="1"/>
        <rFont val="Arial"/>
        <family val="2"/>
      </rPr>
      <t>(resulting from actuarial review)</t>
    </r>
  </si>
  <si>
    <t>Carbon Tax Expenses</t>
  </si>
  <si>
    <r>
      <t xml:space="preserve">Superannuation </t>
    </r>
    <r>
      <rPr>
        <sz val="12"/>
        <color theme="1"/>
        <rFont val="Arial"/>
        <family val="2"/>
      </rPr>
      <t>(total)</t>
    </r>
  </si>
  <si>
    <t>Council Name</t>
  </si>
  <si>
    <t>Additional Superannuation Contributions</t>
  </si>
  <si>
    <t>ABS2  Balance Sheets &amp; Other Finances</t>
  </si>
  <si>
    <t xml:space="preserve">  - Lease liabilities relating to operating leases</t>
  </si>
  <si>
    <t>Depreciation - Operating Lease Right-of-Use assets</t>
  </si>
  <si>
    <t>Depreciation - All Other</t>
  </si>
  <si>
    <t>Finance Costs Operating Lease Right-of-Use assets</t>
  </si>
  <si>
    <t>Finance Costs - All Other</t>
  </si>
  <si>
    <t>Lease liabilities relating to operating leases</t>
  </si>
  <si>
    <t>Advances made to the private sector for policy purposes
 (net(+/-))</t>
  </si>
  <si>
    <t>Finance Costs - Operating Lease Right-of-Use assets</t>
  </si>
  <si>
    <t>Victorian Local Government Grants Commission</t>
  </si>
  <si>
    <t>NOTE: The Australian Bureau of Statistics (ABS) has requested this data.  Data is not used in the VLGGC allocations.</t>
  </si>
  <si>
    <t>2021-22</t>
  </si>
  <si>
    <t>ABS3  Sources &amp; Applications of Finance &amp; Interest</t>
  </si>
  <si>
    <t xml:space="preserve">Long Term Debt (beginning of year) </t>
  </si>
  <si>
    <t>New Loans Raised (excl. refinancing loans)</t>
  </si>
  <si>
    <t>Debt Redeemed</t>
  </si>
  <si>
    <t>Long Term Debt (end of year)</t>
  </si>
  <si>
    <t>Interest Paid</t>
  </si>
  <si>
    <t>Interest Received</t>
  </si>
  <si>
    <t>Investment as at 30 June (principal only)</t>
  </si>
  <si>
    <t>03000</t>
  </si>
  <si>
    <t>03050</t>
  </si>
  <si>
    <t>03100</t>
  </si>
  <si>
    <t>03150</t>
  </si>
  <si>
    <t>03250</t>
  </si>
  <si>
    <t>03299</t>
  </si>
  <si>
    <t>Bank</t>
  </si>
  <si>
    <t>NBFIs</t>
  </si>
  <si>
    <t>Victorian Treasury</t>
  </si>
  <si>
    <t>Other Councils</t>
  </si>
  <si>
    <t>Other Sources</t>
  </si>
  <si>
    <t xml:space="preserve">Total </t>
  </si>
  <si>
    <t>ABS3</t>
  </si>
  <si>
    <t xml:space="preserve">Sources &amp; Applications of Finance &amp; Interest </t>
  </si>
  <si>
    <t>Sources &amp; Applications of Finance &amp; Interest</t>
  </si>
  <si>
    <t>Long Term 
Debt</t>
  </si>
  <si>
    <t>New Loans 
Raised</t>
  </si>
  <si>
    <t>Debt 
Redeemed</t>
  </si>
  <si>
    <t>Interest 
Paid</t>
  </si>
  <si>
    <t>Interest 
Received</t>
  </si>
  <si>
    <t>Investment 
as at 30 June</t>
  </si>
  <si>
    <t>(beginning of year)</t>
  </si>
  <si>
    <t>(excl. refinancing loans)</t>
  </si>
  <si>
    <t>(end of year)</t>
  </si>
  <si>
    <t>(principal only)</t>
  </si>
  <si>
    <t>(1)</t>
  </si>
  <si>
    <t>(2)</t>
  </si>
  <si>
    <t>(3)</t>
  </si>
  <si>
    <t>(4)</t>
  </si>
  <si>
    <t>(5)</t>
  </si>
  <si>
    <t>(6)</t>
  </si>
  <si>
    <t>(7)</t>
  </si>
  <si>
    <t>Source of Finance</t>
  </si>
  <si>
    <t>as at 30 June 2022</t>
  </si>
  <si>
    <t xml:space="preserve"> </t>
  </si>
  <si>
    <t>Merri-bek (C)</t>
  </si>
  <si>
    <t xml:space="preserve">NOTE:   From 26 Sept 2022, Moreland City Council changed name to Merri-bek City Council.  </t>
  </si>
  <si>
    <t xml:space="preserve">The data in these spreadsheets is provided for information purposes only. 
These spreadsheets are produced from data sourced annually from Local Government (councils) in Victoria.  Councils provide permission for this online release.  The data has been analysed, but the Victorian Local Government Grants Commission does not guarantee the material to be free from error.  
For more detailed analysis, it is suggested that you contact the Council(s) for verification of its accuracy and reliability.
It is the responsibility of the user to make their own decisions about the accuracy, currency, reliability and correctness of information contained in this data.  
No responsibility is taken for any information that may appear on any other linked websites.
</t>
  </si>
  <si>
    <t xml:space="preserve">Disclaimer </t>
  </si>
  <si>
    <t xml:space="preserve">Content from this spreadsheet should be attributed as Victorian Local Government Grants Commission data collection.
</t>
  </si>
  <si>
    <t>Conditions 
of Use</t>
  </si>
  <si>
    <r>
      <rPr>
        <b/>
        <sz val="11"/>
        <color theme="1"/>
        <rFont val="Arial"/>
        <family val="2"/>
      </rPr>
      <t>Sources &amp; Applications</t>
    </r>
    <r>
      <rPr>
        <sz val="11"/>
        <color theme="1"/>
        <rFont val="Arial"/>
        <family val="2"/>
      </rPr>
      <t xml:space="preserve">
- Council data in responses to sources &amp; applications of finance &amp; interest 
</t>
    </r>
  </si>
  <si>
    <r>
      <rPr>
        <b/>
        <sz val="11"/>
        <color theme="1"/>
        <rFont val="Arial"/>
        <family val="2"/>
      </rPr>
      <t>ABS3</t>
    </r>
    <r>
      <rPr>
        <sz val="11"/>
        <color theme="1"/>
        <rFont val="Arial"/>
        <family val="2"/>
      </rPr>
      <t xml:space="preserve"> 
- Questionnaire tab showing data requested.
</t>
    </r>
  </si>
  <si>
    <r>
      <rPr>
        <b/>
        <sz val="11"/>
        <color theme="1"/>
        <rFont val="Arial"/>
        <family val="2"/>
      </rPr>
      <t>Balance Sheets</t>
    </r>
    <r>
      <rPr>
        <sz val="11"/>
        <color theme="1"/>
        <rFont val="Arial"/>
        <family val="2"/>
      </rPr>
      <t xml:space="preserve">
- Council data in responses to balance sheets and other finances
</t>
    </r>
  </si>
  <si>
    <r>
      <rPr>
        <b/>
        <sz val="11"/>
        <color theme="1"/>
        <rFont val="Arial"/>
        <family val="2"/>
      </rPr>
      <t>ABS2</t>
    </r>
    <r>
      <rPr>
        <sz val="11"/>
        <color theme="1"/>
        <rFont val="Arial"/>
        <family val="2"/>
      </rPr>
      <t xml:space="preserve">
- Questionnaire tab showing data requested.
</t>
    </r>
  </si>
  <si>
    <t>TABS</t>
  </si>
  <si>
    <t xml:space="preserve">Refer to Manual pages 38-50.
</t>
  </si>
  <si>
    <t xml:space="preserve">More Information
</t>
  </si>
  <si>
    <r>
      <rPr>
        <b/>
        <sz val="11"/>
        <color theme="1"/>
        <rFont val="Arial"/>
        <family val="2"/>
      </rPr>
      <t>Part 5 - Income Statement</t>
    </r>
    <r>
      <rPr>
        <sz val="11"/>
        <color theme="1"/>
        <rFont val="Arial"/>
        <family val="2"/>
      </rPr>
      <t xml:space="preserve">
- Details of Revenue, Interest &amp; Investment, Operating Expenses &amp; Other
</t>
    </r>
  </si>
  <si>
    <r>
      <rPr>
        <b/>
        <sz val="11"/>
        <color theme="1"/>
        <rFont val="Arial"/>
        <family val="2"/>
      </rPr>
      <t>Part 4 - Reconciliation Statement</t>
    </r>
    <r>
      <rPr>
        <sz val="11"/>
        <color theme="1"/>
        <rFont val="Arial"/>
        <family val="2"/>
      </rPr>
      <t xml:space="preserve">
</t>
    </r>
  </si>
  <si>
    <r>
      <rPr>
        <b/>
        <sz val="11"/>
        <color theme="1"/>
        <rFont val="Arial"/>
        <family val="2"/>
      </rPr>
      <t>Part 3 - Cash Flow Statement</t>
    </r>
    <r>
      <rPr>
        <sz val="11"/>
        <color theme="1"/>
        <rFont val="Arial"/>
        <family val="2"/>
      </rPr>
      <t xml:space="preserve">
- Details of Cash Flow from Operating Activities - Receipts &amp; Payments, 
  Investing &amp; Financing Activities, 
</t>
    </r>
  </si>
  <si>
    <r>
      <rPr>
        <b/>
        <sz val="11"/>
        <color theme="1"/>
        <rFont val="Arial"/>
        <family val="2"/>
      </rPr>
      <t>Part 2 - Liabilities &amp; Equities</t>
    </r>
    <r>
      <rPr>
        <sz val="11"/>
        <color theme="1"/>
        <rFont val="Arial"/>
        <family val="2"/>
      </rPr>
      <t xml:space="preserve">
- Details of Financial Liabilities, Other Liabilities and Equity
</t>
    </r>
  </si>
  <si>
    <r>
      <rPr>
        <b/>
        <sz val="11"/>
        <color theme="1"/>
        <rFont val="Arial"/>
        <family val="2"/>
      </rPr>
      <t>Part 1 - Assets</t>
    </r>
    <r>
      <rPr>
        <sz val="11"/>
        <color theme="1"/>
        <rFont val="Arial"/>
        <family val="2"/>
      </rPr>
      <t xml:space="preserve">
- Details of Financial, Non-Financial and Non-Equity Assets
</t>
    </r>
  </si>
  <si>
    <t xml:space="preserve">The data in these spreadsheet represents the Council's determination of :
</t>
  </si>
  <si>
    <t>Description</t>
  </si>
  <si>
    <t>Finance Data</t>
  </si>
  <si>
    <t>ABS2 &amp; 3</t>
  </si>
  <si>
    <t>for the year ending 30 June 2022</t>
  </si>
  <si>
    <t>Local Government Accounting &amp; General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</si>
</sst>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164" formatCode="#,##0_ ;[Red]\-#,##0\ "/>
    <numFmt numFmtId="165" formatCode="_(* #,##0_);_(* \(#,##0\);_(* &quot;-&quot;_);_(@_)"/>
    <numFmt numFmtId="166" formatCode="_(&quot;$&quot;* #,##0_);_(&quot;$&quot;* \(#,##0\);_(&quot;$&quot;* &quot;-&quot;??_);_(@_)"/>
  </numFmts>
  <fonts count="29" x14ac:knownFonts="1">
    <font>
      <sz val="11"/>
      <color theme="1"/>
      <name val="Calibri"/>
      <family val="2"/>
      <scheme val="minor"/>
    </font>
    <font>
      <b/>
      <sz val="10"/>
      <name val="Arial"/>
      <family val="2"/>
    </font>
    <font>
      <b/>
      <sz val="12"/>
      <name val="Arial"/>
      <family val="2"/>
    </font>
    <font>
      <b/>
      <sz val="12"/>
      <color theme="0"/>
      <name val="Arial"/>
      <family val="2"/>
    </font>
    <font>
      <b/>
      <sz val="10"/>
      <color theme="0"/>
      <name val="Arial"/>
      <family val="2"/>
    </font>
    <font>
      <i/>
      <sz val="9"/>
      <name val="Arial"/>
      <family val="2"/>
    </font>
    <font>
      <sz val="11"/>
      <color theme="1"/>
      <name val="Arial"/>
      <family val="2"/>
    </font>
    <font>
      <sz val="10"/>
      <name val="Arial"/>
      <family val="2"/>
    </font>
    <font>
      <b/>
      <sz val="8"/>
      <color theme="0"/>
      <name val="Arial"/>
      <family val="2"/>
    </font>
    <font>
      <sz val="8"/>
      <color theme="1"/>
      <name val="Arial"/>
      <family val="2"/>
    </font>
    <font>
      <sz val="12"/>
      <color theme="9" tint="-0.249977111117893"/>
      <name val="Arial"/>
      <family val="2"/>
    </font>
    <font>
      <b/>
      <sz val="14"/>
      <color theme="9" tint="-0.249977111117893"/>
      <name val="Arial"/>
      <family val="2"/>
    </font>
    <font>
      <b/>
      <sz val="12"/>
      <color theme="1"/>
      <name val="Arial"/>
      <family val="2"/>
    </font>
    <font>
      <b/>
      <sz val="14"/>
      <color theme="1"/>
      <name val="Arial"/>
      <family val="2"/>
    </font>
    <font>
      <sz val="12"/>
      <color theme="1"/>
      <name val="Arial"/>
      <family val="2"/>
    </font>
    <font>
      <b/>
      <sz val="16"/>
      <color theme="1"/>
      <name val="Arial"/>
      <family val="2"/>
    </font>
    <font>
      <sz val="16"/>
      <color theme="1"/>
      <name val="Arial"/>
      <family val="2"/>
    </font>
    <font>
      <b/>
      <sz val="12"/>
      <color theme="9" tint="-0.249977111117893"/>
      <name val="Arial"/>
      <family val="2"/>
    </font>
    <font>
      <b/>
      <sz val="10"/>
      <color rgb="FFFF0000"/>
      <name val="Arial"/>
      <family val="2"/>
    </font>
    <font>
      <sz val="9"/>
      <name val="Arial"/>
      <family val="2"/>
    </font>
    <font>
      <sz val="8"/>
      <color theme="0"/>
      <name val="Arial"/>
      <family val="2"/>
    </font>
    <font>
      <sz val="12"/>
      <name val="Arial"/>
      <family val="2"/>
    </font>
    <font>
      <b/>
      <sz val="16"/>
      <name val="Arial"/>
      <family val="2"/>
    </font>
    <font>
      <sz val="10"/>
      <color theme="1"/>
      <name val="Arial"/>
      <family val="2"/>
    </font>
    <font>
      <sz val="9"/>
      <color theme="1"/>
      <name val="Arial"/>
      <family val="2"/>
    </font>
    <font>
      <b/>
      <sz val="9"/>
      <color theme="1"/>
      <name val="Arial"/>
      <family val="2"/>
    </font>
    <font>
      <b/>
      <sz val="11"/>
      <color theme="1"/>
      <name val="Arial"/>
      <family val="2"/>
    </font>
    <font>
      <sz val="20"/>
      <color theme="1"/>
      <name val="Arial"/>
      <family val="2"/>
    </font>
    <font>
      <b/>
      <sz val="11"/>
      <color theme="9" tint="-0.249977111117893"/>
      <name val="Arial"/>
      <family val="2"/>
    </font>
  </fonts>
  <fills count="13">
    <fill>
      <patternFill patternType="none"/>
    </fill>
    <fill>
      <patternFill patternType="gray125"/>
    </fill>
    <fill>
      <patternFill patternType="solid">
        <fgColor theme="8" tint="0.59999389629810485"/>
        <bgColor indexed="64"/>
      </patternFill>
    </fill>
    <fill>
      <patternFill patternType="solid">
        <fgColor theme="2"/>
        <bgColor indexed="64"/>
      </patternFill>
    </fill>
    <fill>
      <patternFill patternType="solid">
        <fgColor theme="2" tint="-0.249977111117893"/>
        <bgColor indexed="64"/>
      </patternFill>
    </fill>
    <fill>
      <patternFill patternType="gray0625"/>
    </fill>
    <fill>
      <patternFill patternType="solid">
        <fgColor rgb="FF6E6464"/>
        <bgColor indexed="64"/>
      </patternFill>
    </fill>
    <fill>
      <patternFill patternType="solid">
        <fgColor rgb="FFFFC000"/>
        <bgColor indexed="64"/>
      </patternFill>
    </fill>
    <fill>
      <patternFill patternType="solid">
        <fgColor rgb="FFFAF0B4"/>
        <bgColor indexed="64"/>
      </patternFill>
    </fill>
    <fill>
      <patternFill patternType="mediumGray">
        <fgColor indexed="19"/>
        <bgColor indexed="26"/>
      </patternFill>
    </fill>
    <fill>
      <patternFill patternType="lightGray"/>
    </fill>
    <fill>
      <patternFill patternType="solid">
        <fgColor theme="9" tint="0.79998168889431442"/>
        <bgColor indexed="64"/>
      </patternFill>
    </fill>
    <fill>
      <patternFill patternType="solid">
        <fgColor theme="9" tint="0.39997558519241921"/>
        <bgColor indexed="64"/>
      </patternFill>
    </fill>
  </fills>
  <borders count="3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thin">
        <color indexed="64"/>
      </left>
      <right style="thin">
        <color indexed="64"/>
      </right>
      <top style="thin">
        <color indexed="22"/>
      </top>
      <bottom style="thin">
        <color indexed="64"/>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165" fontId="2" fillId="0" borderId="0" applyFill="0" applyBorder="0">
      <protection locked="0"/>
    </xf>
    <xf numFmtId="41" fontId="2" fillId="0" borderId="0" applyFill="0" applyBorder="0">
      <protection locked="0"/>
    </xf>
    <xf numFmtId="0" fontId="2" fillId="5" borderId="0" applyBorder="0"/>
    <xf numFmtId="41" fontId="2" fillId="9" borderId="0" applyBorder="0"/>
    <xf numFmtId="0" fontId="2" fillId="9" borderId="0" applyFill="0" applyBorder="0">
      <alignment horizontal="left"/>
    </xf>
    <xf numFmtId="166" fontId="2" fillId="10" borderId="0"/>
    <xf numFmtId="0" fontId="7" fillId="0" borderId="0"/>
  </cellStyleXfs>
  <cellXfs count="175">
    <xf numFmtId="0" fontId="0" fillId="0" borderId="0" xfId="0"/>
    <xf numFmtId="0" fontId="1" fillId="0" borderId="0" xfId="0" applyFont="1"/>
    <xf numFmtId="0" fontId="2" fillId="0" borderId="0" xfId="0" applyFont="1"/>
    <xf numFmtId="3" fontId="1" fillId="0" borderId="4" xfId="0" applyNumberFormat="1" applyFont="1" applyBorder="1" applyAlignment="1">
      <alignment vertical="top"/>
    </xf>
    <xf numFmtId="3" fontId="1" fillId="0" borderId="5" xfId="0" applyNumberFormat="1" applyFont="1" applyBorder="1" applyAlignment="1">
      <alignment vertical="top"/>
    </xf>
    <xf numFmtId="0" fontId="6" fillId="0" borderId="0" xfId="0" applyFont="1"/>
    <xf numFmtId="164" fontId="1" fillId="0" borderId="0" xfId="0" applyNumberFormat="1" applyFont="1" applyBorder="1"/>
    <xf numFmtId="164" fontId="2" fillId="0" borderId="0" xfId="0" applyNumberFormat="1" applyFont="1" applyBorder="1"/>
    <xf numFmtId="164" fontId="6" fillId="0" borderId="0" xfId="0" applyNumberFormat="1" applyFont="1" applyBorder="1"/>
    <xf numFmtId="164" fontId="5" fillId="0" borderId="0" xfId="0" applyNumberFormat="1" applyFont="1" applyBorder="1"/>
    <xf numFmtId="164" fontId="7" fillId="0" borderId="11" xfId="0" applyNumberFormat="1" applyFont="1" applyBorder="1" applyAlignment="1">
      <alignment vertical="top"/>
    </xf>
    <xf numFmtId="164" fontId="7" fillId="0" borderId="12" xfId="0" applyNumberFormat="1" applyFont="1" applyBorder="1" applyAlignment="1">
      <alignment vertical="top"/>
    </xf>
    <xf numFmtId="164" fontId="7" fillId="0" borderId="14" xfId="0" applyNumberFormat="1" applyFont="1" applyBorder="1" applyAlignment="1">
      <alignment vertical="top"/>
    </xf>
    <xf numFmtId="164" fontId="7" fillId="0" borderId="15" xfId="0" applyNumberFormat="1" applyFont="1" applyBorder="1" applyAlignment="1">
      <alignment vertical="top"/>
    </xf>
    <xf numFmtId="0" fontId="6" fillId="0" borderId="0" xfId="0" applyFont="1" applyAlignment="1">
      <alignment horizontal="left"/>
    </xf>
    <xf numFmtId="164" fontId="7" fillId="0" borderId="13" xfId="0" applyNumberFormat="1" applyFont="1" applyBorder="1" applyAlignment="1">
      <alignment vertical="top"/>
    </xf>
    <xf numFmtId="164" fontId="7" fillId="0" borderId="16" xfId="0" applyNumberFormat="1" applyFont="1" applyBorder="1" applyAlignment="1">
      <alignment vertical="top"/>
    </xf>
    <xf numFmtId="0" fontId="9" fillId="0" borderId="0" xfId="0" applyFont="1"/>
    <xf numFmtId="0" fontId="10" fillId="0" borderId="0" xfId="0" applyFont="1"/>
    <xf numFmtId="0" fontId="10" fillId="0" borderId="0" xfId="0" applyFont="1" applyAlignment="1">
      <alignment horizontal="center"/>
    </xf>
    <xf numFmtId="0" fontId="11" fillId="0" borderId="0" xfId="0" applyFont="1"/>
    <xf numFmtId="0" fontId="11" fillId="0" borderId="0" xfId="0" applyFont="1" applyAlignment="1">
      <alignment horizontal="center"/>
    </xf>
    <xf numFmtId="0" fontId="11" fillId="0" borderId="23" xfId="0" applyFont="1" applyBorder="1"/>
    <xf numFmtId="0" fontId="11" fillId="0" borderId="23" xfId="0" applyFont="1" applyBorder="1" applyAlignment="1">
      <alignment horizontal="center"/>
    </xf>
    <xf numFmtId="0" fontId="12" fillId="2" borderId="0" xfId="0" applyFont="1" applyFill="1" applyAlignment="1">
      <alignment horizontal="left"/>
    </xf>
    <xf numFmtId="0" fontId="12" fillId="0" borderId="0" xfId="0" applyFont="1" applyAlignment="1">
      <alignment horizontal="left"/>
    </xf>
    <xf numFmtId="0" fontId="12" fillId="2" borderId="0" xfId="0" applyFont="1" applyFill="1" applyAlignment="1">
      <alignment horizontal="center"/>
    </xf>
    <xf numFmtId="0" fontId="13" fillId="2" borderId="0" xfId="0" applyFont="1" applyFill="1" applyAlignment="1">
      <alignment horizontal="left"/>
    </xf>
    <xf numFmtId="0" fontId="12" fillId="2" borderId="0" xfId="0" applyFont="1" applyFill="1" applyAlignment="1">
      <alignment horizontal="center" wrapText="1"/>
    </xf>
    <xf numFmtId="0" fontId="12" fillId="0" borderId="0" xfId="0" applyFont="1" applyAlignment="1">
      <alignment horizontal="center"/>
    </xf>
    <xf numFmtId="0" fontId="12" fillId="0" borderId="0" xfId="0" applyFont="1"/>
    <xf numFmtId="0" fontId="14" fillId="0" borderId="0" xfId="0" applyFont="1"/>
    <xf numFmtId="0" fontId="15" fillId="2" borderId="0" xfId="0" applyFont="1" applyFill="1" applyAlignment="1">
      <alignment horizontal="left"/>
    </xf>
    <xf numFmtId="0" fontId="15" fillId="0" borderId="0" xfId="0" applyFont="1" applyAlignment="1">
      <alignment horizontal="center"/>
    </xf>
    <xf numFmtId="0" fontId="12" fillId="0" borderId="0" xfId="0" applyFont="1" applyAlignment="1">
      <alignment horizontal="right"/>
    </xf>
    <xf numFmtId="0" fontId="15" fillId="2" borderId="0" xfId="0" applyFont="1" applyFill="1"/>
    <xf numFmtId="0" fontId="17" fillId="0" borderId="0" xfId="0" applyFont="1"/>
    <xf numFmtId="0" fontId="10" fillId="0" borderId="0" xfId="0" applyFont="1" applyAlignment="1">
      <alignment vertical="top" wrapText="1"/>
    </xf>
    <xf numFmtId="0" fontId="13" fillId="0" borderId="23" xfId="0" applyFont="1" applyBorder="1"/>
    <xf numFmtId="0" fontId="13" fillId="0" borderId="23" xfId="0" applyFont="1" applyBorder="1" applyAlignment="1">
      <alignment vertical="top" wrapText="1"/>
    </xf>
    <xf numFmtId="0" fontId="13" fillId="0" borderId="23" xfId="0" applyFont="1" applyBorder="1" applyAlignment="1">
      <alignment horizontal="center"/>
    </xf>
    <xf numFmtId="0" fontId="14" fillId="0" borderId="0" xfId="0" applyFont="1" applyAlignment="1">
      <alignment horizontal="center"/>
    </xf>
    <xf numFmtId="0" fontId="12" fillId="0" borderId="0" xfId="0" applyFont="1" applyAlignment="1">
      <alignment vertical="center"/>
    </xf>
    <xf numFmtId="0" fontId="12" fillId="0" borderId="0" xfId="0" applyFont="1" applyAlignment="1">
      <alignment vertical="center" wrapText="1"/>
    </xf>
    <xf numFmtId="0" fontId="14" fillId="0" borderId="0" xfId="0" applyFont="1" applyAlignment="1">
      <alignment vertical="center"/>
    </xf>
    <xf numFmtId="0" fontId="18" fillId="0" borderId="0" xfId="0" applyFont="1"/>
    <xf numFmtId="0" fontId="19" fillId="0" borderId="0" xfId="0" applyFont="1"/>
    <xf numFmtId="164" fontId="4" fillId="6" borderId="18" xfId="0" applyNumberFormat="1" applyFont="1" applyFill="1" applyBorder="1" applyAlignment="1">
      <alignment horizontal="right"/>
    </xf>
    <xf numFmtId="164" fontId="4" fillId="6" borderId="19" xfId="0" applyNumberFormat="1" applyFont="1" applyFill="1" applyBorder="1" applyAlignment="1">
      <alignment horizontal="right"/>
    </xf>
    <xf numFmtId="0" fontId="3" fillId="6" borderId="1" xfId="0" applyFont="1" applyFill="1" applyBorder="1"/>
    <xf numFmtId="0" fontId="4" fillId="6" borderId="2" xfId="0" applyFont="1" applyFill="1" applyBorder="1"/>
    <xf numFmtId="0" fontId="4" fillId="6" borderId="2" xfId="0" applyFont="1" applyFill="1" applyBorder="1" applyAlignment="1">
      <alignment horizontal="left"/>
    </xf>
    <xf numFmtId="0" fontId="8" fillId="6" borderId="2" xfId="0" applyFont="1" applyFill="1" applyBorder="1"/>
    <xf numFmtId="0" fontId="4" fillId="6" borderId="3" xfId="0" applyFont="1" applyFill="1" applyBorder="1"/>
    <xf numFmtId="0" fontId="4" fillId="6" borderId="20" xfId="0" applyNumberFormat="1" applyFont="1" applyFill="1" applyBorder="1" applyAlignment="1">
      <alignment horizontal="center" vertical="center" wrapText="1"/>
    </xf>
    <xf numFmtId="0" fontId="4" fillId="6" borderId="21" xfId="0" applyNumberFormat="1" applyFont="1" applyFill="1" applyBorder="1" applyAlignment="1">
      <alignment horizontal="center" vertical="center" wrapText="1"/>
    </xf>
    <xf numFmtId="0" fontId="4" fillId="6" borderId="22" xfId="0" applyNumberFormat="1" applyFont="1" applyFill="1" applyBorder="1" applyAlignment="1">
      <alignment horizontal="center" vertical="center" wrapText="1"/>
    </xf>
    <xf numFmtId="0" fontId="4" fillId="6" borderId="1" xfId="0" applyNumberFormat="1" applyFont="1" applyFill="1" applyBorder="1" applyAlignment="1">
      <alignment horizontal="center" vertical="center" wrapText="1"/>
    </xf>
    <xf numFmtId="0" fontId="4" fillId="6" borderId="0" xfId="0" applyNumberFormat="1" applyFont="1" applyFill="1" applyBorder="1" applyAlignment="1">
      <alignment horizontal="center" vertical="center" wrapText="1"/>
    </xf>
    <xf numFmtId="0" fontId="4" fillId="6" borderId="6" xfId="0" applyNumberFormat="1" applyFont="1" applyFill="1" applyBorder="1" applyAlignment="1">
      <alignment horizontal="center" vertical="center" wrapText="1"/>
    </xf>
    <xf numFmtId="0" fontId="4" fillId="6" borderId="7" xfId="0" applyNumberFormat="1" applyFont="1" applyFill="1" applyBorder="1" applyAlignment="1">
      <alignment horizontal="center" vertical="center" wrapText="1"/>
    </xf>
    <xf numFmtId="164" fontId="4" fillId="6" borderId="6" xfId="0" applyNumberFormat="1" applyFont="1" applyFill="1" applyBorder="1" applyAlignment="1">
      <alignment horizontal="left" vertical="center"/>
    </xf>
    <xf numFmtId="164" fontId="4" fillId="6" borderId="0" xfId="0" applyNumberFormat="1" applyFont="1" applyFill="1" applyBorder="1" applyAlignment="1">
      <alignment horizontal="left" vertical="center"/>
    </xf>
    <xf numFmtId="164" fontId="4" fillId="6" borderId="7" xfId="0" applyNumberFormat="1" applyFont="1" applyFill="1" applyBorder="1" applyAlignment="1">
      <alignment horizontal="left" vertical="center"/>
    </xf>
    <xf numFmtId="164" fontId="4" fillId="6" borderId="2" xfId="0" applyNumberFormat="1" applyFont="1" applyFill="1" applyBorder="1" applyAlignment="1">
      <alignment horizontal="left" vertical="center"/>
    </xf>
    <xf numFmtId="164" fontId="20" fillId="6" borderId="6" xfId="0" quotePrefix="1" applyNumberFormat="1" applyFont="1" applyFill="1" applyBorder="1" applyAlignment="1">
      <alignment horizontal="center" vertical="center" wrapText="1"/>
    </xf>
    <xf numFmtId="164" fontId="20" fillId="6" borderId="0" xfId="0" applyNumberFormat="1" applyFont="1" applyFill="1" applyBorder="1" applyAlignment="1">
      <alignment horizontal="center" vertical="center" wrapText="1"/>
    </xf>
    <xf numFmtId="164" fontId="8" fillId="6" borderId="7" xfId="0" applyNumberFormat="1" applyFont="1" applyFill="1" applyBorder="1" applyAlignment="1">
      <alignment horizontal="center" vertical="center" wrapText="1"/>
    </xf>
    <xf numFmtId="164" fontId="20" fillId="6" borderId="6" xfId="0" applyNumberFormat="1" applyFont="1" applyFill="1" applyBorder="1" applyAlignment="1">
      <alignment horizontal="center" vertical="center" wrapText="1"/>
    </xf>
    <xf numFmtId="164" fontId="8" fillId="6" borderId="2" xfId="0" applyNumberFormat="1" applyFont="1" applyFill="1" applyBorder="1" applyAlignment="1">
      <alignment horizontal="center" vertical="center" wrapText="1"/>
    </xf>
    <xf numFmtId="164" fontId="8" fillId="6" borderId="0" xfId="0" applyNumberFormat="1" applyFont="1" applyFill="1" applyBorder="1" applyAlignment="1">
      <alignment horizontal="center" vertical="center" wrapText="1"/>
    </xf>
    <xf numFmtId="164" fontId="20" fillId="6" borderId="7" xfId="0" applyNumberFormat="1" applyFont="1" applyFill="1" applyBorder="1" applyAlignment="1">
      <alignment horizontal="center" vertical="center" wrapText="1"/>
    </xf>
    <xf numFmtId="164" fontId="20" fillId="6" borderId="8" xfId="0" applyNumberFormat="1" applyFont="1" applyFill="1" applyBorder="1" applyAlignment="1">
      <alignment horizontal="center" vertical="center" wrapText="1"/>
    </xf>
    <xf numFmtId="164" fontId="20" fillId="6" borderId="9" xfId="0" applyNumberFormat="1" applyFont="1" applyFill="1" applyBorder="1" applyAlignment="1">
      <alignment horizontal="center" vertical="center" wrapText="1"/>
    </xf>
    <xf numFmtId="164" fontId="8" fillId="6" borderId="10" xfId="0" applyNumberFormat="1" applyFont="1" applyFill="1" applyBorder="1" applyAlignment="1">
      <alignment horizontal="center" vertical="center" wrapText="1"/>
    </xf>
    <xf numFmtId="164" fontId="8" fillId="6" borderId="3" xfId="0" applyNumberFormat="1" applyFont="1" applyFill="1" applyBorder="1" applyAlignment="1">
      <alignment horizontal="center" vertical="center" wrapText="1"/>
    </xf>
    <xf numFmtId="164" fontId="8" fillId="6" borderId="9" xfId="0" applyNumberFormat="1" applyFont="1" applyFill="1" applyBorder="1" applyAlignment="1">
      <alignment horizontal="center" vertical="center" wrapText="1"/>
    </xf>
    <xf numFmtId="164" fontId="20" fillId="6" borderId="10" xfId="0" applyNumberFormat="1" applyFont="1" applyFill="1" applyBorder="1" applyAlignment="1">
      <alignment horizontal="center" vertical="center" wrapText="1"/>
    </xf>
    <xf numFmtId="164" fontId="2" fillId="7" borderId="17" xfId="0" applyNumberFormat="1" applyFont="1" applyFill="1" applyBorder="1"/>
    <xf numFmtId="164" fontId="2" fillId="7" borderId="18" xfId="0" applyNumberFormat="1" applyFont="1" applyFill="1" applyBorder="1"/>
    <xf numFmtId="164" fontId="2" fillId="7" borderId="19" xfId="0" applyNumberFormat="1" applyFont="1" applyFill="1" applyBorder="1"/>
    <xf numFmtId="164" fontId="1" fillId="8" borderId="13" xfId="0" applyNumberFormat="1" applyFont="1" applyFill="1" applyBorder="1" applyAlignment="1">
      <alignment vertical="top"/>
    </xf>
    <xf numFmtId="164" fontId="1" fillId="8" borderId="16" xfId="0" applyNumberFormat="1" applyFont="1" applyFill="1" applyBorder="1" applyAlignment="1">
      <alignment vertical="top"/>
    </xf>
    <xf numFmtId="164" fontId="1" fillId="8" borderId="4" xfId="0" applyNumberFormat="1" applyFont="1" applyFill="1" applyBorder="1" applyAlignment="1">
      <alignment vertical="top"/>
    </xf>
    <xf numFmtId="164" fontId="1" fillId="8" borderId="5" xfId="0" applyNumberFormat="1" applyFont="1" applyFill="1" applyBorder="1" applyAlignment="1">
      <alignment vertical="top"/>
    </xf>
    <xf numFmtId="164" fontId="1" fillId="8" borderId="12" xfId="0" applyNumberFormat="1" applyFont="1" applyFill="1" applyBorder="1" applyAlignment="1">
      <alignment vertical="top"/>
    </xf>
    <xf numFmtId="164" fontId="1" fillId="8" borderId="15" xfId="0" applyNumberFormat="1" applyFont="1" applyFill="1" applyBorder="1" applyAlignment="1">
      <alignment vertical="top"/>
    </xf>
    <xf numFmtId="3" fontId="10" fillId="0" borderId="0" xfId="0" applyNumberFormat="1" applyFont="1" applyAlignment="1">
      <alignment vertical="center" wrapText="1"/>
    </xf>
    <xf numFmtId="0" fontId="11" fillId="0" borderId="0" xfId="0" applyFont="1" applyAlignment="1">
      <alignment horizontal="right" vertical="center" wrapText="1"/>
    </xf>
    <xf numFmtId="3" fontId="11" fillId="0" borderId="0" xfId="0" applyNumberFormat="1" applyFont="1" applyAlignment="1">
      <alignment horizontal="right" vertical="center" wrapText="1"/>
    </xf>
    <xf numFmtId="3" fontId="11" fillId="0" borderId="23" xfId="0" applyNumberFormat="1" applyFont="1" applyBorder="1" applyAlignment="1">
      <alignment vertical="center" wrapText="1"/>
    </xf>
    <xf numFmtId="3" fontId="12" fillId="2" borderId="0" xfId="0" quotePrefix="1" applyNumberFormat="1" applyFont="1" applyFill="1" applyAlignment="1">
      <alignment horizontal="center" vertical="center" wrapText="1"/>
    </xf>
    <xf numFmtId="3" fontId="14" fillId="0" borderId="0" xfId="0" applyNumberFormat="1" applyFont="1" applyAlignment="1">
      <alignment vertical="center" wrapText="1"/>
    </xf>
    <xf numFmtId="164" fontId="14" fillId="0" borderId="0" xfId="0" applyNumberFormat="1" applyFont="1" applyAlignment="1">
      <alignment vertical="center" wrapText="1"/>
    </xf>
    <xf numFmtId="164" fontId="15" fillId="2" borderId="0" xfId="0" applyNumberFormat="1" applyFont="1" applyFill="1" applyAlignment="1">
      <alignment horizontal="center" vertical="center" wrapText="1"/>
    </xf>
    <xf numFmtId="164" fontId="14" fillId="3" borderId="24" xfId="0" applyNumberFormat="1" applyFont="1" applyFill="1" applyBorder="1" applyAlignment="1">
      <alignment vertical="center" wrapText="1"/>
    </xf>
    <xf numFmtId="164" fontId="12" fillId="4" borderId="24" xfId="0" applyNumberFormat="1" applyFont="1" applyFill="1" applyBorder="1" applyAlignment="1">
      <alignment vertical="center" wrapText="1"/>
    </xf>
    <xf numFmtId="164" fontId="14" fillId="2" borderId="0" xfId="0" applyNumberFormat="1" applyFont="1" applyFill="1" applyAlignment="1">
      <alignment vertical="center" wrapText="1"/>
    </xf>
    <xf numFmtId="164" fontId="14" fillId="0" borderId="25" xfId="0" applyNumberFormat="1" applyFont="1" applyBorder="1" applyAlignment="1">
      <alignment vertical="center" wrapText="1"/>
    </xf>
    <xf numFmtId="164" fontId="14" fillId="0" borderId="26" xfId="0" applyNumberFormat="1" applyFont="1" applyBorder="1" applyAlignment="1">
      <alignment vertical="center" wrapText="1"/>
    </xf>
    <xf numFmtId="164" fontId="10" fillId="0" borderId="0" xfId="0" applyNumberFormat="1" applyFont="1" applyAlignment="1">
      <alignment vertical="center" wrapText="1"/>
    </xf>
    <xf numFmtId="164" fontId="13" fillId="0" borderId="23" xfId="0" applyNumberFormat="1" applyFont="1" applyBorder="1" applyAlignment="1">
      <alignment vertical="center" wrapText="1"/>
    </xf>
    <xf numFmtId="3" fontId="12" fillId="2" borderId="0" xfId="0" applyNumberFormat="1" applyFont="1" applyFill="1" applyAlignment="1">
      <alignment horizontal="center" vertical="center" wrapText="1"/>
    </xf>
    <xf numFmtId="0" fontId="14" fillId="0" borderId="0" xfId="0" applyFont="1" applyAlignment="1">
      <alignment vertical="top" wrapText="1"/>
    </xf>
    <xf numFmtId="164" fontId="14" fillId="0" borderId="0" xfId="0" applyNumberFormat="1" applyFont="1" applyAlignment="1">
      <alignment horizontal="center" vertical="center" wrapText="1"/>
    </xf>
    <xf numFmtId="0" fontId="14" fillId="0" borderId="0" xfId="0" applyFont="1" applyAlignment="1">
      <alignment horizontal="center" vertical="center"/>
    </xf>
    <xf numFmtId="3" fontId="4" fillId="6" borderId="17" xfId="0" applyNumberFormat="1" applyFont="1" applyFill="1" applyBorder="1" applyAlignment="1">
      <alignment horizontal="right"/>
    </xf>
    <xf numFmtId="0" fontId="21" fillId="0" borderId="0" xfId="0" applyFont="1" applyAlignment="1">
      <alignment horizontal="center"/>
    </xf>
    <xf numFmtId="0" fontId="22" fillId="2" borderId="0" xfId="0" applyFont="1" applyFill="1" applyAlignment="1">
      <alignment horizontal="center" wrapText="1"/>
    </xf>
    <xf numFmtId="0" fontId="21" fillId="0" borderId="0" xfId="0" applyFont="1"/>
    <xf numFmtId="0" fontId="2" fillId="0" borderId="0" xfId="0" applyFont="1" applyAlignment="1">
      <alignment horizontal="center"/>
    </xf>
    <xf numFmtId="0" fontId="21" fillId="0" borderId="0" xfId="0" applyFont="1" applyAlignment="1">
      <alignment horizontal="center" vertical="center"/>
    </xf>
    <xf numFmtId="0" fontId="21" fillId="2" borderId="0" xfId="0" applyFont="1" applyFill="1" applyAlignment="1">
      <alignment horizontal="center"/>
    </xf>
    <xf numFmtId="164" fontId="1" fillId="0" borderId="0" xfId="0" applyNumberFormat="1" applyFont="1"/>
    <xf numFmtId="164" fontId="2" fillId="0" borderId="0" xfId="0" applyNumberFormat="1" applyFont="1"/>
    <xf numFmtId="164" fontId="6" fillId="0" borderId="0" xfId="0" applyNumberFormat="1" applyFont="1"/>
    <xf numFmtId="0" fontId="4" fillId="6" borderId="20" xfId="0" quotePrefix="1" applyFont="1" applyFill="1" applyBorder="1" applyAlignment="1">
      <alignment horizontal="center" vertical="center" wrapText="1"/>
    </xf>
    <xf numFmtId="0" fontId="4" fillId="6" borderId="21" xfId="0" applyFont="1" applyFill="1" applyBorder="1" applyAlignment="1">
      <alignment horizontal="center" vertical="center" wrapText="1"/>
    </xf>
    <xf numFmtId="0" fontId="4" fillId="6" borderId="22" xfId="0" applyFont="1" applyFill="1" applyBorder="1" applyAlignment="1">
      <alignment horizontal="center" vertical="center" wrapText="1"/>
    </xf>
    <xf numFmtId="0" fontId="4" fillId="6" borderId="6" xfId="0" quotePrefix="1" applyFont="1" applyFill="1" applyBorder="1" applyAlignment="1">
      <alignment horizontal="center" vertical="center" wrapText="1"/>
    </xf>
    <xf numFmtId="0" fontId="4" fillId="6" borderId="0" xfId="0" applyFont="1" applyFill="1" applyAlignment="1">
      <alignment horizontal="center" vertical="center" wrapText="1"/>
    </xf>
    <xf numFmtId="0" fontId="4" fillId="6" borderId="7" xfId="0" applyFont="1" applyFill="1" applyBorder="1" applyAlignment="1">
      <alignment horizontal="center" vertical="center" wrapText="1"/>
    </xf>
    <xf numFmtId="0" fontId="20" fillId="6" borderId="2" xfId="0" applyFont="1" applyFill="1" applyBorder="1" applyAlignment="1">
      <alignment horizontal="center" wrapText="1"/>
    </xf>
    <xf numFmtId="164" fontId="20" fillId="6" borderId="0" xfId="0" applyNumberFormat="1" applyFont="1" applyFill="1" applyAlignment="1">
      <alignment horizontal="center" vertical="center" wrapText="1"/>
    </xf>
    <xf numFmtId="0" fontId="9" fillId="0" borderId="0" xfId="0" applyFont="1" applyAlignment="1">
      <alignment horizontal="center" wrapText="1"/>
    </xf>
    <xf numFmtId="0" fontId="8" fillId="6" borderId="3" xfId="0" applyFont="1" applyFill="1" applyBorder="1"/>
    <xf numFmtId="164" fontId="20" fillId="6" borderId="8" xfId="0" quotePrefix="1" applyNumberFormat="1" applyFont="1" applyFill="1" applyBorder="1" applyAlignment="1">
      <alignment horizontal="center" vertical="center" wrapText="1"/>
    </xf>
    <xf numFmtId="164" fontId="20" fillId="6" borderId="9" xfId="0" quotePrefix="1" applyNumberFormat="1" applyFont="1" applyFill="1" applyBorder="1" applyAlignment="1">
      <alignment horizontal="center" vertical="center" wrapText="1"/>
    </xf>
    <xf numFmtId="3" fontId="1" fillId="0" borderId="27" xfId="0" applyNumberFormat="1" applyFont="1" applyBorder="1" applyAlignment="1">
      <alignment vertical="top"/>
    </xf>
    <xf numFmtId="164" fontId="7" fillId="0" borderId="28" xfId="0" applyNumberFormat="1" applyFont="1" applyBorder="1" applyAlignment="1">
      <alignment vertical="top"/>
    </xf>
    <xf numFmtId="164" fontId="7" fillId="0" borderId="29" xfId="0" applyNumberFormat="1" applyFont="1" applyBorder="1" applyAlignment="1">
      <alignment vertical="top"/>
    </xf>
    <xf numFmtId="164" fontId="1" fillId="8" borderId="30" xfId="0" applyNumberFormat="1" applyFont="1" applyFill="1" applyBorder="1" applyAlignment="1">
      <alignment vertical="top"/>
    </xf>
    <xf numFmtId="3" fontId="4" fillId="6" borderId="31" xfId="0" applyNumberFormat="1" applyFont="1" applyFill="1" applyBorder="1" applyAlignment="1">
      <alignment horizontal="right"/>
    </xf>
    <xf numFmtId="164" fontId="4" fillId="6" borderId="17" xfId="0" applyNumberFormat="1" applyFont="1" applyFill="1" applyBorder="1" applyAlignment="1">
      <alignment horizontal="right"/>
    </xf>
    <xf numFmtId="164" fontId="5" fillId="0" borderId="0" xfId="0" applyNumberFormat="1" applyFont="1"/>
    <xf numFmtId="3" fontId="10" fillId="0" borderId="0" xfId="0" applyNumberFormat="1" applyFont="1"/>
    <xf numFmtId="3" fontId="11" fillId="0" borderId="0" xfId="0" applyNumberFormat="1" applyFont="1"/>
    <xf numFmtId="0" fontId="11" fillId="0" borderId="0" xfId="0" applyFont="1" applyAlignment="1">
      <alignment horizontal="right"/>
    </xf>
    <xf numFmtId="3" fontId="11" fillId="0" borderId="0" xfId="0" applyNumberFormat="1" applyFont="1" applyAlignment="1">
      <alignment horizontal="right"/>
    </xf>
    <xf numFmtId="3" fontId="11" fillId="0" borderId="23" xfId="0" applyNumberFormat="1" applyFont="1" applyBorder="1"/>
    <xf numFmtId="3" fontId="12" fillId="2" borderId="0" xfId="0" applyNumberFormat="1" applyFont="1" applyFill="1" applyAlignment="1">
      <alignment horizontal="left"/>
    </xf>
    <xf numFmtId="3" fontId="12" fillId="2" borderId="0" xfId="0" applyNumberFormat="1" applyFont="1" applyFill="1" applyAlignment="1">
      <alignment horizontal="center" wrapText="1"/>
    </xf>
    <xf numFmtId="3" fontId="23" fillId="2" borderId="0" xfId="0" quotePrefix="1" applyNumberFormat="1" applyFont="1" applyFill="1" applyAlignment="1">
      <alignment horizontal="center" wrapText="1"/>
    </xf>
    <xf numFmtId="3" fontId="23" fillId="2" borderId="0" xfId="0" applyNumberFormat="1" applyFont="1" applyFill="1" applyAlignment="1">
      <alignment horizontal="center" wrapText="1"/>
    </xf>
    <xf numFmtId="0" fontId="12" fillId="0" borderId="0" xfId="0" applyFont="1" applyAlignment="1">
      <alignment horizontal="center" wrapText="1"/>
    </xf>
    <xf numFmtId="3" fontId="12" fillId="2" borderId="0" xfId="0" quotePrefix="1" applyNumberFormat="1" applyFont="1" applyFill="1" applyAlignment="1">
      <alignment horizontal="center"/>
    </xf>
    <xf numFmtId="3" fontId="14" fillId="0" borderId="0" xfId="0" applyNumberFormat="1" applyFont="1"/>
    <xf numFmtId="0" fontId="14" fillId="0" borderId="0" xfId="0" quotePrefix="1" applyFont="1" applyAlignment="1">
      <alignment horizontal="center"/>
    </xf>
    <xf numFmtId="3" fontId="14" fillId="3" borderId="24" xfId="0" applyNumberFormat="1" applyFont="1" applyFill="1" applyBorder="1"/>
    <xf numFmtId="0" fontId="12" fillId="0" borderId="0" xfId="0" applyFont="1" applyAlignment="1">
      <alignment horizontal="right" vertical="top" wrapText="1"/>
    </xf>
    <xf numFmtId="0" fontId="12" fillId="0" borderId="0" xfId="0" quotePrefix="1" applyFont="1" applyAlignment="1">
      <alignment horizontal="center"/>
    </xf>
    <xf numFmtId="3" fontId="12" fillId="4" borderId="24" xfId="0" applyNumberFormat="1" applyFont="1" applyFill="1" applyBorder="1"/>
    <xf numFmtId="3" fontId="13" fillId="0" borderId="23" xfId="0" applyNumberFormat="1" applyFont="1" applyBorder="1"/>
    <xf numFmtId="0" fontId="12" fillId="0" borderId="0" xfId="0" applyFont="1" applyAlignment="1">
      <alignment wrapText="1"/>
    </xf>
    <xf numFmtId="0" fontId="24" fillId="0" borderId="0" xfId="0" applyFont="1"/>
    <xf numFmtId="3" fontId="1" fillId="11" borderId="5" xfId="0" applyNumberFormat="1" applyFont="1" applyFill="1" applyBorder="1" applyAlignment="1">
      <alignment vertical="top"/>
    </xf>
    <xf numFmtId="3" fontId="6" fillId="0" borderId="0" xfId="0" applyNumberFormat="1" applyFont="1"/>
    <xf numFmtId="0" fontId="25" fillId="0" borderId="23" xfId="0" applyFont="1" applyBorder="1" applyAlignment="1">
      <alignment vertical="top" wrapText="1"/>
    </xf>
    <xf numFmtId="0" fontId="25" fillId="0" borderId="23" xfId="0" applyFont="1" applyBorder="1"/>
    <xf numFmtId="0" fontId="24" fillId="2" borderId="0" xfId="0" applyFont="1" applyFill="1" applyAlignment="1">
      <alignment vertical="top"/>
    </xf>
    <xf numFmtId="0" fontId="25" fillId="2" borderId="0" xfId="0" applyFont="1" applyFill="1"/>
    <xf numFmtId="0" fontId="24" fillId="0" borderId="0" xfId="0" applyFont="1" applyAlignment="1">
      <alignment horizontal="left" vertical="distributed" wrapText="1"/>
    </xf>
    <xf numFmtId="0" fontId="25" fillId="0" borderId="0" xfId="0" applyFont="1" applyAlignment="1">
      <alignment vertical="top" wrapText="1"/>
    </xf>
    <xf numFmtId="0" fontId="24" fillId="0" borderId="0" xfId="0" applyFont="1" applyAlignment="1">
      <alignment horizontal="left" vertical="top" wrapText="1"/>
    </xf>
    <xf numFmtId="0" fontId="17" fillId="0" borderId="23" xfId="0" applyFont="1" applyBorder="1"/>
    <xf numFmtId="0" fontId="6" fillId="2" borderId="0" xfId="0" applyFont="1" applyFill="1" applyAlignment="1">
      <alignment vertical="top" wrapText="1"/>
    </xf>
    <xf numFmtId="0" fontId="26" fillId="0" borderId="0" xfId="0" applyFont="1" applyAlignment="1">
      <alignment vertical="top" wrapText="1"/>
    </xf>
    <xf numFmtId="0" fontId="6" fillId="12" borderId="0" xfId="0" applyFont="1" applyFill="1" applyAlignment="1">
      <alignment vertical="top" wrapText="1"/>
    </xf>
    <xf numFmtId="0" fontId="6" fillId="0" borderId="0" xfId="0" applyFont="1" applyAlignment="1">
      <alignment vertical="top" wrapText="1"/>
    </xf>
    <xf numFmtId="0" fontId="6" fillId="0" borderId="0" xfId="0" applyFont="1" applyAlignment="1">
      <alignment horizontal="left" vertical="top" wrapText="1"/>
    </xf>
    <xf numFmtId="0" fontId="6" fillId="2" borderId="0" xfId="0" applyFont="1" applyFill="1" applyAlignment="1">
      <alignment vertical="top"/>
    </xf>
    <xf numFmtId="0" fontId="26" fillId="2" borderId="0" xfId="0" applyFont="1" applyFill="1"/>
    <xf numFmtId="3" fontId="27" fillId="2" borderId="0" xfId="0" applyNumberFormat="1" applyFont="1" applyFill="1" applyAlignment="1">
      <alignment vertical="top"/>
    </xf>
    <xf numFmtId="0" fontId="28" fillId="0" borderId="0" xfId="0" applyFont="1"/>
    <xf numFmtId="0" fontId="17" fillId="0" borderId="0" xfId="0" applyFont="1" applyAlignment="1">
      <alignment horizontal="right"/>
    </xf>
  </cellXfs>
  <cellStyles count="8">
    <cellStyle name="Data" xfId="1" xr:uid="{00000000-0005-0000-0000-000000000000}"/>
    <cellStyle name="Data 2" xfId="2" xr:uid="{00000000-0005-0000-0000-000001000000}"/>
    <cellStyle name="Formula" xfId="4" xr:uid="{00000000-0005-0000-0000-000002000000}"/>
    <cellStyle name="FormulaNoNumber" xfId="5" xr:uid="{00000000-0005-0000-0000-000003000000}"/>
    <cellStyle name="Heading" xfId="3" xr:uid="{00000000-0005-0000-0000-000004000000}"/>
    <cellStyle name="NoData" xfId="6" xr:uid="{00000000-0005-0000-0000-000005000000}"/>
    <cellStyle name="Normal" xfId="0" builtinId="0"/>
    <cellStyle name="Normal 2" xfId="7" xr:uid="{00000000-0005-0000-0000-000007000000}"/>
  </cellStyles>
  <dxfs count="0"/>
  <tableStyles count="0" defaultTableStyle="TableStyleMedium9" defaultPivotStyle="PivotStyleLight16"/>
  <colors>
    <mruColors>
      <color rgb="FFFAF0B4"/>
      <color rgb="FF6E646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127C1-0156-418C-85D4-C1A0351D1424}">
  <sheetPr>
    <tabColor theme="6" tint="0.39997558519241921"/>
  </sheetPr>
  <dimension ref="A1:I194"/>
  <sheetViews>
    <sheetView showGridLines="0" tabSelected="1" zoomScale="80" zoomScaleNormal="80" zoomScalePageLayoutView="50" workbookViewId="0">
      <pane ySplit="6" topLeftCell="A7" activePane="bottomLeft" state="frozen"/>
      <selection pane="bottomLeft"/>
    </sheetView>
  </sheetViews>
  <sheetFormatPr defaultColWidth="12.7265625" defaultRowHeight="14" x14ac:dyDescent="0.3"/>
  <cols>
    <col min="1" max="1" width="20.7265625" style="5" customWidth="1"/>
    <col min="2" max="2" width="14.7265625" style="5" customWidth="1"/>
    <col min="3" max="3" width="70.7265625" style="5" customWidth="1"/>
    <col min="4" max="16384" width="12.7265625" style="5"/>
  </cols>
  <sheetData>
    <row r="1" spans="2:3" s="18" customFormat="1" ht="15.5" x14ac:dyDescent="0.35">
      <c r="C1" s="174" t="s">
        <v>332</v>
      </c>
    </row>
    <row r="2" spans="2:3" s="18" customFormat="1" ht="15.5" x14ac:dyDescent="0.35">
      <c r="B2" s="173" t="s">
        <v>330</v>
      </c>
      <c r="C2" s="36"/>
    </row>
    <row r="3" spans="2:3" s="18" customFormat="1" ht="18" x14ac:dyDescent="0.4">
      <c r="B3" s="20" t="s">
        <v>399</v>
      </c>
      <c r="C3" s="36"/>
    </row>
    <row r="4" spans="2:3" s="18" customFormat="1" ht="15.5" x14ac:dyDescent="0.35">
      <c r="B4" s="173" t="s">
        <v>398</v>
      </c>
      <c r="C4" s="36"/>
    </row>
    <row r="5" spans="2:3" s="18" customFormat="1" ht="16" thickBot="1" x14ac:dyDescent="0.4">
      <c r="B5" s="164"/>
      <c r="C5" s="164"/>
    </row>
    <row r="7" spans="2:3" x14ac:dyDescent="0.3">
      <c r="B7" s="171"/>
      <c r="C7" s="170"/>
    </row>
    <row r="8" spans="2:3" ht="25" x14ac:dyDescent="0.3">
      <c r="B8" s="171" t="s">
        <v>397</v>
      </c>
      <c r="C8" s="172" t="s">
        <v>396</v>
      </c>
    </row>
    <row r="9" spans="2:3" x14ac:dyDescent="0.3">
      <c r="B9" s="171"/>
      <c r="C9" s="170"/>
    </row>
    <row r="10" spans="2:3" x14ac:dyDescent="0.3">
      <c r="B10" s="166"/>
      <c r="C10" s="168"/>
    </row>
    <row r="11" spans="2:3" x14ac:dyDescent="0.3">
      <c r="B11" s="166"/>
      <c r="C11" s="168"/>
    </row>
    <row r="12" spans="2:3" ht="28" x14ac:dyDescent="0.3">
      <c r="B12" s="166" t="s">
        <v>395</v>
      </c>
      <c r="C12" s="169" t="s">
        <v>394</v>
      </c>
    </row>
    <row r="13" spans="2:3" ht="42" x14ac:dyDescent="0.3">
      <c r="B13" s="166"/>
      <c r="C13" s="168" t="s">
        <v>393</v>
      </c>
    </row>
    <row r="14" spans="2:3" ht="42" x14ac:dyDescent="0.3">
      <c r="B14" s="166"/>
      <c r="C14" s="168" t="s">
        <v>392</v>
      </c>
    </row>
    <row r="15" spans="2:3" ht="56" x14ac:dyDescent="0.3">
      <c r="B15" s="166"/>
      <c r="C15" s="168" t="s">
        <v>391</v>
      </c>
    </row>
    <row r="16" spans="2:3" ht="28" x14ac:dyDescent="0.3">
      <c r="B16" s="166"/>
      <c r="C16" s="168" t="s">
        <v>390</v>
      </c>
    </row>
    <row r="17" spans="2:3" ht="42" x14ac:dyDescent="0.3">
      <c r="B17" s="166"/>
      <c r="C17" s="168" t="s">
        <v>389</v>
      </c>
    </row>
    <row r="18" spans="2:3" ht="42" x14ac:dyDescent="0.3">
      <c r="B18" s="166" t="s">
        <v>388</v>
      </c>
      <c r="C18" s="168" t="s">
        <v>387</v>
      </c>
    </row>
    <row r="19" spans="2:3" ht="42" x14ac:dyDescent="0.3">
      <c r="B19" s="166" t="s">
        <v>386</v>
      </c>
      <c r="C19" s="167" t="s">
        <v>385</v>
      </c>
    </row>
    <row r="20" spans="2:3" ht="42" x14ac:dyDescent="0.3">
      <c r="B20" s="166"/>
      <c r="C20" s="165" t="s">
        <v>384</v>
      </c>
    </row>
    <row r="21" spans="2:3" ht="42" x14ac:dyDescent="0.3">
      <c r="B21" s="166"/>
      <c r="C21" s="167" t="s">
        <v>383</v>
      </c>
    </row>
    <row r="22" spans="2:3" ht="42" x14ac:dyDescent="0.3">
      <c r="B22" s="166"/>
      <c r="C22" s="165" t="s">
        <v>382</v>
      </c>
    </row>
    <row r="23" spans="2:3" s="18" customFormat="1" ht="16" thickBot="1" x14ac:dyDescent="0.4">
      <c r="B23" s="164"/>
      <c r="C23" s="164"/>
    </row>
    <row r="24" spans="2:3" s="154" customFormat="1" ht="11.5" x14ac:dyDescent="0.25"/>
    <row r="25" spans="2:3" s="154" customFormat="1" ht="11.5" x14ac:dyDescent="0.25"/>
    <row r="26" spans="2:3" s="154" customFormat="1" ht="34.5" x14ac:dyDescent="0.25">
      <c r="B26" s="162" t="s">
        <v>381</v>
      </c>
      <c r="C26" s="163" t="s">
        <v>380</v>
      </c>
    </row>
    <row r="27" spans="2:3" s="154" customFormat="1" ht="126.5" x14ac:dyDescent="0.25">
      <c r="B27" s="162" t="s">
        <v>379</v>
      </c>
      <c r="C27" s="161" t="s">
        <v>378</v>
      </c>
    </row>
    <row r="28" spans="2:3" s="154" customFormat="1" ht="11.5" x14ac:dyDescent="0.25">
      <c r="B28" s="160"/>
      <c r="C28" s="159"/>
    </row>
    <row r="29" spans="2:3" s="154" customFormat="1" ht="12" thickBot="1" x14ac:dyDescent="0.3">
      <c r="B29" s="158"/>
      <c r="C29" s="157"/>
    </row>
    <row r="194" spans="1:9" s="156" customFormat="1" ht="15.5" x14ac:dyDescent="0.35">
      <c r="A194" s="5"/>
      <c r="B194" s="5"/>
      <c r="C194" s="153"/>
      <c r="D194" s="5"/>
      <c r="E194" s="5"/>
      <c r="F194" s="5"/>
      <c r="G194" s="5"/>
      <c r="H194" s="5"/>
      <c r="I194" s="5"/>
    </row>
  </sheetData>
  <protectedRanges>
    <protectedRange sqref="C8" name="Range1"/>
  </protectedRanges>
  <printOptions horizontalCentered="1"/>
  <pageMargins left="0.39370078740157483" right="0.39370078740157483" top="0.39370078740157483" bottom="0.39370078740157483" header="0.31496062992125984" footer="0.31496062992125984"/>
  <pageSetup paperSize="9" orientation="portrait" r:id="rId1"/>
  <headerFooter>
    <oddHeader>&amp;C&amp;"Arial"&amp;12&amp;K000000OFFICIAL&amp;1#</oddHeader>
    <oddFooter>&amp;C&amp;1#&amp;"Arial"&amp;12&amp;K000000OFFICIAL</oddFooter>
  </headerFooter>
  <rowBreaks count="1" manualBreakCount="1">
    <brk id="2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36EF4-A95B-44BF-98C5-B2785E497396}">
  <sheetPr>
    <tabColor theme="9" tint="0.39997558519241921"/>
  </sheetPr>
  <dimension ref="B1:F236"/>
  <sheetViews>
    <sheetView showGridLines="0" zoomScale="70" zoomScaleNormal="70" zoomScalePageLayoutView="50" workbookViewId="0">
      <pane xSplit="4" ySplit="9" topLeftCell="E10" activePane="bottomRight" state="frozen"/>
      <selection pane="topRight"/>
      <selection pane="bottomLeft"/>
      <selection pane="bottomRight"/>
    </sheetView>
  </sheetViews>
  <sheetFormatPr defaultColWidth="12.7265625" defaultRowHeight="15.5" x14ac:dyDescent="0.35"/>
  <cols>
    <col min="1" max="1" width="4.7265625" style="31" customWidth="1"/>
    <col min="2" max="2" width="12.7265625" style="31" customWidth="1"/>
    <col min="3" max="3" width="60.7265625" style="31" customWidth="1"/>
    <col min="4" max="4" width="12.7265625" style="41"/>
    <col min="5" max="5" width="20.7265625" style="92" customWidth="1"/>
    <col min="6" max="6" width="4.7265625" style="31" customWidth="1"/>
    <col min="7" max="16384" width="12.7265625" style="31"/>
  </cols>
  <sheetData>
    <row r="1" spans="2:6" s="18" customFormat="1" x14ac:dyDescent="0.35">
      <c r="D1" s="19"/>
      <c r="E1" s="87"/>
    </row>
    <row r="2" spans="2:6" s="18" customFormat="1" ht="18" x14ac:dyDescent="0.4">
      <c r="B2" s="20" t="s">
        <v>236</v>
      </c>
      <c r="C2" s="20" t="s">
        <v>310</v>
      </c>
      <c r="D2" s="21"/>
      <c r="E2" s="88" t="s">
        <v>319</v>
      </c>
    </row>
    <row r="3" spans="2:6" s="18" customFormat="1" ht="18" x14ac:dyDescent="0.4">
      <c r="C3" s="36" t="s">
        <v>374</v>
      </c>
      <c r="D3" s="21"/>
      <c r="E3" s="89"/>
    </row>
    <row r="4" spans="2:6" s="18" customFormat="1" ht="13" customHeight="1" thickBot="1" x14ac:dyDescent="0.45">
      <c r="B4" s="22"/>
      <c r="C4" s="22"/>
      <c r="D4" s="23"/>
      <c r="E4" s="90"/>
    </row>
    <row r="6" spans="2:6" s="25" customFormat="1" ht="6" customHeight="1" x14ac:dyDescent="0.35">
      <c r="B6" s="24"/>
      <c r="C6" s="24"/>
      <c r="D6" s="24"/>
      <c r="E6" s="102"/>
    </row>
    <row r="7" spans="2:6" s="29" customFormat="1" ht="18" x14ac:dyDescent="0.4">
      <c r="B7" s="26"/>
      <c r="C7" s="27"/>
      <c r="D7" s="28" t="s">
        <v>237</v>
      </c>
      <c r="E7" s="102" t="s">
        <v>238</v>
      </c>
    </row>
    <row r="8" spans="2:6" s="29" customFormat="1" ht="6" customHeight="1" x14ac:dyDescent="0.35">
      <c r="B8" s="26"/>
      <c r="C8" s="26"/>
      <c r="D8" s="26"/>
      <c r="E8" s="91"/>
    </row>
    <row r="9" spans="2:6" x14ac:dyDescent="0.35">
      <c r="B9" s="30"/>
      <c r="C9" s="103"/>
      <c r="D9" s="107"/>
      <c r="E9" s="93"/>
    </row>
    <row r="10" spans="2:6" s="33" customFormat="1" ht="20" x14ac:dyDescent="0.4">
      <c r="B10" s="32" t="s">
        <v>239</v>
      </c>
      <c r="C10" s="32" t="s">
        <v>240</v>
      </c>
      <c r="D10" s="108"/>
      <c r="E10" s="94"/>
    </row>
    <row r="11" spans="2:6" x14ac:dyDescent="0.35">
      <c r="B11" s="30"/>
      <c r="C11" s="103"/>
      <c r="D11" s="107"/>
      <c r="E11" s="93"/>
    </row>
    <row r="12" spans="2:6" x14ac:dyDescent="0.35">
      <c r="B12" s="30" t="s">
        <v>241</v>
      </c>
      <c r="C12" s="103"/>
      <c r="D12" s="109"/>
      <c r="E12" s="93"/>
    </row>
    <row r="13" spans="2:6" x14ac:dyDescent="0.35">
      <c r="B13" s="30"/>
      <c r="C13" s="30" t="s">
        <v>242</v>
      </c>
      <c r="D13" s="109"/>
      <c r="E13" s="93"/>
    </row>
    <row r="14" spans="2:6" x14ac:dyDescent="0.35">
      <c r="B14" s="30"/>
      <c r="C14" s="31" t="s">
        <v>243</v>
      </c>
      <c r="D14" s="109"/>
      <c r="E14" s="93"/>
      <c r="F14" s="41"/>
    </row>
    <row r="15" spans="2:6" x14ac:dyDescent="0.35">
      <c r="B15" s="30"/>
      <c r="C15" s="103" t="s">
        <v>244</v>
      </c>
      <c r="D15" s="107">
        <v>31101</v>
      </c>
      <c r="E15" s="95"/>
      <c r="F15" s="41"/>
    </row>
    <row r="16" spans="2:6" x14ac:dyDescent="0.35">
      <c r="B16" s="30"/>
      <c r="C16" s="103" t="s">
        <v>245</v>
      </c>
      <c r="D16" s="107">
        <v>31102</v>
      </c>
      <c r="E16" s="95"/>
      <c r="F16" s="41"/>
    </row>
    <row r="17" spans="2:6" x14ac:dyDescent="0.35">
      <c r="B17" s="30"/>
      <c r="C17" s="103" t="s">
        <v>246</v>
      </c>
      <c r="D17" s="107">
        <v>31103</v>
      </c>
      <c r="E17" s="95"/>
      <c r="F17" s="41"/>
    </row>
    <row r="18" spans="2:6" x14ac:dyDescent="0.35">
      <c r="B18" s="30"/>
      <c r="C18" s="31" t="s">
        <v>80</v>
      </c>
      <c r="D18" s="107">
        <v>31105</v>
      </c>
      <c r="E18" s="95"/>
      <c r="F18" s="41"/>
    </row>
    <row r="19" spans="2:6" x14ac:dyDescent="0.35">
      <c r="B19" s="30"/>
      <c r="C19" s="34" t="s">
        <v>81</v>
      </c>
      <c r="D19" s="110">
        <v>31106</v>
      </c>
      <c r="E19" s="96">
        <f>SUM(E15:E18)</f>
        <v>0</v>
      </c>
      <c r="F19" s="41"/>
    </row>
    <row r="20" spans="2:6" x14ac:dyDescent="0.35">
      <c r="B20" s="30"/>
      <c r="C20" s="30" t="s">
        <v>85</v>
      </c>
      <c r="D20" s="107"/>
      <c r="E20" s="93"/>
      <c r="F20" s="41"/>
    </row>
    <row r="21" spans="2:6" x14ac:dyDescent="0.35">
      <c r="B21" s="30"/>
      <c r="C21" s="31" t="s">
        <v>247</v>
      </c>
      <c r="D21" s="107">
        <v>31112</v>
      </c>
      <c r="E21" s="95"/>
      <c r="F21" s="41"/>
    </row>
    <row r="22" spans="2:6" x14ac:dyDescent="0.35">
      <c r="B22" s="30"/>
      <c r="C22" s="31" t="s">
        <v>248</v>
      </c>
      <c r="D22" s="107">
        <v>31115</v>
      </c>
      <c r="E22" s="95"/>
      <c r="F22" s="41"/>
    </row>
    <row r="23" spans="2:6" x14ac:dyDescent="0.35">
      <c r="B23" s="30"/>
      <c r="C23" s="34" t="s">
        <v>86</v>
      </c>
      <c r="D23" s="110">
        <v>31116</v>
      </c>
      <c r="E23" s="96">
        <f>SUM(E21:E22)</f>
        <v>0</v>
      </c>
      <c r="F23" s="41"/>
    </row>
    <row r="24" spans="2:6" x14ac:dyDescent="0.35">
      <c r="B24" s="30"/>
      <c r="C24" s="30" t="s">
        <v>89</v>
      </c>
      <c r="D24" s="109"/>
      <c r="E24" s="93"/>
    </row>
    <row r="25" spans="2:6" x14ac:dyDescent="0.35">
      <c r="B25" s="30"/>
      <c r="C25" s="31" t="s">
        <v>243</v>
      </c>
      <c r="D25" s="109"/>
      <c r="E25" s="93"/>
      <c r="F25" s="41"/>
    </row>
    <row r="26" spans="2:6" x14ac:dyDescent="0.35">
      <c r="B26" s="30"/>
      <c r="C26" s="103" t="s">
        <v>249</v>
      </c>
      <c r="D26" s="107">
        <v>31121</v>
      </c>
      <c r="E26" s="95"/>
      <c r="F26" s="41"/>
    </row>
    <row r="27" spans="2:6" x14ac:dyDescent="0.35">
      <c r="B27" s="30"/>
      <c r="C27" s="103" t="s">
        <v>245</v>
      </c>
      <c r="D27" s="107">
        <v>31122</v>
      </c>
      <c r="E27" s="95"/>
      <c r="F27" s="41"/>
    </row>
    <row r="28" spans="2:6" x14ac:dyDescent="0.35">
      <c r="B28" s="30"/>
      <c r="C28" s="103" t="s">
        <v>250</v>
      </c>
      <c r="D28" s="107">
        <v>31123</v>
      </c>
      <c r="E28" s="95"/>
      <c r="F28" s="41"/>
    </row>
    <row r="29" spans="2:6" x14ac:dyDescent="0.35">
      <c r="B29" s="30"/>
      <c r="C29" s="31" t="s">
        <v>80</v>
      </c>
      <c r="D29" s="107">
        <v>31125</v>
      </c>
      <c r="E29" s="95"/>
      <c r="F29" s="41"/>
    </row>
    <row r="30" spans="2:6" x14ac:dyDescent="0.35">
      <c r="B30" s="30"/>
      <c r="C30" s="31" t="s">
        <v>90</v>
      </c>
      <c r="D30" s="107">
        <v>31127</v>
      </c>
      <c r="E30" s="95"/>
      <c r="F30" s="41"/>
    </row>
    <row r="31" spans="2:6" x14ac:dyDescent="0.35">
      <c r="B31" s="30"/>
      <c r="C31" s="34" t="s">
        <v>91</v>
      </c>
      <c r="D31" s="110">
        <v>31129</v>
      </c>
      <c r="E31" s="96">
        <f>SUM(E26:E30)</f>
        <v>0</v>
      </c>
      <c r="F31" s="41"/>
    </row>
    <row r="32" spans="2:6" x14ac:dyDescent="0.35">
      <c r="B32" s="30"/>
      <c r="C32" s="34" t="s">
        <v>92</v>
      </c>
      <c r="D32" s="110">
        <v>31199</v>
      </c>
      <c r="E32" s="96">
        <f>E19+E23+E31</f>
        <v>0</v>
      </c>
      <c r="F32" s="41"/>
    </row>
    <row r="33" spans="2:6" x14ac:dyDescent="0.35">
      <c r="B33" s="30"/>
      <c r="C33" s="103"/>
      <c r="D33" s="107"/>
      <c r="E33" s="104"/>
      <c r="F33" s="41"/>
    </row>
    <row r="34" spans="2:6" x14ac:dyDescent="0.35">
      <c r="B34" s="30" t="s">
        <v>95</v>
      </c>
      <c r="C34" s="103"/>
      <c r="D34" s="109"/>
      <c r="E34" s="93"/>
      <c r="F34" s="41"/>
    </row>
    <row r="35" spans="2:6" x14ac:dyDescent="0.35">
      <c r="B35" s="30"/>
      <c r="C35" s="30" t="s">
        <v>96</v>
      </c>
      <c r="D35" s="107">
        <v>32220</v>
      </c>
      <c r="E35" s="95"/>
      <c r="F35" s="41"/>
    </row>
    <row r="36" spans="2:6" x14ac:dyDescent="0.35">
      <c r="B36" s="30"/>
      <c r="C36" s="30" t="s">
        <v>251</v>
      </c>
      <c r="D36" s="107">
        <v>32221</v>
      </c>
      <c r="E36" s="95"/>
      <c r="F36" s="41"/>
    </row>
    <row r="37" spans="2:6" x14ac:dyDescent="0.35">
      <c r="B37" s="30"/>
      <c r="C37" s="30" t="s">
        <v>252</v>
      </c>
      <c r="D37" s="107">
        <v>32222</v>
      </c>
      <c r="E37" s="95"/>
      <c r="F37" s="41"/>
    </row>
    <row r="38" spans="2:6" x14ac:dyDescent="0.35">
      <c r="B38" s="30"/>
      <c r="C38" s="30" t="s">
        <v>253</v>
      </c>
      <c r="D38" s="107">
        <v>32223</v>
      </c>
      <c r="E38" s="95"/>
      <c r="F38" s="41"/>
    </row>
    <row r="39" spans="2:6" x14ac:dyDescent="0.35">
      <c r="B39" s="30"/>
      <c r="C39" s="30" t="s">
        <v>254</v>
      </c>
      <c r="D39" s="107">
        <v>32225</v>
      </c>
      <c r="E39" s="95"/>
      <c r="F39" s="41"/>
    </row>
    <row r="40" spans="2:6" x14ac:dyDescent="0.35">
      <c r="B40" s="30"/>
      <c r="C40" s="30" t="s">
        <v>101</v>
      </c>
      <c r="D40" s="107">
        <v>32230</v>
      </c>
      <c r="E40" s="95"/>
      <c r="F40" s="41"/>
    </row>
    <row r="41" spans="2:6" x14ac:dyDescent="0.35">
      <c r="B41" s="30"/>
      <c r="C41" s="30" t="s">
        <v>255</v>
      </c>
      <c r="D41" s="107"/>
      <c r="E41" s="104"/>
      <c r="F41" s="41"/>
    </row>
    <row r="42" spans="2:6" x14ac:dyDescent="0.35">
      <c r="B42" s="30"/>
      <c r="C42" s="103" t="s">
        <v>256</v>
      </c>
      <c r="D42" s="107">
        <v>32231</v>
      </c>
      <c r="E42" s="95"/>
      <c r="F42" s="41"/>
    </row>
    <row r="43" spans="2:6" x14ac:dyDescent="0.35">
      <c r="B43" s="30"/>
      <c r="C43" s="103" t="s">
        <v>257</v>
      </c>
      <c r="D43" s="107">
        <v>32232</v>
      </c>
      <c r="E43" s="95"/>
      <c r="F43" s="41"/>
    </row>
    <row r="44" spans="2:6" x14ac:dyDescent="0.35">
      <c r="B44" s="30"/>
      <c r="C44" s="103" t="s">
        <v>258</v>
      </c>
      <c r="D44" s="107">
        <v>32233</v>
      </c>
      <c r="E44" s="95"/>
      <c r="F44" s="41"/>
    </row>
    <row r="45" spans="2:6" x14ac:dyDescent="0.35">
      <c r="B45" s="30"/>
      <c r="C45" s="103" t="s">
        <v>259</v>
      </c>
      <c r="D45" s="107">
        <v>32234</v>
      </c>
      <c r="E45" s="95"/>
      <c r="F45" s="41"/>
    </row>
    <row r="46" spans="2:6" x14ac:dyDescent="0.35">
      <c r="B46" s="30"/>
      <c r="C46" s="30" t="s">
        <v>102</v>
      </c>
      <c r="D46" s="107">
        <v>32235</v>
      </c>
      <c r="E46" s="95"/>
      <c r="F46" s="41"/>
    </row>
    <row r="47" spans="2:6" x14ac:dyDescent="0.35">
      <c r="B47" s="30"/>
      <c r="C47" s="34" t="s">
        <v>103</v>
      </c>
      <c r="D47" s="110">
        <v>32240</v>
      </c>
      <c r="E47" s="96">
        <f>SUM(E35:E46)</f>
        <v>0</v>
      </c>
      <c r="F47" s="41"/>
    </row>
    <row r="48" spans="2:6" x14ac:dyDescent="0.35">
      <c r="B48" s="30"/>
      <c r="C48" s="103"/>
      <c r="D48" s="107"/>
      <c r="E48" s="104"/>
      <c r="F48" s="41"/>
    </row>
    <row r="49" spans="2:6" x14ac:dyDescent="0.35">
      <c r="B49" s="30" t="s">
        <v>108</v>
      </c>
      <c r="C49" s="103"/>
      <c r="D49" s="109"/>
      <c r="E49" s="93"/>
      <c r="F49" s="41"/>
    </row>
    <row r="50" spans="2:6" x14ac:dyDescent="0.35">
      <c r="B50" s="30"/>
      <c r="C50" s="30" t="s">
        <v>109</v>
      </c>
      <c r="D50" s="107">
        <v>32100</v>
      </c>
      <c r="E50" s="95"/>
      <c r="F50" s="41"/>
    </row>
    <row r="51" spans="2:6" x14ac:dyDescent="0.35">
      <c r="B51" s="30"/>
      <c r="C51" s="30" t="s">
        <v>110</v>
      </c>
      <c r="D51" s="107">
        <v>32105</v>
      </c>
      <c r="E51" s="95"/>
      <c r="F51" s="41"/>
    </row>
    <row r="52" spans="2:6" x14ac:dyDescent="0.35">
      <c r="B52" s="30"/>
      <c r="C52" s="30" t="s">
        <v>311</v>
      </c>
      <c r="D52" s="107">
        <v>32115</v>
      </c>
      <c r="E52" s="95"/>
      <c r="F52" s="41"/>
    </row>
    <row r="53" spans="2:6" x14ac:dyDescent="0.35">
      <c r="B53" s="30"/>
      <c r="C53" s="34" t="s">
        <v>111</v>
      </c>
      <c r="D53" s="110">
        <v>32106</v>
      </c>
      <c r="E53" s="96">
        <f>E50-E51</f>
        <v>0</v>
      </c>
      <c r="F53" s="41"/>
    </row>
    <row r="54" spans="2:6" x14ac:dyDescent="0.35">
      <c r="B54" s="30"/>
      <c r="C54" s="103"/>
      <c r="D54" s="107"/>
      <c r="E54" s="104"/>
      <c r="F54" s="41"/>
    </row>
    <row r="55" spans="2:6" x14ac:dyDescent="0.35">
      <c r="B55" s="30"/>
      <c r="C55" s="34" t="s">
        <v>112</v>
      </c>
      <c r="D55" s="110">
        <v>32300</v>
      </c>
      <c r="E55" s="96">
        <f>E32+E47+E53</f>
        <v>0</v>
      </c>
      <c r="F55" s="41"/>
    </row>
    <row r="56" spans="2:6" x14ac:dyDescent="0.35">
      <c r="B56" s="30"/>
      <c r="C56" s="103"/>
      <c r="D56" s="107"/>
      <c r="E56" s="93"/>
    </row>
    <row r="57" spans="2:6" s="33" customFormat="1" ht="20" x14ac:dyDescent="0.4">
      <c r="B57" s="32" t="s">
        <v>260</v>
      </c>
      <c r="C57" s="32" t="s">
        <v>261</v>
      </c>
      <c r="D57" s="108"/>
      <c r="E57" s="94"/>
    </row>
    <row r="58" spans="2:6" ht="12" customHeight="1" x14ac:dyDescent="0.35">
      <c r="B58" s="30"/>
      <c r="C58" s="103"/>
      <c r="D58" s="107"/>
      <c r="E58" s="93"/>
    </row>
    <row r="59" spans="2:6" x14ac:dyDescent="0.35">
      <c r="B59" s="30" t="s">
        <v>115</v>
      </c>
      <c r="C59" s="103"/>
      <c r="D59" s="109"/>
      <c r="E59" s="93"/>
    </row>
    <row r="60" spans="2:6" x14ac:dyDescent="0.35">
      <c r="B60" s="30"/>
      <c r="C60" s="30" t="s">
        <v>116</v>
      </c>
      <c r="D60" s="107">
        <v>31000</v>
      </c>
      <c r="E60" s="95"/>
    </row>
    <row r="61" spans="2:6" x14ac:dyDescent="0.35">
      <c r="B61" s="30"/>
      <c r="C61" s="30" t="s">
        <v>117</v>
      </c>
      <c r="D61" s="107">
        <v>31005</v>
      </c>
      <c r="E61" s="95"/>
      <c r="F61" s="41"/>
    </row>
    <row r="62" spans="2:6" x14ac:dyDescent="0.35">
      <c r="B62" s="30"/>
      <c r="C62" s="30" t="s">
        <v>262</v>
      </c>
      <c r="D62" s="109"/>
      <c r="E62" s="93"/>
      <c r="F62" s="41"/>
    </row>
    <row r="63" spans="2:6" x14ac:dyDescent="0.35">
      <c r="B63" s="30"/>
      <c r="C63" s="103" t="s">
        <v>263</v>
      </c>
      <c r="D63" s="107">
        <v>31008</v>
      </c>
      <c r="E63" s="95"/>
      <c r="F63" s="41"/>
    </row>
    <row r="64" spans="2:6" x14ac:dyDescent="0.35">
      <c r="B64" s="30"/>
      <c r="C64" s="103" t="s">
        <v>264</v>
      </c>
      <c r="D64" s="107">
        <v>31009</v>
      </c>
      <c r="E64" s="95"/>
      <c r="F64" s="41"/>
    </row>
    <row r="65" spans="2:6" x14ac:dyDescent="0.35">
      <c r="B65" s="30"/>
      <c r="C65" s="103" t="s">
        <v>265</v>
      </c>
      <c r="D65" s="107">
        <v>31010</v>
      </c>
      <c r="E65" s="95"/>
      <c r="F65" s="41"/>
    </row>
    <row r="66" spans="2:6" x14ac:dyDescent="0.35">
      <c r="B66" s="30"/>
      <c r="C66" s="103" t="s">
        <v>266</v>
      </c>
      <c r="D66" s="107">
        <v>31011</v>
      </c>
      <c r="E66" s="95"/>
      <c r="F66" s="41"/>
    </row>
    <row r="67" spans="2:6" x14ac:dyDescent="0.35">
      <c r="B67" s="30"/>
      <c r="C67" s="31" t="s">
        <v>267</v>
      </c>
      <c r="D67" s="107">
        <v>31012</v>
      </c>
      <c r="E67" s="95"/>
      <c r="F67" s="41"/>
    </row>
    <row r="68" spans="2:6" x14ac:dyDescent="0.35">
      <c r="B68" s="30"/>
      <c r="C68" s="34" t="s">
        <v>118</v>
      </c>
      <c r="D68" s="110">
        <v>31015</v>
      </c>
      <c r="E68" s="96">
        <f>SUM(E63:E67)</f>
        <v>0</v>
      </c>
      <c r="F68" s="41"/>
    </row>
    <row r="69" spans="2:6" x14ac:dyDescent="0.35">
      <c r="B69" s="30"/>
      <c r="C69" s="34" t="s">
        <v>119</v>
      </c>
      <c r="D69" s="110">
        <v>32701</v>
      </c>
      <c r="E69" s="96">
        <f>SUM(E60:E67)</f>
        <v>0</v>
      </c>
      <c r="F69" s="41"/>
    </row>
    <row r="70" spans="2:6" x14ac:dyDescent="0.35">
      <c r="B70" s="30" t="s">
        <v>125</v>
      </c>
      <c r="C70" s="103"/>
      <c r="D70" s="109"/>
      <c r="E70" s="93"/>
    </row>
    <row r="71" spans="2:6" x14ac:dyDescent="0.35">
      <c r="B71" s="30"/>
      <c r="C71" s="30" t="s">
        <v>126</v>
      </c>
      <c r="D71" s="107">
        <v>32000</v>
      </c>
      <c r="E71" s="95"/>
    </row>
    <row r="72" spans="2:6" x14ac:dyDescent="0.35">
      <c r="B72" s="30"/>
      <c r="C72" s="30" t="s">
        <v>268</v>
      </c>
      <c r="D72" s="107"/>
      <c r="E72" s="93"/>
      <c r="F72" s="41"/>
    </row>
    <row r="73" spans="2:6" x14ac:dyDescent="0.35">
      <c r="B73" s="30"/>
      <c r="C73" s="103" t="s">
        <v>269</v>
      </c>
      <c r="D73" s="107">
        <v>32011</v>
      </c>
      <c r="E73" s="95"/>
      <c r="F73" s="41"/>
    </row>
    <row r="74" spans="2:6" x14ac:dyDescent="0.35">
      <c r="B74" s="30"/>
      <c r="C74" s="103" t="s">
        <v>270</v>
      </c>
      <c r="D74" s="107">
        <v>32014</v>
      </c>
      <c r="E74" s="95"/>
      <c r="F74" s="41"/>
    </row>
    <row r="75" spans="2:6" x14ac:dyDescent="0.35">
      <c r="B75" s="30"/>
      <c r="C75" s="103" t="s">
        <v>271</v>
      </c>
      <c r="D75" s="107">
        <v>32016</v>
      </c>
      <c r="E75" s="95"/>
      <c r="F75" s="41"/>
    </row>
    <row r="76" spans="2:6" x14ac:dyDescent="0.35">
      <c r="B76" s="30"/>
      <c r="C76" s="103" t="s">
        <v>272</v>
      </c>
      <c r="D76" s="107">
        <v>32017</v>
      </c>
      <c r="E76" s="95"/>
      <c r="F76" s="41"/>
    </row>
    <row r="77" spans="2:6" x14ac:dyDescent="0.35">
      <c r="B77" s="30"/>
      <c r="C77" s="103" t="s">
        <v>322</v>
      </c>
      <c r="D77" s="107">
        <v>32018</v>
      </c>
      <c r="E77" s="95"/>
      <c r="F77" s="41"/>
    </row>
    <row r="78" spans="2:6" x14ac:dyDescent="0.35">
      <c r="B78" s="30"/>
      <c r="C78" s="31" t="s">
        <v>273</v>
      </c>
      <c r="D78" s="107">
        <v>32019</v>
      </c>
      <c r="E78" s="95"/>
      <c r="F78" s="41"/>
    </row>
    <row r="79" spans="2:6" x14ac:dyDescent="0.35">
      <c r="B79" s="30"/>
      <c r="C79" s="34" t="s">
        <v>127</v>
      </c>
      <c r="D79" s="110">
        <v>32020</v>
      </c>
      <c r="E79" s="96">
        <f>SUM(E73:E78)</f>
        <v>0</v>
      </c>
      <c r="F79" s="41"/>
    </row>
    <row r="80" spans="2:6" x14ac:dyDescent="0.35">
      <c r="B80" s="30"/>
      <c r="C80" s="30" t="s">
        <v>79</v>
      </c>
      <c r="D80" s="107">
        <v>32025</v>
      </c>
      <c r="E80" s="95"/>
      <c r="F80" s="41"/>
    </row>
    <row r="81" spans="2:6" x14ac:dyDescent="0.35">
      <c r="B81" s="30"/>
      <c r="C81" s="34" t="s">
        <v>128</v>
      </c>
      <c r="D81" s="110">
        <v>32099</v>
      </c>
      <c r="E81" s="96">
        <f>E71+E79+E80</f>
        <v>0</v>
      </c>
      <c r="F81" s="41"/>
    </row>
    <row r="82" spans="2:6" x14ac:dyDescent="0.35">
      <c r="B82" s="30"/>
      <c r="C82" s="34"/>
      <c r="D82" s="110"/>
      <c r="E82" s="93"/>
      <c r="F82" s="41"/>
    </row>
    <row r="83" spans="2:6" x14ac:dyDescent="0.35">
      <c r="B83" s="30"/>
      <c r="C83" s="34" t="s">
        <v>129</v>
      </c>
      <c r="D83" s="110">
        <v>32800</v>
      </c>
      <c r="E83" s="96">
        <f>E69+E81</f>
        <v>0</v>
      </c>
      <c r="F83" s="41"/>
    </row>
    <row r="84" spans="2:6" x14ac:dyDescent="0.35">
      <c r="B84" s="30" t="s">
        <v>135</v>
      </c>
      <c r="C84" s="103"/>
      <c r="D84" s="109"/>
      <c r="E84" s="93"/>
      <c r="F84" s="41"/>
    </row>
    <row r="85" spans="2:6" x14ac:dyDescent="0.35">
      <c r="B85" s="30"/>
      <c r="C85" s="30" t="s">
        <v>136</v>
      </c>
      <c r="D85" s="107">
        <v>32500</v>
      </c>
      <c r="E85" s="95"/>
      <c r="F85" s="41"/>
    </row>
    <row r="86" spans="2:6" x14ac:dyDescent="0.35">
      <c r="B86" s="30"/>
      <c r="C86" s="30" t="s">
        <v>137</v>
      </c>
      <c r="D86" s="107">
        <v>32550</v>
      </c>
      <c r="E86" s="95"/>
      <c r="F86" s="41"/>
    </row>
    <row r="87" spans="2:6" x14ac:dyDescent="0.35">
      <c r="B87" s="30"/>
      <c r="C87" s="34" t="s">
        <v>138</v>
      </c>
      <c r="D87" s="110">
        <v>32600</v>
      </c>
      <c r="E87" s="96">
        <f>SUM(E85:E86)</f>
        <v>0</v>
      </c>
      <c r="F87" s="41"/>
    </row>
    <row r="88" spans="2:6" x14ac:dyDescent="0.35">
      <c r="B88" s="30"/>
      <c r="C88" s="103"/>
      <c r="D88" s="107"/>
      <c r="E88" s="104"/>
      <c r="F88" s="41"/>
    </row>
    <row r="89" spans="2:6" x14ac:dyDescent="0.35">
      <c r="B89" s="30"/>
      <c r="C89" s="34" t="s">
        <v>312</v>
      </c>
      <c r="D89" s="110">
        <v>32900</v>
      </c>
      <c r="E89" s="96">
        <f>E83+E87</f>
        <v>0</v>
      </c>
      <c r="F89" s="41"/>
    </row>
    <row r="90" spans="2:6" x14ac:dyDescent="0.35">
      <c r="B90" s="30"/>
      <c r="C90" s="103"/>
      <c r="D90" s="107"/>
      <c r="E90" s="104"/>
      <c r="F90" s="41"/>
    </row>
    <row r="91" spans="2:6" s="33" customFormat="1" ht="20" x14ac:dyDescent="0.4">
      <c r="B91" s="32" t="s">
        <v>274</v>
      </c>
      <c r="C91" s="32" t="s">
        <v>275</v>
      </c>
      <c r="D91" s="108"/>
      <c r="E91" s="94"/>
    </row>
    <row r="92" spans="2:6" x14ac:dyDescent="0.35">
      <c r="B92" s="30"/>
      <c r="C92" s="103"/>
      <c r="D92" s="107"/>
      <c r="E92" s="93"/>
    </row>
    <row r="93" spans="2:6" x14ac:dyDescent="0.35">
      <c r="B93" s="30" t="s">
        <v>142</v>
      </c>
      <c r="C93" s="103"/>
      <c r="D93" s="109"/>
      <c r="E93" s="93"/>
    </row>
    <row r="94" spans="2:6" x14ac:dyDescent="0.35">
      <c r="B94" s="30"/>
      <c r="C94" s="30" t="s">
        <v>313</v>
      </c>
      <c r="D94" s="107">
        <v>33000</v>
      </c>
      <c r="E94" s="95"/>
      <c r="F94" s="41"/>
    </row>
    <row r="95" spans="2:6" x14ac:dyDescent="0.35">
      <c r="B95" s="30"/>
      <c r="C95" s="30" t="s">
        <v>314</v>
      </c>
      <c r="D95" s="107">
        <v>33010</v>
      </c>
      <c r="E95" s="95"/>
      <c r="F95" s="41"/>
    </row>
    <row r="96" spans="2:6" x14ac:dyDescent="0.35">
      <c r="B96" s="30"/>
      <c r="C96" s="30" t="s">
        <v>276</v>
      </c>
      <c r="D96" s="109"/>
      <c r="E96" s="93"/>
      <c r="F96" s="41"/>
    </row>
    <row r="97" spans="2:6" x14ac:dyDescent="0.35">
      <c r="B97" s="30"/>
      <c r="C97" s="103" t="s">
        <v>277</v>
      </c>
      <c r="D97" s="107">
        <v>33020</v>
      </c>
      <c r="E97" s="95"/>
      <c r="F97" s="41"/>
    </row>
    <row r="98" spans="2:6" x14ac:dyDescent="0.35">
      <c r="B98" s="30"/>
      <c r="C98" s="103" t="s">
        <v>278</v>
      </c>
      <c r="D98" s="107">
        <v>33030</v>
      </c>
      <c r="E98" s="95"/>
      <c r="F98" s="41"/>
    </row>
    <row r="99" spans="2:6" x14ac:dyDescent="0.35">
      <c r="B99" s="30"/>
      <c r="C99" s="30" t="s">
        <v>279</v>
      </c>
      <c r="D99" s="109"/>
      <c r="E99" s="93"/>
      <c r="F99" s="41"/>
    </row>
    <row r="100" spans="2:6" x14ac:dyDescent="0.35">
      <c r="B100" s="30"/>
      <c r="C100" s="103" t="s">
        <v>280</v>
      </c>
      <c r="D100" s="107">
        <v>33060</v>
      </c>
      <c r="E100" s="95"/>
      <c r="F100" s="41"/>
    </row>
    <row r="101" spans="2:6" x14ac:dyDescent="0.35">
      <c r="B101" s="30"/>
      <c r="C101" s="103" t="s">
        <v>281</v>
      </c>
      <c r="D101" s="107">
        <v>33070</v>
      </c>
      <c r="E101" s="95"/>
      <c r="F101" s="41"/>
    </row>
    <row r="102" spans="2:6" x14ac:dyDescent="0.35">
      <c r="B102" s="30"/>
      <c r="C102" s="30" t="s">
        <v>282</v>
      </c>
      <c r="D102" s="107">
        <v>33075</v>
      </c>
      <c r="E102" s="95"/>
      <c r="F102" s="41"/>
    </row>
    <row r="103" spans="2:6" x14ac:dyDescent="0.35">
      <c r="B103" s="30"/>
      <c r="C103" s="30" t="s">
        <v>283</v>
      </c>
      <c r="D103" s="107">
        <v>33100</v>
      </c>
      <c r="E103" s="95"/>
      <c r="F103" s="41"/>
    </row>
    <row r="104" spans="2:6" x14ac:dyDescent="0.35">
      <c r="B104" s="30"/>
      <c r="C104" s="34" t="s">
        <v>315</v>
      </c>
      <c r="D104" s="110">
        <v>33125</v>
      </c>
      <c r="E104" s="96">
        <f>SUM(E94:E103)</f>
        <v>0</v>
      </c>
      <c r="F104" s="41"/>
    </row>
    <row r="105" spans="2:6" x14ac:dyDescent="0.35">
      <c r="B105" s="30"/>
      <c r="C105" s="103"/>
      <c r="D105" s="107"/>
      <c r="E105" s="104"/>
      <c r="F105" s="41"/>
    </row>
    <row r="106" spans="2:6" x14ac:dyDescent="0.35">
      <c r="B106" s="30" t="s">
        <v>152</v>
      </c>
      <c r="C106" s="103"/>
      <c r="D106" s="109"/>
      <c r="E106" s="93"/>
    </row>
    <row r="107" spans="2:6" x14ac:dyDescent="0.35">
      <c r="B107" s="30"/>
      <c r="C107" s="30" t="s">
        <v>153</v>
      </c>
      <c r="D107" s="107">
        <v>33280</v>
      </c>
      <c r="E107" s="95"/>
      <c r="F107" s="41"/>
    </row>
    <row r="108" spans="2:6" s="44" customFormat="1" ht="31" x14ac:dyDescent="0.35">
      <c r="B108" s="42"/>
      <c r="C108" s="43" t="s">
        <v>316</v>
      </c>
      <c r="D108" s="111">
        <v>33281</v>
      </c>
      <c r="E108" s="95"/>
      <c r="F108" s="105"/>
    </row>
    <row r="109" spans="2:6" x14ac:dyDescent="0.35">
      <c r="B109" s="30"/>
      <c r="C109" s="30" t="s">
        <v>154</v>
      </c>
      <c r="D109" s="107">
        <v>33150</v>
      </c>
      <c r="E109" s="95"/>
      <c r="F109" s="41"/>
    </row>
    <row r="110" spans="2:6" x14ac:dyDescent="0.35">
      <c r="B110" s="30"/>
      <c r="C110" s="30" t="s">
        <v>155</v>
      </c>
      <c r="D110" s="107">
        <v>33175</v>
      </c>
      <c r="E110" s="95"/>
      <c r="F110" s="41"/>
    </row>
    <row r="111" spans="2:6" x14ac:dyDescent="0.35">
      <c r="B111" s="30"/>
      <c r="C111" s="30" t="s">
        <v>156</v>
      </c>
      <c r="D111" s="107">
        <v>33200</v>
      </c>
      <c r="E111" s="95"/>
      <c r="F111" s="41"/>
    </row>
    <row r="112" spans="2:6" x14ac:dyDescent="0.35">
      <c r="B112" s="30"/>
      <c r="C112" s="30" t="s">
        <v>317</v>
      </c>
      <c r="D112" s="107">
        <v>33215</v>
      </c>
      <c r="E112" s="95"/>
      <c r="F112" s="41"/>
    </row>
    <row r="113" spans="2:6" x14ac:dyDescent="0.35">
      <c r="B113" s="30"/>
      <c r="C113" s="30" t="s">
        <v>284</v>
      </c>
      <c r="D113" s="109"/>
      <c r="E113" s="93"/>
      <c r="F113" s="41"/>
    </row>
    <row r="114" spans="2:6" x14ac:dyDescent="0.35">
      <c r="B114" s="30"/>
      <c r="C114" s="103" t="s">
        <v>280</v>
      </c>
      <c r="D114" s="107">
        <v>33220</v>
      </c>
      <c r="E114" s="95"/>
      <c r="F114" s="41"/>
    </row>
    <row r="115" spans="2:6" x14ac:dyDescent="0.35">
      <c r="B115" s="30"/>
      <c r="C115" s="103" t="s">
        <v>281</v>
      </c>
      <c r="D115" s="107">
        <v>33230</v>
      </c>
      <c r="E115" s="95"/>
      <c r="F115" s="41"/>
    </row>
    <row r="116" spans="2:6" x14ac:dyDescent="0.35">
      <c r="B116" s="30"/>
      <c r="C116" s="30" t="s">
        <v>157</v>
      </c>
      <c r="D116" s="107">
        <v>33250</v>
      </c>
      <c r="E116" s="95"/>
      <c r="F116" s="41"/>
    </row>
    <row r="117" spans="2:6" x14ac:dyDescent="0.35">
      <c r="B117" s="30"/>
      <c r="C117" s="30" t="s">
        <v>285</v>
      </c>
      <c r="D117" s="109"/>
      <c r="E117" s="93"/>
      <c r="F117" s="41"/>
    </row>
    <row r="118" spans="2:6" x14ac:dyDescent="0.35">
      <c r="B118" s="30"/>
      <c r="C118" s="103" t="s">
        <v>286</v>
      </c>
      <c r="D118" s="107">
        <v>33282</v>
      </c>
      <c r="E118" s="95"/>
      <c r="F118" s="41"/>
    </row>
    <row r="119" spans="2:6" x14ac:dyDescent="0.35">
      <c r="B119" s="30"/>
      <c r="C119" s="103" t="s">
        <v>273</v>
      </c>
      <c r="D119" s="107">
        <v>33290</v>
      </c>
      <c r="E119" s="95"/>
      <c r="F119" s="41"/>
    </row>
    <row r="120" spans="2:6" x14ac:dyDescent="0.35">
      <c r="B120" s="30"/>
      <c r="C120" s="30" t="s">
        <v>158</v>
      </c>
      <c r="D120" s="107">
        <v>33275</v>
      </c>
      <c r="E120" s="95"/>
      <c r="F120" s="41"/>
    </row>
    <row r="121" spans="2:6" x14ac:dyDescent="0.35">
      <c r="B121" s="30"/>
      <c r="C121" s="34" t="s">
        <v>159</v>
      </c>
      <c r="D121" s="110">
        <v>33300</v>
      </c>
      <c r="E121" s="96">
        <f>SUM(E107:E120)</f>
        <v>0</v>
      </c>
      <c r="F121" s="41"/>
    </row>
    <row r="122" spans="2:6" x14ac:dyDescent="0.35">
      <c r="B122" s="30"/>
      <c r="C122" s="34" t="s">
        <v>160</v>
      </c>
      <c r="D122" s="110">
        <v>33325</v>
      </c>
      <c r="E122" s="96">
        <f>E104-E121</f>
        <v>0</v>
      </c>
      <c r="F122" s="41"/>
    </row>
    <row r="123" spans="2:6" x14ac:dyDescent="0.35">
      <c r="B123" s="30"/>
      <c r="C123" s="103"/>
      <c r="D123" s="107"/>
      <c r="E123" s="104"/>
      <c r="F123" s="41"/>
    </row>
    <row r="124" spans="2:6" x14ac:dyDescent="0.35">
      <c r="B124" s="30" t="s">
        <v>165</v>
      </c>
      <c r="C124" s="103"/>
      <c r="D124" s="109"/>
      <c r="E124" s="93"/>
    </row>
    <row r="125" spans="2:6" x14ac:dyDescent="0.35">
      <c r="B125" s="30"/>
      <c r="C125" s="30" t="s">
        <v>166</v>
      </c>
      <c r="D125" s="107">
        <v>33350</v>
      </c>
      <c r="E125" s="95"/>
      <c r="F125" s="41"/>
    </row>
    <row r="126" spans="2:6" x14ac:dyDescent="0.35">
      <c r="B126" s="30"/>
      <c r="C126" s="30" t="s">
        <v>167</v>
      </c>
      <c r="D126" s="107">
        <v>33376</v>
      </c>
      <c r="E126" s="95"/>
      <c r="F126" s="41"/>
    </row>
    <row r="127" spans="2:6" x14ac:dyDescent="0.35">
      <c r="B127" s="30"/>
      <c r="C127" s="30" t="s">
        <v>287</v>
      </c>
      <c r="D127" s="109"/>
      <c r="E127" s="93"/>
      <c r="F127" s="41"/>
    </row>
    <row r="128" spans="2:6" x14ac:dyDescent="0.35">
      <c r="B128" s="30"/>
      <c r="C128" s="103" t="s">
        <v>288</v>
      </c>
      <c r="D128" s="107">
        <v>33378</v>
      </c>
      <c r="E128" s="95"/>
      <c r="F128" s="41"/>
    </row>
    <row r="129" spans="2:6" x14ac:dyDescent="0.35">
      <c r="B129" s="30"/>
      <c r="C129" s="103" t="s">
        <v>289</v>
      </c>
      <c r="D129" s="107">
        <v>33382</v>
      </c>
      <c r="E129" s="95"/>
      <c r="F129" s="41"/>
    </row>
    <row r="130" spans="2:6" x14ac:dyDescent="0.35">
      <c r="B130" s="30"/>
      <c r="C130" s="103" t="s">
        <v>273</v>
      </c>
      <c r="D130" s="107">
        <v>33384</v>
      </c>
      <c r="E130" s="95"/>
      <c r="F130" s="41"/>
    </row>
    <row r="131" spans="2:6" x14ac:dyDescent="0.35">
      <c r="B131" s="30"/>
      <c r="C131" s="30" t="s">
        <v>290</v>
      </c>
      <c r="D131" s="109"/>
      <c r="E131" s="93"/>
      <c r="F131" s="41"/>
    </row>
    <row r="132" spans="2:6" x14ac:dyDescent="0.35">
      <c r="B132" s="30"/>
      <c r="C132" s="103" t="s">
        <v>280</v>
      </c>
      <c r="D132" s="107">
        <v>33425</v>
      </c>
      <c r="E132" s="95"/>
      <c r="F132" s="41"/>
    </row>
    <row r="133" spans="2:6" x14ac:dyDescent="0.35">
      <c r="B133" s="30"/>
      <c r="C133" s="103" t="s">
        <v>273</v>
      </c>
      <c r="D133" s="107">
        <v>33385</v>
      </c>
      <c r="E133" s="95"/>
      <c r="F133" s="41"/>
    </row>
    <row r="134" spans="2:6" x14ac:dyDescent="0.35">
      <c r="B134" s="30"/>
      <c r="C134" s="30" t="s">
        <v>168</v>
      </c>
      <c r="D134" s="107">
        <v>33400</v>
      </c>
      <c r="E134" s="95"/>
      <c r="F134" s="41"/>
    </row>
    <row r="135" spans="2:6" x14ac:dyDescent="0.35">
      <c r="B135" s="30"/>
      <c r="C135" s="34" t="s">
        <v>169</v>
      </c>
      <c r="D135" s="110">
        <v>33450</v>
      </c>
      <c r="E135" s="96">
        <f>SUM(E125:E134)</f>
        <v>0</v>
      </c>
      <c r="F135" s="41"/>
    </row>
    <row r="136" spans="2:6" x14ac:dyDescent="0.35">
      <c r="B136" s="30"/>
      <c r="C136" s="103"/>
      <c r="D136" s="107"/>
      <c r="E136" s="104"/>
      <c r="F136" s="41"/>
    </row>
    <row r="137" spans="2:6" x14ac:dyDescent="0.35">
      <c r="B137" s="30" t="s">
        <v>175</v>
      </c>
      <c r="C137" s="103"/>
      <c r="D137" s="109"/>
      <c r="E137" s="93"/>
    </row>
    <row r="138" spans="2:6" x14ac:dyDescent="0.35">
      <c r="B138" s="30"/>
      <c r="C138" s="30" t="s">
        <v>291</v>
      </c>
      <c r="D138" s="109"/>
      <c r="E138" s="93"/>
      <c r="F138" s="41"/>
    </row>
    <row r="139" spans="2:6" x14ac:dyDescent="0.35">
      <c r="B139" s="30"/>
      <c r="C139" s="103" t="s">
        <v>277</v>
      </c>
      <c r="D139" s="107">
        <v>33490</v>
      </c>
      <c r="E139" s="95"/>
      <c r="F139" s="41"/>
    </row>
    <row r="140" spans="2:6" x14ac:dyDescent="0.35">
      <c r="B140" s="30"/>
      <c r="C140" s="103" t="s">
        <v>273</v>
      </c>
      <c r="D140" s="107">
        <v>33495</v>
      </c>
      <c r="E140" s="95"/>
      <c r="F140" s="41"/>
    </row>
    <row r="141" spans="2:6" x14ac:dyDescent="0.35">
      <c r="B141" s="30"/>
      <c r="C141" s="30" t="s">
        <v>292</v>
      </c>
      <c r="D141" s="109"/>
      <c r="E141" s="93"/>
      <c r="F141" s="41"/>
    </row>
    <row r="142" spans="2:6" x14ac:dyDescent="0.35">
      <c r="B142" s="30"/>
      <c r="C142" s="103" t="s">
        <v>280</v>
      </c>
      <c r="D142" s="107">
        <v>33505</v>
      </c>
      <c r="E142" s="95"/>
      <c r="F142" s="41"/>
    </row>
    <row r="143" spans="2:6" x14ac:dyDescent="0.35">
      <c r="B143" s="30"/>
      <c r="C143" s="103" t="s">
        <v>273</v>
      </c>
      <c r="D143" s="107">
        <v>33508</v>
      </c>
      <c r="E143" s="95"/>
      <c r="F143" s="41"/>
    </row>
    <row r="144" spans="2:6" x14ac:dyDescent="0.35">
      <c r="B144" s="30"/>
      <c r="C144" s="30" t="s">
        <v>293</v>
      </c>
      <c r="D144" s="109"/>
      <c r="E144" s="93"/>
      <c r="F144" s="41"/>
    </row>
    <row r="145" spans="2:6" x14ac:dyDescent="0.35">
      <c r="B145" s="30"/>
      <c r="C145" s="103" t="s">
        <v>280</v>
      </c>
      <c r="D145" s="107">
        <v>33530</v>
      </c>
      <c r="E145" s="95"/>
      <c r="F145" s="41"/>
    </row>
    <row r="146" spans="2:6" x14ac:dyDescent="0.35">
      <c r="B146" s="30"/>
      <c r="C146" s="103" t="s">
        <v>273</v>
      </c>
      <c r="D146" s="107">
        <v>33535</v>
      </c>
      <c r="E146" s="95"/>
      <c r="F146" s="41"/>
    </row>
    <row r="147" spans="2:6" x14ac:dyDescent="0.35">
      <c r="B147" s="30"/>
      <c r="C147" s="30" t="s">
        <v>176</v>
      </c>
      <c r="D147" s="107">
        <v>33510</v>
      </c>
      <c r="E147" s="95"/>
      <c r="F147" s="41"/>
    </row>
    <row r="148" spans="2:6" x14ac:dyDescent="0.35">
      <c r="B148" s="30"/>
      <c r="C148" s="34" t="s">
        <v>177</v>
      </c>
      <c r="D148" s="110">
        <v>33550</v>
      </c>
      <c r="E148" s="96">
        <f>SUM(E139:E147)</f>
        <v>0</v>
      </c>
      <c r="F148" s="41"/>
    </row>
    <row r="149" spans="2:6" x14ac:dyDescent="0.35">
      <c r="B149" s="30"/>
      <c r="C149" s="103"/>
      <c r="D149" s="107"/>
      <c r="E149" s="104"/>
      <c r="F149" s="41"/>
    </row>
    <row r="150" spans="2:6" x14ac:dyDescent="0.35">
      <c r="B150" s="30"/>
      <c r="C150" s="34" t="s">
        <v>178</v>
      </c>
      <c r="D150" s="110">
        <v>33575</v>
      </c>
      <c r="E150" s="96">
        <f>E122+E135+E148</f>
        <v>0</v>
      </c>
      <c r="F150" s="41"/>
    </row>
    <row r="151" spans="2:6" x14ac:dyDescent="0.35">
      <c r="B151" s="30"/>
      <c r="C151" s="103"/>
      <c r="D151" s="107"/>
      <c r="E151" s="104"/>
      <c r="F151" s="41"/>
    </row>
    <row r="152" spans="2:6" x14ac:dyDescent="0.35">
      <c r="B152" s="30"/>
      <c r="C152" s="34" t="s">
        <v>179</v>
      </c>
      <c r="D152" s="110">
        <v>33600</v>
      </c>
      <c r="E152" s="95"/>
      <c r="F152" s="41"/>
    </row>
    <row r="153" spans="2:6" x14ac:dyDescent="0.35">
      <c r="B153" s="30"/>
      <c r="C153" s="103"/>
      <c r="D153" s="107"/>
      <c r="E153" s="104"/>
      <c r="F153" s="41"/>
    </row>
    <row r="154" spans="2:6" x14ac:dyDescent="0.35">
      <c r="B154" s="30"/>
      <c r="C154" s="34" t="s">
        <v>180</v>
      </c>
      <c r="D154" s="110">
        <v>33625</v>
      </c>
      <c r="E154" s="95"/>
      <c r="F154" s="41"/>
    </row>
    <row r="155" spans="2:6" x14ac:dyDescent="0.35">
      <c r="B155" s="30"/>
      <c r="C155" s="103"/>
      <c r="D155" s="107"/>
      <c r="E155" s="104"/>
      <c r="F155" s="41"/>
    </row>
    <row r="156" spans="2:6" x14ac:dyDescent="0.35">
      <c r="B156" s="30"/>
      <c r="C156" s="103"/>
      <c r="D156" s="107"/>
      <c r="E156" s="104"/>
      <c r="F156" s="41"/>
    </row>
    <row r="157" spans="2:6" s="33" customFormat="1" ht="20" x14ac:dyDescent="0.4">
      <c r="B157" s="32" t="s">
        <v>294</v>
      </c>
      <c r="C157" s="32" t="s">
        <v>295</v>
      </c>
      <c r="D157" s="108"/>
      <c r="E157" s="94"/>
    </row>
    <row r="158" spans="2:6" x14ac:dyDescent="0.35">
      <c r="B158" s="30"/>
      <c r="C158" s="103"/>
      <c r="D158" s="107"/>
      <c r="E158" s="93"/>
    </row>
    <row r="159" spans="2:6" x14ac:dyDescent="0.35">
      <c r="B159" s="30"/>
      <c r="C159" s="30" t="s">
        <v>188</v>
      </c>
      <c r="D159" s="107">
        <v>33552</v>
      </c>
      <c r="E159" s="95"/>
      <c r="F159" s="41"/>
    </row>
    <row r="160" spans="2:6" x14ac:dyDescent="0.35">
      <c r="B160" s="30"/>
      <c r="C160" s="30" t="s">
        <v>189</v>
      </c>
      <c r="D160" s="107">
        <v>33554</v>
      </c>
      <c r="E160" s="95"/>
      <c r="F160" s="41"/>
    </row>
    <row r="161" spans="2:6" x14ac:dyDescent="0.35">
      <c r="B161" s="30"/>
      <c r="C161" s="30" t="s">
        <v>190</v>
      </c>
      <c r="D161" s="107">
        <v>33556</v>
      </c>
      <c r="E161" s="95"/>
      <c r="F161" s="41"/>
    </row>
    <row r="162" spans="2:6" x14ac:dyDescent="0.35">
      <c r="B162" s="30"/>
      <c r="C162" s="30" t="s">
        <v>191</v>
      </c>
      <c r="D162" s="107">
        <v>33558</v>
      </c>
      <c r="E162" s="95"/>
      <c r="F162" s="41"/>
    </row>
    <row r="163" spans="2:6" x14ac:dyDescent="0.35">
      <c r="B163" s="30"/>
      <c r="C163" s="30" t="s">
        <v>192</v>
      </c>
      <c r="D163" s="107">
        <v>33560</v>
      </c>
      <c r="E163" s="95"/>
      <c r="F163" s="41"/>
    </row>
    <row r="164" spans="2:6" x14ac:dyDescent="0.35">
      <c r="C164" s="103"/>
      <c r="D164" s="109"/>
      <c r="E164" s="93"/>
    </row>
    <row r="165" spans="2:6" x14ac:dyDescent="0.35">
      <c r="C165" s="103"/>
      <c r="D165" s="109"/>
      <c r="E165" s="93"/>
    </row>
    <row r="166" spans="2:6" ht="20" x14ac:dyDescent="0.4">
      <c r="B166" s="35" t="s">
        <v>296</v>
      </c>
      <c r="C166" s="35" t="s">
        <v>297</v>
      </c>
      <c r="D166" s="112"/>
      <c r="E166" s="97"/>
    </row>
    <row r="167" spans="2:6" x14ac:dyDescent="0.35">
      <c r="B167" s="30"/>
      <c r="C167" s="30"/>
      <c r="D167" s="107"/>
      <c r="E167" s="93"/>
    </row>
    <row r="168" spans="2:6" x14ac:dyDescent="0.35">
      <c r="B168" s="30" t="s">
        <v>194</v>
      </c>
      <c r="C168" s="30"/>
      <c r="D168" s="107"/>
      <c r="E168" s="93"/>
    </row>
    <row r="169" spans="2:6" x14ac:dyDescent="0.35">
      <c r="B169" s="30"/>
      <c r="C169" s="30" t="s">
        <v>195</v>
      </c>
      <c r="D169" s="107">
        <v>35110</v>
      </c>
      <c r="E169" s="95"/>
    </row>
    <row r="170" spans="2:6" x14ac:dyDescent="0.35">
      <c r="B170" s="30"/>
      <c r="C170" s="30" t="s">
        <v>196</v>
      </c>
      <c r="D170" s="107">
        <v>35120</v>
      </c>
      <c r="E170" s="95"/>
    </row>
    <row r="171" spans="2:6" x14ac:dyDescent="0.35">
      <c r="B171" s="30"/>
      <c r="C171" s="30" t="s">
        <v>197</v>
      </c>
      <c r="D171" s="107">
        <v>35130</v>
      </c>
      <c r="E171" s="95"/>
    </row>
    <row r="172" spans="2:6" x14ac:dyDescent="0.35">
      <c r="B172" s="30"/>
      <c r="C172" s="30" t="s">
        <v>298</v>
      </c>
      <c r="D172" s="107"/>
      <c r="E172" s="93"/>
    </row>
    <row r="173" spans="2:6" x14ac:dyDescent="0.35">
      <c r="B173" s="30"/>
      <c r="C173" s="103" t="s">
        <v>299</v>
      </c>
      <c r="D173" s="107">
        <v>35140</v>
      </c>
      <c r="E173" s="95"/>
    </row>
    <row r="174" spans="2:6" x14ac:dyDescent="0.35">
      <c r="B174" s="30"/>
      <c r="C174" s="103" t="s">
        <v>273</v>
      </c>
      <c r="D174" s="107">
        <v>35150</v>
      </c>
      <c r="E174" s="95"/>
    </row>
    <row r="175" spans="2:6" x14ac:dyDescent="0.35">
      <c r="B175" s="30"/>
      <c r="C175" s="30" t="s">
        <v>198</v>
      </c>
      <c r="D175" s="107">
        <v>35160</v>
      </c>
      <c r="E175" s="95"/>
    </row>
    <row r="176" spans="2:6" x14ac:dyDescent="0.35">
      <c r="B176" s="30"/>
      <c r="C176" s="30" t="s">
        <v>300</v>
      </c>
      <c r="D176" s="107"/>
      <c r="E176" s="93"/>
    </row>
    <row r="177" spans="2:5" x14ac:dyDescent="0.35">
      <c r="B177" s="30"/>
      <c r="C177" s="103" t="s">
        <v>301</v>
      </c>
      <c r="D177" s="107">
        <v>35170</v>
      </c>
      <c r="E177" s="95"/>
    </row>
    <row r="178" spans="2:5" x14ac:dyDescent="0.35">
      <c r="B178" s="30"/>
      <c r="C178" s="103" t="s">
        <v>302</v>
      </c>
      <c r="D178" s="107">
        <v>35180</v>
      </c>
      <c r="E178" s="95"/>
    </row>
    <row r="179" spans="2:5" x14ac:dyDescent="0.35">
      <c r="B179" s="30"/>
      <c r="C179" s="30"/>
      <c r="D179" s="107"/>
      <c r="E179" s="93"/>
    </row>
    <row r="180" spans="2:5" x14ac:dyDescent="0.35">
      <c r="B180" s="30" t="s">
        <v>203</v>
      </c>
      <c r="C180" s="30"/>
      <c r="D180" s="107"/>
      <c r="E180" s="93"/>
    </row>
    <row r="181" spans="2:5" x14ac:dyDescent="0.35">
      <c r="B181" s="30"/>
      <c r="C181" s="30" t="s">
        <v>204</v>
      </c>
      <c r="D181" s="107">
        <v>35210</v>
      </c>
      <c r="E181" s="95"/>
    </row>
    <row r="182" spans="2:5" x14ac:dyDescent="0.35">
      <c r="B182" s="30"/>
      <c r="C182" s="30" t="s">
        <v>205</v>
      </c>
      <c r="D182" s="107">
        <v>35220</v>
      </c>
      <c r="E182" s="95"/>
    </row>
    <row r="183" spans="2:5" x14ac:dyDescent="0.35">
      <c r="B183" s="30"/>
      <c r="C183" s="30" t="s">
        <v>206</v>
      </c>
      <c r="D183" s="107">
        <v>35230</v>
      </c>
      <c r="E183" s="95"/>
    </row>
    <row r="184" spans="2:5" x14ac:dyDescent="0.35">
      <c r="B184" s="30"/>
      <c r="C184" s="30" t="s">
        <v>303</v>
      </c>
      <c r="D184" s="107">
        <v>35240</v>
      </c>
      <c r="E184" s="95"/>
    </row>
    <row r="185" spans="2:5" x14ac:dyDescent="0.35">
      <c r="B185" s="30"/>
      <c r="C185" s="103" t="s">
        <v>304</v>
      </c>
      <c r="D185" s="107">
        <v>35250</v>
      </c>
      <c r="E185" s="95"/>
    </row>
    <row r="186" spans="2:5" x14ac:dyDescent="0.35">
      <c r="B186" s="30"/>
      <c r="C186" s="103" t="s">
        <v>273</v>
      </c>
      <c r="D186" s="107">
        <v>35260</v>
      </c>
      <c r="E186" s="95"/>
    </row>
    <row r="187" spans="2:5" x14ac:dyDescent="0.35">
      <c r="B187" s="30"/>
      <c r="C187" s="30" t="s">
        <v>207</v>
      </c>
      <c r="D187" s="107">
        <v>35270</v>
      </c>
      <c r="E187" s="95"/>
    </row>
    <row r="188" spans="2:5" x14ac:dyDescent="0.35">
      <c r="C188" s="30" t="s">
        <v>208</v>
      </c>
      <c r="D188" s="107">
        <v>35280</v>
      </c>
      <c r="E188" s="95"/>
    </row>
    <row r="189" spans="2:5" x14ac:dyDescent="0.35">
      <c r="B189" s="30"/>
      <c r="C189" s="30"/>
      <c r="D189" s="107"/>
      <c r="E189" s="93"/>
    </row>
    <row r="190" spans="2:5" x14ac:dyDescent="0.35">
      <c r="B190" s="30" t="s">
        <v>305</v>
      </c>
      <c r="C190" s="30"/>
      <c r="D190" s="107"/>
      <c r="E190" s="93"/>
    </row>
    <row r="191" spans="2:5" x14ac:dyDescent="0.35">
      <c r="B191" s="30"/>
      <c r="C191" s="30"/>
      <c r="D191" s="107"/>
      <c r="E191" s="93"/>
    </row>
    <row r="192" spans="2:5" x14ac:dyDescent="0.35">
      <c r="B192" s="30" t="s">
        <v>306</v>
      </c>
      <c r="C192" s="30"/>
      <c r="D192" s="107"/>
      <c r="E192" s="93"/>
    </row>
    <row r="193" spans="2:6" x14ac:dyDescent="0.35">
      <c r="B193" s="30"/>
      <c r="C193" s="30" t="s">
        <v>212</v>
      </c>
      <c r="D193" s="107">
        <v>35510</v>
      </c>
      <c r="E193" s="95"/>
    </row>
    <row r="194" spans="2:6" x14ac:dyDescent="0.35">
      <c r="B194" s="30"/>
      <c r="C194" s="30" t="s">
        <v>213</v>
      </c>
      <c r="D194" s="107">
        <v>35520</v>
      </c>
      <c r="E194" s="95"/>
    </row>
    <row r="195" spans="2:6" x14ac:dyDescent="0.35">
      <c r="B195" s="30"/>
      <c r="C195" s="30" t="s">
        <v>214</v>
      </c>
      <c r="D195" s="107">
        <v>35530</v>
      </c>
      <c r="E195" s="95"/>
    </row>
    <row r="196" spans="2:6" x14ac:dyDescent="0.35">
      <c r="B196" s="30"/>
      <c r="C196" s="30" t="s">
        <v>318</v>
      </c>
      <c r="D196" s="107">
        <v>35540</v>
      </c>
      <c r="E196" s="95"/>
    </row>
    <row r="197" spans="2:6" s="44" customFormat="1" ht="31" x14ac:dyDescent="0.35">
      <c r="B197" s="42"/>
      <c r="C197" s="43" t="s">
        <v>316</v>
      </c>
      <c r="D197" s="111">
        <v>35545</v>
      </c>
      <c r="E197" s="95"/>
      <c r="F197" s="105"/>
    </row>
    <row r="198" spans="2:6" x14ac:dyDescent="0.35">
      <c r="B198" s="30"/>
      <c r="C198" s="30" t="s">
        <v>216</v>
      </c>
      <c r="D198" s="107">
        <v>35550</v>
      </c>
      <c r="E198" s="95"/>
    </row>
    <row r="199" spans="2:6" x14ac:dyDescent="0.35">
      <c r="B199" s="30"/>
      <c r="C199" s="30" t="s">
        <v>217</v>
      </c>
      <c r="D199" s="107">
        <v>35560</v>
      </c>
      <c r="E199" s="95"/>
    </row>
    <row r="200" spans="2:6" x14ac:dyDescent="0.35">
      <c r="B200" s="30"/>
      <c r="C200" s="30"/>
      <c r="D200" s="107"/>
      <c r="E200" s="93"/>
    </row>
    <row r="201" spans="2:6" x14ac:dyDescent="0.35">
      <c r="C201" s="30" t="s">
        <v>218</v>
      </c>
      <c r="D201" s="107">
        <v>35570</v>
      </c>
      <c r="E201" s="95"/>
    </row>
    <row r="202" spans="2:6" x14ac:dyDescent="0.35">
      <c r="C202" s="30" t="s">
        <v>219</v>
      </c>
      <c r="D202" s="107">
        <v>35580</v>
      </c>
      <c r="E202" s="95"/>
    </row>
    <row r="203" spans="2:6" x14ac:dyDescent="0.35">
      <c r="B203" s="30"/>
      <c r="C203" s="30"/>
      <c r="D203" s="107"/>
      <c r="E203" s="93"/>
    </row>
    <row r="204" spans="2:6" x14ac:dyDescent="0.35">
      <c r="B204" s="30" t="s">
        <v>220</v>
      </c>
      <c r="C204" s="30"/>
      <c r="D204" s="107"/>
      <c r="E204" s="98"/>
    </row>
    <row r="205" spans="2:6" x14ac:dyDescent="0.35">
      <c r="B205" s="30"/>
      <c r="C205" s="30" t="s">
        <v>221</v>
      </c>
      <c r="D205" s="107">
        <v>35600</v>
      </c>
      <c r="E205" s="95"/>
    </row>
    <row r="206" spans="2:6" x14ac:dyDescent="0.35">
      <c r="B206" s="30"/>
      <c r="C206" s="30" t="s">
        <v>222</v>
      </c>
      <c r="D206" s="107">
        <v>35610</v>
      </c>
      <c r="E206" s="95"/>
    </row>
    <row r="207" spans="2:6" x14ac:dyDescent="0.35">
      <c r="B207" s="30"/>
      <c r="C207" s="30" t="s">
        <v>307</v>
      </c>
      <c r="D207" s="107"/>
      <c r="E207" s="99"/>
    </row>
    <row r="208" spans="2:6" x14ac:dyDescent="0.35">
      <c r="B208" s="30"/>
      <c r="C208" s="103" t="s">
        <v>308</v>
      </c>
      <c r="D208" s="107">
        <v>35620</v>
      </c>
      <c r="E208" s="95"/>
    </row>
    <row r="209" spans="2:5" x14ac:dyDescent="0.35">
      <c r="B209" s="30"/>
      <c r="C209" s="103" t="s">
        <v>273</v>
      </c>
      <c r="D209" s="107">
        <v>35630</v>
      </c>
      <c r="E209" s="95"/>
    </row>
    <row r="210" spans="2:5" x14ac:dyDescent="0.35">
      <c r="B210" s="30"/>
      <c r="C210" s="30"/>
      <c r="D210" s="107"/>
      <c r="E210" s="93"/>
    </row>
    <row r="211" spans="2:5" x14ac:dyDescent="0.35">
      <c r="B211" s="30" t="s">
        <v>225</v>
      </c>
      <c r="C211" s="30"/>
      <c r="D211" s="107"/>
      <c r="E211" s="98"/>
    </row>
    <row r="212" spans="2:5" x14ac:dyDescent="0.35">
      <c r="B212" s="30"/>
      <c r="C212" s="30" t="s">
        <v>226</v>
      </c>
      <c r="D212" s="107">
        <v>35640</v>
      </c>
      <c r="E212" s="95"/>
    </row>
    <row r="213" spans="2:5" x14ac:dyDescent="0.35">
      <c r="B213" s="30"/>
      <c r="C213" s="30" t="s">
        <v>227</v>
      </c>
      <c r="D213" s="107">
        <v>35650</v>
      </c>
      <c r="E213" s="95"/>
    </row>
    <row r="214" spans="2:5" x14ac:dyDescent="0.35">
      <c r="B214" s="30"/>
      <c r="C214" s="30" t="s">
        <v>228</v>
      </c>
      <c r="D214" s="107">
        <v>35660</v>
      </c>
      <c r="E214" s="95"/>
    </row>
    <row r="215" spans="2:5" x14ac:dyDescent="0.35">
      <c r="B215" s="30"/>
      <c r="C215" s="30"/>
      <c r="D215" s="107"/>
      <c r="E215" s="99"/>
    </row>
    <row r="216" spans="2:5" x14ac:dyDescent="0.35">
      <c r="B216" s="30"/>
      <c r="C216" s="30" t="s">
        <v>323</v>
      </c>
      <c r="D216" s="107">
        <v>35670</v>
      </c>
      <c r="E216" s="95"/>
    </row>
    <row r="217" spans="2:5" x14ac:dyDescent="0.35">
      <c r="B217" s="30"/>
      <c r="C217" s="30" t="s">
        <v>324</v>
      </c>
      <c r="D217" s="107">
        <v>35671</v>
      </c>
      <c r="E217" s="95"/>
    </row>
    <row r="218" spans="2:5" x14ac:dyDescent="0.35">
      <c r="B218" s="30"/>
      <c r="C218" s="30" t="s">
        <v>229</v>
      </c>
      <c r="D218" s="107">
        <v>35680</v>
      </c>
      <c r="E218" s="95"/>
    </row>
    <row r="219" spans="2:5" x14ac:dyDescent="0.35">
      <c r="B219" s="30"/>
      <c r="C219" s="30" t="s">
        <v>325</v>
      </c>
      <c r="D219" s="107">
        <v>35690</v>
      </c>
      <c r="E219" s="95"/>
    </row>
    <row r="220" spans="2:5" x14ac:dyDescent="0.35">
      <c r="B220" s="30"/>
      <c r="C220" s="30" t="s">
        <v>326</v>
      </c>
      <c r="D220" s="107">
        <v>35691</v>
      </c>
      <c r="E220" s="95"/>
    </row>
    <row r="221" spans="2:5" x14ac:dyDescent="0.35">
      <c r="B221" s="30"/>
      <c r="C221" s="30" t="s">
        <v>317</v>
      </c>
      <c r="D221" s="107">
        <v>35695</v>
      </c>
      <c r="E221" s="95"/>
    </row>
    <row r="222" spans="2:5" x14ac:dyDescent="0.35">
      <c r="B222" s="30"/>
      <c r="C222" s="30" t="s">
        <v>230</v>
      </c>
      <c r="D222" s="107">
        <v>35700</v>
      </c>
      <c r="E222" s="95"/>
    </row>
    <row r="223" spans="2:5" x14ac:dyDescent="0.35">
      <c r="B223" s="30"/>
      <c r="C223" s="30"/>
      <c r="D223" s="107"/>
      <c r="E223" s="93"/>
    </row>
    <row r="224" spans="2:5" x14ac:dyDescent="0.35">
      <c r="B224" s="30"/>
      <c r="C224" s="30"/>
      <c r="D224" s="107"/>
      <c r="E224" s="93"/>
    </row>
    <row r="225" spans="2:5" x14ac:dyDescent="0.35">
      <c r="B225" s="30" t="s">
        <v>231</v>
      </c>
      <c r="C225" s="30"/>
      <c r="D225" s="107"/>
      <c r="E225" s="98"/>
    </row>
    <row r="226" spans="2:5" x14ac:dyDescent="0.35">
      <c r="B226" s="30"/>
      <c r="C226" s="30" t="s">
        <v>233</v>
      </c>
      <c r="D226" s="107">
        <v>35810</v>
      </c>
      <c r="E226" s="95"/>
    </row>
    <row r="227" spans="2:5" x14ac:dyDescent="0.35">
      <c r="B227" s="30"/>
      <c r="C227" s="30" t="s">
        <v>234</v>
      </c>
      <c r="D227" s="107">
        <v>35820</v>
      </c>
      <c r="E227" s="95"/>
    </row>
    <row r="228" spans="2:5" x14ac:dyDescent="0.35">
      <c r="B228" s="30"/>
      <c r="C228" s="30" t="s">
        <v>235</v>
      </c>
      <c r="D228" s="107">
        <v>35830</v>
      </c>
      <c r="E228" s="95"/>
    </row>
    <row r="229" spans="2:5" x14ac:dyDescent="0.35">
      <c r="B229" s="30"/>
      <c r="C229" s="30"/>
      <c r="D229" s="107"/>
      <c r="E229" s="93"/>
    </row>
    <row r="230" spans="2:5" x14ac:dyDescent="0.35">
      <c r="B230" s="30" t="s">
        <v>232</v>
      </c>
      <c r="C230" s="30"/>
      <c r="D230" s="107">
        <v>35899</v>
      </c>
      <c r="E230" s="96">
        <f>SUM(E168:E189)-SUM(E192:E223)+SUM(E225:E229)</f>
        <v>0</v>
      </c>
    </row>
    <row r="231" spans="2:5" x14ac:dyDescent="0.35">
      <c r="B231" s="30"/>
      <c r="C231" s="30"/>
      <c r="D231" s="107"/>
      <c r="E231" s="93"/>
    </row>
    <row r="232" spans="2:5" x14ac:dyDescent="0.35">
      <c r="B232" s="36" t="s">
        <v>331</v>
      </c>
      <c r="C232" s="30"/>
      <c r="D232" s="107"/>
      <c r="E232" s="93"/>
    </row>
    <row r="233" spans="2:5" x14ac:dyDescent="0.35">
      <c r="C233" s="103"/>
      <c r="D233" s="31"/>
      <c r="E233" s="93"/>
    </row>
    <row r="234" spans="2:5" s="18" customFormat="1" x14ac:dyDescent="0.35">
      <c r="B234" s="36" t="s">
        <v>309</v>
      </c>
      <c r="C234" s="37"/>
      <c r="D234" s="19"/>
      <c r="E234" s="100"/>
    </row>
    <row r="235" spans="2:5" ht="18.5" thickBot="1" x14ac:dyDescent="0.45">
      <c r="B235" s="38"/>
      <c r="C235" s="39"/>
      <c r="D235" s="40"/>
      <c r="E235" s="101"/>
    </row>
    <row r="236" spans="2:5" x14ac:dyDescent="0.35">
      <c r="E236" s="93"/>
    </row>
  </sheetData>
  <protectedRanges>
    <protectedRange sqref="E159:E163" name="Part4"/>
    <protectedRange sqref="E60:E61 E63:E67 E71 E80 E85:E86 E73:E78" name="Part2"/>
    <protectedRange sqref="E15:E18 E21:E22 E26:E30 E35:E40 E42:E46 E50:E52" name="Part1"/>
    <protectedRange sqref="E94:E95 E97:E98 E100:E103 E114:E116 E118:E120 E125:E126 E128:E130 E132:E134 E139:E140 E142:E143 E145:E147 E152 E154 E107:E112" name="Part3"/>
    <protectedRange sqref="E169:E171 E173:E175 E177:E178 E181:E188 E193:E199 E201:E202 E205:E206 E208:E209 E212:E214 E216:E222 E226:E228" name="Part5"/>
  </protectedRanges>
  <printOptions horizontalCentered="1" verticalCentered="1"/>
  <pageMargins left="0.39370078740157483" right="0.39370078740157483" top="0.39370078740157483" bottom="0.39370078740157483" header="0.19685039370078741" footer="0.19685039370078741"/>
  <pageSetup paperSize="9" scale="55" fitToHeight="2" orientation="portrait" r:id="rId1"/>
  <headerFooter>
    <oddHeader>&amp;C&amp;"Arial"&amp;12&amp;K000000OFFICIAL&amp;1#</oddHeader>
    <oddFooter>&amp;C&amp;1#&amp;"Arial"&amp;12&amp;K000000OFFICIAL</oddFooter>
  </headerFooter>
  <rowBreaks count="2" manualBreakCount="2">
    <brk id="90" min="1" max="4" man="1"/>
    <brk id="165" min="1"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sheetPr>
  <dimension ref="A1:ER92"/>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 x14ac:dyDescent="0.3"/>
  <cols>
    <col min="1" max="1" width="24.6328125" style="5" customWidth="1"/>
    <col min="2" max="145" width="14.6328125" style="8" customWidth="1"/>
    <col min="146" max="148" width="14.6328125" style="5" customWidth="1"/>
    <col min="149" max="16384" width="12.6328125" style="5"/>
  </cols>
  <sheetData>
    <row r="1" spans="1:148" x14ac:dyDescent="0.3">
      <c r="A1" s="1" t="s">
        <v>330</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row>
    <row r="2" spans="1:148" ht="15.5" x14ac:dyDescent="0.35">
      <c r="A2" s="2" t="s">
        <v>321</v>
      </c>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row>
    <row r="3" spans="1:148" ht="15.5" x14ac:dyDescent="0.35">
      <c r="A3" s="45" t="s">
        <v>332</v>
      </c>
      <c r="AV3" s="7"/>
      <c r="EH3" s="7"/>
      <c r="EK3" s="7"/>
      <c r="EP3" s="8"/>
      <c r="EQ3" s="8"/>
      <c r="ER3" s="8"/>
    </row>
    <row r="4" spans="1:148" ht="15.5" x14ac:dyDescent="0.35">
      <c r="A4" s="49"/>
      <c r="B4" s="78" t="s">
        <v>113</v>
      </c>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8" t="s">
        <v>114</v>
      </c>
      <c r="AI4" s="79"/>
      <c r="AJ4" s="79"/>
      <c r="AK4" s="79"/>
      <c r="AL4" s="79"/>
      <c r="AM4" s="79"/>
      <c r="AN4" s="79"/>
      <c r="AO4" s="79"/>
      <c r="AP4" s="79"/>
      <c r="AQ4" s="79"/>
      <c r="AR4" s="79"/>
      <c r="AS4" s="79"/>
      <c r="AT4" s="79"/>
      <c r="AU4" s="79"/>
      <c r="AV4" s="79"/>
      <c r="AW4" s="79"/>
      <c r="AX4" s="79"/>
      <c r="AY4" s="79"/>
      <c r="AZ4" s="79"/>
      <c r="BA4" s="79"/>
      <c r="BB4" s="79"/>
      <c r="BC4" s="79"/>
      <c r="BD4" s="79"/>
      <c r="BE4" s="80"/>
      <c r="BF4" s="78" t="s">
        <v>140</v>
      </c>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80"/>
      <c r="CW4" s="78" t="s">
        <v>187</v>
      </c>
      <c r="CX4" s="79"/>
      <c r="CY4" s="79"/>
      <c r="CZ4" s="79"/>
      <c r="DA4" s="80"/>
      <c r="DB4" s="79" t="s">
        <v>193</v>
      </c>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row>
    <row r="5" spans="1:148" x14ac:dyDescent="0.3">
      <c r="A5" s="50"/>
      <c r="B5" s="54">
        <v>31101</v>
      </c>
      <c r="C5" s="55">
        <v>31102</v>
      </c>
      <c r="D5" s="55">
        <v>31103</v>
      </c>
      <c r="E5" s="55">
        <v>31105</v>
      </c>
      <c r="F5" s="56">
        <v>31106</v>
      </c>
      <c r="G5" s="54">
        <v>31112</v>
      </c>
      <c r="H5" s="55">
        <v>31115</v>
      </c>
      <c r="I5" s="56">
        <v>31116</v>
      </c>
      <c r="J5" s="54">
        <v>31121</v>
      </c>
      <c r="K5" s="55">
        <v>31122</v>
      </c>
      <c r="L5" s="55">
        <v>31123</v>
      </c>
      <c r="M5" s="55">
        <v>31125</v>
      </c>
      <c r="N5" s="55">
        <v>31127</v>
      </c>
      <c r="O5" s="56">
        <v>31129</v>
      </c>
      <c r="P5" s="57">
        <v>31199</v>
      </c>
      <c r="Q5" s="54">
        <v>32220</v>
      </c>
      <c r="R5" s="55">
        <v>32221</v>
      </c>
      <c r="S5" s="55">
        <v>32222</v>
      </c>
      <c r="T5" s="55">
        <v>32223</v>
      </c>
      <c r="U5" s="55">
        <v>32225</v>
      </c>
      <c r="V5" s="55">
        <v>32230</v>
      </c>
      <c r="W5" s="55">
        <v>32231</v>
      </c>
      <c r="X5" s="55">
        <v>32232</v>
      </c>
      <c r="Y5" s="55">
        <v>32233</v>
      </c>
      <c r="Z5" s="55">
        <v>32234</v>
      </c>
      <c r="AA5" s="55">
        <v>32235</v>
      </c>
      <c r="AB5" s="56">
        <v>32240</v>
      </c>
      <c r="AC5" s="54">
        <v>32100</v>
      </c>
      <c r="AD5" s="55">
        <v>32105</v>
      </c>
      <c r="AE5" s="55">
        <v>32115</v>
      </c>
      <c r="AF5" s="56">
        <v>32106</v>
      </c>
      <c r="AG5" s="57">
        <v>32300</v>
      </c>
      <c r="AH5" s="58">
        <v>31000</v>
      </c>
      <c r="AI5" s="58">
        <v>31005</v>
      </c>
      <c r="AJ5" s="58">
        <v>31008</v>
      </c>
      <c r="AK5" s="58">
        <v>31009</v>
      </c>
      <c r="AL5" s="58">
        <v>31010</v>
      </c>
      <c r="AM5" s="58">
        <v>31011</v>
      </c>
      <c r="AN5" s="58">
        <v>31012</v>
      </c>
      <c r="AO5" s="56">
        <v>31015</v>
      </c>
      <c r="AP5" s="57">
        <v>32701</v>
      </c>
      <c r="AQ5" s="58">
        <v>32000</v>
      </c>
      <c r="AR5" s="58">
        <v>32011</v>
      </c>
      <c r="AS5" s="58">
        <v>32014</v>
      </c>
      <c r="AT5" s="58">
        <v>32016</v>
      </c>
      <c r="AU5" s="58">
        <v>32017</v>
      </c>
      <c r="AV5" s="58">
        <v>32018</v>
      </c>
      <c r="AW5" s="58">
        <v>32019</v>
      </c>
      <c r="AX5" s="55">
        <v>32020</v>
      </c>
      <c r="AY5" s="58">
        <v>32025</v>
      </c>
      <c r="AZ5" s="56">
        <v>32099</v>
      </c>
      <c r="BA5" s="57">
        <v>32800</v>
      </c>
      <c r="BB5" s="58">
        <v>32500</v>
      </c>
      <c r="BC5" s="58">
        <v>32550</v>
      </c>
      <c r="BD5" s="56">
        <v>32600</v>
      </c>
      <c r="BE5" s="57">
        <v>32900</v>
      </c>
      <c r="BF5" s="58">
        <v>33000</v>
      </c>
      <c r="BG5" s="58">
        <v>33010</v>
      </c>
      <c r="BH5" s="58">
        <v>33020</v>
      </c>
      <c r="BI5" s="58">
        <v>33030</v>
      </c>
      <c r="BJ5" s="58">
        <v>33060</v>
      </c>
      <c r="BK5" s="58">
        <v>33070</v>
      </c>
      <c r="BL5" s="58">
        <v>33075</v>
      </c>
      <c r="BM5" s="58">
        <v>33100</v>
      </c>
      <c r="BN5" s="56">
        <v>33125</v>
      </c>
      <c r="BO5" s="58">
        <v>33280</v>
      </c>
      <c r="BP5" s="58">
        <v>33281</v>
      </c>
      <c r="BQ5" s="58">
        <v>33150</v>
      </c>
      <c r="BR5" s="58">
        <v>33175</v>
      </c>
      <c r="BS5" s="58">
        <v>33200</v>
      </c>
      <c r="BT5" s="58">
        <v>33215</v>
      </c>
      <c r="BU5" s="58">
        <v>33220</v>
      </c>
      <c r="BV5" s="58">
        <v>33230</v>
      </c>
      <c r="BW5" s="58">
        <v>33250</v>
      </c>
      <c r="BX5" s="58">
        <v>33282</v>
      </c>
      <c r="BY5" s="58">
        <v>33290</v>
      </c>
      <c r="BZ5" s="58">
        <v>33275</v>
      </c>
      <c r="CA5" s="56">
        <v>33300</v>
      </c>
      <c r="CB5" s="57">
        <v>33325</v>
      </c>
      <c r="CC5" s="58">
        <v>33350</v>
      </c>
      <c r="CD5" s="58">
        <v>33376</v>
      </c>
      <c r="CE5" s="58">
        <v>33378</v>
      </c>
      <c r="CF5" s="58">
        <v>33382</v>
      </c>
      <c r="CG5" s="58">
        <v>33384</v>
      </c>
      <c r="CH5" s="58">
        <v>33425</v>
      </c>
      <c r="CI5" s="58">
        <v>33385</v>
      </c>
      <c r="CJ5" s="58">
        <v>33400</v>
      </c>
      <c r="CK5" s="56">
        <v>33450</v>
      </c>
      <c r="CL5" s="58">
        <v>33490</v>
      </c>
      <c r="CM5" s="58">
        <v>33495</v>
      </c>
      <c r="CN5" s="58">
        <v>33505</v>
      </c>
      <c r="CO5" s="58">
        <v>33508</v>
      </c>
      <c r="CP5" s="58">
        <v>33530</v>
      </c>
      <c r="CQ5" s="58">
        <v>33535</v>
      </c>
      <c r="CR5" s="58">
        <v>33510</v>
      </c>
      <c r="CS5" s="56">
        <v>33550</v>
      </c>
      <c r="CT5" s="57">
        <v>33575</v>
      </c>
      <c r="CU5" s="54">
        <v>33600</v>
      </c>
      <c r="CV5" s="56">
        <v>33625</v>
      </c>
      <c r="CW5" s="59">
        <v>33552</v>
      </c>
      <c r="CX5" s="58">
        <v>33554</v>
      </c>
      <c r="CY5" s="58">
        <v>33556</v>
      </c>
      <c r="CZ5" s="58">
        <v>33558</v>
      </c>
      <c r="DA5" s="60">
        <v>33560</v>
      </c>
      <c r="DB5" s="54">
        <v>35110</v>
      </c>
      <c r="DC5" s="55">
        <v>35120</v>
      </c>
      <c r="DD5" s="55">
        <v>35130</v>
      </c>
      <c r="DE5" s="55">
        <v>35140</v>
      </c>
      <c r="DF5" s="55">
        <v>35150</v>
      </c>
      <c r="DG5" s="55">
        <v>35160</v>
      </c>
      <c r="DH5" s="55">
        <v>35170</v>
      </c>
      <c r="DI5" s="56">
        <v>35180</v>
      </c>
      <c r="DJ5" s="54">
        <v>35210</v>
      </c>
      <c r="DK5" s="55">
        <v>35220</v>
      </c>
      <c r="DL5" s="55">
        <v>35230</v>
      </c>
      <c r="DM5" s="55">
        <v>35240</v>
      </c>
      <c r="DN5" s="55">
        <v>35250</v>
      </c>
      <c r="DO5" s="55">
        <v>35260</v>
      </c>
      <c r="DP5" s="55">
        <v>35270</v>
      </c>
      <c r="DQ5" s="56">
        <v>35280</v>
      </c>
      <c r="DR5" s="54">
        <v>35510</v>
      </c>
      <c r="DS5" s="55">
        <v>35520</v>
      </c>
      <c r="DT5" s="55">
        <v>35530</v>
      </c>
      <c r="DU5" s="55">
        <v>35540</v>
      </c>
      <c r="DV5" s="55">
        <v>35545</v>
      </c>
      <c r="DW5" s="55">
        <v>35550</v>
      </c>
      <c r="DX5" s="55">
        <v>35560</v>
      </c>
      <c r="DY5" s="55">
        <v>35570</v>
      </c>
      <c r="DZ5" s="56">
        <v>35580</v>
      </c>
      <c r="EA5" s="58">
        <v>35600</v>
      </c>
      <c r="EB5" s="58">
        <v>35610</v>
      </c>
      <c r="EC5" s="58">
        <v>35620</v>
      </c>
      <c r="ED5" s="56">
        <v>35630</v>
      </c>
      <c r="EE5" s="58">
        <v>35640</v>
      </c>
      <c r="EF5" s="58">
        <v>35650</v>
      </c>
      <c r="EG5" s="58">
        <v>35660</v>
      </c>
      <c r="EH5" s="58">
        <v>35670</v>
      </c>
      <c r="EI5" s="58">
        <v>35671</v>
      </c>
      <c r="EJ5" s="58">
        <v>35680</v>
      </c>
      <c r="EK5" s="58">
        <v>35690</v>
      </c>
      <c r="EL5" s="58">
        <v>35691</v>
      </c>
      <c r="EM5" s="58">
        <v>35695</v>
      </c>
      <c r="EN5" s="56">
        <v>35700</v>
      </c>
      <c r="EO5" s="58">
        <v>35810</v>
      </c>
      <c r="EP5" s="58">
        <v>35820</v>
      </c>
      <c r="EQ5" s="56">
        <v>35830</v>
      </c>
      <c r="ER5" s="56">
        <v>35899</v>
      </c>
    </row>
    <row r="6" spans="1:148" s="14" customFormat="1" x14ac:dyDescent="0.3">
      <c r="A6" s="51"/>
      <c r="B6" s="61" t="s">
        <v>141</v>
      </c>
      <c r="C6" s="62"/>
      <c r="D6" s="62"/>
      <c r="E6" s="62"/>
      <c r="F6" s="63"/>
      <c r="G6" s="61" t="s">
        <v>85</v>
      </c>
      <c r="H6" s="62"/>
      <c r="I6" s="63"/>
      <c r="J6" s="61" t="s">
        <v>89</v>
      </c>
      <c r="K6" s="62"/>
      <c r="L6" s="62"/>
      <c r="M6" s="62"/>
      <c r="N6" s="62"/>
      <c r="O6" s="63"/>
      <c r="P6" s="64"/>
      <c r="Q6" s="61" t="s">
        <v>95</v>
      </c>
      <c r="R6" s="62"/>
      <c r="S6" s="62"/>
      <c r="T6" s="62"/>
      <c r="U6" s="62"/>
      <c r="V6" s="62"/>
      <c r="W6" s="62"/>
      <c r="X6" s="62"/>
      <c r="Y6" s="62"/>
      <c r="Z6" s="62"/>
      <c r="AA6" s="62"/>
      <c r="AB6" s="63"/>
      <c r="AC6" s="61" t="s">
        <v>108</v>
      </c>
      <c r="AD6" s="62"/>
      <c r="AE6" s="62"/>
      <c r="AF6" s="63"/>
      <c r="AG6" s="64"/>
      <c r="AH6" s="62" t="s">
        <v>115</v>
      </c>
      <c r="AI6" s="62"/>
      <c r="AJ6" s="62"/>
      <c r="AK6" s="62"/>
      <c r="AL6" s="62"/>
      <c r="AM6" s="62"/>
      <c r="AN6" s="62"/>
      <c r="AO6" s="63"/>
      <c r="AP6" s="64"/>
      <c r="AQ6" s="62" t="s">
        <v>125</v>
      </c>
      <c r="AR6" s="62"/>
      <c r="AS6" s="62"/>
      <c r="AT6" s="62"/>
      <c r="AU6" s="62"/>
      <c r="AV6" s="62"/>
      <c r="AW6" s="62"/>
      <c r="AX6" s="62"/>
      <c r="AY6" s="62"/>
      <c r="AZ6" s="63"/>
      <c r="BA6" s="64"/>
      <c r="BB6" s="62" t="s">
        <v>135</v>
      </c>
      <c r="BC6" s="62"/>
      <c r="BD6" s="63"/>
      <c r="BE6" s="64"/>
      <c r="BF6" s="62" t="s">
        <v>142</v>
      </c>
      <c r="BG6" s="62"/>
      <c r="BH6" s="62"/>
      <c r="BI6" s="62"/>
      <c r="BJ6" s="62"/>
      <c r="BK6" s="62"/>
      <c r="BL6" s="62"/>
      <c r="BM6" s="62"/>
      <c r="BN6" s="63"/>
      <c r="BO6" s="62" t="s">
        <v>152</v>
      </c>
      <c r="BP6" s="62"/>
      <c r="BQ6" s="62"/>
      <c r="BR6" s="62"/>
      <c r="BS6" s="62"/>
      <c r="BT6" s="62"/>
      <c r="BU6" s="62"/>
      <c r="BV6" s="62"/>
      <c r="BW6" s="62"/>
      <c r="BX6" s="62"/>
      <c r="BY6" s="62"/>
      <c r="BZ6" s="62"/>
      <c r="CA6" s="63"/>
      <c r="CB6" s="64"/>
      <c r="CC6" s="62" t="s">
        <v>165</v>
      </c>
      <c r="CD6" s="62"/>
      <c r="CE6" s="62"/>
      <c r="CF6" s="62"/>
      <c r="CG6" s="62"/>
      <c r="CH6" s="62"/>
      <c r="CI6" s="62"/>
      <c r="CJ6" s="62"/>
      <c r="CK6" s="63"/>
      <c r="CL6" s="62" t="s">
        <v>175</v>
      </c>
      <c r="CM6" s="62"/>
      <c r="CN6" s="62"/>
      <c r="CO6" s="62"/>
      <c r="CP6" s="62"/>
      <c r="CQ6" s="62"/>
      <c r="CR6" s="62"/>
      <c r="CS6" s="63"/>
      <c r="CT6" s="64"/>
      <c r="CU6" s="61"/>
      <c r="CV6" s="63"/>
      <c r="CW6" s="61"/>
      <c r="CX6" s="62"/>
      <c r="CY6" s="62"/>
      <c r="CZ6" s="62"/>
      <c r="DA6" s="63"/>
      <c r="DB6" s="61" t="s">
        <v>194</v>
      </c>
      <c r="DC6" s="62"/>
      <c r="DD6" s="62"/>
      <c r="DE6" s="62"/>
      <c r="DF6" s="62"/>
      <c r="DG6" s="62"/>
      <c r="DH6" s="62"/>
      <c r="DI6" s="63"/>
      <c r="DJ6" s="61" t="s">
        <v>203</v>
      </c>
      <c r="DK6" s="62"/>
      <c r="DL6" s="62"/>
      <c r="DM6" s="62"/>
      <c r="DN6" s="62"/>
      <c r="DO6" s="62"/>
      <c r="DP6" s="62"/>
      <c r="DQ6" s="63"/>
      <c r="DR6" s="61" t="s">
        <v>211</v>
      </c>
      <c r="DS6" s="62"/>
      <c r="DT6" s="62"/>
      <c r="DU6" s="62"/>
      <c r="DV6" s="62"/>
      <c r="DW6" s="62"/>
      <c r="DX6" s="62"/>
      <c r="DY6" s="62"/>
      <c r="DZ6" s="63"/>
      <c r="EA6" s="62" t="s">
        <v>220</v>
      </c>
      <c r="EB6" s="62"/>
      <c r="EC6" s="62"/>
      <c r="ED6" s="63"/>
      <c r="EE6" s="62" t="s">
        <v>225</v>
      </c>
      <c r="EF6" s="62"/>
      <c r="EG6" s="62"/>
      <c r="EH6" s="62"/>
      <c r="EI6" s="62"/>
      <c r="EJ6" s="62"/>
      <c r="EK6" s="62"/>
      <c r="EL6" s="62"/>
      <c r="EM6" s="62"/>
      <c r="EN6" s="63"/>
      <c r="EO6" s="62" t="s">
        <v>231</v>
      </c>
      <c r="EP6" s="62"/>
      <c r="EQ6" s="63"/>
      <c r="ER6" s="63" t="s">
        <v>232</v>
      </c>
    </row>
    <row r="7" spans="1:148" s="17" customFormat="1" ht="60" x14ac:dyDescent="0.25">
      <c r="A7" s="52"/>
      <c r="B7" s="65" t="s">
        <v>82</v>
      </c>
      <c r="C7" s="66" t="s">
        <v>83</v>
      </c>
      <c r="D7" s="66" t="s">
        <v>84</v>
      </c>
      <c r="E7" s="66" t="s">
        <v>80</v>
      </c>
      <c r="F7" s="67" t="s">
        <v>81</v>
      </c>
      <c r="G7" s="68" t="s">
        <v>87</v>
      </c>
      <c r="H7" s="66" t="s">
        <v>88</v>
      </c>
      <c r="I7" s="67" t="s">
        <v>86</v>
      </c>
      <c r="J7" s="68" t="s">
        <v>93</v>
      </c>
      <c r="K7" s="66" t="s">
        <v>83</v>
      </c>
      <c r="L7" s="66" t="s">
        <v>94</v>
      </c>
      <c r="M7" s="66" t="s">
        <v>80</v>
      </c>
      <c r="N7" s="66" t="s">
        <v>90</v>
      </c>
      <c r="O7" s="67" t="s">
        <v>91</v>
      </c>
      <c r="P7" s="69" t="s">
        <v>92</v>
      </c>
      <c r="Q7" s="68" t="s">
        <v>96</v>
      </c>
      <c r="R7" s="66" t="s">
        <v>97</v>
      </c>
      <c r="S7" s="66" t="s">
        <v>98</v>
      </c>
      <c r="T7" s="66" t="s">
        <v>99</v>
      </c>
      <c r="U7" s="66" t="s">
        <v>100</v>
      </c>
      <c r="V7" s="66" t="s">
        <v>101</v>
      </c>
      <c r="W7" s="66" t="s">
        <v>104</v>
      </c>
      <c r="X7" s="66" t="s">
        <v>105</v>
      </c>
      <c r="Y7" s="66" t="s">
        <v>106</v>
      </c>
      <c r="Z7" s="66" t="s">
        <v>107</v>
      </c>
      <c r="AA7" s="66" t="s">
        <v>102</v>
      </c>
      <c r="AB7" s="67" t="s">
        <v>103</v>
      </c>
      <c r="AC7" s="68" t="s">
        <v>109</v>
      </c>
      <c r="AD7" s="66" t="s">
        <v>110</v>
      </c>
      <c r="AE7" s="66" t="s">
        <v>311</v>
      </c>
      <c r="AF7" s="67" t="s">
        <v>111</v>
      </c>
      <c r="AG7" s="69" t="s">
        <v>112</v>
      </c>
      <c r="AH7" s="66" t="s">
        <v>116</v>
      </c>
      <c r="AI7" s="66" t="s">
        <v>117</v>
      </c>
      <c r="AJ7" s="66" t="s">
        <v>120</v>
      </c>
      <c r="AK7" s="66" t="s">
        <v>121</v>
      </c>
      <c r="AL7" s="66" t="s">
        <v>122</v>
      </c>
      <c r="AM7" s="66" t="s">
        <v>123</v>
      </c>
      <c r="AN7" s="66" t="s">
        <v>124</v>
      </c>
      <c r="AO7" s="67" t="s">
        <v>118</v>
      </c>
      <c r="AP7" s="69" t="s">
        <v>119</v>
      </c>
      <c r="AQ7" s="66" t="s">
        <v>126</v>
      </c>
      <c r="AR7" s="66" t="s">
        <v>130</v>
      </c>
      <c r="AS7" s="66" t="s">
        <v>131</v>
      </c>
      <c r="AT7" s="66" t="s">
        <v>132</v>
      </c>
      <c r="AU7" s="66" t="s">
        <v>133</v>
      </c>
      <c r="AV7" s="66" t="s">
        <v>327</v>
      </c>
      <c r="AW7" s="66" t="s">
        <v>134</v>
      </c>
      <c r="AX7" s="70" t="s">
        <v>127</v>
      </c>
      <c r="AY7" s="66" t="s">
        <v>79</v>
      </c>
      <c r="AZ7" s="67" t="s">
        <v>128</v>
      </c>
      <c r="BA7" s="69" t="s">
        <v>129</v>
      </c>
      <c r="BB7" s="66" t="s">
        <v>136</v>
      </c>
      <c r="BC7" s="66" t="s">
        <v>137</v>
      </c>
      <c r="BD7" s="67" t="s">
        <v>138</v>
      </c>
      <c r="BE7" s="69" t="s">
        <v>139</v>
      </c>
      <c r="BF7" s="66" t="s">
        <v>143</v>
      </c>
      <c r="BG7" s="66" t="s">
        <v>144</v>
      </c>
      <c r="BH7" s="66" t="s">
        <v>148</v>
      </c>
      <c r="BI7" s="66" t="s">
        <v>149</v>
      </c>
      <c r="BJ7" s="66" t="s">
        <v>150</v>
      </c>
      <c r="BK7" s="66" t="s">
        <v>151</v>
      </c>
      <c r="BL7" s="66" t="s">
        <v>145</v>
      </c>
      <c r="BM7" s="66" t="s">
        <v>146</v>
      </c>
      <c r="BN7" s="67" t="s">
        <v>147</v>
      </c>
      <c r="BO7" s="66" t="s">
        <v>153</v>
      </c>
      <c r="BP7" s="66" t="s">
        <v>320</v>
      </c>
      <c r="BQ7" s="66" t="s">
        <v>154</v>
      </c>
      <c r="BR7" s="66" t="s">
        <v>155</v>
      </c>
      <c r="BS7" s="66" t="s">
        <v>156</v>
      </c>
      <c r="BT7" s="66" t="s">
        <v>317</v>
      </c>
      <c r="BU7" s="66" t="s">
        <v>161</v>
      </c>
      <c r="BV7" s="66" t="s">
        <v>162</v>
      </c>
      <c r="BW7" s="66" t="s">
        <v>157</v>
      </c>
      <c r="BX7" s="66" t="s">
        <v>163</v>
      </c>
      <c r="BY7" s="66" t="s">
        <v>164</v>
      </c>
      <c r="BZ7" s="66" t="s">
        <v>158</v>
      </c>
      <c r="CA7" s="67" t="s">
        <v>159</v>
      </c>
      <c r="CB7" s="69" t="s">
        <v>160</v>
      </c>
      <c r="CC7" s="66" t="s">
        <v>166</v>
      </c>
      <c r="CD7" s="66" t="s">
        <v>328</v>
      </c>
      <c r="CE7" s="66" t="s">
        <v>170</v>
      </c>
      <c r="CF7" s="66" t="s">
        <v>171</v>
      </c>
      <c r="CG7" s="66" t="s">
        <v>172</v>
      </c>
      <c r="CH7" s="66" t="s">
        <v>173</v>
      </c>
      <c r="CI7" s="66" t="s">
        <v>174</v>
      </c>
      <c r="CJ7" s="66" t="s">
        <v>168</v>
      </c>
      <c r="CK7" s="67" t="s">
        <v>169</v>
      </c>
      <c r="CL7" s="66" t="s">
        <v>181</v>
      </c>
      <c r="CM7" s="66" t="s">
        <v>182</v>
      </c>
      <c r="CN7" s="66" t="s">
        <v>183</v>
      </c>
      <c r="CO7" s="66" t="s">
        <v>184</v>
      </c>
      <c r="CP7" s="66" t="s">
        <v>185</v>
      </c>
      <c r="CQ7" s="66" t="s">
        <v>186</v>
      </c>
      <c r="CR7" s="66" t="s">
        <v>176</v>
      </c>
      <c r="CS7" s="67" t="s">
        <v>177</v>
      </c>
      <c r="CT7" s="69" t="s">
        <v>178</v>
      </c>
      <c r="CU7" s="68" t="s">
        <v>179</v>
      </c>
      <c r="CV7" s="71" t="s">
        <v>180</v>
      </c>
      <c r="CW7" s="68" t="s">
        <v>188</v>
      </c>
      <c r="CX7" s="66" t="s">
        <v>189</v>
      </c>
      <c r="CY7" s="66" t="s">
        <v>190</v>
      </c>
      <c r="CZ7" s="66" t="s">
        <v>191</v>
      </c>
      <c r="DA7" s="71" t="s">
        <v>192</v>
      </c>
      <c r="DB7" s="68" t="s">
        <v>195</v>
      </c>
      <c r="DC7" s="66" t="s">
        <v>196</v>
      </c>
      <c r="DD7" s="66" t="s">
        <v>197</v>
      </c>
      <c r="DE7" s="66" t="s">
        <v>199</v>
      </c>
      <c r="DF7" s="66" t="s">
        <v>200</v>
      </c>
      <c r="DG7" s="66" t="s">
        <v>198</v>
      </c>
      <c r="DH7" s="66" t="s">
        <v>201</v>
      </c>
      <c r="DI7" s="71" t="s">
        <v>202</v>
      </c>
      <c r="DJ7" s="68" t="s">
        <v>204</v>
      </c>
      <c r="DK7" s="66" t="s">
        <v>205</v>
      </c>
      <c r="DL7" s="66" t="s">
        <v>206</v>
      </c>
      <c r="DM7" s="66" t="s">
        <v>303</v>
      </c>
      <c r="DN7" s="66" t="s">
        <v>209</v>
      </c>
      <c r="DO7" s="66" t="s">
        <v>210</v>
      </c>
      <c r="DP7" s="66" t="s">
        <v>207</v>
      </c>
      <c r="DQ7" s="71" t="s">
        <v>208</v>
      </c>
      <c r="DR7" s="68" t="s">
        <v>212</v>
      </c>
      <c r="DS7" s="66" t="s">
        <v>213</v>
      </c>
      <c r="DT7" s="66" t="s">
        <v>214</v>
      </c>
      <c r="DU7" s="66" t="s">
        <v>215</v>
      </c>
      <c r="DV7" s="66" t="s">
        <v>320</v>
      </c>
      <c r="DW7" s="66" t="s">
        <v>216</v>
      </c>
      <c r="DX7" s="66" t="s">
        <v>217</v>
      </c>
      <c r="DY7" s="66" t="s">
        <v>218</v>
      </c>
      <c r="DZ7" s="71" t="s">
        <v>219</v>
      </c>
      <c r="EA7" s="66" t="s">
        <v>221</v>
      </c>
      <c r="EB7" s="66" t="s">
        <v>222</v>
      </c>
      <c r="EC7" s="66" t="s">
        <v>223</v>
      </c>
      <c r="ED7" s="71" t="s">
        <v>224</v>
      </c>
      <c r="EE7" s="66" t="s">
        <v>226</v>
      </c>
      <c r="EF7" s="66" t="s">
        <v>227</v>
      </c>
      <c r="EG7" s="66" t="s">
        <v>228</v>
      </c>
      <c r="EH7" s="66" t="s">
        <v>323</v>
      </c>
      <c r="EI7" s="66" t="s">
        <v>324</v>
      </c>
      <c r="EJ7" s="66" t="s">
        <v>229</v>
      </c>
      <c r="EK7" s="66" t="s">
        <v>329</v>
      </c>
      <c r="EL7" s="66" t="s">
        <v>326</v>
      </c>
      <c r="EM7" s="66" t="s">
        <v>317</v>
      </c>
      <c r="EN7" s="71" t="s">
        <v>230</v>
      </c>
      <c r="EO7" s="66" t="s">
        <v>233</v>
      </c>
      <c r="EP7" s="66" t="s">
        <v>234</v>
      </c>
      <c r="EQ7" s="71" t="s">
        <v>235</v>
      </c>
      <c r="ER7" s="71"/>
    </row>
    <row r="8" spans="1:148" x14ac:dyDescent="0.3">
      <c r="A8" s="53"/>
      <c r="B8" s="72"/>
      <c r="C8" s="73"/>
      <c r="D8" s="73"/>
      <c r="E8" s="73"/>
      <c r="F8" s="74"/>
      <c r="G8" s="72"/>
      <c r="H8" s="73"/>
      <c r="I8" s="74"/>
      <c r="J8" s="72"/>
      <c r="K8" s="73"/>
      <c r="L8" s="73"/>
      <c r="M8" s="73"/>
      <c r="N8" s="73"/>
      <c r="O8" s="74"/>
      <c r="P8" s="75"/>
      <c r="Q8" s="72"/>
      <c r="R8" s="73"/>
      <c r="S8" s="73"/>
      <c r="T8" s="73"/>
      <c r="U8" s="73"/>
      <c r="V8" s="73"/>
      <c r="W8" s="73"/>
      <c r="X8" s="73"/>
      <c r="Y8" s="73"/>
      <c r="Z8" s="73"/>
      <c r="AA8" s="73"/>
      <c r="AB8" s="74"/>
      <c r="AC8" s="72"/>
      <c r="AD8" s="73"/>
      <c r="AE8" s="73"/>
      <c r="AF8" s="74"/>
      <c r="AG8" s="75"/>
      <c r="AH8" s="73"/>
      <c r="AI8" s="73"/>
      <c r="AJ8" s="73"/>
      <c r="AK8" s="73"/>
      <c r="AL8" s="73"/>
      <c r="AM8" s="73"/>
      <c r="AN8" s="73"/>
      <c r="AO8" s="74"/>
      <c r="AP8" s="75"/>
      <c r="AQ8" s="73"/>
      <c r="AR8" s="73"/>
      <c r="AS8" s="73"/>
      <c r="AT8" s="73"/>
      <c r="AU8" s="73"/>
      <c r="AV8" s="73"/>
      <c r="AW8" s="73"/>
      <c r="AX8" s="76"/>
      <c r="AY8" s="73"/>
      <c r="AZ8" s="74"/>
      <c r="BA8" s="75"/>
      <c r="BB8" s="73"/>
      <c r="BC8" s="73"/>
      <c r="BD8" s="74"/>
      <c r="BE8" s="75"/>
      <c r="BF8" s="73"/>
      <c r="BG8" s="73"/>
      <c r="BH8" s="73"/>
      <c r="BI8" s="73"/>
      <c r="BJ8" s="73"/>
      <c r="BK8" s="73"/>
      <c r="BL8" s="73"/>
      <c r="BM8" s="73"/>
      <c r="BN8" s="74"/>
      <c r="BO8" s="73"/>
      <c r="BP8" s="73"/>
      <c r="BQ8" s="73"/>
      <c r="BR8" s="73"/>
      <c r="BS8" s="73"/>
      <c r="BT8" s="73"/>
      <c r="BU8" s="73"/>
      <c r="BV8" s="73"/>
      <c r="BW8" s="73"/>
      <c r="BX8" s="73"/>
      <c r="BY8" s="73"/>
      <c r="BZ8" s="73"/>
      <c r="CA8" s="74"/>
      <c r="CB8" s="75"/>
      <c r="CC8" s="73"/>
      <c r="CD8" s="73"/>
      <c r="CE8" s="73"/>
      <c r="CF8" s="73"/>
      <c r="CG8" s="73"/>
      <c r="CH8" s="73"/>
      <c r="CI8" s="73"/>
      <c r="CJ8" s="73"/>
      <c r="CK8" s="74"/>
      <c r="CL8" s="73"/>
      <c r="CM8" s="73"/>
      <c r="CN8" s="73"/>
      <c r="CO8" s="73"/>
      <c r="CP8" s="73"/>
      <c r="CQ8" s="73"/>
      <c r="CR8" s="73"/>
      <c r="CS8" s="74"/>
      <c r="CT8" s="75"/>
      <c r="CU8" s="72"/>
      <c r="CV8" s="77"/>
      <c r="CW8" s="72"/>
      <c r="CX8" s="73"/>
      <c r="CY8" s="73"/>
      <c r="CZ8" s="73"/>
      <c r="DA8" s="77"/>
      <c r="DB8" s="72"/>
      <c r="DC8" s="73"/>
      <c r="DD8" s="73"/>
      <c r="DE8" s="73"/>
      <c r="DF8" s="73"/>
      <c r="DG8" s="73"/>
      <c r="DH8" s="73"/>
      <c r="DI8" s="77"/>
      <c r="DJ8" s="72"/>
      <c r="DK8" s="73"/>
      <c r="DL8" s="73"/>
      <c r="DM8" s="73"/>
      <c r="DN8" s="73"/>
      <c r="DO8" s="73"/>
      <c r="DP8" s="73"/>
      <c r="DQ8" s="77"/>
      <c r="DR8" s="72"/>
      <c r="DS8" s="73"/>
      <c r="DT8" s="73"/>
      <c r="DU8" s="73"/>
      <c r="DV8" s="73"/>
      <c r="DW8" s="73"/>
      <c r="DX8" s="73"/>
      <c r="DY8" s="73"/>
      <c r="DZ8" s="77"/>
      <c r="EA8" s="73"/>
      <c r="EB8" s="73"/>
      <c r="EC8" s="73"/>
      <c r="ED8" s="77"/>
      <c r="EE8" s="73"/>
      <c r="EF8" s="73"/>
      <c r="EG8" s="73"/>
      <c r="EH8" s="73"/>
      <c r="EI8" s="73"/>
      <c r="EJ8" s="73"/>
      <c r="EK8" s="73"/>
      <c r="EL8" s="73"/>
      <c r="EM8" s="73"/>
      <c r="EN8" s="77"/>
      <c r="EO8" s="73"/>
      <c r="EP8" s="73"/>
      <c r="EQ8" s="77"/>
      <c r="ER8" s="77"/>
    </row>
    <row r="9" spans="1:148" x14ac:dyDescent="0.3">
      <c r="A9" s="3"/>
      <c r="B9" s="11"/>
      <c r="C9" s="11"/>
      <c r="D9" s="11"/>
      <c r="E9" s="11"/>
      <c r="F9" s="81"/>
      <c r="G9" s="10"/>
      <c r="H9" s="11"/>
      <c r="I9" s="81"/>
      <c r="J9" s="10"/>
      <c r="K9" s="11"/>
      <c r="L9" s="11"/>
      <c r="M9" s="11"/>
      <c r="N9" s="11"/>
      <c r="O9" s="81"/>
      <c r="P9" s="83"/>
      <c r="Q9" s="10"/>
      <c r="R9" s="11"/>
      <c r="S9" s="11"/>
      <c r="T9" s="11"/>
      <c r="U9" s="11"/>
      <c r="V9" s="11"/>
      <c r="W9" s="11"/>
      <c r="X9" s="11"/>
      <c r="Y9" s="11"/>
      <c r="Z9" s="11"/>
      <c r="AA9" s="11"/>
      <c r="AB9" s="81"/>
      <c r="AC9" s="10"/>
      <c r="AD9" s="11"/>
      <c r="AE9" s="11"/>
      <c r="AF9" s="81"/>
      <c r="AG9" s="83"/>
      <c r="AH9" s="11"/>
      <c r="AI9" s="11"/>
      <c r="AJ9" s="11"/>
      <c r="AK9" s="11"/>
      <c r="AL9" s="11"/>
      <c r="AM9" s="11"/>
      <c r="AN9" s="11"/>
      <c r="AO9" s="81"/>
      <c r="AP9" s="83"/>
      <c r="AQ9" s="11"/>
      <c r="AR9" s="11"/>
      <c r="AS9" s="11"/>
      <c r="AT9" s="11"/>
      <c r="AU9" s="11"/>
      <c r="AV9" s="11"/>
      <c r="AW9" s="11"/>
      <c r="AX9" s="85"/>
      <c r="AY9" s="11"/>
      <c r="AZ9" s="81"/>
      <c r="BA9" s="83"/>
      <c r="BB9" s="11"/>
      <c r="BC9" s="11"/>
      <c r="BD9" s="81"/>
      <c r="BE9" s="83"/>
      <c r="BF9" s="11"/>
      <c r="BG9" s="11"/>
      <c r="BH9" s="11"/>
      <c r="BI9" s="11"/>
      <c r="BJ9" s="11"/>
      <c r="BK9" s="11"/>
      <c r="BL9" s="11"/>
      <c r="BM9" s="11"/>
      <c r="BN9" s="81"/>
      <c r="BO9" s="11"/>
      <c r="BP9" s="11"/>
      <c r="BQ9" s="11"/>
      <c r="BR9" s="11"/>
      <c r="BS9" s="11"/>
      <c r="BT9" s="11"/>
      <c r="BU9" s="11"/>
      <c r="BV9" s="11"/>
      <c r="BW9" s="11"/>
      <c r="BX9" s="11"/>
      <c r="BY9" s="11"/>
      <c r="BZ9" s="11"/>
      <c r="CA9" s="81"/>
      <c r="CB9" s="83"/>
      <c r="CC9" s="11"/>
      <c r="CD9" s="11"/>
      <c r="CE9" s="11"/>
      <c r="CF9" s="11"/>
      <c r="CG9" s="11"/>
      <c r="CH9" s="11"/>
      <c r="CI9" s="11"/>
      <c r="CJ9" s="11"/>
      <c r="CK9" s="81"/>
      <c r="CL9" s="11"/>
      <c r="CM9" s="11"/>
      <c r="CN9" s="11"/>
      <c r="CO9" s="11"/>
      <c r="CP9" s="11"/>
      <c r="CQ9" s="11"/>
      <c r="CR9" s="11"/>
      <c r="CS9" s="81"/>
      <c r="CT9" s="83"/>
      <c r="CU9" s="10"/>
      <c r="CV9" s="15"/>
      <c r="CW9" s="10"/>
      <c r="CX9" s="11"/>
      <c r="CY9" s="11"/>
      <c r="CZ9" s="11"/>
      <c r="DA9" s="15"/>
      <c r="DB9" s="10"/>
      <c r="DC9" s="11"/>
      <c r="DD9" s="11"/>
      <c r="DE9" s="11"/>
      <c r="DF9" s="11"/>
      <c r="DG9" s="11"/>
      <c r="DH9" s="11"/>
      <c r="DI9" s="15"/>
      <c r="DJ9" s="10"/>
      <c r="DK9" s="11"/>
      <c r="DL9" s="11"/>
      <c r="DM9" s="11"/>
      <c r="DN9" s="11"/>
      <c r="DO9" s="11"/>
      <c r="DP9" s="11"/>
      <c r="DQ9" s="15"/>
      <c r="DR9" s="10"/>
      <c r="DS9" s="11"/>
      <c r="DT9" s="11"/>
      <c r="DU9" s="11"/>
      <c r="DV9" s="11"/>
      <c r="DW9" s="11"/>
      <c r="DX9" s="11"/>
      <c r="DY9" s="11"/>
      <c r="DZ9" s="15"/>
      <c r="EA9" s="11"/>
      <c r="EB9" s="11"/>
      <c r="EC9" s="11"/>
      <c r="ED9" s="15"/>
      <c r="EE9" s="11"/>
      <c r="EF9" s="11"/>
      <c r="EG9" s="11"/>
      <c r="EH9" s="11"/>
      <c r="EI9" s="11"/>
      <c r="EJ9" s="11"/>
      <c r="EK9" s="11"/>
      <c r="EL9" s="11"/>
      <c r="EM9" s="11"/>
      <c r="EN9" s="15"/>
      <c r="EO9" s="11"/>
      <c r="EP9" s="11"/>
      <c r="EQ9" s="15"/>
      <c r="ER9" s="81"/>
    </row>
    <row r="10" spans="1:148" x14ac:dyDescent="0.3">
      <c r="A10" s="4" t="s">
        <v>0</v>
      </c>
      <c r="B10" s="13">
        <v>0</v>
      </c>
      <c r="C10" s="13">
        <v>0</v>
      </c>
      <c r="D10" s="13">
        <v>0</v>
      </c>
      <c r="E10" s="13">
        <v>8008000</v>
      </c>
      <c r="F10" s="82">
        <v>8008000</v>
      </c>
      <c r="G10" s="12">
        <v>0</v>
      </c>
      <c r="H10" s="13">
        <v>0</v>
      </c>
      <c r="I10" s="82">
        <v>0</v>
      </c>
      <c r="J10" s="12">
        <v>0</v>
      </c>
      <c r="K10" s="13">
        <v>0</v>
      </c>
      <c r="L10" s="13">
        <v>0</v>
      </c>
      <c r="M10" s="13">
        <v>32000000</v>
      </c>
      <c r="N10" s="13">
        <v>0</v>
      </c>
      <c r="O10" s="82">
        <v>32000000</v>
      </c>
      <c r="P10" s="84">
        <v>40008000</v>
      </c>
      <c r="Q10" s="12">
        <v>35472000</v>
      </c>
      <c r="R10" s="13">
        <v>32967000</v>
      </c>
      <c r="S10" s="13">
        <v>178135000</v>
      </c>
      <c r="T10" s="13">
        <v>4387000</v>
      </c>
      <c r="U10" s="13">
        <v>0</v>
      </c>
      <c r="V10" s="13">
        <v>188000</v>
      </c>
      <c r="W10" s="13">
        <v>3556000</v>
      </c>
      <c r="X10" s="13">
        <v>5041000</v>
      </c>
      <c r="Y10" s="13">
        <v>0</v>
      </c>
      <c r="Z10" s="13">
        <v>0</v>
      </c>
      <c r="AA10" s="13">
        <v>331000</v>
      </c>
      <c r="AB10" s="82">
        <v>260077000</v>
      </c>
      <c r="AC10" s="12">
        <v>1585000</v>
      </c>
      <c r="AD10" s="13">
        <v>0</v>
      </c>
      <c r="AE10" s="13">
        <v>0</v>
      </c>
      <c r="AF10" s="82">
        <v>1585000</v>
      </c>
      <c r="AG10" s="84">
        <v>301670000</v>
      </c>
      <c r="AH10" s="13">
        <v>300000</v>
      </c>
      <c r="AI10" s="13">
        <v>0</v>
      </c>
      <c r="AJ10" s="13">
        <v>0</v>
      </c>
      <c r="AK10" s="13">
        <v>0</v>
      </c>
      <c r="AL10" s="13">
        <v>0</v>
      </c>
      <c r="AM10" s="13">
        <v>0</v>
      </c>
      <c r="AN10" s="13">
        <v>0</v>
      </c>
      <c r="AO10" s="82">
        <v>0</v>
      </c>
      <c r="AP10" s="84">
        <v>300000</v>
      </c>
      <c r="AQ10" s="13">
        <v>4511000</v>
      </c>
      <c r="AR10" s="13">
        <v>0</v>
      </c>
      <c r="AS10" s="13">
        <v>1924000</v>
      </c>
      <c r="AT10" s="13">
        <v>4541000</v>
      </c>
      <c r="AU10" s="13">
        <v>0</v>
      </c>
      <c r="AV10" s="13">
        <v>0</v>
      </c>
      <c r="AW10" s="13">
        <v>9058000</v>
      </c>
      <c r="AX10" s="86">
        <v>15523000</v>
      </c>
      <c r="AY10" s="13">
        <v>0</v>
      </c>
      <c r="AZ10" s="82">
        <v>20034000</v>
      </c>
      <c r="BA10" s="84">
        <v>20334000</v>
      </c>
      <c r="BB10" s="13">
        <v>127973000</v>
      </c>
      <c r="BC10" s="13">
        <v>153363000</v>
      </c>
      <c r="BD10" s="82">
        <v>281336000</v>
      </c>
      <c r="BE10" s="84">
        <v>301670000</v>
      </c>
      <c r="BF10" s="13">
        <v>19716000</v>
      </c>
      <c r="BG10" s="13">
        <v>1870000</v>
      </c>
      <c r="BH10" s="13">
        <v>11014000</v>
      </c>
      <c r="BI10" s="13">
        <v>8794000</v>
      </c>
      <c r="BJ10" s="13">
        <v>0</v>
      </c>
      <c r="BK10" s="13">
        <v>141000</v>
      </c>
      <c r="BL10" s="13">
        <v>0</v>
      </c>
      <c r="BM10" s="13">
        <v>2376000</v>
      </c>
      <c r="BN10" s="82">
        <v>43911000</v>
      </c>
      <c r="BO10" s="13">
        <v>977000</v>
      </c>
      <c r="BP10" s="13">
        <v>0</v>
      </c>
      <c r="BQ10" s="13">
        <v>9189000</v>
      </c>
      <c r="BR10" s="13">
        <v>0</v>
      </c>
      <c r="BS10" s="13">
        <v>15147000</v>
      </c>
      <c r="BT10" s="13">
        <v>0</v>
      </c>
      <c r="BU10" s="13">
        <v>0</v>
      </c>
      <c r="BV10" s="13">
        <v>0</v>
      </c>
      <c r="BW10" s="13">
        <v>0</v>
      </c>
      <c r="BX10" s="13">
        <v>0</v>
      </c>
      <c r="BY10" s="13">
        <v>0</v>
      </c>
      <c r="BZ10" s="13">
        <v>747000</v>
      </c>
      <c r="CA10" s="82">
        <v>26060000</v>
      </c>
      <c r="CB10" s="84">
        <v>17851000</v>
      </c>
      <c r="CC10" s="13">
        <v>-56000</v>
      </c>
      <c r="CD10" s="13">
        <v>0</v>
      </c>
      <c r="CE10" s="13">
        <v>0</v>
      </c>
      <c r="CF10" s="13">
        <v>0</v>
      </c>
      <c r="CG10" s="13">
        <v>0</v>
      </c>
      <c r="CH10" s="13">
        <v>0</v>
      </c>
      <c r="CI10" s="13">
        <v>-1500000</v>
      </c>
      <c r="CJ10" s="13">
        <v>-15573000</v>
      </c>
      <c r="CK10" s="82">
        <v>-17129000</v>
      </c>
      <c r="CL10" s="13">
        <v>0</v>
      </c>
      <c r="CM10" s="13">
        <v>0</v>
      </c>
      <c r="CN10" s="13">
        <v>0</v>
      </c>
      <c r="CO10" s="13">
        <v>0</v>
      </c>
      <c r="CP10" s="13">
        <v>0</v>
      </c>
      <c r="CQ10" s="13">
        <v>0</v>
      </c>
      <c r="CR10" s="13">
        <v>0</v>
      </c>
      <c r="CS10" s="82">
        <v>0</v>
      </c>
      <c r="CT10" s="84">
        <v>722000</v>
      </c>
      <c r="CU10" s="12">
        <v>7286000</v>
      </c>
      <c r="CV10" s="16">
        <v>8008000</v>
      </c>
      <c r="CW10" s="12">
        <v>-55000</v>
      </c>
      <c r="CX10" s="13">
        <v>-205000</v>
      </c>
      <c r="CY10" s="13">
        <v>2654000</v>
      </c>
      <c r="CZ10" s="13">
        <v>434000</v>
      </c>
      <c r="DA10" s="16">
        <v>0</v>
      </c>
      <c r="DB10" s="12">
        <v>19766000</v>
      </c>
      <c r="DC10" s="13">
        <v>1253000</v>
      </c>
      <c r="DD10" s="13">
        <v>0</v>
      </c>
      <c r="DE10" s="13">
        <v>0</v>
      </c>
      <c r="DF10" s="13">
        <v>579000</v>
      </c>
      <c r="DG10" s="13">
        <v>17275000</v>
      </c>
      <c r="DH10" s="13">
        <v>665000</v>
      </c>
      <c r="DI10" s="16">
        <v>766000</v>
      </c>
      <c r="DJ10" s="12">
        <v>181000</v>
      </c>
      <c r="DK10" s="13">
        <v>561000</v>
      </c>
      <c r="DL10" s="13">
        <v>0</v>
      </c>
      <c r="DM10" s="13">
        <v>0</v>
      </c>
      <c r="DN10" s="13">
        <v>0</v>
      </c>
      <c r="DO10" s="13">
        <v>0</v>
      </c>
      <c r="DP10" s="13">
        <v>0</v>
      </c>
      <c r="DQ10" s="16">
        <v>91000</v>
      </c>
      <c r="DR10" s="12">
        <v>8078000</v>
      </c>
      <c r="DS10" s="13">
        <v>0</v>
      </c>
      <c r="DT10" s="13">
        <v>19000</v>
      </c>
      <c r="DU10" s="13">
        <v>977000</v>
      </c>
      <c r="DV10" s="13">
        <v>0</v>
      </c>
      <c r="DW10" s="13">
        <v>885000</v>
      </c>
      <c r="DX10" s="13">
        <v>0</v>
      </c>
      <c r="DY10" s="13">
        <v>14238000</v>
      </c>
      <c r="DZ10" s="16">
        <v>-2000</v>
      </c>
      <c r="EA10" s="13">
        <v>0</v>
      </c>
      <c r="EB10" s="13">
        <v>0</v>
      </c>
      <c r="EC10" s="13">
        <v>0</v>
      </c>
      <c r="ED10" s="16">
        <v>0</v>
      </c>
      <c r="EE10" s="13">
        <v>0</v>
      </c>
      <c r="EF10" s="13">
        <v>0</v>
      </c>
      <c r="EG10" s="13">
        <v>0</v>
      </c>
      <c r="EH10" s="13">
        <v>0</v>
      </c>
      <c r="EI10" s="13">
        <v>5406000</v>
      </c>
      <c r="EJ10" s="13">
        <v>53000</v>
      </c>
      <c r="EK10" s="13">
        <v>0</v>
      </c>
      <c r="EL10" s="13">
        <v>0</v>
      </c>
      <c r="EM10" s="13">
        <v>0</v>
      </c>
      <c r="EN10" s="16">
        <v>1368000</v>
      </c>
      <c r="EO10" s="13">
        <v>0</v>
      </c>
      <c r="EP10" s="13">
        <v>22840000</v>
      </c>
      <c r="EQ10" s="16">
        <v>-38000</v>
      </c>
      <c r="ER10" s="82">
        <v>32917000</v>
      </c>
    </row>
    <row r="11" spans="1:148" x14ac:dyDescent="0.3">
      <c r="A11" s="4" t="s">
        <v>1</v>
      </c>
      <c r="B11" s="13">
        <v>0</v>
      </c>
      <c r="C11" s="13">
        <v>0</v>
      </c>
      <c r="D11" s="13">
        <v>0</v>
      </c>
      <c r="E11" s="13">
        <v>6410369</v>
      </c>
      <c r="F11" s="82">
        <v>6410369</v>
      </c>
      <c r="G11" s="12">
        <v>0</v>
      </c>
      <c r="H11" s="13">
        <v>0</v>
      </c>
      <c r="I11" s="82">
        <v>0</v>
      </c>
      <c r="J11" s="12">
        <v>0</v>
      </c>
      <c r="K11" s="13">
        <v>0</v>
      </c>
      <c r="L11" s="13">
        <v>0</v>
      </c>
      <c r="M11" s="13">
        <v>15105141</v>
      </c>
      <c r="N11" s="13">
        <v>0</v>
      </c>
      <c r="O11" s="82">
        <v>15105141</v>
      </c>
      <c r="P11" s="84">
        <v>21515510</v>
      </c>
      <c r="Q11" s="12">
        <v>18114650</v>
      </c>
      <c r="R11" s="13">
        <v>50373871</v>
      </c>
      <c r="S11" s="13">
        <v>202340545</v>
      </c>
      <c r="T11" s="13">
        <v>5462858</v>
      </c>
      <c r="U11" s="13">
        <v>2221146</v>
      </c>
      <c r="V11" s="13">
        <v>0</v>
      </c>
      <c r="W11" s="13">
        <v>436749</v>
      </c>
      <c r="X11" s="13">
        <v>707476</v>
      </c>
      <c r="Y11" s="13">
        <v>0</v>
      </c>
      <c r="Z11" s="13">
        <v>0</v>
      </c>
      <c r="AA11" s="13">
        <v>64351</v>
      </c>
      <c r="AB11" s="82">
        <v>279721646</v>
      </c>
      <c r="AC11" s="12">
        <v>3943267</v>
      </c>
      <c r="AD11" s="13">
        <v>0</v>
      </c>
      <c r="AE11" s="13">
        <v>0</v>
      </c>
      <c r="AF11" s="82">
        <v>3943267</v>
      </c>
      <c r="AG11" s="84">
        <v>305180423</v>
      </c>
      <c r="AH11" s="13">
        <v>253718</v>
      </c>
      <c r="AI11" s="13">
        <v>7174850</v>
      </c>
      <c r="AJ11" s="13">
        <v>0</v>
      </c>
      <c r="AK11" s="13">
        <v>596800</v>
      </c>
      <c r="AL11" s="13">
        <v>0</v>
      </c>
      <c r="AM11" s="13">
        <v>0</v>
      </c>
      <c r="AN11" s="13">
        <v>0</v>
      </c>
      <c r="AO11" s="82">
        <v>596800</v>
      </c>
      <c r="AP11" s="84">
        <v>8025368</v>
      </c>
      <c r="AQ11" s="13">
        <v>1539650</v>
      </c>
      <c r="AR11" s="13">
        <v>0</v>
      </c>
      <c r="AS11" s="13">
        <v>2428922</v>
      </c>
      <c r="AT11" s="13">
        <v>0</v>
      </c>
      <c r="AU11" s="13">
        <v>0</v>
      </c>
      <c r="AV11" s="13">
        <v>0</v>
      </c>
      <c r="AW11" s="13">
        <v>0</v>
      </c>
      <c r="AX11" s="86">
        <v>2428922</v>
      </c>
      <c r="AY11" s="13">
        <v>0</v>
      </c>
      <c r="AZ11" s="82">
        <v>3968572</v>
      </c>
      <c r="BA11" s="84">
        <v>11993940</v>
      </c>
      <c r="BB11" s="13">
        <v>85918047</v>
      </c>
      <c r="BC11" s="13">
        <v>207268436</v>
      </c>
      <c r="BD11" s="82">
        <v>293186483</v>
      </c>
      <c r="BE11" s="84">
        <v>305180423</v>
      </c>
      <c r="BF11" s="13">
        <v>15372504</v>
      </c>
      <c r="BG11" s="13">
        <v>3772838</v>
      </c>
      <c r="BH11" s="13">
        <v>2872463</v>
      </c>
      <c r="BI11" s="13">
        <v>14575409</v>
      </c>
      <c r="BJ11" s="13">
        <v>0</v>
      </c>
      <c r="BK11" s="13">
        <v>52812</v>
      </c>
      <c r="BL11" s="13">
        <v>0</v>
      </c>
      <c r="BM11" s="13">
        <v>2231823</v>
      </c>
      <c r="BN11" s="82">
        <v>38877849</v>
      </c>
      <c r="BO11" s="13">
        <v>945022</v>
      </c>
      <c r="BP11" s="13">
        <v>0</v>
      </c>
      <c r="BQ11" s="13">
        <v>9862845</v>
      </c>
      <c r="BR11" s="13">
        <v>0</v>
      </c>
      <c r="BS11" s="13">
        <v>11724132</v>
      </c>
      <c r="BT11" s="13">
        <v>0</v>
      </c>
      <c r="BU11" s="13">
        <v>0</v>
      </c>
      <c r="BV11" s="13">
        <v>53609</v>
      </c>
      <c r="BW11" s="13">
        <v>493573</v>
      </c>
      <c r="BX11" s="13">
        <v>0</v>
      </c>
      <c r="BY11" s="13" t="s">
        <v>375</v>
      </c>
      <c r="BZ11" s="13">
        <v>345613</v>
      </c>
      <c r="CA11" s="82">
        <v>23424794</v>
      </c>
      <c r="CB11" s="84">
        <v>15453055</v>
      </c>
      <c r="CC11" s="13">
        <v>185418</v>
      </c>
      <c r="CD11" s="13">
        <v>0</v>
      </c>
      <c r="CE11" s="13">
        <v>0</v>
      </c>
      <c r="CF11" s="13">
        <v>0</v>
      </c>
      <c r="CG11" s="13">
        <v>0</v>
      </c>
      <c r="CH11" s="13">
        <v>0</v>
      </c>
      <c r="CI11" s="13">
        <v>0</v>
      </c>
      <c r="CJ11" s="13">
        <v>-14664005</v>
      </c>
      <c r="CK11" s="82">
        <v>-14478587</v>
      </c>
      <c r="CL11" s="13">
        <v>0</v>
      </c>
      <c r="CM11" s="13">
        <v>0</v>
      </c>
      <c r="CN11" s="13">
        <v>0</v>
      </c>
      <c r="CO11" s="13">
        <v>0</v>
      </c>
      <c r="CP11" s="13">
        <v>0</v>
      </c>
      <c r="CQ11" s="13">
        <v>-2138400</v>
      </c>
      <c r="CR11" s="13">
        <v>-90530</v>
      </c>
      <c r="CS11" s="82">
        <v>-2228930</v>
      </c>
      <c r="CT11" s="84">
        <v>-1254462</v>
      </c>
      <c r="CU11" s="12">
        <v>23049549</v>
      </c>
      <c r="CV11" s="16">
        <v>21515510</v>
      </c>
      <c r="CW11" s="12">
        <v>-357495</v>
      </c>
      <c r="CX11" s="13">
        <v>-277290</v>
      </c>
      <c r="CY11" s="13">
        <v>0</v>
      </c>
      <c r="CZ11" s="13">
        <v>235910</v>
      </c>
      <c r="DA11" s="16">
        <v>-4526</v>
      </c>
      <c r="DB11" s="12">
        <v>17364833</v>
      </c>
      <c r="DC11" s="13">
        <v>1121643</v>
      </c>
      <c r="DD11" s="13">
        <v>0</v>
      </c>
      <c r="DE11" s="13">
        <v>0</v>
      </c>
      <c r="DF11" s="13">
        <v>245331</v>
      </c>
      <c r="DG11" s="13">
        <v>17081228</v>
      </c>
      <c r="DH11" s="13">
        <v>184164</v>
      </c>
      <c r="DI11" s="16">
        <v>0</v>
      </c>
      <c r="DJ11" s="12">
        <v>52812</v>
      </c>
      <c r="DK11" s="13">
        <v>135549</v>
      </c>
      <c r="DL11" s="13">
        <v>151279</v>
      </c>
      <c r="DM11" s="13">
        <v>0</v>
      </c>
      <c r="DN11" s="13">
        <v>0</v>
      </c>
      <c r="DO11" s="13">
        <v>0</v>
      </c>
      <c r="DP11" s="13">
        <v>136500</v>
      </c>
      <c r="DQ11" s="16">
        <v>0</v>
      </c>
      <c r="DR11" s="12">
        <v>9534488</v>
      </c>
      <c r="DS11" s="13">
        <v>222091</v>
      </c>
      <c r="DT11" s="13">
        <v>55905</v>
      </c>
      <c r="DU11" s="13">
        <v>945022</v>
      </c>
      <c r="DV11" s="13">
        <v>0</v>
      </c>
      <c r="DW11" s="13">
        <v>0</v>
      </c>
      <c r="DX11" s="13">
        <v>286882</v>
      </c>
      <c r="DY11" s="13">
        <v>10149221</v>
      </c>
      <c r="DZ11" s="16">
        <v>84</v>
      </c>
      <c r="EA11" s="13">
        <v>0</v>
      </c>
      <c r="EB11" s="13">
        <v>0</v>
      </c>
      <c r="EC11" s="13">
        <v>0</v>
      </c>
      <c r="ED11" s="16">
        <v>0</v>
      </c>
      <c r="EE11" s="13">
        <v>0</v>
      </c>
      <c r="EF11" s="13">
        <v>0</v>
      </c>
      <c r="EG11" s="13">
        <v>0</v>
      </c>
      <c r="EH11" s="13">
        <v>0</v>
      </c>
      <c r="EI11" s="13">
        <v>7906815</v>
      </c>
      <c r="EJ11" s="13">
        <v>0</v>
      </c>
      <c r="EK11" s="13">
        <v>0</v>
      </c>
      <c r="EL11" s="13">
        <v>53609</v>
      </c>
      <c r="EM11" s="13">
        <v>0</v>
      </c>
      <c r="EN11" s="16">
        <v>109047</v>
      </c>
      <c r="EO11" s="13">
        <v>0</v>
      </c>
      <c r="EP11" s="13">
        <v>29339250</v>
      </c>
      <c r="EQ11" s="16">
        <v>147304</v>
      </c>
      <c r="ER11" s="82">
        <v>36696729</v>
      </c>
    </row>
    <row r="12" spans="1:148" x14ac:dyDescent="0.3">
      <c r="A12" s="4" t="s">
        <v>2</v>
      </c>
      <c r="B12" s="13">
        <v>0</v>
      </c>
      <c r="C12" s="13">
        <v>0</v>
      </c>
      <c r="D12" s="13">
        <v>0</v>
      </c>
      <c r="E12" s="13">
        <v>20533000</v>
      </c>
      <c r="F12" s="82">
        <v>20533000</v>
      </c>
      <c r="G12" s="12">
        <v>0</v>
      </c>
      <c r="H12" s="13">
        <v>0</v>
      </c>
      <c r="I12" s="82">
        <v>0</v>
      </c>
      <c r="J12" s="12">
        <v>0</v>
      </c>
      <c r="K12" s="13">
        <v>0</v>
      </c>
      <c r="L12" s="13">
        <v>0</v>
      </c>
      <c r="M12" s="13">
        <v>148000000</v>
      </c>
      <c r="N12" s="13">
        <v>2000</v>
      </c>
      <c r="O12" s="82">
        <v>148002000</v>
      </c>
      <c r="P12" s="84">
        <v>168535000</v>
      </c>
      <c r="Q12" s="12">
        <v>428222000</v>
      </c>
      <c r="R12" s="13">
        <v>221737000</v>
      </c>
      <c r="S12" s="13">
        <v>1411326000</v>
      </c>
      <c r="T12" s="13">
        <v>119403000</v>
      </c>
      <c r="U12" s="13">
        <v>0</v>
      </c>
      <c r="V12" s="13">
        <v>2387000</v>
      </c>
      <c r="W12" s="13">
        <v>15676000</v>
      </c>
      <c r="X12" s="13">
        <v>11494000</v>
      </c>
      <c r="Y12" s="13">
        <v>72000</v>
      </c>
      <c r="Z12" s="13">
        <v>0</v>
      </c>
      <c r="AA12" s="13">
        <v>435000</v>
      </c>
      <c r="AB12" s="82">
        <v>2210752000</v>
      </c>
      <c r="AC12" s="12">
        <v>18848000</v>
      </c>
      <c r="AD12" s="13">
        <v>2557000</v>
      </c>
      <c r="AE12" s="13">
        <v>0</v>
      </c>
      <c r="AF12" s="82">
        <v>16291000</v>
      </c>
      <c r="AG12" s="84">
        <v>2395578000</v>
      </c>
      <c r="AH12" s="13">
        <v>16205000</v>
      </c>
      <c r="AI12" s="13">
        <v>20845000</v>
      </c>
      <c r="AJ12" s="13">
        <v>0</v>
      </c>
      <c r="AK12" s="13">
        <v>35740000</v>
      </c>
      <c r="AL12" s="13">
        <v>0</v>
      </c>
      <c r="AM12" s="13">
        <v>0</v>
      </c>
      <c r="AN12" s="13">
        <v>0</v>
      </c>
      <c r="AO12" s="82">
        <v>35740000</v>
      </c>
      <c r="AP12" s="84">
        <v>72790000</v>
      </c>
      <c r="AQ12" s="13">
        <v>13718000</v>
      </c>
      <c r="AR12" s="13">
        <v>0</v>
      </c>
      <c r="AS12" s="13">
        <v>16164000</v>
      </c>
      <c r="AT12" s="13">
        <v>22262000</v>
      </c>
      <c r="AU12" s="13">
        <v>0</v>
      </c>
      <c r="AV12" s="13">
        <v>0</v>
      </c>
      <c r="AW12" s="13">
        <v>0</v>
      </c>
      <c r="AX12" s="86">
        <v>38426000</v>
      </c>
      <c r="AY12" s="13">
        <v>1153000</v>
      </c>
      <c r="AZ12" s="82">
        <v>53297000</v>
      </c>
      <c r="BA12" s="84">
        <v>126087000</v>
      </c>
      <c r="BB12" s="13">
        <v>1350312000</v>
      </c>
      <c r="BC12" s="13">
        <v>919179000</v>
      </c>
      <c r="BD12" s="82">
        <v>2269491000</v>
      </c>
      <c r="BE12" s="84">
        <v>2395578000</v>
      </c>
      <c r="BF12" s="13">
        <v>135797000</v>
      </c>
      <c r="BG12" s="13">
        <v>29818000</v>
      </c>
      <c r="BH12" s="13">
        <v>52938000</v>
      </c>
      <c r="BI12" s="13">
        <v>0</v>
      </c>
      <c r="BJ12" s="13">
        <v>0</v>
      </c>
      <c r="BK12" s="13">
        <v>759000</v>
      </c>
      <c r="BL12" s="13">
        <v>0</v>
      </c>
      <c r="BM12" s="13">
        <v>71900000</v>
      </c>
      <c r="BN12" s="82">
        <v>291212000</v>
      </c>
      <c r="BO12" s="13">
        <v>65878000</v>
      </c>
      <c r="BP12" s="13">
        <v>0</v>
      </c>
      <c r="BQ12" s="13">
        <v>0</v>
      </c>
      <c r="BR12" s="13">
        <v>0</v>
      </c>
      <c r="BS12" s="13">
        <v>87543000</v>
      </c>
      <c r="BT12" s="13">
        <v>0</v>
      </c>
      <c r="BU12" s="13">
        <v>0</v>
      </c>
      <c r="BV12" s="13">
        <v>0</v>
      </c>
      <c r="BW12" s="13">
        <v>2019000</v>
      </c>
      <c r="BX12" s="13">
        <v>0</v>
      </c>
      <c r="BY12" s="13">
        <v>0</v>
      </c>
      <c r="BZ12" s="13">
        <v>42752000</v>
      </c>
      <c r="CA12" s="82">
        <v>198192000</v>
      </c>
      <c r="CB12" s="84">
        <v>93020000</v>
      </c>
      <c r="CC12" s="13">
        <v>936000</v>
      </c>
      <c r="CD12" s="13">
        <v>0</v>
      </c>
      <c r="CE12" s="13">
        <v>0</v>
      </c>
      <c r="CF12" s="13">
        <v>0</v>
      </c>
      <c r="CG12" s="13">
        <v>0</v>
      </c>
      <c r="CH12" s="13">
        <v>-9978000</v>
      </c>
      <c r="CI12" s="13">
        <v>0</v>
      </c>
      <c r="CJ12" s="13">
        <v>-62493000</v>
      </c>
      <c r="CK12" s="82">
        <v>-71535000</v>
      </c>
      <c r="CL12" s="13">
        <v>0</v>
      </c>
      <c r="CM12" s="13">
        <v>-2076000</v>
      </c>
      <c r="CN12" s="13">
        <v>0</v>
      </c>
      <c r="CO12" s="13">
        <v>0</v>
      </c>
      <c r="CP12" s="13">
        <v>0</v>
      </c>
      <c r="CQ12" s="13">
        <v>-4480000</v>
      </c>
      <c r="CR12" s="13">
        <v>0</v>
      </c>
      <c r="CS12" s="82">
        <v>-6556000</v>
      </c>
      <c r="CT12" s="84">
        <v>14929000</v>
      </c>
      <c r="CU12" s="12">
        <v>5604000</v>
      </c>
      <c r="CV12" s="16">
        <v>20533000</v>
      </c>
      <c r="CW12" s="12">
        <v>9499</v>
      </c>
      <c r="CX12" s="13">
        <v>-1178000</v>
      </c>
      <c r="CY12" s="13">
        <v>13266000</v>
      </c>
      <c r="CZ12" s="13">
        <v>-3333</v>
      </c>
      <c r="DA12" s="16">
        <v>21000</v>
      </c>
      <c r="DB12" s="12">
        <v>135370000</v>
      </c>
      <c r="DC12" s="13">
        <v>20921000</v>
      </c>
      <c r="DD12" s="13">
        <v>698000</v>
      </c>
      <c r="DE12" s="13">
        <v>0</v>
      </c>
      <c r="DF12" s="13">
        <v>7111000</v>
      </c>
      <c r="DG12" s="13">
        <v>56832000</v>
      </c>
      <c r="DH12" s="13">
        <v>16240000</v>
      </c>
      <c r="DI12" s="16">
        <v>31810000</v>
      </c>
      <c r="DJ12" s="12">
        <v>759000</v>
      </c>
      <c r="DK12" s="13">
        <v>1296000</v>
      </c>
      <c r="DL12" s="13">
        <v>0</v>
      </c>
      <c r="DM12" s="13">
        <v>0</v>
      </c>
      <c r="DN12" s="13">
        <v>0</v>
      </c>
      <c r="DO12" s="13">
        <v>0</v>
      </c>
      <c r="DP12" s="13">
        <v>0</v>
      </c>
      <c r="DQ12" s="16">
        <v>1391000</v>
      </c>
      <c r="DR12" s="12">
        <v>58306000</v>
      </c>
      <c r="DS12" s="13">
        <v>412000</v>
      </c>
      <c r="DT12" s="13">
        <v>78000</v>
      </c>
      <c r="DU12" s="13">
        <v>5860000</v>
      </c>
      <c r="DV12" s="13">
        <v>0</v>
      </c>
      <c r="DW12" s="13">
        <v>0</v>
      </c>
      <c r="DX12" s="13">
        <v>1515000</v>
      </c>
      <c r="DY12" s="13">
        <v>76268000</v>
      </c>
      <c r="DZ12" s="16">
        <v>737000</v>
      </c>
      <c r="EA12" s="13">
        <v>0</v>
      </c>
      <c r="EB12" s="13">
        <v>0</v>
      </c>
      <c r="EC12" s="13">
        <v>0</v>
      </c>
      <c r="ED12" s="16">
        <v>0</v>
      </c>
      <c r="EE12" s="13">
        <v>0</v>
      </c>
      <c r="EF12" s="13">
        <v>0</v>
      </c>
      <c r="EG12" s="13">
        <v>0</v>
      </c>
      <c r="EH12" s="13">
        <v>583000</v>
      </c>
      <c r="EI12" s="13">
        <v>42384000</v>
      </c>
      <c r="EJ12" s="13">
        <v>774000</v>
      </c>
      <c r="EK12" s="13">
        <v>56000</v>
      </c>
      <c r="EL12" s="13">
        <v>1563000</v>
      </c>
      <c r="EM12" s="13">
        <v>0</v>
      </c>
      <c r="EN12" s="16">
        <v>10597000</v>
      </c>
      <c r="EO12" s="13">
        <v>0</v>
      </c>
      <c r="EP12" s="13">
        <v>132147000</v>
      </c>
      <c r="EQ12" s="16">
        <v>911000</v>
      </c>
      <c r="ER12" s="82">
        <v>206353000</v>
      </c>
    </row>
    <row r="13" spans="1:148" x14ac:dyDescent="0.3">
      <c r="A13" s="4" t="s">
        <v>3</v>
      </c>
      <c r="B13" s="13">
        <v>0</v>
      </c>
      <c r="C13" s="13">
        <v>0</v>
      </c>
      <c r="D13" s="13">
        <v>0</v>
      </c>
      <c r="E13" s="13">
        <v>19958000</v>
      </c>
      <c r="F13" s="82">
        <v>19958000</v>
      </c>
      <c r="G13" s="12">
        <v>0</v>
      </c>
      <c r="H13" s="13">
        <v>0</v>
      </c>
      <c r="I13" s="82">
        <v>0</v>
      </c>
      <c r="J13" s="12">
        <v>0</v>
      </c>
      <c r="K13" s="13">
        <v>0</v>
      </c>
      <c r="L13" s="13">
        <v>0</v>
      </c>
      <c r="M13" s="13">
        <v>65000000</v>
      </c>
      <c r="N13" s="13">
        <v>3719000</v>
      </c>
      <c r="O13" s="82">
        <v>68719000</v>
      </c>
      <c r="P13" s="84">
        <v>88677000</v>
      </c>
      <c r="Q13" s="12">
        <v>1103638000</v>
      </c>
      <c r="R13" s="13">
        <v>223333000</v>
      </c>
      <c r="S13" s="13">
        <v>446702000</v>
      </c>
      <c r="T13" s="13">
        <v>16507000</v>
      </c>
      <c r="U13" s="13">
        <v>1480000</v>
      </c>
      <c r="V13" s="13">
        <v>506000</v>
      </c>
      <c r="W13" s="13">
        <v>18828000</v>
      </c>
      <c r="X13" s="13">
        <v>3025000</v>
      </c>
      <c r="Y13" s="13">
        <v>0</v>
      </c>
      <c r="Z13" s="13">
        <v>0</v>
      </c>
      <c r="AA13" s="13">
        <v>27809000</v>
      </c>
      <c r="AB13" s="82">
        <v>1841828000</v>
      </c>
      <c r="AC13" s="12">
        <v>26586000</v>
      </c>
      <c r="AD13" s="13">
        <v>4019000</v>
      </c>
      <c r="AE13" s="13">
        <v>0</v>
      </c>
      <c r="AF13" s="82">
        <v>22567000</v>
      </c>
      <c r="AG13" s="84">
        <v>1953072000</v>
      </c>
      <c r="AH13" s="13">
        <v>7004000</v>
      </c>
      <c r="AI13" s="13">
        <v>0</v>
      </c>
      <c r="AJ13" s="13">
        <v>560000</v>
      </c>
      <c r="AK13" s="13">
        <v>20810000</v>
      </c>
      <c r="AL13" s="13">
        <v>0</v>
      </c>
      <c r="AM13" s="13">
        <v>0</v>
      </c>
      <c r="AN13" s="13">
        <v>0</v>
      </c>
      <c r="AO13" s="82">
        <v>21370000</v>
      </c>
      <c r="AP13" s="84">
        <v>28374000</v>
      </c>
      <c r="AQ13" s="13">
        <v>27742000</v>
      </c>
      <c r="AR13" s="13">
        <v>0</v>
      </c>
      <c r="AS13" s="13">
        <v>16571000</v>
      </c>
      <c r="AT13" s="13">
        <v>0</v>
      </c>
      <c r="AU13" s="13">
        <v>0</v>
      </c>
      <c r="AV13" s="13">
        <v>0</v>
      </c>
      <c r="AW13" s="13">
        <v>0</v>
      </c>
      <c r="AX13" s="86">
        <v>16571000</v>
      </c>
      <c r="AY13" s="13">
        <v>0</v>
      </c>
      <c r="AZ13" s="82">
        <v>44313000</v>
      </c>
      <c r="BA13" s="84">
        <v>72687000</v>
      </c>
      <c r="BB13" s="13">
        <v>548699000</v>
      </c>
      <c r="BC13" s="13">
        <v>1331686000</v>
      </c>
      <c r="BD13" s="82">
        <v>1880385000</v>
      </c>
      <c r="BE13" s="84">
        <v>1953072000</v>
      </c>
      <c r="BF13" s="13">
        <v>109131000</v>
      </c>
      <c r="BG13" s="13">
        <v>26262000</v>
      </c>
      <c r="BH13" s="13">
        <v>14235000</v>
      </c>
      <c r="BI13" s="13">
        <v>9611000</v>
      </c>
      <c r="BJ13" s="13">
        <v>0</v>
      </c>
      <c r="BK13" s="13">
        <v>364000</v>
      </c>
      <c r="BL13" s="13">
        <v>0</v>
      </c>
      <c r="BM13" s="13">
        <v>6561000</v>
      </c>
      <c r="BN13" s="82">
        <v>166164000</v>
      </c>
      <c r="BO13" s="13">
        <v>6171000</v>
      </c>
      <c r="BP13" s="13">
        <v>0</v>
      </c>
      <c r="BQ13" s="13">
        <v>65891000</v>
      </c>
      <c r="BR13" s="13">
        <v>0</v>
      </c>
      <c r="BS13" s="13">
        <v>48341000</v>
      </c>
      <c r="BT13" s="13">
        <v>0</v>
      </c>
      <c r="BU13" s="13">
        <v>0</v>
      </c>
      <c r="BV13" s="13">
        <v>0</v>
      </c>
      <c r="BW13" s="13">
        <v>0</v>
      </c>
      <c r="BX13" s="13">
        <v>0</v>
      </c>
      <c r="BY13" s="13">
        <v>0</v>
      </c>
      <c r="BZ13" s="13">
        <v>15068000</v>
      </c>
      <c r="CA13" s="82">
        <v>135471000</v>
      </c>
      <c r="CB13" s="84">
        <v>30693000</v>
      </c>
      <c r="CC13" s="13">
        <v>4263000</v>
      </c>
      <c r="CD13" s="13">
        <v>0</v>
      </c>
      <c r="CE13" s="13">
        <v>0</v>
      </c>
      <c r="CF13" s="13">
        <v>0</v>
      </c>
      <c r="CG13" s="13">
        <v>0</v>
      </c>
      <c r="CH13" s="13">
        <v>0</v>
      </c>
      <c r="CI13" s="13">
        <v>18000000</v>
      </c>
      <c r="CJ13" s="13">
        <v>-39698000</v>
      </c>
      <c r="CK13" s="82">
        <v>-17435000</v>
      </c>
      <c r="CL13" s="13">
        <v>0</v>
      </c>
      <c r="CM13" s="13">
        <v>0</v>
      </c>
      <c r="CN13" s="13">
        <v>0</v>
      </c>
      <c r="CO13" s="13">
        <v>0</v>
      </c>
      <c r="CP13" s="13">
        <v>0</v>
      </c>
      <c r="CQ13" s="13">
        <v>-12665000</v>
      </c>
      <c r="CR13" s="13">
        <v>1703000</v>
      </c>
      <c r="CS13" s="82">
        <v>-10962000</v>
      </c>
      <c r="CT13" s="84">
        <v>2296000</v>
      </c>
      <c r="CU13" s="12">
        <v>17662000</v>
      </c>
      <c r="CV13" s="16">
        <v>19958000</v>
      </c>
      <c r="CW13" s="12">
        <v>2138000</v>
      </c>
      <c r="CX13" s="13">
        <v>-1749000</v>
      </c>
      <c r="CY13" s="13">
        <v>0</v>
      </c>
      <c r="CZ13" s="13">
        <v>3275000</v>
      </c>
      <c r="DA13" s="16">
        <v>28000</v>
      </c>
      <c r="DB13" s="12">
        <v>108736000</v>
      </c>
      <c r="DC13" s="13">
        <v>17283000</v>
      </c>
      <c r="DD13" s="13">
        <v>0</v>
      </c>
      <c r="DE13" s="13">
        <v>2498000</v>
      </c>
      <c r="DF13" s="13">
        <v>5349000</v>
      </c>
      <c r="DG13" s="13">
        <v>24533000</v>
      </c>
      <c r="DH13" s="13">
        <v>5359000</v>
      </c>
      <c r="DI13" s="16">
        <v>0</v>
      </c>
      <c r="DJ13" s="12">
        <v>421000</v>
      </c>
      <c r="DK13" s="13">
        <v>2765000</v>
      </c>
      <c r="DL13" s="13">
        <v>591000</v>
      </c>
      <c r="DM13" s="13">
        <v>0</v>
      </c>
      <c r="DN13" s="13">
        <v>0</v>
      </c>
      <c r="DO13" s="13">
        <v>12000</v>
      </c>
      <c r="DP13" s="13">
        <v>-1962000</v>
      </c>
      <c r="DQ13" s="16">
        <v>5672000</v>
      </c>
      <c r="DR13" s="12">
        <v>56341000</v>
      </c>
      <c r="DS13" s="13">
        <v>0</v>
      </c>
      <c r="DT13" s="13">
        <v>90000</v>
      </c>
      <c r="DU13" s="13">
        <v>5830000</v>
      </c>
      <c r="DV13" s="13">
        <v>0</v>
      </c>
      <c r="DW13" s="13">
        <v>5631000</v>
      </c>
      <c r="DX13" s="13">
        <v>1072000</v>
      </c>
      <c r="DY13" s="13">
        <v>53515000</v>
      </c>
      <c r="DZ13" s="16">
        <v>0</v>
      </c>
      <c r="EA13" s="13">
        <v>0</v>
      </c>
      <c r="EB13" s="13">
        <v>0</v>
      </c>
      <c r="EC13" s="13">
        <v>0</v>
      </c>
      <c r="ED13" s="16">
        <v>0</v>
      </c>
      <c r="EE13" s="13">
        <v>0</v>
      </c>
      <c r="EF13" s="13">
        <v>0</v>
      </c>
      <c r="EG13" s="13">
        <v>0</v>
      </c>
      <c r="EH13" s="13">
        <v>540000</v>
      </c>
      <c r="EI13" s="13">
        <v>22186000</v>
      </c>
      <c r="EJ13" s="13">
        <v>222000</v>
      </c>
      <c r="EK13" s="13">
        <v>28000</v>
      </c>
      <c r="EL13" s="13">
        <v>1900000</v>
      </c>
      <c r="EM13" s="13">
        <v>0</v>
      </c>
      <c r="EN13" s="16">
        <v>13959000</v>
      </c>
      <c r="EO13" s="13">
        <v>0</v>
      </c>
      <c r="EP13" s="13" t="s">
        <v>375</v>
      </c>
      <c r="EQ13" s="16">
        <v>0</v>
      </c>
      <c r="ER13" s="82">
        <v>9943000</v>
      </c>
    </row>
    <row r="14" spans="1:148" x14ac:dyDescent="0.3">
      <c r="A14" s="4" t="s">
        <v>4</v>
      </c>
      <c r="B14" s="13">
        <v>0</v>
      </c>
      <c r="C14" s="13">
        <v>0</v>
      </c>
      <c r="D14" s="13">
        <v>0</v>
      </c>
      <c r="E14" s="13">
        <v>21772788.789999999</v>
      </c>
      <c r="F14" s="82">
        <v>21772788.789999999</v>
      </c>
      <c r="G14" s="12">
        <v>0</v>
      </c>
      <c r="H14" s="13">
        <v>0</v>
      </c>
      <c r="I14" s="82">
        <v>0</v>
      </c>
      <c r="J14" s="12">
        <v>0</v>
      </c>
      <c r="K14" s="13">
        <v>0</v>
      </c>
      <c r="L14" s="13">
        <v>0</v>
      </c>
      <c r="M14" s="13">
        <v>50206000</v>
      </c>
      <c r="N14" s="13">
        <v>39999.82</v>
      </c>
      <c r="O14" s="82">
        <v>50245999.82</v>
      </c>
      <c r="P14" s="84">
        <v>72018788.609999999</v>
      </c>
      <c r="Q14" s="12">
        <v>245103998.84999999</v>
      </c>
      <c r="R14" s="13">
        <v>65452537.549999997</v>
      </c>
      <c r="S14" s="13">
        <v>504108932.98000002</v>
      </c>
      <c r="T14" s="13">
        <v>7862061.21</v>
      </c>
      <c r="U14" s="13">
        <v>2939372.71</v>
      </c>
      <c r="V14" s="13">
        <v>2670385.7799999998</v>
      </c>
      <c r="W14" s="13">
        <v>10367867.189999999</v>
      </c>
      <c r="X14" s="13">
        <v>13215052.390000001</v>
      </c>
      <c r="Y14" s="13">
        <v>184397.07</v>
      </c>
      <c r="Z14" s="13">
        <v>0</v>
      </c>
      <c r="AA14" s="13">
        <v>14824770.42</v>
      </c>
      <c r="AB14" s="82">
        <v>866729376.1500001</v>
      </c>
      <c r="AC14" s="12">
        <v>15397711.359999999</v>
      </c>
      <c r="AD14" s="13">
        <v>95021.37</v>
      </c>
      <c r="AE14" s="13">
        <v>0</v>
      </c>
      <c r="AF14" s="82">
        <v>15302689.99</v>
      </c>
      <c r="AG14" s="84">
        <v>954050854.75000012</v>
      </c>
      <c r="AH14" s="13">
        <v>5197063.3099999996</v>
      </c>
      <c r="AI14" s="13">
        <v>0</v>
      </c>
      <c r="AJ14" s="13">
        <v>1226683.76</v>
      </c>
      <c r="AK14" s="13">
        <v>14508290.74</v>
      </c>
      <c r="AL14" s="13">
        <v>1900000</v>
      </c>
      <c r="AM14" s="13">
        <v>0</v>
      </c>
      <c r="AN14" s="13">
        <v>0</v>
      </c>
      <c r="AO14" s="82">
        <v>17634974.5</v>
      </c>
      <c r="AP14" s="84">
        <v>22832037.809999999</v>
      </c>
      <c r="AQ14" s="13">
        <v>32129415.77</v>
      </c>
      <c r="AR14" s="13">
        <v>0</v>
      </c>
      <c r="AS14" s="13">
        <v>8217581.7699999996</v>
      </c>
      <c r="AT14" s="13">
        <v>11571446.9</v>
      </c>
      <c r="AU14" s="13">
        <v>0</v>
      </c>
      <c r="AV14" s="13">
        <v>0</v>
      </c>
      <c r="AW14" s="13">
        <v>0</v>
      </c>
      <c r="AX14" s="86">
        <v>19789028.670000002</v>
      </c>
      <c r="AY14" s="13">
        <v>0</v>
      </c>
      <c r="AZ14" s="82">
        <v>51918444.439999998</v>
      </c>
      <c r="BA14" s="84">
        <v>74750482.25</v>
      </c>
      <c r="BB14" s="13">
        <v>309128004.04000008</v>
      </c>
      <c r="BC14" s="13">
        <v>570172368.46000004</v>
      </c>
      <c r="BD14" s="82">
        <v>879300372.50000012</v>
      </c>
      <c r="BE14" s="84">
        <v>954050854.75000012</v>
      </c>
      <c r="BF14" s="13">
        <v>54971000</v>
      </c>
      <c r="BG14" s="13">
        <v>21093000</v>
      </c>
      <c r="BH14" s="13">
        <v>9519253.7740760036</v>
      </c>
      <c r="BI14" s="13">
        <v>13274746.225923996</v>
      </c>
      <c r="BJ14" s="13">
        <v>0</v>
      </c>
      <c r="BK14" s="13">
        <v>296000</v>
      </c>
      <c r="BL14" s="13">
        <v>3000</v>
      </c>
      <c r="BM14" s="13">
        <v>10097000</v>
      </c>
      <c r="BN14" s="82">
        <v>109254000</v>
      </c>
      <c r="BO14" s="13">
        <v>2808655.4</v>
      </c>
      <c r="BP14" s="13">
        <v>0</v>
      </c>
      <c r="BQ14" s="13">
        <v>29581344.600000001</v>
      </c>
      <c r="BR14" s="13">
        <v>0</v>
      </c>
      <c r="BS14" s="13">
        <v>38858000</v>
      </c>
      <c r="BT14" s="13">
        <v>0</v>
      </c>
      <c r="BU14" s="13">
        <v>0</v>
      </c>
      <c r="BV14" s="13">
        <v>0</v>
      </c>
      <c r="BW14" s="13">
        <v>0</v>
      </c>
      <c r="BX14" s="13">
        <v>0</v>
      </c>
      <c r="BY14" s="13">
        <v>0</v>
      </c>
      <c r="BZ14" s="13">
        <v>7865000</v>
      </c>
      <c r="CA14" s="82">
        <v>79113000</v>
      </c>
      <c r="CB14" s="84">
        <v>30141000</v>
      </c>
      <c r="CC14" s="13">
        <v>386000</v>
      </c>
      <c r="CD14" s="13">
        <v>0</v>
      </c>
      <c r="CE14" s="13">
        <v>0</v>
      </c>
      <c r="CF14" s="13">
        <v>0</v>
      </c>
      <c r="CG14" s="13">
        <v>0</v>
      </c>
      <c r="CH14" s="13">
        <v>0</v>
      </c>
      <c r="CI14" s="13">
        <v>-3146000</v>
      </c>
      <c r="CJ14" s="13">
        <v>-36029000</v>
      </c>
      <c r="CK14" s="82">
        <v>-38789000</v>
      </c>
      <c r="CL14" s="13">
        <v>0</v>
      </c>
      <c r="CM14" s="13">
        <v>0</v>
      </c>
      <c r="CN14" s="13">
        <v>1900000</v>
      </c>
      <c r="CO14" s="13">
        <v>11737000</v>
      </c>
      <c r="CP14" s="13">
        <v>0</v>
      </c>
      <c r="CQ14" s="13">
        <v>-11980000</v>
      </c>
      <c r="CR14" s="13">
        <v>-505000</v>
      </c>
      <c r="CS14" s="82">
        <v>1152000</v>
      </c>
      <c r="CT14" s="84">
        <v>-7496000</v>
      </c>
      <c r="CU14" s="12">
        <v>56712000</v>
      </c>
      <c r="CV14" s="16">
        <v>49216000</v>
      </c>
      <c r="CW14" s="12">
        <v>-12503071.82</v>
      </c>
      <c r="CX14" s="13">
        <v>143784.51000000071</v>
      </c>
      <c r="CY14" s="13">
        <v>-495783.56000000052</v>
      </c>
      <c r="CZ14" s="13">
        <v>163355.55999999866</v>
      </c>
      <c r="DA14" s="16">
        <v>0</v>
      </c>
      <c r="DB14" s="12">
        <v>69713026.780000001</v>
      </c>
      <c r="DC14" s="13">
        <v>3792385.38</v>
      </c>
      <c r="DD14" s="13">
        <v>126035.93</v>
      </c>
      <c r="DE14" s="13">
        <v>163757.07</v>
      </c>
      <c r="DF14" s="13">
        <v>2628827.58</v>
      </c>
      <c r="DG14" s="13">
        <v>23052391.32</v>
      </c>
      <c r="DH14" s="13">
        <v>410293.99</v>
      </c>
      <c r="DI14" s="16">
        <v>13986565.48</v>
      </c>
      <c r="DJ14" s="12">
        <v>299927.53000000003</v>
      </c>
      <c r="DK14" s="13">
        <v>0</v>
      </c>
      <c r="DL14" s="13">
        <v>438723.19</v>
      </c>
      <c r="DM14" s="13">
        <v>0</v>
      </c>
      <c r="DN14" s="13">
        <v>0</v>
      </c>
      <c r="DO14" s="13">
        <v>2800</v>
      </c>
      <c r="DP14" s="13">
        <v>0</v>
      </c>
      <c r="DQ14" s="16">
        <v>2150095.81</v>
      </c>
      <c r="DR14" s="12">
        <v>21809116.829999998</v>
      </c>
      <c r="DS14" s="13">
        <v>337696.29</v>
      </c>
      <c r="DT14" s="13">
        <v>149127.24</v>
      </c>
      <c r="DU14" s="13">
        <v>2808655.4</v>
      </c>
      <c r="DV14" s="13">
        <v>0</v>
      </c>
      <c r="DW14" s="13">
        <v>3760648.93</v>
      </c>
      <c r="DX14" s="13">
        <v>1028401.45</v>
      </c>
      <c r="DY14" s="13">
        <v>37480077.200000003</v>
      </c>
      <c r="DZ14" s="16">
        <v>13010.43</v>
      </c>
      <c r="EA14" s="13">
        <v>320939.18</v>
      </c>
      <c r="EB14" s="13">
        <v>0</v>
      </c>
      <c r="EC14" s="13">
        <v>0</v>
      </c>
      <c r="ED14" s="16">
        <v>0</v>
      </c>
      <c r="EE14" s="13">
        <v>0</v>
      </c>
      <c r="EF14" s="13">
        <v>3863.63</v>
      </c>
      <c r="EG14" s="13">
        <v>0</v>
      </c>
      <c r="EH14" s="13">
        <v>0</v>
      </c>
      <c r="EI14" s="13">
        <v>16883762.219999999</v>
      </c>
      <c r="EJ14" s="13">
        <v>725171.24</v>
      </c>
      <c r="EK14" s="13">
        <v>0</v>
      </c>
      <c r="EL14" s="13">
        <v>251798.58</v>
      </c>
      <c r="EM14" s="13">
        <v>0</v>
      </c>
      <c r="EN14" s="16">
        <v>5975416.3900000006</v>
      </c>
      <c r="EO14" s="13">
        <v>0</v>
      </c>
      <c r="EP14" s="13">
        <v>0</v>
      </c>
      <c r="EQ14" s="16">
        <v>-2403626.11</v>
      </c>
      <c r="ER14" s="82">
        <v>22813518.939999998</v>
      </c>
    </row>
    <row r="15" spans="1:148" x14ac:dyDescent="0.3">
      <c r="A15" s="4" t="s">
        <v>5</v>
      </c>
      <c r="B15" s="13">
        <v>0</v>
      </c>
      <c r="C15" s="13">
        <v>0</v>
      </c>
      <c r="D15" s="13">
        <v>0</v>
      </c>
      <c r="E15" s="13">
        <v>40076000</v>
      </c>
      <c r="F15" s="82">
        <v>40076000</v>
      </c>
      <c r="G15" s="12">
        <v>0</v>
      </c>
      <c r="H15" s="13">
        <v>0</v>
      </c>
      <c r="I15" s="82">
        <v>0</v>
      </c>
      <c r="J15" s="12">
        <v>0</v>
      </c>
      <c r="K15" s="13">
        <v>0</v>
      </c>
      <c r="L15" s="13">
        <v>0</v>
      </c>
      <c r="M15" s="13">
        <v>31624000</v>
      </c>
      <c r="N15" s="13">
        <v>0</v>
      </c>
      <c r="O15" s="82">
        <v>31624000</v>
      </c>
      <c r="P15" s="84">
        <v>71700000</v>
      </c>
      <c r="Q15" s="12">
        <v>196200000</v>
      </c>
      <c r="R15" s="13">
        <v>68310000</v>
      </c>
      <c r="S15" s="13">
        <v>578767000</v>
      </c>
      <c r="T15" s="13">
        <v>4231000</v>
      </c>
      <c r="U15" s="13">
        <v>0</v>
      </c>
      <c r="V15" s="13">
        <v>4771000</v>
      </c>
      <c r="W15" s="13">
        <v>5696000</v>
      </c>
      <c r="X15" s="13">
        <v>37973000</v>
      </c>
      <c r="Y15" s="13">
        <v>44000</v>
      </c>
      <c r="Z15" s="13">
        <v>1127000</v>
      </c>
      <c r="AA15" s="13">
        <v>0</v>
      </c>
      <c r="AB15" s="82">
        <v>897119000</v>
      </c>
      <c r="AC15" s="12">
        <v>13470000</v>
      </c>
      <c r="AD15" s="13">
        <v>0</v>
      </c>
      <c r="AE15" s="13">
        <v>0</v>
      </c>
      <c r="AF15" s="82">
        <v>13470000</v>
      </c>
      <c r="AG15" s="84">
        <v>982289000</v>
      </c>
      <c r="AH15" s="13">
        <v>7087000</v>
      </c>
      <c r="AI15" s="13">
        <v>0</v>
      </c>
      <c r="AJ15" s="13">
        <v>0</v>
      </c>
      <c r="AK15" s="13">
        <v>11434000</v>
      </c>
      <c r="AL15" s="13">
        <v>2474000</v>
      </c>
      <c r="AM15" s="13">
        <v>0</v>
      </c>
      <c r="AN15" s="13">
        <v>0</v>
      </c>
      <c r="AO15" s="82">
        <v>13908000</v>
      </c>
      <c r="AP15" s="84">
        <v>20995000</v>
      </c>
      <c r="AQ15" s="13">
        <v>29978575</v>
      </c>
      <c r="AR15" s="13">
        <v>65425</v>
      </c>
      <c r="AS15" s="13">
        <v>6384000</v>
      </c>
      <c r="AT15" s="13">
        <v>11813000</v>
      </c>
      <c r="AU15" s="13">
        <v>0</v>
      </c>
      <c r="AV15" s="13">
        <v>1748000</v>
      </c>
      <c r="AW15" s="13">
        <v>0</v>
      </c>
      <c r="AX15" s="86">
        <v>20010425</v>
      </c>
      <c r="AY15" s="13">
        <v>0</v>
      </c>
      <c r="AZ15" s="82">
        <v>49989000</v>
      </c>
      <c r="BA15" s="84">
        <v>70984000</v>
      </c>
      <c r="BB15" s="13">
        <v>432888000</v>
      </c>
      <c r="BC15" s="13">
        <v>478417000</v>
      </c>
      <c r="BD15" s="82">
        <v>911305000</v>
      </c>
      <c r="BE15" s="84">
        <v>982289000</v>
      </c>
      <c r="BF15" s="13">
        <v>56631000</v>
      </c>
      <c r="BG15" s="13">
        <v>14998000</v>
      </c>
      <c r="BH15" s="13">
        <v>11126000</v>
      </c>
      <c r="BI15" s="13">
        <v>19701000</v>
      </c>
      <c r="BJ15" s="13">
        <v>0</v>
      </c>
      <c r="BK15" s="13">
        <v>91000</v>
      </c>
      <c r="BL15" s="13">
        <v>0</v>
      </c>
      <c r="BM15" s="13">
        <v>18619000</v>
      </c>
      <c r="BN15" s="82">
        <v>121166000</v>
      </c>
      <c r="BO15" s="13">
        <v>2554389</v>
      </c>
      <c r="BP15" s="13">
        <v>0</v>
      </c>
      <c r="BQ15" s="13">
        <v>30087611</v>
      </c>
      <c r="BR15" s="13">
        <v>0</v>
      </c>
      <c r="BS15" s="13">
        <v>47823022</v>
      </c>
      <c r="BT15" s="13">
        <v>0</v>
      </c>
      <c r="BU15" s="13">
        <v>0</v>
      </c>
      <c r="BV15" s="13">
        <v>320000</v>
      </c>
      <c r="BW15" s="13">
        <v>830978</v>
      </c>
      <c r="BX15" s="13">
        <v>0</v>
      </c>
      <c r="BY15" s="13">
        <v>0</v>
      </c>
      <c r="BZ15" s="13">
        <v>10816000</v>
      </c>
      <c r="CA15" s="82">
        <v>92432000</v>
      </c>
      <c r="CB15" s="84">
        <v>28734000</v>
      </c>
      <c r="CC15" s="13">
        <v>625000</v>
      </c>
      <c r="CD15" s="13">
        <v>0</v>
      </c>
      <c r="CE15" s="13">
        <v>0</v>
      </c>
      <c r="CF15" s="13">
        <v>0</v>
      </c>
      <c r="CG15" s="13">
        <v>0</v>
      </c>
      <c r="CH15" s="13">
        <v>0</v>
      </c>
      <c r="CI15" s="13">
        <v>0</v>
      </c>
      <c r="CJ15" s="13">
        <v>-25949000</v>
      </c>
      <c r="CK15" s="82">
        <v>-25324000</v>
      </c>
      <c r="CL15" s="13">
        <v>0</v>
      </c>
      <c r="CM15" s="13">
        <v>0</v>
      </c>
      <c r="CN15" s="13">
        <v>2474000</v>
      </c>
      <c r="CO15" s="13">
        <v>4000000</v>
      </c>
      <c r="CP15" s="13">
        <v>0</v>
      </c>
      <c r="CQ15" s="13">
        <v>-7889000</v>
      </c>
      <c r="CR15" s="13">
        <v>-1039000</v>
      </c>
      <c r="CS15" s="82">
        <v>-2454000</v>
      </c>
      <c r="CT15" s="84">
        <v>956000</v>
      </c>
      <c r="CU15" s="12">
        <v>39120000</v>
      </c>
      <c r="CV15" s="16">
        <v>40076000</v>
      </c>
      <c r="CW15" s="12">
        <v>-885000</v>
      </c>
      <c r="CX15" s="13">
        <v>-791000</v>
      </c>
      <c r="CY15" s="13">
        <v>882000</v>
      </c>
      <c r="CZ15" s="13">
        <v>4196000</v>
      </c>
      <c r="DA15" s="16">
        <v>0</v>
      </c>
      <c r="DB15" s="12">
        <v>65168388</v>
      </c>
      <c r="DC15" s="13">
        <v>3170000</v>
      </c>
      <c r="DD15" s="13">
        <v>0</v>
      </c>
      <c r="DE15" s="13">
        <v>123106</v>
      </c>
      <c r="DF15" s="13">
        <v>2555894</v>
      </c>
      <c r="DG15" s="13">
        <v>27455000</v>
      </c>
      <c r="DH15" s="13">
        <v>3710000</v>
      </c>
      <c r="DI15" s="16">
        <v>10636000</v>
      </c>
      <c r="DJ15" s="12">
        <v>156000</v>
      </c>
      <c r="DK15" s="13">
        <v>0</v>
      </c>
      <c r="DL15" s="13">
        <v>143000</v>
      </c>
      <c r="DM15" s="13">
        <v>0</v>
      </c>
      <c r="DN15" s="13">
        <v>0</v>
      </c>
      <c r="DO15" s="13">
        <v>0</v>
      </c>
      <c r="DP15" s="13">
        <v>27588000</v>
      </c>
      <c r="DQ15" s="16">
        <v>7072000</v>
      </c>
      <c r="DR15" s="12">
        <v>23601671</v>
      </c>
      <c r="DS15" s="13">
        <v>396148</v>
      </c>
      <c r="DT15" s="13">
        <v>202431</v>
      </c>
      <c r="DU15" s="13">
        <v>2691814</v>
      </c>
      <c r="DV15" s="13">
        <v>0</v>
      </c>
      <c r="DW15" s="13">
        <v>3531351</v>
      </c>
      <c r="DX15" s="13">
        <v>1845733</v>
      </c>
      <c r="DY15" s="13">
        <v>48745000</v>
      </c>
      <c r="DZ15" s="16">
        <v>0</v>
      </c>
      <c r="EA15" s="13">
        <v>0</v>
      </c>
      <c r="EB15" s="13">
        <v>0</v>
      </c>
      <c r="EC15" s="13">
        <v>674234</v>
      </c>
      <c r="ED15" s="16">
        <v>1961347</v>
      </c>
      <c r="EE15" s="13">
        <v>0</v>
      </c>
      <c r="EF15" s="13">
        <v>0</v>
      </c>
      <c r="EG15" s="13">
        <v>0</v>
      </c>
      <c r="EH15" s="13">
        <v>752718</v>
      </c>
      <c r="EI15" s="13">
        <v>19015447</v>
      </c>
      <c r="EJ15" s="13">
        <v>455519</v>
      </c>
      <c r="EK15" s="13">
        <v>23000</v>
      </c>
      <c r="EL15" s="13">
        <v>267000</v>
      </c>
      <c r="EM15" s="13">
        <v>0</v>
      </c>
      <c r="EN15" s="16">
        <v>2642575</v>
      </c>
      <c r="EO15" s="13">
        <v>0</v>
      </c>
      <c r="EP15" s="13">
        <v>41788000</v>
      </c>
      <c r="EQ15" s="16">
        <v>-3269000</v>
      </c>
      <c r="ER15" s="82">
        <v>79490400</v>
      </c>
    </row>
    <row r="16" spans="1:148" x14ac:dyDescent="0.3">
      <c r="A16" s="4" t="s">
        <v>6</v>
      </c>
      <c r="B16" s="13">
        <v>0</v>
      </c>
      <c r="C16" s="13">
        <v>0</v>
      </c>
      <c r="D16" s="13">
        <v>0</v>
      </c>
      <c r="E16" s="13">
        <v>7589437.6900000004</v>
      </c>
      <c r="F16" s="82">
        <v>7589437.6900000004</v>
      </c>
      <c r="G16" s="12">
        <v>0</v>
      </c>
      <c r="H16" s="13">
        <v>0</v>
      </c>
      <c r="I16" s="82">
        <v>0</v>
      </c>
      <c r="J16" s="12">
        <v>0</v>
      </c>
      <c r="K16" s="13">
        <v>0</v>
      </c>
      <c r="L16" s="13">
        <v>0</v>
      </c>
      <c r="M16" s="13">
        <v>116000000</v>
      </c>
      <c r="N16" s="13">
        <v>0</v>
      </c>
      <c r="O16" s="82">
        <v>116000000</v>
      </c>
      <c r="P16" s="84">
        <v>123589437.69</v>
      </c>
      <c r="Q16" s="12">
        <v>3294071027.7799997</v>
      </c>
      <c r="R16" s="13">
        <v>165712382.50000003</v>
      </c>
      <c r="S16" s="13">
        <v>413165994.93000007</v>
      </c>
      <c r="T16" s="13">
        <v>3603832.5300000003</v>
      </c>
      <c r="U16" s="13">
        <v>5930675.6299999999</v>
      </c>
      <c r="V16" s="13">
        <v>2362288.2699999996</v>
      </c>
      <c r="W16" s="13">
        <v>17490704.120000001</v>
      </c>
      <c r="X16" s="13">
        <v>11424646.350000001</v>
      </c>
      <c r="Y16" s="13">
        <v>120946.53</v>
      </c>
      <c r="Z16" s="13">
        <v>119118.42</v>
      </c>
      <c r="AA16" s="13">
        <v>121277</v>
      </c>
      <c r="AB16" s="82">
        <v>3914122894.0600004</v>
      </c>
      <c r="AC16" s="12">
        <v>42062533.070000008</v>
      </c>
      <c r="AD16" s="13">
        <v>5623823.9300000006</v>
      </c>
      <c r="AE16" s="13">
        <v>0</v>
      </c>
      <c r="AF16" s="82">
        <v>36438709.140000008</v>
      </c>
      <c r="AG16" s="84">
        <v>4074151040.8900003</v>
      </c>
      <c r="AH16" s="13">
        <v>7423898.4399999995</v>
      </c>
      <c r="AI16" s="13">
        <v>0</v>
      </c>
      <c r="AJ16" s="13">
        <v>0</v>
      </c>
      <c r="AK16" s="13">
        <v>0</v>
      </c>
      <c r="AL16" s="13">
        <v>0</v>
      </c>
      <c r="AM16" s="13">
        <v>0</v>
      </c>
      <c r="AN16" s="13">
        <v>0</v>
      </c>
      <c r="AO16" s="82">
        <v>0</v>
      </c>
      <c r="AP16" s="84">
        <v>7423898.4399999995</v>
      </c>
      <c r="AQ16" s="13">
        <v>16471738.409999996</v>
      </c>
      <c r="AR16" s="13">
        <v>0</v>
      </c>
      <c r="AS16" s="13">
        <v>11640937.550000001</v>
      </c>
      <c r="AT16" s="13">
        <v>583306.31000000006</v>
      </c>
      <c r="AU16" s="13">
        <v>0</v>
      </c>
      <c r="AV16" s="13">
        <v>847467.4</v>
      </c>
      <c r="AW16" s="13">
        <v>639606.55000000005</v>
      </c>
      <c r="AX16" s="86">
        <v>13711317.810000002</v>
      </c>
      <c r="AY16" s="13">
        <v>0</v>
      </c>
      <c r="AZ16" s="82">
        <v>30183056.219999999</v>
      </c>
      <c r="BA16" s="84">
        <v>37606954.659999996</v>
      </c>
      <c r="BB16" s="13">
        <v>935624587.24000049</v>
      </c>
      <c r="BC16" s="13">
        <v>3100919498.7600007</v>
      </c>
      <c r="BD16" s="82">
        <v>4036544086.000001</v>
      </c>
      <c r="BE16" s="84">
        <v>4074151040.6600008</v>
      </c>
      <c r="BF16" s="13">
        <v>103655000</v>
      </c>
      <c r="BG16" s="13">
        <v>18710000</v>
      </c>
      <c r="BH16" s="13">
        <v>8315699.9999999991</v>
      </c>
      <c r="BI16" s="13">
        <v>11876800</v>
      </c>
      <c r="BJ16" s="13">
        <v>0</v>
      </c>
      <c r="BK16" s="13">
        <v>1254000</v>
      </c>
      <c r="BL16" s="13">
        <v>0</v>
      </c>
      <c r="BM16" s="13">
        <v>14085000</v>
      </c>
      <c r="BN16" s="82">
        <v>157896500</v>
      </c>
      <c r="BO16" s="13">
        <v>4106000</v>
      </c>
      <c r="BP16" s="13">
        <v>0</v>
      </c>
      <c r="BQ16" s="13">
        <v>43157300</v>
      </c>
      <c r="BR16" s="13">
        <v>0</v>
      </c>
      <c r="BS16" s="13">
        <v>57922799.999999993</v>
      </c>
      <c r="BT16" s="13">
        <v>0</v>
      </c>
      <c r="BU16" s="13">
        <v>0</v>
      </c>
      <c r="BV16" s="13">
        <v>0</v>
      </c>
      <c r="BW16" s="13">
        <v>1173000</v>
      </c>
      <c r="BX16" s="13">
        <v>0</v>
      </c>
      <c r="BY16" s="13">
        <v>1331000</v>
      </c>
      <c r="BZ16" s="13">
        <v>916000</v>
      </c>
      <c r="CA16" s="82">
        <v>108606100</v>
      </c>
      <c r="CB16" s="84">
        <v>49290400</v>
      </c>
      <c r="CC16" s="13">
        <v>0</v>
      </c>
      <c r="CD16" s="13">
        <v>0</v>
      </c>
      <c r="CE16" s="13">
        <v>0</v>
      </c>
      <c r="CF16" s="13">
        <v>0</v>
      </c>
      <c r="CG16" s="13">
        <v>0</v>
      </c>
      <c r="CH16" s="13">
        <v>0</v>
      </c>
      <c r="CI16" s="13">
        <v>-930000</v>
      </c>
      <c r="CJ16" s="13">
        <v>-53800680.000000328</v>
      </c>
      <c r="CK16" s="82">
        <v>-54730680.000000328</v>
      </c>
      <c r="CL16" s="13">
        <v>0</v>
      </c>
      <c r="CM16" s="13">
        <v>0</v>
      </c>
      <c r="CN16" s="13">
        <v>0</v>
      </c>
      <c r="CO16" s="13">
        <v>0</v>
      </c>
      <c r="CP16" s="13">
        <v>0</v>
      </c>
      <c r="CQ16" s="13">
        <v>-987000</v>
      </c>
      <c r="CR16" s="13">
        <v>1798000</v>
      </c>
      <c r="CS16" s="82">
        <v>811000</v>
      </c>
      <c r="CT16" s="84">
        <v>-4629280.0000003278</v>
      </c>
      <c r="CU16" s="12">
        <v>12217661</v>
      </c>
      <c r="CV16" s="16">
        <v>7589437.6900000004</v>
      </c>
      <c r="CW16" s="12">
        <v>21085000</v>
      </c>
      <c r="CX16" s="13">
        <v>261399.99999999965</v>
      </c>
      <c r="CY16" s="13">
        <v>511000</v>
      </c>
      <c r="CZ16" s="13">
        <v>3706600.0000000005</v>
      </c>
      <c r="DA16" s="16">
        <v>29000</v>
      </c>
      <c r="DB16" s="12">
        <v>104390000</v>
      </c>
      <c r="DC16" s="13">
        <v>14301000</v>
      </c>
      <c r="DD16" s="13">
        <v>0</v>
      </c>
      <c r="DE16" s="13">
        <v>4258000</v>
      </c>
      <c r="DF16" s="13">
        <v>3960000</v>
      </c>
      <c r="DG16" s="13">
        <v>20165600</v>
      </c>
      <c r="DH16" s="13">
        <v>6893000</v>
      </c>
      <c r="DI16" s="16">
        <v>233000</v>
      </c>
      <c r="DJ16" s="12">
        <v>804000</v>
      </c>
      <c r="DK16" s="13">
        <v>0</v>
      </c>
      <c r="DL16" s="13">
        <v>557000</v>
      </c>
      <c r="DM16" s="13">
        <v>0</v>
      </c>
      <c r="DN16" s="13">
        <v>0</v>
      </c>
      <c r="DO16" s="13">
        <v>0</v>
      </c>
      <c r="DP16" s="13">
        <v>0</v>
      </c>
      <c r="DQ16" s="16">
        <v>0</v>
      </c>
      <c r="DR16" s="12">
        <v>36497284.830000006</v>
      </c>
      <c r="DS16" s="13">
        <v>255000</v>
      </c>
      <c r="DT16" s="13">
        <v>301000</v>
      </c>
      <c r="DU16" s="13">
        <v>4127000</v>
      </c>
      <c r="DV16" s="13">
        <v>0</v>
      </c>
      <c r="DW16" s="13">
        <v>5699715.1699999934</v>
      </c>
      <c r="DX16" s="13">
        <v>1102000</v>
      </c>
      <c r="DY16" s="13">
        <v>58162000</v>
      </c>
      <c r="DZ16" s="16">
        <v>1041000</v>
      </c>
      <c r="EA16" s="13">
        <v>0</v>
      </c>
      <c r="EB16" s="13">
        <v>0</v>
      </c>
      <c r="EC16" s="13">
        <v>0</v>
      </c>
      <c r="ED16" s="16">
        <v>0</v>
      </c>
      <c r="EE16" s="13">
        <v>0</v>
      </c>
      <c r="EF16" s="13">
        <v>0</v>
      </c>
      <c r="EG16" s="13">
        <v>0</v>
      </c>
      <c r="EH16" s="13">
        <v>930000</v>
      </c>
      <c r="EI16" s="13">
        <v>21767000</v>
      </c>
      <c r="EJ16" s="13">
        <v>882000</v>
      </c>
      <c r="EK16" s="13">
        <v>45000</v>
      </c>
      <c r="EL16" s="13">
        <v>0</v>
      </c>
      <c r="EM16" s="13">
        <v>0</v>
      </c>
      <c r="EN16" s="16">
        <v>0</v>
      </c>
      <c r="EO16" s="13">
        <v>-15000</v>
      </c>
      <c r="EP16" s="13">
        <v>218438500</v>
      </c>
      <c r="EQ16" s="16">
        <v>-5270000</v>
      </c>
      <c r="ER16" s="82">
        <v>237906100</v>
      </c>
    </row>
    <row r="17" spans="1:148" x14ac:dyDescent="0.3">
      <c r="A17" s="4" t="s">
        <v>7</v>
      </c>
      <c r="B17" s="13">
        <v>0</v>
      </c>
      <c r="C17" s="13">
        <v>0</v>
      </c>
      <c r="D17" s="13">
        <v>0</v>
      </c>
      <c r="E17" s="13">
        <v>17782000</v>
      </c>
      <c r="F17" s="82">
        <v>17782000</v>
      </c>
      <c r="G17" s="12">
        <v>0</v>
      </c>
      <c r="H17" s="13">
        <v>0</v>
      </c>
      <c r="I17" s="82">
        <v>0</v>
      </c>
      <c r="J17" s="12">
        <v>0</v>
      </c>
      <c r="K17" s="13">
        <v>0</v>
      </c>
      <c r="L17" s="13">
        <v>0</v>
      </c>
      <c r="M17" s="13">
        <v>12209000</v>
      </c>
      <c r="N17" s="13">
        <v>0</v>
      </c>
      <c r="O17" s="82">
        <v>12209000</v>
      </c>
      <c r="P17" s="84">
        <v>29991000</v>
      </c>
      <c r="Q17" s="12">
        <v>47528000</v>
      </c>
      <c r="R17" s="13">
        <v>30138000</v>
      </c>
      <c r="S17" s="13">
        <v>178380000</v>
      </c>
      <c r="T17" s="13">
        <v>33278000</v>
      </c>
      <c r="U17" s="13">
        <v>548000</v>
      </c>
      <c r="V17" s="13">
        <v>3936000</v>
      </c>
      <c r="W17" s="13">
        <v>240000</v>
      </c>
      <c r="X17" s="13">
        <v>2602000</v>
      </c>
      <c r="Y17" s="13">
        <v>0</v>
      </c>
      <c r="Z17" s="13">
        <v>0</v>
      </c>
      <c r="AA17" s="13">
        <v>27000</v>
      </c>
      <c r="AB17" s="82">
        <v>296677000</v>
      </c>
      <c r="AC17" s="12">
        <v>3848000</v>
      </c>
      <c r="AD17" s="13">
        <v>13000</v>
      </c>
      <c r="AE17" s="13">
        <v>0</v>
      </c>
      <c r="AF17" s="82">
        <v>3835000</v>
      </c>
      <c r="AG17" s="84">
        <v>330503000</v>
      </c>
      <c r="AH17" s="13">
        <v>1053000</v>
      </c>
      <c r="AI17" s="13">
        <v>5030000</v>
      </c>
      <c r="AJ17" s="13">
        <v>0</v>
      </c>
      <c r="AK17" s="13">
        <v>0</v>
      </c>
      <c r="AL17" s="13">
        <v>0</v>
      </c>
      <c r="AM17" s="13">
        <v>977000</v>
      </c>
      <c r="AN17" s="13">
        <v>2809000</v>
      </c>
      <c r="AO17" s="82">
        <v>3786000</v>
      </c>
      <c r="AP17" s="84">
        <v>9869000</v>
      </c>
      <c r="AQ17" s="13">
        <v>4780000</v>
      </c>
      <c r="AR17" s="13">
        <v>0</v>
      </c>
      <c r="AS17" s="13">
        <v>3016000</v>
      </c>
      <c r="AT17" s="13">
        <v>13308000</v>
      </c>
      <c r="AU17" s="13">
        <v>0</v>
      </c>
      <c r="AV17" s="13">
        <v>562000</v>
      </c>
      <c r="AW17" s="13">
        <v>0</v>
      </c>
      <c r="AX17" s="86">
        <v>16886000</v>
      </c>
      <c r="AY17" s="13">
        <v>0</v>
      </c>
      <c r="AZ17" s="82">
        <v>21666000</v>
      </c>
      <c r="BA17" s="84">
        <v>31535000</v>
      </c>
      <c r="BB17" s="13">
        <v>147908000</v>
      </c>
      <c r="BC17" s="13">
        <v>151060000</v>
      </c>
      <c r="BD17" s="82">
        <v>298968000</v>
      </c>
      <c r="BE17" s="84">
        <v>330503000</v>
      </c>
      <c r="BF17" s="13">
        <v>20122000</v>
      </c>
      <c r="BG17" s="13">
        <v>6053000</v>
      </c>
      <c r="BH17" s="13">
        <v>12712000</v>
      </c>
      <c r="BI17" s="13">
        <v>0</v>
      </c>
      <c r="BJ17" s="13">
        <v>0</v>
      </c>
      <c r="BK17" s="13">
        <v>57000</v>
      </c>
      <c r="BL17" s="13">
        <v>0</v>
      </c>
      <c r="BM17" s="13">
        <v>1811000</v>
      </c>
      <c r="BN17" s="82">
        <v>40755000</v>
      </c>
      <c r="BO17" s="13">
        <v>1083000</v>
      </c>
      <c r="BP17" s="13">
        <v>0</v>
      </c>
      <c r="BQ17" s="13">
        <v>12983000</v>
      </c>
      <c r="BR17" s="13">
        <v>0</v>
      </c>
      <c r="BS17" s="13">
        <v>12126000</v>
      </c>
      <c r="BT17" s="13">
        <v>0</v>
      </c>
      <c r="BU17" s="13">
        <v>0</v>
      </c>
      <c r="BV17" s="13">
        <v>92000</v>
      </c>
      <c r="BW17" s="13">
        <v>525000</v>
      </c>
      <c r="BX17" s="13">
        <v>0</v>
      </c>
      <c r="BY17" s="13">
        <v>0</v>
      </c>
      <c r="BZ17" s="13">
        <v>915000</v>
      </c>
      <c r="CA17" s="82">
        <v>27724000</v>
      </c>
      <c r="CB17" s="84">
        <v>13031000</v>
      </c>
      <c r="CC17" s="13">
        <v>0</v>
      </c>
      <c r="CD17" s="13">
        <v>0</v>
      </c>
      <c r="CE17" s="13">
        <v>0</v>
      </c>
      <c r="CF17" s="13">
        <v>0</v>
      </c>
      <c r="CG17" s="13">
        <v>0</v>
      </c>
      <c r="CH17" s="13">
        <v>0</v>
      </c>
      <c r="CI17" s="13">
        <v>-21000</v>
      </c>
      <c r="CJ17" s="13">
        <v>-6523000</v>
      </c>
      <c r="CK17" s="82">
        <v>-6544000</v>
      </c>
      <c r="CL17" s="13">
        <v>0</v>
      </c>
      <c r="CM17" s="13">
        <v>0</v>
      </c>
      <c r="CN17" s="13">
        <v>0</v>
      </c>
      <c r="CO17" s="13">
        <v>0</v>
      </c>
      <c r="CP17" s="13">
        <v>0</v>
      </c>
      <c r="CQ17" s="13">
        <v>-1117000</v>
      </c>
      <c r="CR17" s="13">
        <v>0</v>
      </c>
      <c r="CS17" s="82">
        <v>-1117000</v>
      </c>
      <c r="CT17" s="84">
        <v>5370000</v>
      </c>
      <c r="CU17" s="12">
        <v>12412000</v>
      </c>
      <c r="CV17" s="16">
        <v>17782000</v>
      </c>
      <c r="CW17" s="12">
        <v>1617000</v>
      </c>
      <c r="CX17" s="13">
        <v>-79000</v>
      </c>
      <c r="CY17" s="13">
        <v>4300000</v>
      </c>
      <c r="CZ17" s="13">
        <v>1808895</v>
      </c>
      <c r="DA17" s="16">
        <v>-7000</v>
      </c>
      <c r="DB17" s="12">
        <v>19922000</v>
      </c>
      <c r="DC17" s="13">
        <v>3831000</v>
      </c>
      <c r="DD17" s="13">
        <v>0</v>
      </c>
      <c r="DE17" s="13">
        <v>6230</v>
      </c>
      <c r="DF17" s="13">
        <v>724770</v>
      </c>
      <c r="DG17" s="13">
        <v>14121000</v>
      </c>
      <c r="DH17" s="13">
        <v>391000</v>
      </c>
      <c r="DI17" s="16">
        <v>139000</v>
      </c>
      <c r="DJ17" s="12">
        <v>57000</v>
      </c>
      <c r="DK17" s="13">
        <v>0</v>
      </c>
      <c r="DL17" s="13">
        <v>56000</v>
      </c>
      <c r="DM17" s="13">
        <v>0</v>
      </c>
      <c r="DN17" s="13">
        <v>0</v>
      </c>
      <c r="DO17" s="13">
        <v>0</v>
      </c>
      <c r="DP17" s="13">
        <v>-71000</v>
      </c>
      <c r="DQ17" s="16">
        <v>123000</v>
      </c>
      <c r="DR17" s="12">
        <v>12396000</v>
      </c>
      <c r="DS17" s="13">
        <v>221211</v>
      </c>
      <c r="DT17" s="13">
        <v>43000</v>
      </c>
      <c r="DU17" s="13">
        <v>1129000</v>
      </c>
      <c r="DV17" s="13">
        <v>0</v>
      </c>
      <c r="DW17" s="13">
        <v>0</v>
      </c>
      <c r="DX17" s="13">
        <v>321000</v>
      </c>
      <c r="DY17" s="13">
        <v>12725789</v>
      </c>
      <c r="DZ17" s="16">
        <v>21000</v>
      </c>
      <c r="EA17" s="13">
        <v>0</v>
      </c>
      <c r="EB17" s="13">
        <v>0</v>
      </c>
      <c r="EC17" s="13">
        <v>0</v>
      </c>
      <c r="ED17" s="16">
        <v>0</v>
      </c>
      <c r="EE17" s="13">
        <v>0</v>
      </c>
      <c r="EF17" s="13">
        <v>0</v>
      </c>
      <c r="EG17" s="13">
        <v>0</v>
      </c>
      <c r="EH17" s="13">
        <v>366000</v>
      </c>
      <c r="EI17" s="13">
        <v>6039000</v>
      </c>
      <c r="EJ17" s="13">
        <v>253000</v>
      </c>
      <c r="EK17" s="13">
        <v>31000</v>
      </c>
      <c r="EL17" s="13">
        <v>92000</v>
      </c>
      <c r="EM17" s="13">
        <v>0</v>
      </c>
      <c r="EN17" s="16">
        <v>811000</v>
      </c>
      <c r="EO17" s="13">
        <v>0</v>
      </c>
      <c r="EP17" s="13">
        <v>35128000</v>
      </c>
      <c r="EQ17" s="16">
        <v>0</v>
      </c>
      <c r="ER17" s="82">
        <v>39979000</v>
      </c>
    </row>
    <row r="18" spans="1:148" x14ac:dyDescent="0.3">
      <c r="A18" s="4" t="s">
        <v>8</v>
      </c>
      <c r="B18" s="13">
        <v>0</v>
      </c>
      <c r="C18" s="13">
        <v>0</v>
      </c>
      <c r="D18" s="13">
        <v>0</v>
      </c>
      <c r="E18" s="13">
        <v>150342000</v>
      </c>
      <c r="F18" s="82">
        <v>150342000</v>
      </c>
      <c r="G18" s="12">
        <v>0</v>
      </c>
      <c r="H18" s="13">
        <v>0</v>
      </c>
      <c r="I18" s="82">
        <v>0</v>
      </c>
      <c r="J18" s="12">
        <v>0</v>
      </c>
      <c r="K18" s="13">
        <v>0</v>
      </c>
      <c r="L18" s="13">
        <v>0</v>
      </c>
      <c r="M18" s="13">
        <v>4000</v>
      </c>
      <c r="N18" s="13">
        <v>0</v>
      </c>
      <c r="O18" s="82">
        <v>4000</v>
      </c>
      <c r="P18" s="84">
        <v>150346000</v>
      </c>
      <c r="Q18" s="12">
        <v>3394026000</v>
      </c>
      <c r="R18" s="13">
        <v>353260000</v>
      </c>
      <c r="S18" s="13">
        <v>559581000</v>
      </c>
      <c r="T18" s="13">
        <v>20500000</v>
      </c>
      <c r="U18" s="13">
        <v>8756000</v>
      </c>
      <c r="V18" s="13">
        <v>269000</v>
      </c>
      <c r="W18" s="13">
        <v>67677000</v>
      </c>
      <c r="X18" s="13">
        <v>14679000</v>
      </c>
      <c r="Y18" s="13">
        <v>359000</v>
      </c>
      <c r="Z18" s="13">
        <v>8552000</v>
      </c>
      <c r="AA18" s="13">
        <v>72000</v>
      </c>
      <c r="AB18" s="82">
        <v>4427731000</v>
      </c>
      <c r="AC18" s="12">
        <v>31208000</v>
      </c>
      <c r="AD18" s="13">
        <v>2814000</v>
      </c>
      <c r="AE18" s="13">
        <v>0</v>
      </c>
      <c r="AF18" s="82">
        <v>28394000</v>
      </c>
      <c r="AG18" s="84">
        <v>4606471000</v>
      </c>
      <c r="AH18" s="13">
        <v>13411000</v>
      </c>
      <c r="AI18" s="13">
        <v>0</v>
      </c>
      <c r="AJ18" s="13">
        <v>0</v>
      </c>
      <c r="AK18" s="13">
        <v>21539000</v>
      </c>
      <c r="AL18" s="13">
        <v>70000000</v>
      </c>
      <c r="AM18" s="13">
        <v>0</v>
      </c>
      <c r="AN18" s="13">
        <v>0</v>
      </c>
      <c r="AO18" s="82">
        <v>91539000</v>
      </c>
      <c r="AP18" s="84">
        <v>104950000</v>
      </c>
      <c r="AQ18" s="13">
        <v>39654000</v>
      </c>
      <c r="AR18" s="13">
        <v>0</v>
      </c>
      <c r="AS18" s="13">
        <v>21870000</v>
      </c>
      <c r="AT18" s="13">
        <v>6040000</v>
      </c>
      <c r="AU18" s="13">
        <v>0</v>
      </c>
      <c r="AV18" s="13">
        <v>8653000</v>
      </c>
      <c r="AW18" s="13">
        <v>0</v>
      </c>
      <c r="AX18" s="86">
        <v>36563000</v>
      </c>
      <c r="AY18" s="13">
        <v>0</v>
      </c>
      <c r="AZ18" s="82">
        <v>76217000</v>
      </c>
      <c r="BA18" s="84">
        <v>181167000</v>
      </c>
      <c r="BB18" s="13">
        <v>935342000</v>
      </c>
      <c r="BC18" s="13">
        <v>3489962000</v>
      </c>
      <c r="BD18" s="82">
        <v>4425304000</v>
      </c>
      <c r="BE18" s="84">
        <v>4606471000</v>
      </c>
      <c r="BF18" s="13">
        <v>199666000</v>
      </c>
      <c r="BG18" s="13">
        <v>18966000</v>
      </c>
      <c r="BH18" s="13">
        <v>0</v>
      </c>
      <c r="BI18" s="13">
        <v>22628000</v>
      </c>
      <c r="BJ18" s="13">
        <v>0</v>
      </c>
      <c r="BK18" s="13">
        <v>249000</v>
      </c>
      <c r="BL18" s="13">
        <v>0</v>
      </c>
      <c r="BM18" s="13">
        <v>55528000</v>
      </c>
      <c r="BN18" s="82">
        <v>297037000</v>
      </c>
      <c r="BO18" s="13">
        <v>8203000</v>
      </c>
      <c r="BP18" s="13">
        <v>0</v>
      </c>
      <c r="BQ18" s="13">
        <v>95944000</v>
      </c>
      <c r="BR18" s="13">
        <v>0</v>
      </c>
      <c r="BS18" s="13">
        <v>89012000</v>
      </c>
      <c r="BT18" s="13">
        <v>0</v>
      </c>
      <c r="BU18" s="13">
        <v>0</v>
      </c>
      <c r="BV18" s="13">
        <v>0</v>
      </c>
      <c r="BW18" s="13">
        <v>2495000</v>
      </c>
      <c r="BX18" s="13">
        <v>4721000</v>
      </c>
      <c r="BY18" s="13">
        <v>2866000</v>
      </c>
      <c r="BZ18" s="13">
        <v>25279000</v>
      </c>
      <c r="CA18" s="82">
        <v>228520000</v>
      </c>
      <c r="CB18" s="84">
        <v>68517000</v>
      </c>
      <c r="CC18" s="13">
        <v>2000</v>
      </c>
      <c r="CD18" s="13">
        <v>0</v>
      </c>
      <c r="CE18" s="13">
        <v>0</v>
      </c>
      <c r="CF18" s="13">
        <v>0</v>
      </c>
      <c r="CG18" s="13">
        <v>0</v>
      </c>
      <c r="CH18" s="13">
        <v>0</v>
      </c>
      <c r="CI18" s="13">
        <v>-66991000</v>
      </c>
      <c r="CJ18" s="13">
        <v>-76317000</v>
      </c>
      <c r="CK18" s="82">
        <v>-143306000</v>
      </c>
      <c r="CL18" s="13">
        <v>0</v>
      </c>
      <c r="CM18" s="13">
        <v>0</v>
      </c>
      <c r="CN18" s="13">
        <v>70000000</v>
      </c>
      <c r="CO18" s="13">
        <v>0</v>
      </c>
      <c r="CP18" s="13">
        <v>0</v>
      </c>
      <c r="CQ18" s="13">
        <v>-6811000</v>
      </c>
      <c r="CR18" s="13">
        <v>0</v>
      </c>
      <c r="CS18" s="82">
        <v>63189000</v>
      </c>
      <c r="CT18" s="84">
        <v>-11600000</v>
      </c>
      <c r="CU18" s="12">
        <v>82942000</v>
      </c>
      <c r="CV18" s="16">
        <v>71342000</v>
      </c>
      <c r="CW18" s="12">
        <v>-919000</v>
      </c>
      <c r="CX18" s="13">
        <v>-899000</v>
      </c>
      <c r="CY18" s="13">
        <v>0</v>
      </c>
      <c r="CZ18" s="13">
        <v>8639000</v>
      </c>
      <c r="DA18" s="16">
        <v>11000</v>
      </c>
      <c r="DB18" s="12">
        <v>200064000</v>
      </c>
      <c r="DC18" s="13">
        <v>9382000</v>
      </c>
      <c r="DD18" s="13">
        <v>0</v>
      </c>
      <c r="DE18" s="13">
        <v>6614000</v>
      </c>
      <c r="DF18" s="13">
        <v>4790000</v>
      </c>
      <c r="DG18" s="13">
        <v>21536000</v>
      </c>
      <c r="DH18" s="13">
        <v>4901000</v>
      </c>
      <c r="DI18" s="16">
        <v>0</v>
      </c>
      <c r="DJ18" s="12">
        <v>300000</v>
      </c>
      <c r="DK18" s="13">
        <v>0</v>
      </c>
      <c r="DL18" s="13">
        <v>0</v>
      </c>
      <c r="DM18" s="13">
        <v>0</v>
      </c>
      <c r="DN18" s="13">
        <v>0</v>
      </c>
      <c r="DO18" s="13">
        <v>0</v>
      </c>
      <c r="DP18" s="13">
        <v>0</v>
      </c>
      <c r="DQ18" s="16">
        <v>6332000</v>
      </c>
      <c r="DR18" s="12">
        <v>78938000</v>
      </c>
      <c r="DS18" s="13">
        <v>0</v>
      </c>
      <c r="DT18" s="13">
        <v>356000</v>
      </c>
      <c r="DU18" s="13">
        <v>8203000</v>
      </c>
      <c r="DV18" s="13">
        <v>0</v>
      </c>
      <c r="DW18" s="13">
        <v>7718000</v>
      </c>
      <c r="DX18" s="13">
        <v>6610000</v>
      </c>
      <c r="DY18" s="13">
        <v>85598000</v>
      </c>
      <c r="DZ18" s="16">
        <v>2121000</v>
      </c>
      <c r="EA18" s="13">
        <v>0</v>
      </c>
      <c r="EB18" s="13">
        <v>0</v>
      </c>
      <c r="EC18" s="13">
        <v>0</v>
      </c>
      <c r="ED18" s="16">
        <v>0</v>
      </c>
      <c r="EE18" s="13">
        <v>0</v>
      </c>
      <c r="EF18" s="13">
        <v>0</v>
      </c>
      <c r="EG18" s="13">
        <v>0</v>
      </c>
      <c r="EH18" s="13">
        <v>3614000</v>
      </c>
      <c r="EI18" s="13">
        <v>36602000</v>
      </c>
      <c r="EJ18" s="13">
        <v>335000</v>
      </c>
      <c r="EK18" s="13">
        <v>288000</v>
      </c>
      <c r="EL18" s="13">
        <v>1419000</v>
      </c>
      <c r="EM18" s="13">
        <v>0</v>
      </c>
      <c r="EN18" s="16">
        <v>7013000</v>
      </c>
      <c r="EO18" s="13">
        <v>0</v>
      </c>
      <c r="EP18" s="13">
        <v>340827000</v>
      </c>
      <c r="EQ18" s="16">
        <v>-4142000</v>
      </c>
      <c r="ER18" s="82">
        <v>351789000</v>
      </c>
    </row>
    <row r="19" spans="1:148" x14ac:dyDescent="0.3">
      <c r="A19" s="4" t="s">
        <v>9</v>
      </c>
      <c r="B19" s="13">
        <v>0</v>
      </c>
      <c r="C19" s="13">
        <v>0</v>
      </c>
      <c r="D19" s="13">
        <v>14800</v>
      </c>
      <c r="E19" s="13">
        <v>6699562</v>
      </c>
      <c r="F19" s="82">
        <v>6714362</v>
      </c>
      <c r="G19" s="12">
        <v>0</v>
      </c>
      <c r="H19" s="13">
        <v>0</v>
      </c>
      <c r="I19" s="82">
        <v>0</v>
      </c>
      <c r="J19" s="12">
        <v>0</v>
      </c>
      <c r="K19" s="13">
        <v>0</v>
      </c>
      <c r="L19" s="13">
        <v>0</v>
      </c>
      <c r="M19" s="13">
        <v>79723484</v>
      </c>
      <c r="N19" s="13">
        <v>0</v>
      </c>
      <c r="O19" s="82">
        <v>79723484</v>
      </c>
      <c r="P19" s="84">
        <v>86437846</v>
      </c>
      <c r="Q19" s="12">
        <v>840997000</v>
      </c>
      <c r="R19" s="13">
        <v>180893000</v>
      </c>
      <c r="S19" s="13">
        <v>1517687434</v>
      </c>
      <c r="T19" s="13">
        <v>22356000</v>
      </c>
      <c r="U19" s="13">
        <v>0</v>
      </c>
      <c r="V19" s="13">
        <v>0</v>
      </c>
      <c r="W19" s="13">
        <v>68254000</v>
      </c>
      <c r="X19" s="13">
        <v>20624000</v>
      </c>
      <c r="Y19" s="13">
        <v>0</v>
      </c>
      <c r="Z19" s="13">
        <v>0</v>
      </c>
      <c r="AA19" s="13">
        <v>139175</v>
      </c>
      <c r="AB19" s="82">
        <v>2650950609</v>
      </c>
      <c r="AC19" s="12">
        <v>52133595</v>
      </c>
      <c r="AD19" s="13">
        <v>3798341</v>
      </c>
      <c r="AE19" s="13">
        <v>0</v>
      </c>
      <c r="AF19" s="82">
        <v>48335254</v>
      </c>
      <c r="AG19" s="84">
        <v>2785723709</v>
      </c>
      <c r="AH19" s="13">
        <v>26223603</v>
      </c>
      <c r="AI19" s="13">
        <v>0</v>
      </c>
      <c r="AJ19" s="13">
        <v>0</v>
      </c>
      <c r="AK19" s="13">
        <v>0</v>
      </c>
      <c r="AL19" s="13">
        <v>10000000</v>
      </c>
      <c r="AM19" s="13">
        <v>8945903</v>
      </c>
      <c r="AN19" s="13">
        <v>72102121</v>
      </c>
      <c r="AO19" s="82">
        <v>91048024</v>
      </c>
      <c r="AP19" s="84">
        <v>117271627</v>
      </c>
      <c r="AQ19" s="13">
        <v>20179590</v>
      </c>
      <c r="AR19" s="13">
        <v>0</v>
      </c>
      <c r="AS19" s="13">
        <v>25120830</v>
      </c>
      <c r="AT19" s="13">
        <v>0</v>
      </c>
      <c r="AU19" s="13">
        <v>0</v>
      </c>
      <c r="AV19" s="13">
        <v>5718798</v>
      </c>
      <c r="AW19" s="13">
        <v>0</v>
      </c>
      <c r="AX19" s="86">
        <v>30839628</v>
      </c>
      <c r="AY19" s="13">
        <v>0</v>
      </c>
      <c r="AZ19" s="82">
        <v>51019218</v>
      </c>
      <c r="BA19" s="84">
        <v>168290845</v>
      </c>
      <c r="BB19" s="13">
        <v>1093453231</v>
      </c>
      <c r="BC19" s="13">
        <v>1523979633</v>
      </c>
      <c r="BD19" s="82">
        <v>2617432864</v>
      </c>
      <c r="BE19" s="84">
        <v>2785723709</v>
      </c>
      <c r="BF19" s="13">
        <v>132848618</v>
      </c>
      <c r="BG19" s="13">
        <v>42526434</v>
      </c>
      <c r="BH19" s="13">
        <v>17765725</v>
      </c>
      <c r="BI19" s="13">
        <v>26227392</v>
      </c>
      <c r="BJ19" s="13">
        <v>0</v>
      </c>
      <c r="BK19" s="13">
        <v>2525444</v>
      </c>
      <c r="BL19" s="13">
        <v>0</v>
      </c>
      <c r="BM19" s="13">
        <v>19584974</v>
      </c>
      <c r="BN19" s="82">
        <v>241478587</v>
      </c>
      <c r="BO19" s="13">
        <v>7467826</v>
      </c>
      <c r="BP19" s="13">
        <v>0</v>
      </c>
      <c r="BQ19" s="13">
        <v>79779136</v>
      </c>
      <c r="BR19" s="13">
        <v>302637</v>
      </c>
      <c r="BS19" s="13">
        <v>72448599</v>
      </c>
      <c r="BT19" s="13">
        <v>0</v>
      </c>
      <c r="BU19" s="13">
        <v>0</v>
      </c>
      <c r="BV19" s="13">
        <v>2411481</v>
      </c>
      <c r="BW19" s="13">
        <v>4232031</v>
      </c>
      <c r="BX19" s="13">
        <v>0</v>
      </c>
      <c r="BY19" s="13">
        <v>865814</v>
      </c>
      <c r="BZ19" s="13">
        <v>2881816</v>
      </c>
      <c r="CA19" s="82">
        <v>170389340</v>
      </c>
      <c r="CB19" s="84">
        <v>71089247</v>
      </c>
      <c r="CC19" s="13">
        <v>1601332</v>
      </c>
      <c r="CD19" s="13">
        <v>0</v>
      </c>
      <c r="CE19" s="13">
        <v>0</v>
      </c>
      <c r="CF19" s="13">
        <v>0</v>
      </c>
      <c r="CG19" s="13">
        <v>0</v>
      </c>
      <c r="CH19" s="13">
        <v>0</v>
      </c>
      <c r="CI19" s="13">
        <v>0</v>
      </c>
      <c r="CJ19" s="13">
        <v>-82238300</v>
      </c>
      <c r="CK19" s="82">
        <v>-80636968</v>
      </c>
      <c r="CL19" s="13">
        <v>0</v>
      </c>
      <c r="CM19" s="13">
        <v>0</v>
      </c>
      <c r="CN19" s="13">
        <v>10000000</v>
      </c>
      <c r="CO19" s="13">
        <v>0</v>
      </c>
      <c r="CP19" s="13">
        <v>0</v>
      </c>
      <c r="CQ19" s="13">
        <v>-10402531.16</v>
      </c>
      <c r="CR19" s="13">
        <v>0</v>
      </c>
      <c r="CS19" s="82">
        <v>-402531.16000000015</v>
      </c>
      <c r="CT19" s="84">
        <v>-9950252.1600000001</v>
      </c>
      <c r="CU19" s="12">
        <v>96388102</v>
      </c>
      <c r="CV19" s="16">
        <v>86437846</v>
      </c>
      <c r="CW19" s="12">
        <v>-901110</v>
      </c>
      <c r="CX19" s="13">
        <v>-1362255</v>
      </c>
      <c r="CY19" s="13">
        <v>0</v>
      </c>
      <c r="CZ19" s="13">
        <v>-6325021</v>
      </c>
      <c r="DA19" s="16">
        <v>-28692</v>
      </c>
      <c r="DB19" s="12">
        <v>166994407</v>
      </c>
      <c r="DC19" s="13">
        <v>5262491</v>
      </c>
      <c r="DD19" s="13">
        <v>0</v>
      </c>
      <c r="DE19" s="13">
        <v>1996000</v>
      </c>
      <c r="DF19" s="13">
        <v>4276577</v>
      </c>
      <c r="DG19" s="13">
        <v>48189424</v>
      </c>
      <c r="DH19" s="13">
        <v>6886618</v>
      </c>
      <c r="DI19" s="16">
        <v>2534350</v>
      </c>
      <c r="DJ19" s="12">
        <v>264891</v>
      </c>
      <c r="DK19" s="13">
        <v>0</v>
      </c>
      <c r="DL19" s="13">
        <v>2028242</v>
      </c>
      <c r="DM19" s="13">
        <v>0</v>
      </c>
      <c r="DN19" s="13">
        <v>0</v>
      </c>
      <c r="DO19" s="13">
        <v>0</v>
      </c>
      <c r="DP19" s="13">
        <v>0</v>
      </c>
      <c r="DQ19" s="16">
        <v>4616539</v>
      </c>
      <c r="DR19" s="12">
        <v>70650842</v>
      </c>
      <c r="DS19" s="13">
        <v>477799</v>
      </c>
      <c r="DT19" s="13">
        <v>206099</v>
      </c>
      <c r="DU19" s="13">
        <v>7467826</v>
      </c>
      <c r="DV19" s="13">
        <v>0</v>
      </c>
      <c r="DW19" s="13">
        <v>7132000</v>
      </c>
      <c r="DX19" s="13">
        <v>1715353</v>
      </c>
      <c r="DY19" s="13">
        <v>67898545</v>
      </c>
      <c r="DZ19" s="16">
        <v>540383</v>
      </c>
      <c r="EA19" s="13">
        <v>0</v>
      </c>
      <c r="EB19" s="13">
        <v>0</v>
      </c>
      <c r="EC19" s="13">
        <v>0</v>
      </c>
      <c r="ED19" s="16">
        <v>0</v>
      </c>
      <c r="EE19" s="13">
        <v>0</v>
      </c>
      <c r="EF19" s="13">
        <v>0</v>
      </c>
      <c r="EG19" s="13">
        <v>0</v>
      </c>
      <c r="EH19" s="13">
        <v>1790494</v>
      </c>
      <c r="EI19" s="13">
        <v>43597227</v>
      </c>
      <c r="EJ19" s="13">
        <v>0</v>
      </c>
      <c r="EK19" s="13">
        <v>255420</v>
      </c>
      <c r="EL19" s="13">
        <v>2181832</v>
      </c>
      <c r="EM19" s="13">
        <v>0</v>
      </c>
      <c r="EN19" s="16">
        <v>3156754</v>
      </c>
      <c r="EO19" s="13">
        <v>0</v>
      </c>
      <c r="EP19" s="13">
        <v>223818876</v>
      </c>
      <c r="EQ19" s="16">
        <v>480048</v>
      </c>
      <c r="ER19" s="82">
        <v>260277889</v>
      </c>
    </row>
    <row r="20" spans="1:148" x14ac:dyDescent="0.3">
      <c r="A20" s="4" t="s">
        <v>10</v>
      </c>
      <c r="B20" s="13">
        <v>0</v>
      </c>
      <c r="C20" s="13">
        <v>0</v>
      </c>
      <c r="D20" s="13">
        <v>0</v>
      </c>
      <c r="E20" s="13">
        <v>27102000</v>
      </c>
      <c r="F20" s="82">
        <v>27102000</v>
      </c>
      <c r="G20" s="12">
        <v>0</v>
      </c>
      <c r="H20" s="13">
        <v>0</v>
      </c>
      <c r="I20" s="82">
        <v>0</v>
      </c>
      <c r="J20" s="12">
        <v>0</v>
      </c>
      <c r="K20" s="13">
        <v>0</v>
      </c>
      <c r="L20" s="13">
        <v>0</v>
      </c>
      <c r="M20" s="13">
        <v>5000000</v>
      </c>
      <c r="N20" s="13">
        <v>0</v>
      </c>
      <c r="O20" s="82">
        <v>5000000</v>
      </c>
      <c r="P20" s="84">
        <v>32102000</v>
      </c>
      <c r="Q20" s="12">
        <v>27756000</v>
      </c>
      <c r="R20" s="13">
        <v>54915000</v>
      </c>
      <c r="S20" s="13">
        <v>186393000</v>
      </c>
      <c r="T20" s="13">
        <v>3905000</v>
      </c>
      <c r="U20" s="13">
        <v>152000</v>
      </c>
      <c r="V20" s="13">
        <v>0</v>
      </c>
      <c r="W20" s="13">
        <v>1196000</v>
      </c>
      <c r="X20" s="13">
        <v>0</v>
      </c>
      <c r="Y20" s="13">
        <v>0</v>
      </c>
      <c r="Z20" s="13">
        <v>3810000</v>
      </c>
      <c r="AA20" s="13">
        <v>199000</v>
      </c>
      <c r="AB20" s="82">
        <v>278326000</v>
      </c>
      <c r="AC20" s="12">
        <v>5085000</v>
      </c>
      <c r="AD20" s="13">
        <v>531000</v>
      </c>
      <c r="AE20" s="13">
        <v>0</v>
      </c>
      <c r="AF20" s="82">
        <v>4554000</v>
      </c>
      <c r="AG20" s="84">
        <v>314982000</v>
      </c>
      <c r="AH20" s="13">
        <v>294000</v>
      </c>
      <c r="AI20" s="13">
        <v>6813000</v>
      </c>
      <c r="AJ20" s="13">
        <v>161000</v>
      </c>
      <c r="AK20" s="13">
        <v>0</v>
      </c>
      <c r="AL20" s="13">
        <v>0</v>
      </c>
      <c r="AM20" s="13">
        <v>0</v>
      </c>
      <c r="AN20" s="13">
        <v>0</v>
      </c>
      <c r="AO20" s="82">
        <v>161000</v>
      </c>
      <c r="AP20" s="84">
        <v>7268000</v>
      </c>
      <c r="AQ20" s="13">
        <v>2057000</v>
      </c>
      <c r="AR20" s="13">
        <v>0</v>
      </c>
      <c r="AS20" s="13">
        <v>2430000</v>
      </c>
      <c r="AT20" s="13">
        <v>1428000</v>
      </c>
      <c r="AU20" s="13">
        <v>0</v>
      </c>
      <c r="AV20" s="13">
        <v>0</v>
      </c>
      <c r="AW20" s="13">
        <v>0</v>
      </c>
      <c r="AX20" s="86">
        <v>3858000</v>
      </c>
      <c r="AY20" s="13">
        <v>0</v>
      </c>
      <c r="AZ20" s="82">
        <v>5915000</v>
      </c>
      <c r="BA20" s="84">
        <v>13183000</v>
      </c>
      <c r="BB20" s="13">
        <v>126405000</v>
      </c>
      <c r="BC20" s="13">
        <v>175394000</v>
      </c>
      <c r="BD20" s="82">
        <v>301799000</v>
      </c>
      <c r="BE20" s="84">
        <v>314982000</v>
      </c>
      <c r="BF20" s="13">
        <v>14158000</v>
      </c>
      <c r="BG20" s="13">
        <v>1518000</v>
      </c>
      <c r="BH20" s="13">
        <v>5375000</v>
      </c>
      <c r="BI20" s="13">
        <v>14084000</v>
      </c>
      <c r="BJ20" s="13">
        <v>0</v>
      </c>
      <c r="BK20" s="13">
        <v>44000</v>
      </c>
      <c r="BL20" s="13">
        <v>0</v>
      </c>
      <c r="BM20" s="13">
        <v>157000</v>
      </c>
      <c r="BN20" s="82">
        <v>35336000</v>
      </c>
      <c r="BO20" s="13">
        <v>950000</v>
      </c>
      <c r="BP20" s="13">
        <v>0</v>
      </c>
      <c r="BQ20" s="13">
        <v>9862000</v>
      </c>
      <c r="BR20" s="13">
        <v>0</v>
      </c>
      <c r="BS20" s="13">
        <v>8635000</v>
      </c>
      <c r="BT20" s="13">
        <v>0</v>
      </c>
      <c r="BU20" s="13">
        <v>0</v>
      </c>
      <c r="BV20" s="13">
        <v>0</v>
      </c>
      <c r="BW20" s="13">
        <v>0</v>
      </c>
      <c r="BX20" s="13">
        <v>0</v>
      </c>
      <c r="BY20" s="13">
        <v>0</v>
      </c>
      <c r="BZ20" s="13">
        <v>48000</v>
      </c>
      <c r="CA20" s="82">
        <v>19495000</v>
      </c>
      <c r="CB20" s="84">
        <v>15841000</v>
      </c>
      <c r="CC20" s="13">
        <v>13017000</v>
      </c>
      <c r="CD20" s="13">
        <v>0</v>
      </c>
      <c r="CE20" s="13">
        <v>0</v>
      </c>
      <c r="CF20" s="13">
        <v>0</v>
      </c>
      <c r="CG20" s="13">
        <v>0</v>
      </c>
      <c r="CH20" s="13">
        <v>0</v>
      </c>
      <c r="CI20" s="13">
        <v>0</v>
      </c>
      <c r="CJ20" s="13">
        <v>-13605000</v>
      </c>
      <c r="CK20" s="82">
        <v>-588000</v>
      </c>
      <c r="CL20" s="13">
        <v>0</v>
      </c>
      <c r="CM20" s="13">
        <v>0</v>
      </c>
      <c r="CN20" s="13">
        <v>0</v>
      </c>
      <c r="CO20" s="13">
        <v>0</v>
      </c>
      <c r="CP20" s="13">
        <v>0</v>
      </c>
      <c r="CQ20" s="13">
        <v>-284000</v>
      </c>
      <c r="CR20" s="13">
        <v>0</v>
      </c>
      <c r="CS20" s="82">
        <v>-284000</v>
      </c>
      <c r="CT20" s="84">
        <v>14969000</v>
      </c>
      <c r="CU20" s="12">
        <v>12133000</v>
      </c>
      <c r="CV20" s="16">
        <v>27102000</v>
      </c>
      <c r="CW20" s="12">
        <v>2374000</v>
      </c>
      <c r="CX20" s="13">
        <v>-268000</v>
      </c>
      <c r="CY20" s="13">
        <v>873000</v>
      </c>
      <c r="CZ20" s="13">
        <v>-28000</v>
      </c>
      <c r="DA20" s="16">
        <v>7000</v>
      </c>
      <c r="DB20" s="12">
        <v>14210000</v>
      </c>
      <c r="DC20" s="13">
        <v>925000</v>
      </c>
      <c r="DD20" s="13">
        <v>539000</v>
      </c>
      <c r="DE20" s="13">
        <v>0</v>
      </c>
      <c r="DF20" s="13">
        <v>197000</v>
      </c>
      <c r="DG20" s="13">
        <v>22209000</v>
      </c>
      <c r="DH20" s="13">
        <v>157000</v>
      </c>
      <c r="DI20" s="16">
        <v>0</v>
      </c>
      <c r="DJ20" s="12">
        <v>44000</v>
      </c>
      <c r="DK20" s="13">
        <v>17000</v>
      </c>
      <c r="DL20" s="13">
        <v>77000</v>
      </c>
      <c r="DM20" s="13">
        <v>0</v>
      </c>
      <c r="DN20" s="13">
        <v>0</v>
      </c>
      <c r="DO20" s="13">
        <v>0</v>
      </c>
      <c r="DP20" s="13">
        <v>0</v>
      </c>
      <c r="DQ20" s="16">
        <v>2000</v>
      </c>
      <c r="DR20" s="12">
        <v>9628000</v>
      </c>
      <c r="DS20" s="13">
        <v>202000</v>
      </c>
      <c r="DT20" s="13">
        <v>40000</v>
      </c>
      <c r="DU20" s="13">
        <v>950000</v>
      </c>
      <c r="DV20" s="13">
        <v>0</v>
      </c>
      <c r="DW20" s="13">
        <v>0</v>
      </c>
      <c r="DX20" s="13">
        <v>196000</v>
      </c>
      <c r="DY20" s="13">
        <v>8307000</v>
      </c>
      <c r="DZ20" s="16">
        <v>-19000</v>
      </c>
      <c r="EA20" s="13">
        <v>0</v>
      </c>
      <c r="EB20" s="13">
        <v>0</v>
      </c>
      <c r="EC20" s="13">
        <v>0</v>
      </c>
      <c r="ED20" s="16">
        <v>0</v>
      </c>
      <c r="EE20" s="13">
        <v>0</v>
      </c>
      <c r="EF20" s="13">
        <v>0</v>
      </c>
      <c r="EG20" s="13">
        <v>0</v>
      </c>
      <c r="EH20" s="13">
        <v>258000</v>
      </c>
      <c r="EI20" s="13">
        <v>9038000</v>
      </c>
      <c r="EJ20" s="13">
        <v>0</v>
      </c>
      <c r="EK20" s="13">
        <v>10000</v>
      </c>
      <c r="EL20" s="13">
        <v>0</v>
      </c>
      <c r="EM20" s="13">
        <v>0</v>
      </c>
      <c r="EN20" s="16">
        <v>664000</v>
      </c>
      <c r="EO20" s="13">
        <v>0</v>
      </c>
      <c r="EP20" s="13">
        <v>0</v>
      </c>
      <c r="EQ20" s="16">
        <v>0</v>
      </c>
      <c r="ER20" s="82">
        <v>9103000</v>
      </c>
    </row>
    <row r="21" spans="1:148" x14ac:dyDescent="0.3">
      <c r="A21" s="4" t="s">
        <v>11</v>
      </c>
      <c r="B21" s="13">
        <v>0</v>
      </c>
      <c r="C21" s="13">
        <v>0</v>
      </c>
      <c r="D21" s="13">
        <v>0</v>
      </c>
      <c r="E21" s="13">
        <v>59020000</v>
      </c>
      <c r="F21" s="82">
        <v>59020000</v>
      </c>
      <c r="G21" s="12">
        <v>0</v>
      </c>
      <c r="H21" s="13">
        <v>0</v>
      </c>
      <c r="I21" s="82">
        <v>0</v>
      </c>
      <c r="J21" s="12">
        <v>0</v>
      </c>
      <c r="K21" s="13">
        <v>0</v>
      </c>
      <c r="L21" s="13">
        <v>0</v>
      </c>
      <c r="M21" s="13">
        <v>28000000</v>
      </c>
      <c r="N21" s="13">
        <v>0</v>
      </c>
      <c r="O21" s="82">
        <v>28000000</v>
      </c>
      <c r="P21" s="84">
        <v>87020000</v>
      </c>
      <c r="Q21" s="12">
        <v>141031000</v>
      </c>
      <c r="R21" s="13">
        <v>103214000</v>
      </c>
      <c r="S21" s="13">
        <v>499216000</v>
      </c>
      <c r="T21" s="13">
        <v>13202000</v>
      </c>
      <c r="U21" s="13">
        <v>1138000</v>
      </c>
      <c r="V21" s="13">
        <v>3919000</v>
      </c>
      <c r="W21" s="13">
        <v>1537000</v>
      </c>
      <c r="X21" s="13">
        <v>14291000</v>
      </c>
      <c r="Y21" s="13">
        <v>7000</v>
      </c>
      <c r="Z21" s="13">
        <v>0</v>
      </c>
      <c r="AA21" s="13">
        <v>728000</v>
      </c>
      <c r="AB21" s="82">
        <v>778283000</v>
      </c>
      <c r="AC21" s="12">
        <v>17098000</v>
      </c>
      <c r="AD21" s="13">
        <v>0</v>
      </c>
      <c r="AE21" s="13">
        <v>0</v>
      </c>
      <c r="AF21" s="82">
        <v>17098000</v>
      </c>
      <c r="AG21" s="84">
        <v>882401000</v>
      </c>
      <c r="AH21" s="13">
        <v>2245000</v>
      </c>
      <c r="AI21" s="13">
        <v>0</v>
      </c>
      <c r="AJ21" s="13">
        <v>0</v>
      </c>
      <c r="AK21" s="13">
        <v>6520000</v>
      </c>
      <c r="AL21" s="13">
        <v>0</v>
      </c>
      <c r="AM21" s="13">
        <v>0</v>
      </c>
      <c r="AN21" s="13">
        <v>0</v>
      </c>
      <c r="AO21" s="82">
        <v>6520000</v>
      </c>
      <c r="AP21" s="84">
        <v>8765000</v>
      </c>
      <c r="AQ21" s="13">
        <v>14171000</v>
      </c>
      <c r="AR21" s="13">
        <v>0</v>
      </c>
      <c r="AS21" s="13">
        <v>6424000</v>
      </c>
      <c r="AT21" s="13">
        <v>1317000</v>
      </c>
      <c r="AU21" s="13">
        <v>0</v>
      </c>
      <c r="AV21" s="13">
        <v>321000</v>
      </c>
      <c r="AW21" s="13">
        <v>0</v>
      </c>
      <c r="AX21" s="86">
        <v>8062000</v>
      </c>
      <c r="AY21" s="13">
        <v>0</v>
      </c>
      <c r="AZ21" s="82">
        <v>22233000</v>
      </c>
      <c r="BA21" s="84">
        <v>30998000</v>
      </c>
      <c r="BB21" s="13">
        <v>324051000</v>
      </c>
      <c r="BC21" s="13">
        <v>527353000</v>
      </c>
      <c r="BD21" s="82">
        <v>851404000</v>
      </c>
      <c r="BE21" s="84">
        <v>882402000</v>
      </c>
      <c r="BF21" s="13">
        <v>46199000</v>
      </c>
      <c r="BG21" s="13">
        <v>17319000</v>
      </c>
      <c r="BH21" s="13">
        <v>19096000</v>
      </c>
      <c r="BI21" s="13">
        <v>9686000</v>
      </c>
      <c r="BJ21" s="13">
        <v>0</v>
      </c>
      <c r="BK21" s="13">
        <v>548000</v>
      </c>
      <c r="BL21" s="13">
        <v>0</v>
      </c>
      <c r="BM21" s="13">
        <v>13144000</v>
      </c>
      <c r="BN21" s="82">
        <v>105992000</v>
      </c>
      <c r="BO21" s="13">
        <v>2634000</v>
      </c>
      <c r="BP21" s="13">
        <v>0</v>
      </c>
      <c r="BQ21" s="13">
        <v>26066000</v>
      </c>
      <c r="BR21" s="13">
        <v>413000</v>
      </c>
      <c r="BS21" s="13">
        <v>39925000</v>
      </c>
      <c r="BT21" s="13">
        <v>0</v>
      </c>
      <c r="BU21" s="13">
        <v>0</v>
      </c>
      <c r="BV21" s="13">
        <v>88000</v>
      </c>
      <c r="BW21" s="13">
        <v>926000</v>
      </c>
      <c r="BX21" s="13">
        <v>0</v>
      </c>
      <c r="BY21" s="13">
        <v>0</v>
      </c>
      <c r="BZ21" s="13">
        <v>0</v>
      </c>
      <c r="CA21" s="82">
        <v>70052000</v>
      </c>
      <c r="CB21" s="84">
        <v>35940000</v>
      </c>
      <c r="CC21" s="13">
        <v>3221000</v>
      </c>
      <c r="CD21" s="13">
        <v>0</v>
      </c>
      <c r="CE21" s="13">
        <v>0</v>
      </c>
      <c r="CF21" s="13">
        <v>0</v>
      </c>
      <c r="CG21" s="13">
        <v>0</v>
      </c>
      <c r="CH21" s="13">
        <v>0</v>
      </c>
      <c r="CI21" s="13">
        <v>-20489000</v>
      </c>
      <c r="CJ21" s="13">
        <v>-25529000</v>
      </c>
      <c r="CK21" s="82">
        <v>-42797000</v>
      </c>
      <c r="CL21" s="13">
        <v>0</v>
      </c>
      <c r="CM21" s="13">
        <v>3679000</v>
      </c>
      <c r="CN21" s="13">
        <v>0</v>
      </c>
      <c r="CO21" s="13">
        <v>0</v>
      </c>
      <c r="CP21" s="13">
        <v>0</v>
      </c>
      <c r="CQ21" s="13">
        <v>-1073000</v>
      </c>
      <c r="CR21" s="13">
        <v>0</v>
      </c>
      <c r="CS21" s="82">
        <v>2606000</v>
      </c>
      <c r="CT21" s="84">
        <v>-4251000</v>
      </c>
      <c r="CU21" s="12">
        <v>14539000</v>
      </c>
      <c r="CV21" s="16">
        <v>10289000</v>
      </c>
      <c r="CW21" s="12">
        <v>19636000</v>
      </c>
      <c r="CX21" s="13">
        <v>-413000</v>
      </c>
      <c r="CY21" s="13">
        <v>-18000</v>
      </c>
      <c r="CZ21" s="13">
        <v>4320000</v>
      </c>
      <c r="DA21" s="16">
        <v>52000</v>
      </c>
      <c r="DB21" s="12">
        <v>45779000</v>
      </c>
      <c r="DC21" s="13">
        <v>14610000</v>
      </c>
      <c r="DD21" s="13">
        <v>15000</v>
      </c>
      <c r="DE21" s="13">
        <v>443000</v>
      </c>
      <c r="DF21" s="13">
        <v>1418000</v>
      </c>
      <c r="DG21" s="13">
        <v>27302000</v>
      </c>
      <c r="DH21" s="13">
        <v>511000</v>
      </c>
      <c r="DI21" s="16">
        <v>961000</v>
      </c>
      <c r="DJ21" s="12">
        <v>668000</v>
      </c>
      <c r="DK21" s="13">
        <v>419000</v>
      </c>
      <c r="DL21" s="13">
        <v>0</v>
      </c>
      <c r="DM21" s="13">
        <v>0</v>
      </c>
      <c r="DN21" s="13">
        <v>0</v>
      </c>
      <c r="DO21" s="13">
        <v>0</v>
      </c>
      <c r="DP21" s="13">
        <v>0</v>
      </c>
      <c r="DQ21" s="16">
        <v>0</v>
      </c>
      <c r="DR21" s="12">
        <v>25055000</v>
      </c>
      <c r="DS21" s="13">
        <v>339000</v>
      </c>
      <c r="DT21" s="13">
        <v>137000</v>
      </c>
      <c r="DU21" s="13">
        <v>2634000</v>
      </c>
      <c r="DV21" s="13">
        <v>0</v>
      </c>
      <c r="DW21" s="13">
        <v>1122000</v>
      </c>
      <c r="DX21" s="13">
        <v>413000</v>
      </c>
      <c r="DY21" s="13">
        <v>26095000</v>
      </c>
      <c r="DZ21" s="16">
        <v>188000</v>
      </c>
      <c r="EA21" s="13">
        <v>0</v>
      </c>
      <c r="EB21" s="13">
        <v>0</v>
      </c>
      <c r="EC21" s="13">
        <v>0</v>
      </c>
      <c r="ED21" s="16">
        <v>0</v>
      </c>
      <c r="EE21" s="13">
        <v>0</v>
      </c>
      <c r="EF21" s="13">
        <v>0</v>
      </c>
      <c r="EG21" s="13">
        <v>0</v>
      </c>
      <c r="EH21" s="13">
        <v>471000</v>
      </c>
      <c r="EI21" s="13">
        <v>20626000</v>
      </c>
      <c r="EJ21" s="13">
        <v>0</v>
      </c>
      <c r="EK21" s="13">
        <v>18000</v>
      </c>
      <c r="EL21" s="13">
        <v>88000</v>
      </c>
      <c r="EM21" s="13">
        <v>0</v>
      </c>
      <c r="EN21" s="16">
        <v>3837000</v>
      </c>
      <c r="EO21" s="13">
        <v>0</v>
      </c>
      <c r="EP21" s="13">
        <v>57747000</v>
      </c>
      <c r="EQ21" s="16">
        <v>-5104000</v>
      </c>
      <c r="ER21" s="82">
        <v>63746000</v>
      </c>
    </row>
    <row r="22" spans="1:148" x14ac:dyDescent="0.3">
      <c r="A22" s="4" t="s">
        <v>12</v>
      </c>
      <c r="B22" s="13">
        <v>0</v>
      </c>
      <c r="C22" s="13">
        <v>0</v>
      </c>
      <c r="D22" s="13">
        <v>0</v>
      </c>
      <c r="E22" s="13">
        <v>111500000</v>
      </c>
      <c r="F22" s="82">
        <v>111500000</v>
      </c>
      <c r="G22" s="12">
        <v>0</v>
      </c>
      <c r="H22" s="13">
        <v>0</v>
      </c>
      <c r="I22" s="82">
        <v>0</v>
      </c>
      <c r="J22" s="12">
        <v>0</v>
      </c>
      <c r="K22" s="13">
        <v>0</v>
      </c>
      <c r="L22" s="13">
        <v>0</v>
      </c>
      <c r="M22" s="13">
        <v>20957367.010000005</v>
      </c>
      <c r="N22" s="13">
        <v>0</v>
      </c>
      <c r="O22" s="82">
        <v>20957367.010000005</v>
      </c>
      <c r="P22" s="84">
        <v>132457367.01000001</v>
      </c>
      <c r="Q22" s="12">
        <v>965297725.88</v>
      </c>
      <c r="R22" s="13">
        <v>241857690.03999999</v>
      </c>
      <c r="S22" s="13">
        <v>837266875.53999984</v>
      </c>
      <c r="T22" s="13">
        <v>7309068.2200000007</v>
      </c>
      <c r="U22" s="13">
        <v>44134695.089999996</v>
      </c>
      <c r="V22" s="13">
        <v>285065.34000000003</v>
      </c>
      <c r="W22" s="13">
        <v>15905264.550000001</v>
      </c>
      <c r="X22" s="13">
        <v>27131471.73</v>
      </c>
      <c r="Y22" s="13">
        <v>0</v>
      </c>
      <c r="Z22" s="13">
        <v>16583619.950000001</v>
      </c>
      <c r="AA22" s="13">
        <v>320544.96999999997</v>
      </c>
      <c r="AB22" s="82">
        <v>2156092021.3099995</v>
      </c>
      <c r="AC22" s="12">
        <v>42823167.930000007</v>
      </c>
      <c r="AD22" s="13">
        <v>322860.78999999998</v>
      </c>
      <c r="AE22" s="13">
        <v>0</v>
      </c>
      <c r="AF22" s="82">
        <v>42500307.140000008</v>
      </c>
      <c r="AG22" s="84">
        <v>2331049695.4599996</v>
      </c>
      <c r="AH22" s="13">
        <v>10466195.609999999</v>
      </c>
      <c r="AI22" s="13">
        <v>40847608.219999999</v>
      </c>
      <c r="AJ22" s="13">
        <v>5067037.57</v>
      </c>
      <c r="AK22" s="13">
        <v>16888969.459999997</v>
      </c>
      <c r="AL22" s="13">
        <v>0</v>
      </c>
      <c r="AM22" s="13">
        <v>0</v>
      </c>
      <c r="AN22" s="13">
        <v>0</v>
      </c>
      <c r="AO22" s="82">
        <v>21956007.029999997</v>
      </c>
      <c r="AP22" s="84">
        <v>73269810.859999999</v>
      </c>
      <c r="AQ22" s="13">
        <v>22987488.119999997</v>
      </c>
      <c r="AR22" s="13">
        <v>0</v>
      </c>
      <c r="AS22" s="13">
        <v>11105186.67</v>
      </c>
      <c r="AT22" s="13">
        <v>0</v>
      </c>
      <c r="AU22" s="13">
        <v>0</v>
      </c>
      <c r="AV22" s="13">
        <v>0</v>
      </c>
      <c r="AW22" s="13">
        <v>0</v>
      </c>
      <c r="AX22" s="86">
        <v>11105186.67</v>
      </c>
      <c r="AY22" s="13">
        <v>0</v>
      </c>
      <c r="AZ22" s="82">
        <v>34092674.789999999</v>
      </c>
      <c r="BA22" s="84">
        <v>107362485.65000001</v>
      </c>
      <c r="BB22" s="13">
        <v>1221203458.0999999</v>
      </c>
      <c r="BC22" s="13">
        <v>1002483751.71</v>
      </c>
      <c r="BD22" s="82">
        <v>2223687209.8099999</v>
      </c>
      <c r="BE22" s="84">
        <v>2331049695.46</v>
      </c>
      <c r="BF22" s="13">
        <v>88592799</v>
      </c>
      <c r="BG22" s="13">
        <v>18552201</v>
      </c>
      <c r="BH22" s="13">
        <v>13414910</v>
      </c>
      <c r="BI22" s="13">
        <v>54250090</v>
      </c>
      <c r="BJ22" s="13">
        <v>0</v>
      </c>
      <c r="BK22" s="13">
        <v>288000</v>
      </c>
      <c r="BL22" s="13">
        <v>0</v>
      </c>
      <c r="BM22" s="13">
        <v>60249000</v>
      </c>
      <c r="BN22" s="82">
        <v>235347000</v>
      </c>
      <c r="BO22" s="13">
        <v>3879847</v>
      </c>
      <c r="BP22" s="13">
        <v>0</v>
      </c>
      <c r="BQ22" s="13">
        <v>39460153</v>
      </c>
      <c r="BR22" s="13">
        <v>0</v>
      </c>
      <c r="BS22" s="13">
        <v>87173000</v>
      </c>
      <c r="BT22" s="13">
        <v>0</v>
      </c>
      <c r="BU22" s="13">
        <v>0</v>
      </c>
      <c r="BV22" s="13">
        <v>0</v>
      </c>
      <c r="BW22" s="13">
        <v>0</v>
      </c>
      <c r="BX22" s="13">
        <v>0</v>
      </c>
      <c r="BY22" s="13">
        <v>0</v>
      </c>
      <c r="BZ22" s="13">
        <v>6089000</v>
      </c>
      <c r="CA22" s="82">
        <v>136602000</v>
      </c>
      <c r="CB22" s="84">
        <v>98745000</v>
      </c>
      <c r="CC22" s="13">
        <v>683000</v>
      </c>
      <c r="CD22" s="13">
        <v>0</v>
      </c>
      <c r="CE22" s="13">
        <v>0</v>
      </c>
      <c r="CF22" s="13">
        <v>0</v>
      </c>
      <c r="CG22" s="13">
        <v>0</v>
      </c>
      <c r="CH22" s="13">
        <v>0</v>
      </c>
      <c r="CI22" s="13">
        <v>0</v>
      </c>
      <c r="CJ22" s="13">
        <v>-60045000</v>
      </c>
      <c r="CK22" s="82">
        <v>-59362000</v>
      </c>
      <c r="CL22" s="13">
        <v>0</v>
      </c>
      <c r="CM22" s="13">
        <v>0</v>
      </c>
      <c r="CN22" s="13">
        <v>0</v>
      </c>
      <c r="CO22" s="13">
        <v>0</v>
      </c>
      <c r="CP22" s="13">
        <v>0</v>
      </c>
      <c r="CQ22" s="13">
        <v>-13498000</v>
      </c>
      <c r="CR22" s="13">
        <v>-38500000</v>
      </c>
      <c r="CS22" s="82">
        <v>-51998000</v>
      </c>
      <c r="CT22" s="84">
        <v>-12615000</v>
      </c>
      <c r="CU22" s="12">
        <v>33572000</v>
      </c>
      <c r="CV22" s="16">
        <v>20957000</v>
      </c>
      <c r="CW22" s="12">
        <v>8487000</v>
      </c>
      <c r="CX22" s="13">
        <v>-1295000</v>
      </c>
      <c r="CY22" s="13">
        <v>0</v>
      </c>
      <c r="CZ22" s="13">
        <v>-24257000</v>
      </c>
      <c r="DA22" s="16">
        <v>-30000</v>
      </c>
      <c r="DB22" s="12">
        <v>105050468.85999998</v>
      </c>
      <c r="DC22" s="13">
        <v>0</v>
      </c>
      <c r="DD22" s="13">
        <v>0</v>
      </c>
      <c r="DE22" s="13">
        <v>203942.13</v>
      </c>
      <c r="DF22" s="13">
        <v>4826340.49</v>
      </c>
      <c r="DG22" s="13">
        <v>43777149.859999999</v>
      </c>
      <c r="DH22" s="13">
        <v>20067774.550000001</v>
      </c>
      <c r="DI22" s="16">
        <v>26855571.909999996</v>
      </c>
      <c r="DJ22" s="12">
        <v>545736.49</v>
      </c>
      <c r="DK22" s="13">
        <v>0</v>
      </c>
      <c r="DL22" s="13">
        <v>932946.03999999166</v>
      </c>
      <c r="DM22" s="13">
        <v>0</v>
      </c>
      <c r="DN22" s="13">
        <v>0</v>
      </c>
      <c r="DO22" s="13">
        <v>0</v>
      </c>
      <c r="DP22" s="13">
        <v>0</v>
      </c>
      <c r="DQ22" s="16">
        <v>6700073.1500000004</v>
      </c>
      <c r="DR22" s="12">
        <v>36401097.770000003</v>
      </c>
      <c r="DS22" s="13">
        <v>407474.9</v>
      </c>
      <c r="DT22" s="13">
        <v>350925.1</v>
      </c>
      <c r="DU22" s="13">
        <v>3999374.8</v>
      </c>
      <c r="DV22" s="13">
        <v>0</v>
      </c>
      <c r="DW22" s="13">
        <v>2947299.42</v>
      </c>
      <c r="DX22" s="13">
        <v>972509.87000000011</v>
      </c>
      <c r="DY22" s="13">
        <v>58591391.719999991</v>
      </c>
      <c r="DZ22" s="16">
        <v>282393.78000000003</v>
      </c>
      <c r="EA22" s="13">
        <v>0</v>
      </c>
      <c r="EB22" s="13">
        <v>0</v>
      </c>
      <c r="EC22" s="13">
        <v>0</v>
      </c>
      <c r="ED22" s="16">
        <v>0</v>
      </c>
      <c r="EE22" s="13">
        <v>0</v>
      </c>
      <c r="EF22" s="13">
        <v>11779344.24</v>
      </c>
      <c r="EG22" s="13">
        <v>0</v>
      </c>
      <c r="EH22" s="13">
        <v>588282.21</v>
      </c>
      <c r="EI22" s="13">
        <v>28238663.280000005</v>
      </c>
      <c r="EJ22" s="13">
        <v>83779.73</v>
      </c>
      <c r="EK22" s="13">
        <v>160053.39000000001</v>
      </c>
      <c r="EL22" s="13">
        <v>1463576.37</v>
      </c>
      <c r="EM22" s="13">
        <v>0</v>
      </c>
      <c r="EN22" s="16">
        <v>1202328.1899999997</v>
      </c>
      <c r="EO22" s="13">
        <v>0</v>
      </c>
      <c r="EP22" s="13">
        <v>80306000</v>
      </c>
      <c r="EQ22" s="16">
        <v>0</v>
      </c>
      <c r="ER22" s="82">
        <v>141797508.71000004</v>
      </c>
    </row>
    <row r="23" spans="1:148" x14ac:dyDescent="0.3">
      <c r="A23" s="4" t="s">
        <v>13</v>
      </c>
      <c r="B23" s="13">
        <v>0</v>
      </c>
      <c r="C23" s="13">
        <v>0</v>
      </c>
      <c r="D23" s="13">
        <v>0</v>
      </c>
      <c r="E23" s="13">
        <v>26533787.91</v>
      </c>
      <c r="F23" s="82">
        <v>26533787.91</v>
      </c>
      <c r="G23" s="12">
        <v>0</v>
      </c>
      <c r="H23" s="13">
        <v>0</v>
      </c>
      <c r="I23" s="82">
        <v>0</v>
      </c>
      <c r="J23" s="12">
        <v>0</v>
      </c>
      <c r="K23" s="13">
        <v>0</v>
      </c>
      <c r="L23" s="13">
        <v>0</v>
      </c>
      <c r="M23" s="13">
        <v>308574394.91000003</v>
      </c>
      <c r="N23" s="13">
        <v>4402790.3100000005</v>
      </c>
      <c r="O23" s="82">
        <v>312977185.22000003</v>
      </c>
      <c r="P23" s="84">
        <v>339510973.13000005</v>
      </c>
      <c r="Q23" s="12">
        <v>3019725533.4899998</v>
      </c>
      <c r="R23" s="13">
        <v>506001819.70000005</v>
      </c>
      <c r="S23" s="13">
        <v>2465045860.1799989</v>
      </c>
      <c r="T23" s="13">
        <v>14918512.050000003</v>
      </c>
      <c r="U23" s="13">
        <v>11138525.619999999</v>
      </c>
      <c r="V23" s="13">
        <v>0</v>
      </c>
      <c r="W23" s="13">
        <v>1711000</v>
      </c>
      <c r="X23" s="13">
        <v>93013539.299999997</v>
      </c>
      <c r="Y23" s="13">
        <v>447000</v>
      </c>
      <c r="Z23" s="13">
        <v>16870000</v>
      </c>
      <c r="AA23" s="13">
        <v>3235993.51</v>
      </c>
      <c r="AB23" s="82">
        <v>6132107783.8499994</v>
      </c>
      <c r="AC23" s="12">
        <v>40063150.769999988</v>
      </c>
      <c r="AD23" s="13">
        <v>2037586.94</v>
      </c>
      <c r="AE23" s="13">
        <v>0</v>
      </c>
      <c r="AF23" s="82">
        <v>38025563.829999991</v>
      </c>
      <c r="AG23" s="84">
        <v>6509644320.8099995</v>
      </c>
      <c r="AH23" s="13">
        <v>40018921.530000001</v>
      </c>
      <c r="AI23" s="13">
        <v>0</v>
      </c>
      <c r="AJ23" s="13">
        <v>0</v>
      </c>
      <c r="AK23" s="13">
        <v>0</v>
      </c>
      <c r="AL23" s="13">
        <v>0</v>
      </c>
      <c r="AM23" s="13">
        <v>7808469.3499999996</v>
      </c>
      <c r="AN23" s="13">
        <v>30549354.84</v>
      </c>
      <c r="AO23" s="82">
        <v>38357824.189999998</v>
      </c>
      <c r="AP23" s="84">
        <v>78376745.719999999</v>
      </c>
      <c r="AQ23" s="13">
        <v>59388006.920000002</v>
      </c>
      <c r="AR23" s="13">
        <v>0</v>
      </c>
      <c r="AS23" s="13">
        <v>30330067.859999999</v>
      </c>
      <c r="AT23" s="13">
        <v>8379862.3499999996</v>
      </c>
      <c r="AU23" s="13">
        <v>0</v>
      </c>
      <c r="AV23" s="13">
        <v>11844618.68</v>
      </c>
      <c r="AW23" s="13">
        <v>0</v>
      </c>
      <c r="AX23" s="86">
        <v>50554548.890000001</v>
      </c>
      <c r="AY23" s="13">
        <v>0</v>
      </c>
      <c r="AZ23" s="82">
        <v>109942555.81</v>
      </c>
      <c r="BA23" s="84">
        <v>188319301.53</v>
      </c>
      <c r="BB23" s="13">
        <v>2825707590.3399997</v>
      </c>
      <c r="BC23" s="13">
        <v>3495617428.9599996</v>
      </c>
      <c r="BD23" s="82">
        <v>6321325019.2999992</v>
      </c>
      <c r="BE23" s="84">
        <v>6509644320.829999</v>
      </c>
      <c r="BF23" s="13">
        <v>219650066.44999993</v>
      </c>
      <c r="BG23" s="13">
        <v>78994518.670000002</v>
      </c>
      <c r="BH23" s="13">
        <v>92534820.909999996</v>
      </c>
      <c r="BI23" s="13">
        <v>0</v>
      </c>
      <c r="BJ23" s="13">
        <v>0</v>
      </c>
      <c r="BK23" s="13">
        <v>1726943.34</v>
      </c>
      <c r="BL23" s="13">
        <v>0</v>
      </c>
      <c r="BM23" s="13">
        <v>92964518.249999985</v>
      </c>
      <c r="BN23" s="82">
        <v>485870867.61999995</v>
      </c>
      <c r="BO23" s="13">
        <v>11975233.84</v>
      </c>
      <c r="BP23" s="13">
        <v>0</v>
      </c>
      <c r="BQ23" s="13">
        <v>130886807.05999997</v>
      </c>
      <c r="BR23" s="13">
        <v>0</v>
      </c>
      <c r="BS23" s="13">
        <v>198825590.32000005</v>
      </c>
      <c r="BT23" s="13">
        <v>0</v>
      </c>
      <c r="BU23" s="13">
        <v>0</v>
      </c>
      <c r="BV23" s="13">
        <v>2273891.46</v>
      </c>
      <c r="BW23" s="13">
        <v>0</v>
      </c>
      <c r="BX23" s="13">
        <v>0</v>
      </c>
      <c r="BY23" s="13">
        <v>0</v>
      </c>
      <c r="BZ23" s="13">
        <v>0</v>
      </c>
      <c r="CA23" s="82">
        <v>343961522.68000001</v>
      </c>
      <c r="CB23" s="84">
        <v>141909344.93999994</v>
      </c>
      <c r="CC23" s="13">
        <v>3813467.5</v>
      </c>
      <c r="CD23" s="13">
        <v>0</v>
      </c>
      <c r="CE23" s="13">
        <v>0</v>
      </c>
      <c r="CF23" s="13">
        <v>0</v>
      </c>
      <c r="CG23" s="13">
        <v>0</v>
      </c>
      <c r="CH23" s="13">
        <v>0</v>
      </c>
      <c r="CI23" s="13">
        <v>26659303.560000002</v>
      </c>
      <c r="CJ23" s="13">
        <v>-169315413.78999999</v>
      </c>
      <c r="CK23" s="82">
        <v>-138842642.72999999</v>
      </c>
      <c r="CL23" s="13">
        <v>0</v>
      </c>
      <c r="CM23" s="13">
        <v>0</v>
      </c>
      <c r="CN23" s="13">
        <v>0</v>
      </c>
      <c r="CO23" s="13">
        <v>0</v>
      </c>
      <c r="CP23" s="13">
        <v>0</v>
      </c>
      <c r="CQ23" s="13">
        <v>-7631043.1000000015</v>
      </c>
      <c r="CR23" s="13">
        <v>9250798.8900000043</v>
      </c>
      <c r="CS23" s="82">
        <v>1619755.7900000028</v>
      </c>
      <c r="CT23" s="84">
        <v>4686457.9999999516</v>
      </c>
      <c r="CU23" s="12">
        <v>21847329.91</v>
      </c>
      <c r="CV23" s="16">
        <v>26533787.91</v>
      </c>
      <c r="CW23" s="12">
        <v>696969.86999999755</v>
      </c>
      <c r="CX23" s="13">
        <v>-910822.61000000185</v>
      </c>
      <c r="CY23" s="13">
        <v>-3030785.4299999955</v>
      </c>
      <c r="CZ23" s="13">
        <v>9600363.0800000057</v>
      </c>
      <c r="DA23" s="16">
        <v>0</v>
      </c>
      <c r="DB23" s="12">
        <v>266346999.5</v>
      </c>
      <c r="DC23" s="13">
        <v>13822811.349999998</v>
      </c>
      <c r="DD23" s="13">
        <v>1530587.48</v>
      </c>
      <c r="DE23" s="13">
        <v>1298686.26</v>
      </c>
      <c r="DF23" s="13">
        <v>12019537.889999999</v>
      </c>
      <c r="DG23" s="13">
        <v>95176102.090000004</v>
      </c>
      <c r="DH23" s="13">
        <v>77427764.649999991</v>
      </c>
      <c r="DI23" s="16">
        <v>132023456.23999999</v>
      </c>
      <c r="DJ23" s="12">
        <v>1856733.59</v>
      </c>
      <c r="DK23" s="13">
        <v>919347.71000000008</v>
      </c>
      <c r="DL23" s="13">
        <v>789645.73</v>
      </c>
      <c r="DM23" s="13">
        <v>0</v>
      </c>
      <c r="DN23" s="13">
        <v>0</v>
      </c>
      <c r="DO23" s="13">
        <v>0</v>
      </c>
      <c r="DP23" s="13">
        <v>0</v>
      </c>
      <c r="DQ23" s="16">
        <v>-154934.98000000001</v>
      </c>
      <c r="DR23" s="12">
        <v>118496170.36999997</v>
      </c>
      <c r="DS23" s="13">
        <v>663131.89</v>
      </c>
      <c r="DT23" s="13">
        <v>172334.3</v>
      </c>
      <c r="DU23" s="13">
        <v>11975233.84</v>
      </c>
      <c r="DV23" s="13">
        <v>0</v>
      </c>
      <c r="DW23" s="13">
        <v>5536907</v>
      </c>
      <c r="DX23" s="13">
        <v>4397377.47</v>
      </c>
      <c r="DY23" s="13">
        <v>192805818.99000001</v>
      </c>
      <c r="DZ23" s="16">
        <v>477204.2</v>
      </c>
      <c r="EA23" s="13">
        <v>0</v>
      </c>
      <c r="EB23" s="13">
        <v>3148160.24</v>
      </c>
      <c r="EC23" s="13">
        <v>0</v>
      </c>
      <c r="ED23" s="16">
        <v>0</v>
      </c>
      <c r="EE23" s="13">
        <v>1103530</v>
      </c>
      <c r="EF23" s="13">
        <v>0</v>
      </c>
      <c r="EG23" s="13">
        <v>0</v>
      </c>
      <c r="EH23" s="13">
        <v>1776914.94</v>
      </c>
      <c r="EI23" s="13">
        <v>65354682.640000001</v>
      </c>
      <c r="EJ23" s="13">
        <v>0</v>
      </c>
      <c r="EK23" s="13">
        <v>868909.09</v>
      </c>
      <c r="EL23" s="13">
        <v>1399679.64</v>
      </c>
      <c r="EM23" s="13">
        <v>0</v>
      </c>
      <c r="EN23" s="16">
        <v>846468.57</v>
      </c>
      <c r="EO23" s="13">
        <v>0</v>
      </c>
      <c r="EP23" s="13">
        <v>381530213.77999973</v>
      </c>
      <c r="EQ23" s="16">
        <v>-1710026.9600000009</v>
      </c>
      <c r="ER23" s="82">
        <v>573854401.14999986</v>
      </c>
    </row>
    <row r="24" spans="1:148" x14ac:dyDescent="0.3">
      <c r="A24" s="4" t="s">
        <v>14</v>
      </c>
      <c r="B24" s="13">
        <v>0</v>
      </c>
      <c r="C24" s="13">
        <v>0</v>
      </c>
      <c r="D24" s="13">
        <v>0</v>
      </c>
      <c r="E24" s="13">
        <v>3552441</v>
      </c>
      <c r="F24" s="82">
        <v>3552441</v>
      </c>
      <c r="G24" s="12">
        <v>0</v>
      </c>
      <c r="H24" s="13">
        <v>0</v>
      </c>
      <c r="I24" s="82">
        <v>0</v>
      </c>
      <c r="J24" s="12">
        <v>0</v>
      </c>
      <c r="K24" s="13">
        <v>0</v>
      </c>
      <c r="L24" s="13">
        <v>0</v>
      </c>
      <c r="M24" s="13">
        <v>17793202</v>
      </c>
      <c r="N24" s="13">
        <v>0</v>
      </c>
      <c r="O24" s="82">
        <v>17793202</v>
      </c>
      <c r="P24" s="84">
        <v>21345643</v>
      </c>
      <c r="Q24" s="12">
        <v>24854000</v>
      </c>
      <c r="R24" s="13">
        <v>39922194</v>
      </c>
      <c r="S24" s="13">
        <v>277478809</v>
      </c>
      <c r="T24" s="13">
        <v>5437670</v>
      </c>
      <c r="U24" s="13">
        <v>0</v>
      </c>
      <c r="V24" s="13">
        <v>0</v>
      </c>
      <c r="W24" s="13">
        <v>5177777</v>
      </c>
      <c r="X24" s="13">
        <v>1735527</v>
      </c>
      <c r="Y24" s="13">
        <v>20234</v>
      </c>
      <c r="Z24" s="13">
        <v>202191</v>
      </c>
      <c r="AA24" s="13">
        <v>258782</v>
      </c>
      <c r="AB24" s="82">
        <v>355087184</v>
      </c>
      <c r="AC24" s="12">
        <v>2853234</v>
      </c>
      <c r="AD24" s="13">
        <v>0</v>
      </c>
      <c r="AE24" s="13">
        <v>0</v>
      </c>
      <c r="AF24" s="82">
        <v>2853234</v>
      </c>
      <c r="AG24" s="84">
        <v>379286061</v>
      </c>
      <c r="AH24" s="13">
        <v>480012</v>
      </c>
      <c r="AI24" s="13">
        <v>12018122</v>
      </c>
      <c r="AJ24" s="13">
        <v>0</v>
      </c>
      <c r="AK24" s="13">
        <v>2089000</v>
      </c>
      <c r="AL24" s="13">
        <v>0</v>
      </c>
      <c r="AM24" s="13">
        <v>0</v>
      </c>
      <c r="AN24" s="13">
        <v>0</v>
      </c>
      <c r="AO24" s="82">
        <v>2089000</v>
      </c>
      <c r="AP24" s="84">
        <v>14587134</v>
      </c>
      <c r="AQ24" s="13">
        <v>2900070</v>
      </c>
      <c r="AR24" s="13">
        <v>0</v>
      </c>
      <c r="AS24" s="13">
        <v>2689169</v>
      </c>
      <c r="AT24" s="13">
        <v>85769</v>
      </c>
      <c r="AU24" s="13">
        <v>0</v>
      </c>
      <c r="AV24" s="13">
        <v>197041</v>
      </c>
      <c r="AW24" s="13">
        <v>0</v>
      </c>
      <c r="AX24" s="86">
        <v>2971979</v>
      </c>
      <c r="AY24" s="13">
        <v>0</v>
      </c>
      <c r="AZ24" s="82">
        <v>5872049</v>
      </c>
      <c r="BA24" s="84">
        <v>20459183</v>
      </c>
      <c r="BB24" s="13">
        <v>129482306</v>
      </c>
      <c r="BC24" s="13">
        <v>229344572</v>
      </c>
      <c r="BD24" s="82">
        <v>358826878</v>
      </c>
      <c r="BE24" s="84">
        <v>379286061</v>
      </c>
      <c r="BF24" s="13">
        <v>13066877</v>
      </c>
      <c r="BG24" s="13">
        <v>5873945</v>
      </c>
      <c r="BH24" s="13">
        <v>9015205</v>
      </c>
      <c r="BI24" s="13">
        <v>8404458</v>
      </c>
      <c r="BJ24" s="13">
        <v>0</v>
      </c>
      <c r="BK24" s="13">
        <v>79964</v>
      </c>
      <c r="BL24" s="13">
        <v>0</v>
      </c>
      <c r="BM24" s="13">
        <v>2435628</v>
      </c>
      <c r="BN24" s="82">
        <v>38876077</v>
      </c>
      <c r="BO24" s="13">
        <v>1279663</v>
      </c>
      <c r="BP24" s="13">
        <v>0</v>
      </c>
      <c r="BQ24" s="13">
        <v>13698418</v>
      </c>
      <c r="BR24" s="13">
        <v>0</v>
      </c>
      <c r="BS24" s="13">
        <v>12499039</v>
      </c>
      <c r="BT24" s="13">
        <v>0</v>
      </c>
      <c r="BU24" s="13">
        <v>0</v>
      </c>
      <c r="BV24" s="13">
        <v>0</v>
      </c>
      <c r="BW24" s="13">
        <v>26351</v>
      </c>
      <c r="BX24" s="13">
        <v>0</v>
      </c>
      <c r="BY24" s="13">
        <v>0</v>
      </c>
      <c r="BZ24" s="13">
        <v>423204</v>
      </c>
      <c r="CA24" s="82">
        <v>27926675</v>
      </c>
      <c r="CB24" s="84">
        <v>10949402</v>
      </c>
      <c r="CC24" s="13">
        <v>0</v>
      </c>
      <c r="CD24" s="13">
        <v>0</v>
      </c>
      <c r="CE24" s="13">
        <v>0</v>
      </c>
      <c r="CF24" s="13">
        <v>0</v>
      </c>
      <c r="CG24" s="13">
        <v>0</v>
      </c>
      <c r="CH24" s="13">
        <v>0</v>
      </c>
      <c r="CI24" s="13">
        <v>250000</v>
      </c>
      <c r="CJ24" s="13">
        <v>-10833426</v>
      </c>
      <c r="CK24" s="82">
        <v>-10583426</v>
      </c>
      <c r="CL24" s="13">
        <v>0</v>
      </c>
      <c r="CM24" s="13">
        <v>0</v>
      </c>
      <c r="CN24" s="13">
        <v>0</v>
      </c>
      <c r="CO24" s="13">
        <v>0</v>
      </c>
      <c r="CP24" s="13">
        <v>0</v>
      </c>
      <c r="CQ24" s="13">
        <v>-668000</v>
      </c>
      <c r="CR24" s="13">
        <v>0</v>
      </c>
      <c r="CS24" s="82">
        <v>-668000</v>
      </c>
      <c r="CT24" s="84">
        <v>-302024</v>
      </c>
      <c r="CU24" s="12">
        <v>3854465</v>
      </c>
      <c r="CV24" s="16">
        <v>3552441</v>
      </c>
      <c r="CW24" s="12">
        <v>-117648.44000000134</v>
      </c>
      <c r="CX24" s="13">
        <v>153033</v>
      </c>
      <c r="CY24" s="13">
        <v>30490</v>
      </c>
      <c r="CZ24" s="13">
        <v>-841663</v>
      </c>
      <c r="DA24" s="16">
        <v>4087</v>
      </c>
      <c r="DB24" s="12">
        <v>16166155</v>
      </c>
      <c r="DC24" s="13">
        <v>1753120</v>
      </c>
      <c r="DD24" s="13">
        <v>0</v>
      </c>
      <c r="DE24" s="13">
        <v>0</v>
      </c>
      <c r="DF24" s="13">
        <v>532443</v>
      </c>
      <c r="DG24" s="13">
        <v>17419663</v>
      </c>
      <c r="DH24" s="13">
        <v>368870</v>
      </c>
      <c r="DI24" s="16">
        <v>399399</v>
      </c>
      <c r="DJ24" s="12">
        <v>79964</v>
      </c>
      <c r="DK24" s="13">
        <v>21111</v>
      </c>
      <c r="DL24" s="13">
        <v>0</v>
      </c>
      <c r="DM24" s="13">
        <v>0</v>
      </c>
      <c r="DN24" s="13">
        <v>0</v>
      </c>
      <c r="DO24" s="13">
        <v>0</v>
      </c>
      <c r="DP24" s="13">
        <v>0</v>
      </c>
      <c r="DQ24" s="16">
        <v>173623</v>
      </c>
      <c r="DR24" s="12">
        <v>10315642.77</v>
      </c>
      <c r="DS24" s="13">
        <v>214058.23</v>
      </c>
      <c r="DT24" s="13">
        <v>62451</v>
      </c>
      <c r="DU24" s="13">
        <v>1279663</v>
      </c>
      <c r="DV24" s="13">
        <v>0</v>
      </c>
      <c r="DW24" s="13">
        <v>291668</v>
      </c>
      <c r="DX24" s="13">
        <v>410317</v>
      </c>
      <c r="DY24" s="13">
        <v>12902403</v>
      </c>
      <c r="DZ24" s="16">
        <v>12885</v>
      </c>
      <c r="EA24" s="13">
        <v>0</v>
      </c>
      <c r="EB24" s="13">
        <v>0</v>
      </c>
      <c r="EC24" s="13">
        <v>0</v>
      </c>
      <c r="ED24" s="16">
        <v>0</v>
      </c>
      <c r="EE24" s="13">
        <v>0</v>
      </c>
      <c r="EF24" s="13">
        <v>0</v>
      </c>
      <c r="EG24" s="13">
        <v>0</v>
      </c>
      <c r="EH24" s="13">
        <v>93180</v>
      </c>
      <c r="EI24" s="13">
        <v>6433276</v>
      </c>
      <c r="EJ24" s="13">
        <v>0</v>
      </c>
      <c r="EK24" s="13">
        <v>9034</v>
      </c>
      <c r="EL24" s="13">
        <v>26351</v>
      </c>
      <c r="EM24" s="13">
        <v>0</v>
      </c>
      <c r="EN24" s="16">
        <v>355072</v>
      </c>
      <c r="EO24" s="13">
        <v>0</v>
      </c>
      <c r="EP24" s="13">
        <v>0</v>
      </c>
      <c r="EQ24" s="16">
        <v>-18994</v>
      </c>
      <c r="ER24" s="82">
        <v>4489353</v>
      </c>
    </row>
    <row r="25" spans="1:148" x14ac:dyDescent="0.3">
      <c r="A25" s="4" t="s">
        <v>15</v>
      </c>
      <c r="B25" s="13">
        <v>0</v>
      </c>
      <c r="C25" s="13">
        <v>0</v>
      </c>
      <c r="D25" s="13">
        <v>0</v>
      </c>
      <c r="E25" s="13">
        <v>25807000</v>
      </c>
      <c r="F25" s="82">
        <v>25807000</v>
      </c>
      <c r="G25" s="12">
        <v>0</v>
      </c>
      <c r="H25" s="13">
        <v>409000</v>
      </c>
      <c r="I25" s="82">
        <v>409000</v>
      </c>
      <c r="J25" s="12">
        <v>0</v>
      </c>
      <c r="K25" s="13">
        <v>0</v>
      </c>
      <c r="L25" s="13">
        <v>0</v>
      </c>
      <c r="M25" s="13">
        <v>0</v>
      </c>
      <c r="N25" s="13">
        <v>0</v>
      </c>
      <c r="O25" s="82">
        <v>0</v>
      </c>
      <c r="P25" s="84">
        <v>26216000</v>
      </c>
      <c r="Q25" s="12">
        <v>49487000</v>
      </c>
      <c r="R25" s="13">
        <v>43430000</v>
      </c>
      <c r="S25" s="13">
        <v>329799000</v>
      </c>
      <c r="T25" s="13">
        <v>4864000</v>
      </c>
      <c r="U25" s="13">
        <v>2340000</v>
      </c>
      <c r="V25" s="13">
        <v>0</v>
      </c>
      <c r="W25" s="13">
        <v>516000</v>
      </c>
      <c r="X25" s="13">
        <v>7218000</v>
      </c>
      <c r="Y25" s="13">
        <v>0</v>
      </c>
      <c r="Z25" s="13">
        <v>85000</v>
      </c>
      <c r="AA25" s="13">
        <v>5160000</v>
      </c>
      <c r="AB25" s="82">
        <v>442899000</v>
      </c>
      <c r="AC25" s="12">
        <v>3133000</v>
      </c>
      <c r="AD25" s="13">
        <v>0</v>
      </c>
      <c r="AE25" s="13">
        <v>0</v>
      </c>
      <c r="AF25" s="82">
        <v>3133000</v>
      </c>
      <c r="AG25" s="84">
        <v>472248000</v>
      </c>
      <c r="AH25" s="13">
        <v>1131000</v>
      </c>
      <c r="AI25" s="13">
        <v>0</v>
      </c>
      <c r="AJ25" s="13">
        <v>0</v>
      </c>
      <c r="AK25" s="13">
        <v>596000</v>
      </c>
      <c r="AL25" s="13">
        <v>0</v>
      </c>
      <c r="AM25" s="13">
        <v>0</v>
      </c>
      <c r="AN25" s="13">
        <v>0</v>
      </c>
      <c r="AO25" s="82">
        <v>596000</v>
      </c>
      <c r="AP25" s="84">
        <v>1727000</v>
      </c>
      <c r="AQ25" s="13">
        <v>10816000</v>
      </c>
      <c r="AR25" s="13">
        <v>0</v>
      </c>
      <c r="AS25" s="13">
        <v>4546000</v>
      </c>
      <c r="AT25" s="13">
        <v>4561000</v>
      </c>
      <c r="AU25" s="13">
        <v>0</v>
      </c>
      <c r="AV25" s="13">
        <v>42000</v>
      </c>
      <c r="AW25" s="13">
        <v>0</v>
      </c>
      <c r="AX25" s="86">
        <v>9149000</v>
      </c>
      <c r="AY25" s="13">
        <v>0</v>
      </c>
      <c r="AZ25" s="82">
        <v>19965000</v>
      </c>
      <c r="BA25" s="84">
        <v>21692000</v>
      </c>
      <c r="BB25" s="13">
        <v>133368000</v>
      </c>
      <c r="BC25" s="13">
        <v>317188000</v>
      </c>
      <c r="BD25" s="82">
        <v>450556000</v>
      </c>
      <c r="BE25" s="84">
        <v>472248000</v>
      </c>
      <c r="BF25" s="13">
        <v>29860000</v>
      </c>
      <c r="BG25" s="13">
        <v>7678000</v>
      </c>
      <c r="BH25" s="13">
        <v>20225000</v>
      </c>
      <c r="BI25" s="13">
        <v>5588000</v>
      </c>
      <c r="BJ25" s="13">
        <v>0</v>
      </c>
      <c r="BK25" s="13">
        <v>50000</v>
      </c>
      <c r="BL25" s="13">
        <v>0</v>
      </c>
      <c r="BM25" s="13">
        <v>1676000</v>
      </c>
      <c r="BN25" s="82">
        <v>65077000</v>
      </c>
      <c r="BO25" s="13">
        <v>1958000</v>
      </c>
      <c r="BP25" s="13">
        <v>0</v>
      </c>
      <c r="BQ25" s="13">
        <v>20579000</v>
      </c>
      <c r="BR25" s="13">
        <v>0</v>
      </c>
      <c r="BS25" s="13">
        <v>25719000</v>
      </c>
      <c r="BT25" s="13">
        <v>0</v>
      </c>
      <c r="BU25" s="13">
        <v>0</v>
      </c>
      <c r="BV25" s="13">
        <v>0</v>
      </c>
      <c r="BW25" s="13">
        <v>0</v>
      </c>
      <c r="BX25" s="13">
        <v>0</v>
      </c>
      <c r="BY25" s="13">
        <v>-390000</v>
      </c>
      <c r="BZ25" s="13">
        <v>0</v>
      </c>
      <c r="CA25" s="82">
        <v>47866000</v>
      </c>
      <c r="CB25" s="84">
        <v>17211000</v>
      </c>
      <c r="CC25" s="13">
        <v>377000</v>
      </c>
      <c r="CD25" s="13">
        <v>0</v>
      </c>
      <c r="CE25" s="13">
        <v>0</v>
      </c>
      <c r="CF25" s="13">
        <v>0</v>
      </c>
      <c r="CG25" s="13">
        <v>0</v>
      </c>
      <c r="CH25" s="13">
        <v>0</v>
      </c>
      <c r="CI25" s="13">
        <v>0</v>
      </c>
      <c r="CJ25" s="13">
        <v>0</v>
      </c>
      <c r="CK25" s="82">
        <v>377000</v>
      </c>
      <c r="CL25" s="13">
        <v>0</v>
      </c>
      <c r="CM25" s="13">
        <v>0</v>
      </c>
      <c r="CN25" s="13">
        <v>0</v>
      </c>
      <c r="CO25" s="13">
        <v>0</v>
      </c>
      <c r="CP25" s="13">
        <v>0</v>
      </c>
      <c r="CQ25" s="13">
        <v>-952000</v>
      </c>
      <c r="CR25" s="13">
        <v>0</v>
      </c>
      <c r="CS25" s="82">
        <v>-952000</v>
      </c>
      <c r="CT25" s="84">
        <v>16636000</v>
      </c>
      <c r="CU25" s="12">
        <v>15958000</v>
      </c>
      <c r="CV25" s="16">
        <v>-15454000</v>
      </c>
      <c r="CW25" s="12">
        <v>-875000</v>
      </c>
      <c r="CX25" s="13">
        <v>-583000</v>
      </c>
      <c r="CY25" s="13">
        <v>-1077000</v>
      </c>
      <c r="CZ25" s="13">
        <v>-2403000</v>
      </c>
      <c r="DA25" s="16">
        <v>1000</v>
      </c>
      <c r="DB25" s="12">
        <v>33000000</v>
      </c>
      <c r="DC25" s="13">
        <v>6144000</v>
      </c>
      <c r="DD25" s="13">
        <v>96000</v>
      </c>
      <c r="DE25" s="13">
        <v>0</v>
      </c>
      <c r="DF25" s="13">
        <v>1040000</v>
      </c>
      <c r="DG25" s="13">
        <v>20910000</v>
      </c>
      <c r="DH25" s="13">
        <v>204000</v>
      </c>
      <c r="DI25" s="16">
        <v>2016000</v>
      </c>
      <c r="DJ25" s="12">
        <v>48000</v>
      </c>
      <c r="DK25" s="13">
        <v>0</v>
      </c>
      <c r="DL25" s="13">
        <v>2000</v>
      </c>
      <c r="DM25" s="13">
        <v>0</v>
      </c>
      <c r="DN25" s="13">
        <v>0</v>
      </c>
      <c r="DO25" s="13">
        <v>0</v>
      </c>
      <c r="DP25" s="13">
        <v>0</v>
      </c>
      <c r="DQ25" s="16">
        <v>372000</v>
      </c>
      <c r="DR25" s="12">
        <v>17001000</v>
      </c>
      <c r="DS25" s="13">
        <v>0</v>
      </c>
      <c r="DT25" s="13">
        <v>180000</v>
      </c>
      <c r="DU25" s="13">
        <v>1958000</v>
      </c>
      <c r="DV25" s="13">
        <v>0</v>
      </c>
      <c r="DW25" s="13">
        <v>2243000</v>
      </c>
      <c r="DX25" s="13">
        <v>606000</v>
      </c>
      <c r="DY25" s="13">
        <v>23210000</v>
      </c>
      <c r="DZ25" s="16">
        <v>-12000</v>
      </c>
      <c r="EA25" s="13">
        <v>0</v>
      </c>
      <c r="EB25" s="13">
        <v>0</v>
      </c>
      <c r="EC25" s="13">
        <v>0</v>
      </c>
      <c r="ED25" s="16">
        <v>0</v>
      </c>
      <c r="EE25" s="13">
        <v>0</v>
      </c>
      <c r="EF25" s="13">
        <v>0</v>
      </c>
      <c r="EG25" s="13">
        <v>0</v>
      </c>
      <c r="EH25" s="13">
        <v>0</v>
      </c>
      <c r="EI25" s="13">
        <v>10754000</v>
      </c>
      <c r="EJ25" s="13">
        <v>108000</v>
      </c>
      <c r="EK25" s="13">
        <v>40000</v>
      </c>
      <c r="EL25" s="13">
        <v>39000</v>
      </c>
      <c r="EM25" s="13">
        <v>0</v>
      </c>
      <c r="EN25" s="16">
        <v>1958000</v>
      </c>
      <c r="EO25" s="13">
        <v>0</v>
      </c>
      <c r="EP25" s="13">
        <v>66530000</v>
      </c>
      <c r="EQ25" s="16">
        <v>0</v>
      </c>
      <c r="ER25" s="82">
        <v>72277000</v>
      </c>
    </row>
    <row r="26" spans="1:148" x14ac:dyDescent="0.3">
      <c r="A26" s="4" t="s">
        <v>16</v>
      </c>
      <c r="B26" s="13">
        <v>0</v>
      </c>
      <c r="C26" s="13">
        <v>0</v>
      </c>
      <c r="D26" s="13">
        <v>0</v>
      </c>
      <c r="E26" s="13">
        <v>54990000</v>
      </c>
      <c r="F26" s="82">
        <v>54990000</v>
      </c>
      <c r="G26" s="12">
        <v>0</v>
      </c>
      <c r="H26" s="13">
        <v>0</v>
      </c>
      <c r="I26" s="82">
        <v>0</v>
      </c>
      <c r="J26" s="12">
        <v>0</v>
      </c>
      <c r="K26" s="13">
        <v>0</v>
      </c>
      <c r="L26" s="13">
        <v>0</v>
      </c>
      <c r="M26" s="13">
        <v>9952000</v>
      </c>
      <c r="N26" s="13">
        <v>0</v>
      </c>
      <c r="O26" s="82">
        <v>9952000</v>
      </c>
      <c r="P26" s="84">
        <v>64942000</v>
      </c>
      <c r="Q26" s="12">
        <v>19749000</v>
      </c>
      <c r="R26" s="13">
        <v>50544000</v>
      </c>
      <c r="S26" s="13">
        <v>393944000</v>
      </c>
      <c r="T26" s="13">
        <v>8724000</v>
      </c>
      <c r="U26" s="13">
        <v>0</v>
      </c>
      <c r="V26" s="13">
        <v>0</v>
      </c>
      <c r="W26" s="13">
        <v>182000</v>
      </c>
      <c r="X26" s="13">
        <v>6540000</v>
      </c>
      <c r="Y26" s="13">
        <v>0</v>
      </c>
      <c r="Z26" s="13">
        <v>0</v>
      </c>
      <c r="AA26" s="13">
        <v>112000</v>
      </c>
      <c r="AB26" s="82">
        <v>479795000</v>
      </c>
      <c r="AC26" s="12">
        <v>9218000</v>
      </c>
      <c r="AD26" s="13">
        <v>52000</v>
      </c>
      <c r="AE26" s="13">
        <v>0</v>
      </c>
      <c r="AF26" s="82">
        <v>9166000</v>
      </c>
      <c r="AG26" s="84">
        <v>553903000</v>
      </c>
      <c r="AH26" s="13">
        <v>255000</v>
      </c>
      <c r="AI26" s="13">
        <v>0</v>
      </c>
      <c r="AJ26" s="13">
        <v>0</v>
      </c>
      <c r="AK26" s="13">
        <v>0</v>
      </c>
      <c r="AL26" s="13">
        <v>0</v>
      </c>
      <c r="AM26" s="13">
        <v>0</v>
      </c>
      <c r="AN26" s="13">
        <v>0</v>
      </c>
      <c r="AO26" s="82">
        <v>0</v>
      </c>
      <c r="AP26" s="84">
        <v>255000</v>
      </c>
      <c r="AQ26" s="13">
        <v>2854000</v>
      </c>
      <c r="AR26" s="13">
        <v>0</v>
      </c>
      <c r="AS26" s="13">
        <v>4723000</v>
      </c>
      <c r="AT26" s="13">
        <v>5128000</v>
      </c>
      <c r="AU26" s="13">
        <v>0</v>
      </c>
      <c r="AV26" s="13">
        <v>5975000</v>
      </c>
      <c r="AW26" s="13">
        <v>0</v>
      </c>
      <c r="AX26" s="86">
        <v>15826000</v>
      </c>
      <c r="AY26" s="13">
        <v>20082000</v>
      </c>
      <c r="AZ26" s="82">
        <v>38762000</v>
      </c>
      <c r="BA26" s="84">
        <v>39017000</v>
      </c>
      <c r="BB26" s="13">
        <v>0</v>
      </c>
      <c r="BC26" s="13">
        <v>0</v>
      </c>
      <c r="BD26" s="82">
        <v>0</v>
      </c>
      <c r="BE26" s="84">
        <v>39017000</v>
      </c>
      <c r="BF26" s="13">
        <v>21691000</v>
      </c>
      <c r="BG26" s="13">
        <v>8314000</v>
      </c>
      <c r="BH26" s="13">
        <v>5276000</v>
      </c>
      <c r="BI26" s="13">
        <v>22401000</v>
      </c>
      <c r="BJ26" s="13">
        <v>0</v>
      </c>
      <c r="BK26" s="13">
        <v>464000</v>
      </c>
      <c r="BL26" s="13">
        <v>0</v>
      </c>
      <c r="BM26" s="13">
        <v>906000</v>
      </c>
      <c r="BN26" s="82">
        <v>59052000</v>
      </c>
      <c r="BO26" s="13">
        <v>1993000</v>
      </c>
      <c r="BP26" s="13">
        <v>0</v>
      </c>
      <c r="BQ26" s="13">
        <v>16207000</v>
      </c>
      <c r="BR26" s="13">
        <v>0</v>
      </c>
      <c r="BS26" s="13">
        <v>11425000</v>
      </c>
      <c r="BT26" s="13">
        <v>0</v>
      </c>
      <c r="BU26" s="13">
        <v>0</v>
      </c>
      <c r="BV26" s="13">
        <v>0</v>
      </c>
      <c r="BW26" s="13">
        <v>699000</v>
      </c>
      <c r="BX26" s="13">
        <v>0</v>
      </c>
      <c r="BY26" s="13">
        <v>1435000</v>
      </c>
      <c r="BZ26" s="13">
        <v>1542000</v>
      </c>
      <c r="CA26" s="82">
        <v>33301000</v>
      </c>
      <c r="CB26" s="84">
        <v>25751000</v>
      </c>
      <c r="CC26" s="13">
        <v>487000</v>
      </c>
      <c r="CD26" s="13">
        <v>0</v>
      </c>
      <c r="CE26" s="13">
        <v>0</v>
      </c>
      <c r="CF26" s="13">
        <v>0</v>
      </c>
      <c r="CG26" s="13">
        <v>0</v>
      </c>
      <c r="CH26" s="13">
        <v>0</v>
      </c>
      <c r="CI26" s="13">
        <v>-36300000</v>
      </c>
      <c r="CJ26" s="13">
        <v>6841000</v>
      </c>
      <c r="CK26" s="82">
        <v>-28972000</v>
      </c>
      <c r="CL26" s="13">
        <v>0</v>
      </c>
      <c r="CM26" s="13">
        <v>0</v>
      </c>
      <c r="CN26" s="13">
        <v>0</v>
      </c>
      <c r="CO26" s="13">
        <v>0</v>
      </c>
      <c r="CP26" s="13">
        <v>0</v>
      </c>
      <c r="CQ26" s="13">
        <v>0</v>
      </c>
      <c r="CR26" s="13">
        <v>-186000</v>
      </c>
      <c r="CS26" s="82">
        <v>-186000</v>
      </c>
      <c r="CT26" s="84">
        <v>-3407000</v>
      </c>
      <c r="CU26" s="12">
        <v>9397000</v>
      </c>
      <c r="CV26" s="16">
        <v>5990000</v>
      </c>
      <c r="CW26" s="12">
        <v>0</v>
      </c>
      <c r="CX26" s="13">
        <v>0</v>
      </c>
      <c r="CY26" s="13">
        <v>0</v>
      </c>
      <c r="CZ26" s="13">
        <v>0</v>
      </c>
      <c r="DA26" s="16">
        <v>0</v>
      </c>
      <c r="DB26" s="12">
        <v>23266000</v>
      </c>
      <c r="DC26" s="13">
        <v>6866000</v>
      </c>
      <c r="DD26" s="13">
        <v>0</v>
      </c>
      <c r="DE26" s="13">
        <v>0</v>
      </c>
      <c r="DF26" s="13">
        <v>629000</v>
      </c>
      <c r="DG26" s="13">
        <v>23589000</v>
      </c>
      <c r="DH26" s="13">
        <v>523000</v>
      </c>
      <c r="DI26" s="16">
        <v>0</v>
      </c>
      <c r="DJ26" s="12">
        <v>586000</v>
      </c>
      <c r="DK26" s="13">
        <v>0</v>
      </c>
      <c r="DL26" s="13">
        <v>0</v>
      </c>
      <c r="DM26" s="13">
        <v>0</v>
      </c>
      <c r="DN26" s="13">
        <v>0</v>
      </c>
      <c r="DO26" s="13">
        <v>0</v>
      </c>
      <c r="DP26" s="13">
        <v>0</v>
      </c>
      <c r="DQ26" s="16">
        <v>337000</v>
      </c>
      <c r="DR26" s="12">
        <v>13756000</v>
      </c>
      <c r="DS26" s="13">
        <v>226000</v>
      </c>
      <c r="DT26" s="13">
        <v>173000</v>
      </c>
      <c r="DU26" s="13">
        <v>1648000</v>
      </c>
      <c r="DV26" s="13">
        <v>0</v>
      </c>
      <c r="DW26" s="13">
        <v>1552000</v>
      </c>
      <c r="DX26" s="13">
        <v>645000</v>
      </c>
      <c r="DY26" s="13">
        <v>12330000</v>
      </c>
      <c r="DZ26" s="16">
        <v>13000</v>
      </c>
      <c r="EA26" s="13">
        <v>0</v>
      </c>
      <c r="EB26" s="13">
        <v>0</v>
      </c>
      <c r="EC26" s="13">
        <v>0</v>
      </c>
      <c r="ED26" s="16">
        <v>0</v>
      </c>
      <c r="EE26" s="13">
        <v>0</v>
      </c>
      <c r="EF26" s="13">
        <v>0</v>
      </c>
      <c r="EG26" s="13">
        <v>0</v>
      </c>
      <c r="EH26" s="13">
        <v>285000</v>
      </c>
      <c r="EI26" s="13">
        <v>11334000</v>
      </c>
      <c r="EJ26" s="13">
        <v>324000</v>
      </c>
      <c r="EK26" s="13">
        <v>96000</v>
      </c>
      <c r="EL26" s="13">
        <v>0</v>
      </c>
      <c r="EM26" s="13">
        <v>0</v>
      </c>
      <c r="EN26" s="16">
        <v>3061000</v>
      </c>
      <c r="EO26" s="13">
        <v>-14000</v>
      </c>
      <c r="EP26" s="13">
        <v>-19933000</v>
      </c>
      <c r="EQ26" s="16">
        <v>-3473000</v>
      </c>
      <c r="ER26" s="82">
        <v>-13067000</v>
      </c>
    </row>
    <row r="27" spans="1:148" x14ac:dyDescent="0.3">
      <c r="A27" s="4" t="s">
        <v>17</v>
      </c>
      <c r="B27" s="13">
        <v>0</v>
      </c>
      <c r="C27" s="13">
        <v>0</v>
      </c>
      <c r="D27" s="13">
        <v>0</v>
      </c>
      <c r="E27" s="13">
        <v>1053643</v>
      </c>
      <c r="F27" s="82">
        <v>1053643</v>
      </c>
      <c r="G27" s="12">
        <v>2640261</v>
      </c>
      <c r="H27" s="13">
        <v>0</v>
      </c>
      <c r="I27" s="82">
        <v>2640261</v>
      </c>
      <c r="J27" s="12">
        <v>0</v>
      </c>
      <c r="K27" s="13">
        <v>0</v>
      </c>
      <c r="L27" s="13">
        <v>5653</v>
      </c>
      <c r="M27" s="13">
        <v>57654254</v>
      </c>
      <c r="N27" s="13">
        <v>0</v>
      </c>
      <c r="O27" s="82">
        <v>57659907</v>
      </c>
      <c r="P27" s="84">
        <v>61353811</v>
      </c>
      <c r="Q27" s="12">
        <v>907746983</v>
      </c>
      <c r="R27" s="13">
        <v>246154830</v>
      </c>
      <c r="S27" s="13">
        <v>427718994</v>
      </c>
      <c r="T27" s="13">
        <v>11975552</v>
      </c>
      <c r="U27" s="13">
        <v>8791539</v>
      </c>
      <c r="V27" s="13">
        <v>1355114</v>
      </c>
      <c r="W27" s="13">
        <v>28072490</v>
      </c>
      <c r="X27" s="13">
        <v>5325767</v>
      </c>
      <c r="Y27" s="13">
        <v>51546</v>
      </c>
      <c r="Z27" s="13">
        <v>80403</v>
      </c>
      <c r="AA27" s="13">
        <v>101651</v>
      </c>
      <c r="AB27" s="82">
        <v>1637374869</v>
      </c>
      <c r="AC27" s="12">
        <v>37529201</v>
      </c>
      <c r="AD27" s="13">
        <v>10596357</v>
      </c>
      <c r="AE27" s="13">
        <v>0</v>
      </c>
      <c r="AF27" s="82">
        <v>26932844</v>
      </c>
      <c r="AG27" s="84">
        <v>1725661524</v>
      </c>
      <c r="AH27" s="13">
        <v>5938471</v>
      </c>
      <c r="AI27" s="13">
        <v>62065</v>
      </c>
      <c r="AJ27" s="13">
        <v>0</v>
      </c>
      <c r="AK27" s="13">
        <v>0</v>
      </c>
      <c r="AL27" s="13">
        <v>10000000</v>
      </c>
      <c r="AM27" s="13">
        <v>0</v>
      </c>
      <c r="AN27" s="13">
        <v>0</v>
      </c>
      <c r="AO27" s="82">
        <v>10000000</v>
      </c>
      <c r="AP27" s="84">
        <v>16000536</v>
      </c>
      <c r="AQ27" s="13">
        <v>32674690</v>
      </c>
      <c r="AR27" s="13">
        <v>0</v>
      </c>
      <c r="AS27" s="13">
        <v>22950293</v>
      </c>
      <c r="AT27" s="13">
        <v>0</v>
      </c>
      <c r="AU27" s="13">
        <v>0</v>
      </c>
      <c r="AV27" s="13">
        <v>83856</v>
      </c>
      <c r="AW27" s="13">
        <v>0</v>
      </c>
      <c r="AX27" s="86">
        <v>23034149</v>
      </c>
      <c r="AY27" s="13">
        <v>0</v>
      </c>
      <c r="AZ27" s="82">
        <v>55708839</v>
      </c>
      <c r="BA27" s="84">
        <v>71709375</v>
      </c>
      <c r="BB27" s="13">
        <v>573076151</v>
      </c>
      <c r="BC27" s="13">
        <v>1080875998</v>
      </c>
      <c r="BD27" s="82">
        <v>1653952149</v>
      </c>
      <c r="BE27" s="84">
        <v>1725661524</v>
      </c>
      <c r="BF27" s="13">
        <v>136438433</v>
      </c>
      <c r="BG27" s="13">
        <v>13669035</v>
      </c>
      <c r="BH27" s="13">
        <v>10810296</v>
      </c>
      <c r="BI27" s="13">
        <v>15553937</v>
      </c>
      <c r="BJ27" s="13">
        <v>0</v>
      </c>
      <c r="BK27" s="13">
        <v>385547</v>
      </c>
      <c r="BL27" s="13">
        <v>0</v>
      </c>
      <c r="BM27" s="13">
        <v>7380273</v>
      </c>
      <c r="BN27" s="82">
        <v>184237521</v>
      </c>
      <c r="BO27" s="13">
        <v>9098935</v>
      </c>
      <c r="BP27" s="13">
        <v>0</v>
      </c>
      <c r="BQ27" s="13">
        <v>84278213</v>
      </c>
      <c r="BR27" s="13">
        <v>0</v>
      </c>
      <c r="BS27" s="13">
        <v>56109660</v>
      </c>
      <c r="BT27" s="13">
        <v>0</v>
      </c>
      <c r="BU27" s="13">
        <v>0</v>
      </c>
      <c r="BV27" s="13">
        <v>308192</v>
      </c>
      <c r="BW27" s="13">
        <v>0</v>
      </c>
      <c r="BX27" s="13">
        <v>0</v>
      </c>
      <c r="BY27" s="13">
        <v>0</v>
      </c>
      <c r="BZ27" s="13">
        <v>0</v>
      </c>
      <c r="CA27" s="82">
        <v>149795000</v>
      </c>
      <c r="CB27" s="84">
        <v>34442521</v>
      </c>
      <c r="CC27" s="13">
        <v>1317420</v>
      </c>
      <c r="CD27" s="13">
        <v>0</v>
      </c>
      <c r="CE27" s="13">
        <v>0</v>
      </c>
      <c r="CF27" s="13">
        <v>0</v>
      </c>
      <c r="CG27" s="13">
        <v>0</v>
      </c>
      <c r="CH27" s="13">
        <v>0</v>
      </c>
      <c r="CI27" s="13">
        <v>2960929</v>
      </c>
      <c r="CJ27" s="13">
        <v>-51559371.350000001</v>
      </c>
      <c r="CK27" s="82">
        <v>-47281022.350000001</v>
      </c>
      <c r="CL27" s="13">
        <v>0</v>
      </c>
      <c r="CM27" s="13">
        <v>0</v>
      </c>
      <c r="CN27" s="13">
        <v>10000000</v>
      </c>
      <c r="CO27" s="13">
        <v>0</v>
      </c>
      <c r="CP27" s="13">
        <v>0</v>
      </c>
      <c r="CQ27" s="13">
        <v>-79523</v>
      </c>
      <c r="CR27" s="13">
        <v>0</v>
      </c>
      <c r="CS27" s="82">
        <v>9920477</v>
      </c>
      <c r="CT27" s="84">
        <v>-2918024.3500000015</v>
      </c>
      <c r="CU27" s="12">
        <v>47725922</v>
      </c>
      <c r="CV27" s="16">
        <v>44807898</v>
      </c>
      <c r="CW27" s="12">
        <v>-4085420</v>
      </c>
      <c r="CX27" s="13">
        <v>-1521846</v>
      </c>
      <c r="CY27" s="13">
        <v>0</v>
      </c>
      <c r="CZ27" s="13">
        <v>102007</v>
      </c>
      <c r="DA27" s="16">
        <v>-43000</v>
      </c>
      <c r="DB27" s="12">
        <v>137673200</v>
      </c>
      <c r="DC27" s="13">
        <v>6497713</v>
      </c>
      <c r="DD27" s="13">
        <v>0</v>
      </c>
      <c r="DE27" s="13">
        <v>2320581</v>
      </c>
      <c r="DF27" s="13">
        <v>5125986</v>
      </c>
      <c r="DG27" s="13">
        <v>31870282</v>
      </c>
      <c r="DH27" s="13">
        <v>4936228</v>
      </c>
      <c r="DI27" s="16">
        <v>654289</v>
      </c>
      <c r="DJ27" s="12">
        <v>385547</v>
      </c>
      <c r="DK27" s="13">
        <v>716131</v>
      </c>
      <c r="DL27" s="13">
        <v>0</v>
      </c>
      <c r="DM27" s="13">
        <v>0</v>
      </c>
      <c r="DN27" s="13">
        <v>0</v>
      </c>
      <c r="DO27" s="13">
        <v>0</v>
      </c>
      <c r="DP27" s="13">
        <v>-71100</v>
      </c>
      <c r="DQ27" s="16">
        <v>1619379</v>
      </c>
      <c r="DR27" s="12">
        <v>80577389</v>
      </c>
      <c r="DS27" s="13">
        <v>411573</v>
      </c>
      <c r="DT27" s="13">
        <v>270444</v>
      </c>
      <c r="DU27" s="13">
        <v>9098935</v>
      </c>
      <c r="DV27" s="13">
        <v>0</v>
      </c>
      <c r="DW27" s="13">
        <v>151528</v>
      </c>
      <c r="DX27" s="13">
        <v>2011589</v>
      </c>
      <c r="DY27" s="13">
        <v>53906897</v>
      </c>
      <c r="DZ27" s="16">
        <v>722359</v>
      </c>
      <c r="EA27" s="13">
        <v>784343.72</v>
      </c>
      <c r="EB27" s="13">
        <v>0</v>
      </c>
      <c r="EC27" s="13">
        <v>0</v>
      </c>
      <c r="ED27" s="16">
        <v>1906611.28</v>
      </c>
      <c r="EE27" s="13">
        <v>0</v>
      </c>
      <c r="EF27" s="13">
        <v>0</v>
      </c>
      <c r="EG27" s="13">
        <v>0</v>
      </c>
      <c r="EH27" s="13">
        <v>73774</v>
      </c>
      <c r="EI27" s="13">
        <v>23690796</v>
      </c>
      <c r="EJ27" s="13">
        <v>504013</v>
      </c>
      <c r="EK27" s="13">
        <v>6478</v>
      </c>
      <c r="EL27" s="13">
        <v>3477</v>
      </c>
      <c r="EM27" s="13">
        <v>0</v>
      </c>
      <c r="EN27" s="16">
        <v>2033889</v>
      </c>
      <c r="EO27" s="13">
        <v>0</v>
      </c>
      <c r="EP27" s="13">
        <v>157169622</v>
      </c>
      <c r="EQ27" s="16">
        <v>-7972450</v>
      </c>
      <c r="ER27" s="82">
        <v>164771312</v>
      </c>
    </row>
    <row r="28" spans="1:148" x14ac:dyDescent="0.3">
      <c r="A28" s="4" t="s">
        <v>18</v>
      </c>
      <c r="B28" s="13">
        <v>0</v>
      </c>
      <c r="C28" s="13">
        <v>0</v>
      </c>
      <c r="D28" s="13">
        <v>0</v>
      </c>
      <c r="E28" s="13">
        <v>89498000</v>
      </c>
      <c r="F28" s="82">
        <v>89498000</v>
      </c>
      <c r="G28" s="12">
        <v>0</v>
      </c>
      <c r="H28" s="13">
        <v>0</v>
      </c>
      <c r="I28" s="82">
        <v>0</v>
      </c>
      <c r="J28" s="12">
        <v>0</v>
      </c>
      <c r="K28" s="13">
        <v>0</v>
      </c>
      <c r="L28" s="13">
        <v>0</v>
      </c>
      <c r="M28" s="13">
        <v>27049000</v>
      </c>
      <c r="N28" s="13">
        <v>0</v>
      </c>
      <c r="O28" s="82">
        <v>27049000</v>
      </c>
      <c r="P28" s="84">
        <v>116547000</v>
      </c>
      <c r="Q28" s="12">
        <v>150303000</v>
      </c>
      <c r="R28" s="13">
        <v>125316000</v>
      </c>
      <c r="S28" s="13">
        <v>961793000</v>
      </c>
      <c r="T28" s="13">
        <v>15267000</v>
      </c>
      <c r="U28" s="13">
        <v>9034000</v>
      </c>
      <c r="V28" s="13">
        <v>999000</v>
      </c>
      <c r="W28" s="13">
        <v>8676000</v>
      </c>
      <c r="X28" s="13">
        <v>19512000</v>
      </c>
      <c r="Y28" s="13">
        <v>1382000</v>
      </c>
      <c r="Z28" s="13">
        <v>0</v>
      </c>
      <c r="AA28" s="13">
        <v>0</v>
      </c>
      <c r="AB28" s="82">
        <v>1292282000</v>
      </c>
      <c r="AC28" s="12">
        <v>18371000</v>
      </c>
      <c r="AD28" s="13">
        <v>1077000</v>
      </c>
      <c r="AE28" s="13">
        <v>0</v>
      </c>
      <c r="AF28" s="82">
        <v>17294000</v>
      </c>
      <c r="AG28" s="84">
        <v>1426123000</v>
      </c>
      <c r="AH28" s="13">
        <v>3033000</v>
      </c>
      <c r="AI28" s="13">
        <v>26379000</v>
      </c>
      <c r="AJ28" s="13">
        <v>0</v>
      </c>
      <c r="AK28" s="13">
        <v>0</v>
      </c>
      <c r="AL28" s="13">
        <v>0</v>
      </c>
      <c r="AM28" s="13">
        <v>0</v>
      </c>
      <c r="AN28" s="13">
        <v>1650000</v>
      </c>
      <c r="AO28" s="82">
        <v>1650000</v>
      </c>
      <c r="AP28" s="84">
        <v>31062000</v>
      </c>
      <c r="AQ28" s="13">
        <v>11755000</v>
      </c>
      <c r="AR28" s="13">
        <v>50000</v>
      </c>
      <c r="AS28" s="13">
        <v>6650000</v>
      </c>
      <c r="AT28" s="13">
        <v>9959000</v>
      </c>
      <c r="AU28" s="13">
        <v>0</v>
      </c>
      <c r="AV28" s="13">
        <v>860000</v>
      </c>
      <c r="AW28" s="13">
        <v>187000</v>
      </c>
      <c r="AX28" s="86">
        <v>17706000</v>
      </c>
      <c r="AY28" s="13">
        <v>0</v>
      </c>
      <c r="AZ28" s="82">
        <v>29461000</v>
      </c>
      <c r="BA28" s="84">
        <v>60523000</v>
      </c>
      <c r="BB28" s="13">
        <v>448856000</v>
      </c>
      <c r="BC28" s="13">
        <v>916744000</v>
      </c>
      <c r="BD28" s="82">
        <v>1365600000</v>
      </c>
      <c r="BE28" s="84">
        <v>1426123000</v>
      </c>
      <c r="BF28" s="13">
        <v>62886000</v>
      </c>
      <c r="BG28" s="13">
        <v>16849000</v>
      </c>
      <c r="BH28" s="13">
        <v>16273000</v>
      </c>
      <c r="BI28" s="13">
        <v>36272000</v>
      </c>
      <c r="BJ28" s="13">
        <v>0</v>
      </c>
      <c r="BK28" s="13">
        <v>318000</v>
      </c>
      <c r="BL28" s="13">
        <v>0</v>
      </c>
      <c r="BM28" s="13">
        <v>18676000</v>
      </c>
      <c r="BN28" s="82">
        <v>151274000</v>
      </c>
      <c r="BO28" s="13">
        <v>0</v>
      </c>
      <c r="BP28" s="13">
        <v>0</v>
      </c>
      <c r="BQ28" s="13">
        <v>35294000</v>
      </c>
      <c r="BR28" s="13">
        <v>0</v>
      </c>
      <c r="BS28" s="13">
        <v>51143000</v>
      </c>
      <c r="BT28" s="13">
        <v>0</v>
      </c>
      <c r="BU28" s="13">
        <v>0</v>
      </c>
      <c r="BV28" s="13">
        <v>0</v>
      </c>
      <c r="BW28" s="13">
        <v>0</v>
      </c>
      <c r="BX28" s="13">
        <v>0</v>
      </c>
      <c r="BY28" s="13">
        <v>1771000</v>
      </c>
      <c r="BZ28" s="13">
        <v>0</v>
      </c>
      <c r="CA28" s="82">
        <v>88208000</v>
      </c>
      <c r="CB28" s="84">
        <v>63066000</v>
      </c>
      <c r="CC28" s="13">
        <v>994000</v>
      </c>
      <c r="CD28" s="13">
        <v>0</v>
      </c>
      <c r="CE28" s="13">
        <v>0</v>
      </c>
      <c r="CF28" s="13">
        <v>0</v>
      </c>
      <c r="CG28" s="13">
        <v>0</v>
      </c>
      <c r="CH28" s="13">
        <v>0</v>
      </c>
      <c r="CI28" s="13">
        <v>0</v>
      </c>
      <c r="CJ28" s="13">
        <v>-37548000</v>
      </c>
      <c r="CK28" s="82">
        <v>-36554000</v>
      </c>
      <c r="CL28" s="13">
        <v>0</v>
      </c>
      <c r="CM28" s="13">
        <v>0</v>
      </c>
      <c r="CN28" s="13">
        <v>0</v>
      </c>
      <c r="CO28" s="13">
        <v>0</v>
      </c>
      <c r="CP28" s="13">
        <v>0</v>
      </c>
      <c r="CQ28" s="13">
        <v>-2163000</v>
      </c>
      <c r="CR28" s="13">
        <v>0</v>
      </c>
      <c r="CS28" s="82">
        <v>-2163000</v>
      </c>
      <c r="CT28" s="84">
        <v>24349000</v>
      </c>
      <c r="CU28" s="12">
        <v>92198000</v>
      </c>
      <c r="CV28" s="16">
        <v>116547000</v>
      </c>
      <c r="CW28" s="12">
        <v>-1666000</v>
      </c>
      <c r="CX28" s="13">
        <v>-354000</v>
      </c>
      <c r="CY28" s="13">
        <v>-1838000</v>
      </c>
      <c r="CZ28" s="13">
        <v>5848000</v>
      </c>
      <c r="DA28" s="16">
        <v>0</v>
      </c>
      <c r="DB28" s="12">
        <v>62279000</v>
      </c>
      <c r="DC28" s="13">
        <v>11335000</v>
      </c>
      <c r="DD28" s="13">
        <v>7964000</v>
      </c>
      <c r="DE28" s="13">
        <v>131000</v>
      </c>
      <c r="DF28" s="13">
        <v>2383000</v>
      </c>
      <c r="DG28" s="13">
        <v>52802000</v>
      </c>
      <c r="DH28" s="13">
        <v>1074000</v>
      </c>
      <c r="DI28" s="16">
        <v>1044000</v>
      </c>
      <c r="DJ28" s="12">
        <v>341000</v>
      </c>
      <c r="DK28" s="13">
        <v>944000</v>
      </c>
      <c r="DL28" s="13">
        <v>277000</v>
      </c>
      <c r="DM28" s="13">
        <v>0</v>
      </c>
      <c r="DN28" s="13">
        <v>0</v>
      </c>
      <c r="DO28" s="13">
        <v>0</v>
      </c>
      <c r="DP28" s="13">
        <v>295000</v>
      </c>
      <c r="DQ28" s="16">
        <v>142000</v>
      </c>
      <c r="DR28" s="12">
        <v>27651000</v>
      </c>
      <c r="DS28" s="13">
        <v>361000</v>
      </c>
      <c r="DT28" s="13">
        <v>126000</v>
      </c>
      <c r="DU28" s="13">
        <v>3080000</v>
      </c>
      <c r="DV28" s="13">
        <v>0</v>
      </c>
      <c r="DW28" s="13">
        <v>2499000</v>
      </c>
      <c r="DX28" s="13">
        <v>1676000</v>
      </c>
      <c r="DY28" s="13">
        <v>46243000</v>
      </c>
      <c r="DZ28" s="16">
        <v>102000</v>
      </c>
      <c r="EA28" s="13">
        <v>0</v>
      </c>
      <c r="EB28" s="13">
        <v>0</v>
      </c>
      <c r="EC28" s="13">
        <v>0</v>
      </c>
      <c r="ED28" s="16">
        <v>0</v>
      </c>
      <c r="EE28" s="13">
        <v>0</v>
      </c>
      <c r="EF28" s="13">
        <v>0</v>
      </c>
      <c r="EG28" s="13">
        <v>0</v>
      </c>
      <c r="EH28" s="13">
        <v>88000</v>
      </c>
      <c r="EI28" s="13">
        <v>23769000</v>
      </c>
      <c r="EJ28" s="13">
        <v>985000</v>
      </c>
      <c r="EK28" s="13">
        <v>18000</v>
      </c>
      <c r="EL28" s="13">
        <v>297000</v>
      </c>
      <c r="EM28" s="13">
        <v>0</v>
      </c>
      <c r="EN28" s="16">
        <v>3691000</v>
      </c>
      <c r="EO28" s="13">
        <v>0</v>
      </c>
      <c r="EP28" s="13">
        <v>31471000</v>
      </c>
      <c r="EQ28" s="16">
        <v>551000</v>
      </c>
      <c r="ER28" s="82">
        <v>62447000</v>
      </c>
    </row>
    <row r="29" spans="1:148" x14ac:dyDescent="0.3">
      <c r="A29" s="4" t="s">
        <v>19</v>
      </c>
      <c r="B29" s="13">
        <v>0</v>
      </c>
      <c r="C29" s="13">
        <v>0</v>
      </c>
      <c r="D29" s="13">
        <v>0</v>
      </c>
      <c r="E29" s="13">
        <v>56200000</v>
      </c>
      <c r="F29" s="82">
        <v>56200000</v>
      </c>
      <c r="G29" s="12">
        <v>0</v>
      </c>
      <c r="H29" s="13">
        <v>0</v>
      </c>
      <c r="I29" s="82">
        <v>0</v>
      </c>
      <c r="J29" s="12">
        <v>0</v>
      </c>
      <c r="K29" s="13">
        <v>0</v>
      </c>
      <c r="L29" s="13">
        <v>0</v>
      </c>
      <c r="M29" s="13">
        <v>49014000</v>
      </c>
      <c r="N29" s="13">
        <v>0</v>
      </c>
      <c r="O29" s="82">
        <v>49014000</v>
      </c>
      <c r="P29" s="84">
        <v>105214000</v>
      </c>
      <c r="Q29" s="12">
        <v>1091730000</v>
      </c>
      <c r="R29" s="13">
        <v>236538000</v>
      </c>
      <c r="S29" s="13">
        <v>680754000</v>
      </c>
      <c r="T29" s="13">
        <v>11789000</v>
      </c>
      <c r="U29" s="13">
        <v>443000</v>
      </c>
      <c r="V29" s="13">
        <v>1849000</v>
      </c>
      <c r="W29" s="13">
        <v>29904000</v>
      </c>
      <c r="X29" s="13">
        <v>37618000</v>
      </c>
      <c r="Y29" s="13">
        <v>5267000</v>
      </c>
      <c r="Z29" s="13">
        <v>0</v>
      </c>
      <c r="AA29" s="13">
        <v>3060000</v>
      </c>
      <c r="AB29" s="82">
        <v>2098952000</v>
      </c>
      <c r="AC29" s="12">
        <v>30407200</v>
      </c>
      <c r="AD29" s="13">
        <v>419200</v>
      </c>
      <c r="AE29" s="13">
        <v>0</v>
      </c>
      <c r="AF29" s="82">
        <v>29988000</v>
      </c>
      <c r="AG29" s="84">
        <v>2234154000</v>
      </c>
      <c r="AH29" s="13">
        <v>5896000</v>
      </c>
      <c r="AI29" s="13">
        <v>13472000</v>
      </c>
      <c r="AJ29" s="13">
        <v>510000</v>
      </c>
      <c r="AK29" s="13">
        <v>27034000</v>
      </c>
      <c r="AL29" s="13">
        <v>50000</v>
      </c>
      <c r="AM29" s="13">
        <v>0</v>
      </c>
      <c r="AN29" s="13">
        <v>0</v>
      </c>
      <c r="AO29" s="82">
        <v>27594000</v>
      </c>
      <c r="AP29" s="84">
        <v>46962000</v>
      </c>
      <c r="AQ29" s="13">
        <v>33227000</v>
      </c>
      <c r="AR29" s="13">
        <v>0</v>
      </c>
      <c r="AS29" s="13">
        <v>17007000</v>
      </c>
      <c r="AT29" s="13">
        <v>0</v>
      </c>
      <c r="AU29" s="13">
        <v>0</v>
      </c>
      <c r="AV29" s="13">
        <v>0</v>
      </c>
      <c r="AW29" s="13">
        <v>0</v>
      </c>
      <c r="AX29" s="86">
        <v>17007000</v>
      </c>
      <c r="AY29" s="13">
        <v>0</v>
      </c>
      <c r="AZ29" s="82">
        <v>50234000</v>
      </c>
      <c r="BA29" s="84">
        <v>97196000</v>
      </c>
      <c r="BB29" s="13">
        <v>765364000</v>
      </c>
      <c r="BC29" s="13">
        <v>1371594000</v>
      </c>
      <c r="BD29" s="82">
        <v>2136958000</v>
      </c>
      <c r="BE29" s="84">
        <v>2234154000</v>
      </c>
      <c r="BF29" s="13">
        <v>133565000</v>
      </c>
      <c r="BG29" s="13">
        <v>23759000</v>
      </c>
      <c r="BH29" s="13">
        <v>34608000</v>
      </c>
      <c r="BI29" s="13">
        <v>0</v>
      </c>
      <c r="BJ29" s="13">
        <v>0</v>
      </c>
      <c r="BK29" s="13">
        <v>416000</v>
      </c>
      <c r="BL29" s="13">
        <v>0</v>
      </c>
      <c r="BM29" s="13">
        <v>5561000</v>
      </c>
      <c r="BN29" s="82">
        <v>197909000</v>
      </c>
      <c r="BO29" s="13">
        <v>0</v>
      </c>
      <c r="BP29" s="13">
        <v>0</v>
      </c>
      <c r="BQ29" s="13">
        <v>81966000</v>
      </c>
      <c r="BR29" s="13">
        <v>0</v>
      </c>
      <c r="BS29" s="13">
        <v>53035000</v>
      </c>
      <c r="BT29" s="13">
        <v>0</v>
      </c>
      <c r="BU29" s="13">
        <v>24</v>
      </c>
      <c r="BV29" s="13">
        <v>1465976</v>
      </c>
      <c r="BW29" s="13">
        <v>0</v>
      </c>
      <c r="BX29" s="13">
        <v>0</v>
      </c>
      <c r="BY29" s="13">
        <v>0</v>
      </c>
      <c r="BZ29" s="13">
        <v>5539000</v>
      </c>
      <c r="CA29" s="82">
        <v>142006000</v>
      </c>
      <c r="CB29" s="84">
        <v>55903000</v>
      </c>
      <c r="CC29" s="13">
        <v>754000</v>
      </c>
      <c r="CD29" s="13">
        <v>0</v>
      </c>
      <c r="CE29" s="13">
        <v>0</v>
      </c>
      <c r="CF29" s="13">
        <v>0</v>
      </c>
      <c r="CG29" s="13">
        <v>0</v>
      </c>
      <c r="CH29" s="13">
        <v>0</v>
      </c>
      <c r="CI29" s="13">
        <v>-12497000</v>
      </c>
      <c r="CJ29" s="13">
        <v>-65346000</v>
      </c>
      <c r="CK29" s="82">
        <v>-77089000</v>
      </c>
      <c r="CL29" s="13">
        <v>0</v>
      </c>
      <c r="CM29" s="13">
        <v>0</v>
      </c>
      <c r="CN29" s="13">
        <v>0</v>
      </c>
      <c r="CO29" s="13">
        <v>0</v>
      </c>
      <c r="CP29" s="13">
        <v>0</v>
      </c>
      <c r="CQ29" s="13">
        <v>-958000</v>
      </c>
      <c r="CR29" s="13">
        <v>-805000</v>
      </c>
      <c r="CS29" s="82">
        <v>-1763000</v>
      </c>
      <c r="CT29" s="84">
        <v>-22949000</v>
      </c>
      <c r="CU29" s="12">
        <v>79149000</v>
      </c>
      <c r="CV29" s="16">
        <v>56200000</v>
      </c>
      <c r="CW29" s="12">
        <v>0</v>
      </c>
      <c r="CX29" s="13">
        <v>0</v>
      </c>
      <c r="CY29" s="13">
        <v>0</v>
      </c>
      <c r="CZ29" s="13">
        <v>0</v>
      </c>
      <c r="DA29" s="16">
        <v>0</v>
      </c>
      <c r="DB29" s="12">
        <v>134796640.54999998</v>
      </c>
      <c r="DC29" s="13">
        <v>1314000</v>
      </c>
      <c r="DD29" s="13">
        <v>246000</v>
      </c>
      <c r="DE29" s="13">
        <v>978000</v>
      </c>
      <c r="DF29" s="13">
        <v>23836000</v>
      </c>
      <c r="DG29" s="13">
        <v>40525000</v>
      </c>
      <c r="DH29" s="13">
        <v>2103000</v>
      </c>
      <c r="DI29" s="16">
        <v>251000</v>
      </c>
      <c r="DJ29" s="12">
        <v>500000</v>
      </c>
      <c r="DK29" s="13">
        <v>0</v>
      </c>
      <c r="DL29" s="13">
        <v>784359.45000001788</v>
      </c>
      <c r="DM29" s="13">
        <v>0</v>
      </c>
      <c r="DN29" s="13">
        <v>0</v>
      </c>
      <c r="DO29" s="13">
        <v>0</v>
      </c>
      <c r="DP29" s="13">
        <v>0</v>
      </c>
      <c r="DQ29" s="16">
        <v>1898000</v>
      </c>
      <c r="DR29" s="12">
        <v>75370000</v>
      </c>
      <c r="DS29" s="13">
        <v>418000</v>
      </c>
      <c r="DT29" s="13">
        <v>164000</v>
      </c>
      <c r="DU29" s="13">
        <v>7239000</v>
      </c>
      <c r="DV29" s="13">
        <v>0</v>
      </c>
      <c r="DW29" s="13">
        <v>0</v>
      </c>
      <c r="DX29" s="13">
        <v>127000</v>
      </c>
      <c r="DY29" s="13">
        <v>65625000</v>
      </c>
      <c r="DZ29" s="16">
        <v>141000</v>
      </c>
      <c r="EA29" s="13">
        <v>0</v>
      </c>
      <c r="EB29" s="13">
        <v>0</v>
      </c>
      <c r="EC29" s="13">
        <v>0</v>
      </c>
      <c r="ED29" s="16">
        <v>0</v>
      </c>
      <c r="EE29" s="13">
        <v>3103000</v>
      </c>
      <c r="EF29" s="13">
        <v>0</v>
      </c>
      <c r="EG29" s="13">
        <v>0</v>
      </c>
      <c r="EH29" s="13">
        <v>558000</v>
      </c>
      <c r="EI29" s="13">
        <v>34735000</v>
      </c>
      <c r="EJ29" s="13">
        <v>707000</v>
      </c>
      <c r="EK29" s="13">
        <v>36000</v>
      </c>
      <c r="EL29" s="13">
        <v>1427000</v>
      </c>
      <c r="EM29" s="13">
        <v>0</v>
      </c>
      <c r="EN29" s="16">
        <v>4580000</v>
      </c>
      <c r="EO29" s="13">
        <v>0</v>
      </c>
      <c r="EP29" s="13">
        <v>311609000</v>
      </c>
      <c r="EQ29" s="16">
        <v>566000</v>
      </c>
      <c r="ER29" s="82">
        <v>325177000</v>
      </c>
    </row>
    <row r="30" spans="1:148" x14ac:dyDescent="0.3">
      <c r="A30" s="4" t="s">
        <v>20</v>
      </c>
      <c r="B30" s="13">
        <v>0</v>
      </c>
      <c r="C30" s="13">
        <v>0</v>
      </c>
      <c r="D30" s="13">
        <v>0</v>
      </c>
      <c r="E30" s="13">
        <v>13110357.609999999</v>
      </c>
      <c r="F30" s="82">
        <v>13110357.609999999</v>
      </c>
      <c r="G30" s="12">
        <v>0</v>
      </c>
      <c r="H30" s="13">
        <v>0</v>
      </c>
      <c r="I30" s="82">
        <v>0</v>
      </c>
      <c r="J30" s="12">
        <v>0</v>
      </c>
      <c r="K30" s="13">
        <v>0</v>
      </c>
      <c r="L30" s="13">
        <v>0</v>
      </c>
      <c r="M30" s="13">
        <v>5709333.0899999999</v>
      </c>
      <c r="N30" s="13">
        <v>0</v>
      </c>
      <c r="O30" s="82">
        <v>5709333.0899999999</v>
      </c>
      <c r="P30" s="84">
        <v>18819690.699999999</v>
      </c>
      <c r="Q30" s="12">
        <v>20024649.649999999</v>
      </c>
      <c r="R30" s="13">
        <v>18709433.310000002</v>
      </c>
      <c r="S30" s="13">
        <v>191331808.60000002</v>
      </c>
      <c r="T30" s="13">
        <v>5313890.25</v>
      </c>
      <c r="U30" s="13">
        <v>11187186.539999999</v>
      </c>
      <c r="V30" s="13">
        <v>0</v>
      </c>
      <c r="W30" s="13">
        <v>222356.53</v>
      </c>
      <c r="X30" s="13">
        <v>1885244.85</v>
      </c>
      <c r="Y30" s="13">
        <v>0</v>
      </c>
      <c r="Z30" s="13">
        <v>0</v>
      </c>
      <c r="AA30" s="13">
        <v>355569.48</v>
      </c>
      <c r="AB30" s="82">
        <v>249030139.21000001</v>
      </c>
      <c r="AC30" s="12">
        <v>3809198.1199999996</v>
      </c>
      <c r="AD30" s="13">
        <v>548002.72</v>
      </c>
      <c r="AE30" s="13">
        <v>0</v>
      </c>
      <c r="AF30" s="82">
        <v>3261195.3999999994</v>
      </c>
      <c r="AG30" s="84">
        <v>271111025.31</v>
      </c>
      <c r="AH30" s="13">
        <v>559400.84000000008</v>
      </c>
      <c r="AI30" s="13">
        <v>0</v>
      </c>
      <c r="AJ30" s="13">
        <v>0</v>
      </c>
      <c r="AK30" s="13">
        <v>250290.95</v>
      </c>
      <c r="AL30" s="13">
        <v>0</v>
      </c>
      <c r="AM30" s="13">
        <v>0</v>
      </c>
      <c r="AN30" s="13">
        <v>0</v>
      </c>
      <c r="AO30" s="82">
        <v>250290.95</v>
      </c>
      <c r="AP30" s="84">
        <v>809691.79</v>
      </c>
      <c r="AQ30" s="13">
        <v>1390985.48</v>
      </c>
      <c r="AR30" s="13">
        <v>0</v>
      </c>
      <c r="AS30" s="13">
        <v>3975436.71</v>
      </c>
      <c r="AT30" s="13">
        <v>1226000</v>
      </c>
      <c r="AU30" s="13">
        <v>0</v>
      </c>
      <c r="AV30" s="13">
        <v>0</v>
      </c>
      <c r="AW30" s="13">
        <v>0</v>
      </c>
      <c r="AX30" s="86">
        <v>5201436.71</v>
      </c>
      <c r="AY30" s="13">
        <v>5466059.75</v>
      </c>
      <c r="AZ30" s="82">
        <v>12058481.939999999</v>
      </c>
      <c r="BA30" s="84">
        <v>12868173.73</v>
      </c>
      <c r="BB30" s="13">
        <v>102326001.97000001</v>
      </c>
      <c r="BC30" s="13">
        <v>155916849.61000001</v>
      </c>
      <c r="BD30" s="82">
        <v>258242851.58000004</v>
      </c>
      <c r="BE30" s="84">
        <v>271111025.31000006</v>
      </c>
      <c r="BF30" s="13">
        <v>13859959.530000001</v>
      </c>
      <c r="BG30" s="13">
        <v>3321538.2900000014</v>
      </c>
      <c r="BH30" s="13">
        <v>6492984.1899999995</v>
      </c>
      <c r="BI30" s="13">
        <v>13681040.129999999</v>
      </c>
      <c r="BJ30" s="13">
        <v>0</v>
      </c>
      <c r="BK30" s="13">
        <v>15115.769999999997</v>
      </c>
      <c r="BL30" s="13">
        <v>0</v>
      </c>
      <c r="BM30" s="13">
        <v>4050602.56</v>
      </c>
      <c r="BN30" s="82">
        <v>41421240.470000006</v>
      </c>
      <c r="BO30" s="13">
        <v>1414838.18</v>
      </c>
      <c r="BP30" s="13">
        <v>0</v>
      </c>
      <c r="BQ30" s="13">
        <v>15804114.589999992</v>
      </c>
      <c r="BR30" s="13">
        <v>0</v>
      </c>
      <c r="BS30" s="13">
        <v>8402803.5999999978</v>
      </c>
      <c r="BT30" s="13">
        <v>0</v>
      </c>
      <c r="BU30" s="13">
        <v>0</v>
      </c>
      <c r="BV30" s="13">
        <v>0</v>
      </c>
      <c r="BW30" s="13">
        <v>0</v>
      </c>
      <c r="BX30" s="13">
        <v>0</v>
      </c>
      <c r="BY30" s="13">
        <v>0</v>
      </c>
      <c r="BZ30" s="13">
        <v>303472.76000000013</v>
      </c>
      <c r="CA30" s="82">
        <v>25925229.129999992</v>
      </c>
      <c r="CB30" s="84">
        <v>15496011.340000015</v>
      </c>
      <c r="CC30" s="13">
        <v>670061.69999999995</v>
      </c>
      <c r="CD30" s="13">
        <v>0</v>
      </c>
      <c r="CE30" s="13">
        <v>0</v>
      </c>
      <c r="CF30" s="13">
        <v>0</v>
      </c>
      <c r="CG30" s="13">
        <v>0</v>
      </c>
      <c r="CH30" s="13">
        <v>0</v>
      </c>
      <c r="CI30" s="13">
        <v>-3206464.6902589882</v>
      </c>
      <c r="CJ30" s="13">
        <v>-12234909.520000037</v>
      </c>
      <c r="CK30" s="82">
        <v>-14771312.510259025</v>
      </c>
      <c r="CL30" s="13">
        <v>0</v>
      </c>
      <c r="CM30" s="13">
        <v>0</v>
      </c>
      <c r="CN30" s="13">
        <v>0</v>
      </c>
      <c r="CO30" s="13">
        <v>0</v>
      </c>
      <c r="CP30" s="13">
        <v>0</v>
      </c>
      <c r="CQ30" s="13">
        <v>-123608.29999999997</v>
      </c>
      <c r="CR30" s="13">
        <v>0</v>
      </c>
      <c r="CS30" s="82">
        <v>-123608.29999999997</v>
      </c>
      <c r="CT30" s="84">
        <v>601090.52974099002</v>
      </c>
      <c r="CU30" s="12">
        <v>12509813.91</v>
      </c>
      <c r="CV30" s="16">
        <v>13110304.429740988</v>
      </c>
      <c r="CW30" s="12">
        <v>3288000</v>
      </c>
      <c r="CX30" s="13">
        <v>155000</v>
      </c>
      <c r="CY30" s="13">
        <v>44000</v>
      </c>
      <c r="CZ30" s="13">
        <v>400000</v>
      </c>
      <c r="DA30" s="16">
        <v>-206000</v>
      </c>
      <c r="DB30" s="12">
        <v>13781347.139999999</v>
      </c>
      <c r="DC30" s="13">
        <v>2910363.2099999995</v>
      </c>
      <c r="DD30" s="13">
        <v>4103216.54</v>
      </c>
      <c r="DE30" s="13">
        <v>0</v>
      </c>
      <c r="DF30" s="13">
        <v>408611.42</v>
      </c>
      <c r="DG30" s="13">
        <v>18475648.689999998</v>
      </c>
      <c r="DH30" s="13">
        <v>90332.78</v>
      </c>
      <c r="DI30" s="16">
        <v>0</v>
      </c>
      <c r="DJ30" s="12">
        <v>31880.19</v>
      </c>
      <c r="DK30" s="13">
        <v>263069.84999999998</v>
      </c>
      <c r="DL30" s="13">
        <v>154166.09</v>
      </c>
      <c r="DM30" s="13">
        <v>0</v>
      </c>
      <c r="DN30" s="13">
        <v>0</v>
      </c>
      <c r="DO30" s="13">
        <v>0</v>
      </c>
      <c r="DP30" s="13">
        <v>0</v>
      </c>
      <c r="DQ30" s="16">
        <v>34115.69</v>
      </c>
      <c r="DR30" s="12">
        <v>12985732.249999993</v>
      </c>
      <c r="DS30" s="13">
        <v>221033.87</v>
      </c>
      <c r="DT30" s="13">
        <v>112335.87</v>
      </c>
      <c r="DU30" s="13">
        <v>1414838.18</v>
      </c>
      <c r="DV30" s="13">
        <v>0</v>
      </c>
      <c r="DW30" s="13">
        <v>2861712.62</v>
      </c>
      <c r="DX30" s="13">
        <v>0</v>
      </c>
      <c r="DY30" s="13">
        <v>8620163.4400000013</v>
      </c>
      <c r="DZ30" s="16">
        <v>176561</v>
      </c>
      <c r="EA30" s="13">
        <v>0</v>
      </c>
      <c r="EB30" s="13">
        <v>0</v>
      </c>
      <c r="EC30" s="13">
        <v>0</v>
      </c>
      <c r="ED30" s="16">
        <v>0</v>
      </c>
      <c r="EE30" s="13">
        <v>0</v>
      </c>
      <c r="EF30" s="13">
        <v>0</v>
      </c>
      <c r="EG30" s="13">
        <v>0</v>
      </c>
      <c r="EH30" s="13">
        <v>0</v>
      </c>
      <c r="EI30" s="13">
        <v>6381296.71</v>
      </c>
      <c r="EJ30" s="13">
        <v>0</v>
      </c>
      <c r="EK30" s="13">
        <v>0</v>
      </c>
      <c r="EL30" s="13">
        <v>17857.060000000001</v>
      </c>
      <c r="EM30" s="13">
        <v>0</v>
      </c>
      <c r="EN30" s="16">
        <v>82296.06</v>
      </c>
      <c r="EO30" s="13">
        <v>0</v>
      </c>
      <c r="EP30" s="13">
        <v>27641790.309999991</v>
      </c>
      <c r="EQ30" s="16">
        <v>360820.24999999994</v>
      </c>
      <c r="ER30" s="82">
        <v>35381535.100000001</v>
      </c>
    </row>
    <row r="31" spans="1:148" x14ac:dyDescent="0.3">
      <c r="A31" s="4" t="s">
        <v>21</v>
      </c>
      <c r="B31" s="13">
        <v>0</v>
      </c>
      <c r="C31" s="13">
        <v>0</v>
      </c>
      <c r="D31" s="13">
        <v>0</v>
      </c>
      <c r="E31" s="13">
        <v>45581000</v>
      </c>
      <c r="F31" s="82">
        <v>45581000</v>
      </c>
      <c r="G31" s="12">
        <v>0</v>
      </c>
      <c r="H31" s="13">
        <v>1224000</v>
      </c>
      <c r="I31" s="82">
        <v>1224000</v>
      </c>
      <c r="J31" s="12">
        <v>0</v>
      </c>
      <c r="K31" s="13">
        <v>0</v>
      </c>
      <c r="L31" s="13">
        <v>0</v>
      </c>
      <c r="M31" s="13">
        <v>0</v>
      </c>
      <c r="N31" s="13">
        <v>5000</v>
      </c>
      <c r="O31" s="82">
        <v>5000</v>
      </c>
      <c r="P31" s="84">
        <v>46810000</v>
      </c>
      <c r="Q31" s="12">
        <v>2144013000</v>
      </c>
      <c r="R31" s="13">
        <v>183393000</v>
      </c>
      <c r="S31" s="13">
        <v>385559000</v>
      </c>
      <c r="T31" s="13">
        <v>10672000</v>
      </c>
      <c r="U31" s="13">
        <v>4964018.9999999991</v>
      </c>
      <c r="V31" s="13">
        <v>2512000</v>
      </c>
      <c r="W31" s="13">
        <v>23678000</v>
      </c>
      <c r="X31" s="13">
        <v>15407000</v>
      </c>
      <c r="Y31" s="13">
        <v>776000</v>
      </c>
      <c r="Z31" s="13">
        <v>0</v>
      </c>
      <c r="AA31" s="13">
        <v>0</v>
      </c>
      <c r="AB31" s="82">
        <v>2770974019</v>
      </c>
      <c r="AC31" s="12">
        <v>33777000</v>
      </c>
      <c r="AD31" s="13">
        <v>9158000</v>
      </c>
      <c r="AE31" s="13">
        <v>0</v>
      </c>
      <c r="AF31" s="82">
        <v>24619000</v>
      </c>
      <c r="AG31" s="84">
        <v>2842403019</v>
      </c>
      <c r="AH31" s="13">
        <v>25692000</v>
      </c>
      <c r="AI31" s="13">
        <v>5185000</v>
      </c>
      <c r="AJ31" s="13">
        <v>0</v>
      </c>
      <c r="AK31" s="13">
        <v>7141870</v>
      </c>
      <c r="AL31" s="13">
        <v>0</v>
      </c>
      <c r="AM31" s="13">
        <v>0</v>
      </c>
      <c r="AN31" s="13">
        <v>0</v>
      </c>
      <c r="AO31" s="82">
        <v>7141870</v>
      </c>
      <c r="AP31" s="84">
        <v>38018870</v>
      </c>
      <c r="AQ31" s="13">
        <v>18122000</v>
      </c>
      <c r="AR31" s="13">
        <v>0</v>
      </c>
      <c r="AS31" s="13">
        <v>16747029</v>
      </c>
      <c r="AT31" s="13">
        <v>3755000</v>
      </c>
      <c r="AU31" s="13">
        <v>0</v>
      </c>
      <c r="AV31" s="13">
        <v>2707073</v>
      </c>
      <c r="AW31" s="13">
        <v>0</v>
      </c>
      <c r="AX31" s="86">
        <v>23209102</v>
      </c>
      <c r="AY31" s="13">
        <v>0</v>
      </c>
      <c r="AZ31" s="82">
        <v>41331102</v>
      </c>
      <c r="BA31" s="84">
        <v>79349972</v>
      </c>
      <c r="BB31" s="13">
        <v>986938212</v>
      </c>
      <c r="BC31" s="13">
        <v>1776114834.5700002</v>
      </c>
      <c r="BD31" s="82">
        <v>2763053046.5700002</v>
      </c>
      <c r="BE31" s="84">
        <v>2842403018.5700002</v>
      </c>
      <c r="BF31" s="13">
        <v>100369000</v>
      </c>
      <c r="BG31" s="13">
        <v>45398000</v>
      </c>
      <c r="BH31" s="13">
        <v>19514000</v>
      </c>
      <c r="BI31" s="13">
        <v>9435000</v>
      </c>
      <c r="BJ31" s="13">
        <v>0</v>
      </c>
      <c r="BK31" s="13">
        <v>230000</v>
      </c>
      <c r="BL31" s="13">
        <v>0</v>
      </c>
      <c r="BM31" s="13">
        <v>23359000</v>
      </c>
      <c r="BN31" s="82">
        <v>198305000</v>
      </c>
      <c r="BO31" s="13">
        <v>6935000</v>
      </c>
      <c r="BP31" s="13">
        <v>0</v>
      </c>
      <c r="BQ31" s="13">
        <v>74062000</v>
      </c>
      <c r="BR31" s="13">
        <v>0</v>
      </c>
      <c r="BS31" s="13">
        <v>67079000</v>
      </c>
      <c r="BT31" s="13">
        <v>0</v>
      </c>
      <c r="BU31" s="13">
        <v>0</v>
      </c>
      <c r="BV31" s="13">
        <v>0</v>
      </c>
      <c r="BW31" s="13">
        <v>1396000</v>
      </c>
      <c r="BX31" s="13">
        <v>335000</v>
      </c>
      <c r="BY31" s="13">
        <v>786000</v>
      </c>
      <c r="BZ31" s="13">
        <v>13423000</v>
      </c>
      <c r="CA31" s="82">
        <v>164016000</v>
      </c>
      <c r="CB31" s="84">
        <v>34289000</v>
      </c>
      <c r="CC31" s="13">
        <v>565000</v>
      </c>
      <c r="CD31" s="13">
        <v>0</v>
      </c>
      <c r="CE31" s="13">
        <v>0</v>
      </c>
      <c r="CF31" s="13">
        <v>0</v>
      </c>
      <c r="CG31" s="13">
        <v>0</v>
      </c>
      <c r="CH31" s="13">
        <v>0</v>
      </c>
      <c r="CI31" s="13">
        <v>30000000</v>
      </c>
      <c r="CJ31" s="13">
        <v>-51663000</v>
      </c>
      <c r="CK31" s="82">
        <v>-21098000</v>
      </c>
      <c r="CL31" s="13">
        <v>0</v>
      </c>
      <c r="CM31" s="13">
        <v>0</v>
      </c>
      <c r="CN31" s="13">
        <v>0</v>
      </c>
      <c r="CO31" s="13">
        <v>0</v>
      </c>
      <c r="CP31" s="13">
        <v>0</v>
      </c>
      <c r="CQ31" s="13">
        <v>-1846000</v>
      </c>
      <c r="CR31" s="13">
        <v>0</v>
      </c>
      <c r="CS31" s="82">
        <v>-1846000</v>
      </c>
      <c r="CT31" s="84">
        <v>11345000</v>
      </c>
      <c r="CU31" s="12">
        <v>34236000</v>
      </c>
      <c r="CV31" s="16">
        <v>45581000</v>
      </c>
      <c r="CW31" s="12">
        <v>-3424000</v>
      </c>
      <c r="CX31" s="13">
        <v>-1309000</v>
      </c>
      <c r="CY31" s="13">
        <v>0</v>
      </c>
      <c r="CZ31" s="13">
        <v>-1983000</v>
      </c>
      <c r="DA31" s="16">
        <v>0</v>
      </c>
      <c r="DB31" s="12">
        <v>124966000</v>
      </c>
      <c r="DC31" s="13">
        <v>16136000</v>
      </c>
      <c r="DD31" s="13">
        <v>0</v>
      </c>
      <c r="DE31" s="13">
        <v>4887000</v>
      </c>
      <c r="DF31" s="13">
        <v>3088000</v>
      </c>
      <c r="DG31" s="13">
        <v>32725000</v>
      </c>
      <c r="DH31" s="13">
        <v>4387000</v>
      </c>
      <c r="DI31" s="16">
        <v>0</v>
      </c>
      <c r="DJ31" s="12">
        <v>217000</v>
      </c>
      <c r="DK31" s="13">
        <v>1009000</v>
      </c>
      <c r="DL31" s="13">
        <v>0</v>
      </c>
      <c r="DM31" s="13">
        <v>0</v>
      </c>
      <c r="DN31" s="13">
        <v>0</v>
      </c>
      <c r="DO31" s="13">
        <v>412000</v>
      </c>
      <c r="DP31" s="13">
        <v>0</v>
      </c>
      <c r="DQ31" s="16">
        <v>630000</v>
      </c>
      <c r="DR31" s="12">
        <v>63320000</v>
      </c>
      <c r="DS31" s="13">
        <v>430000</v>
      </c>
      <c r="DT31" s="13">
        <v>131000</v>
      </c>
      <c r="DU31" s="13">
        <v>6935000</v>
      </c>
      <c r="DV31" s="13">
        <v>0</v>
      </c>
      <c r="DW31" s="13">
        <v>6683000</v>
      </c>
      <c r="DX31" s="13">
        <v>0</v>
      </c>
      <c r="DY31" s="13">
        <v>60109000</v>
      </c>
      <c r="DZ31" s="16">
        <v>0</v>
      </c>
      <c r="EA31" s="13">
        <v>1121000</v>
      </c>
      <c r="EB31" s="13">
        <v>0</v>
      </c>
      <c r="EC31" s="13">
        <v>0</v>
      </c>
      <c r="ED31" s="16">
        <v>0</v>
      </c>
      <c r="EE31" s="13">
        <v>0</v>
      </c>
      <c r="EF31" s="13">
        <v>0</v>
      </c>
      <c r="EG31" s="13">
        <v>0</v>
      </c>
      <c r="EH31" s="13">
        <v>1062000</v>
      </c>
      <c r="EI31" s="13">
        <v>24444000</v>
      </c>
      <c r="EJ31" s="13">
        <v>923000</v>
      </c>
      <c r="EK31" s="13">
        <v>192000</v>
      </c>
      <c r="EL31" s="13">
        <v>207000</v>
      </c>
      <c r="EM31" s="13">
        <v>0</v>
      </c>
      <c r="EN31" s="16">
        <v>6067000</v>
      </c>
      <c r="EO31" s="13">
        <v>0</v>
      </c>
      <c r="EP31" s="13">
        <v>239755000</v>
      </c>
      <c r="EQ31" s="16">
        <v>-2599000</v>
      </c>
      <c r="ER31" s="82">
        <v>253989000</v>
      </c>
    </row>
    <row r="32" spans="1:148" x14ac:dyDescent="0.3">
      <c r="A32" s="4" t="s">
        <v>22</v>
      </c>
      <c r="B32" s="13">
        <v>0</v>
      </c>
      <c r="C32" s="13">
        <v>0</v>
      </c>
      <c r="D32" s="13">
        <v>0</v>
      </c>
      <c r="E32" s="13">
        <v>16570500</v>
      </c>
      <c r="F32" s="82">
        <v>16570500</v>
      </c>
      <c r="G32" s="12">
        <v>0</v>
      </c>
      <c r="H32" s="13">
        <v>392500</v>
      </c>
      <c r="I32" s="82">
        <v>392500</v>
      </c>
      <c r="J32" s="12">
        <v>0</v>
      </c>
      <c r="K32" s="13">
        <v>0</v>
      </c>
      <c r="L32" s="13">
        <v>0</v>
      </c>
      <c r="M32" s="13">
        <v>0</v>
      </c>
      <c r="N32" s="13">
        <v>0</v>
      </c>
      <c r="O32" s="82">
        <v>0</v>
      </c>
      <c r="P32" s="84">
        <v>16963000</v>
      </c>
      <c r="Q32" s="12">
        <v>30934000</v>
      </c>
      <c r="R32" s="13">
        <v>50059000</v>
      </c>
      <c r="S32" s="13">
        <v>363626000</v>
      </c>
      <c r="T32" s="13">
        <v>10447000</v>
      </c>
      <c r="U32" s="13">
        <v>442000</v>
      </c>
      <c r="V32" s="13">
        <v>0</v>
      </c>
      <c r="W32" s="13">
        <v>0</v>
      </c>
      <c r="X32" s="13">
        <v>5015000</v>
      </c>
      <c r="Y32" s="13">
        <v>0</v>
      </c>
      <c r="Z32" s="13">
        <v>0</v>
      </c>
      <c r="AA32" s="13">
        <v>192000</v>
      </c>
      <c r="AB32" s="82">
        <v>460715000</v>
      </c>
      <c r="AC32" s="12">
        <v>2486499.7300000004</v>
      </c>
      <c r="AD32" s="13">
        <v>48000.08</v>
      </c>
      <c r="AE32" s="13">
        <v>0</v>
      </c>
      <c r="AF32" s="82">
        <v>2438499.6500000004</v>
      </c>
      <c r="AG32" s="84">
        <v>480116499.64999998</v>
      </c>
      <c r="AH32" s="13">
        <v>0</v>
      </c>
      <c r="AI32" s="13">
        <v>0</v>
      </c>
      <c r="AJ32" s="13">
        <v>0</v>
      </c>
      <c r="AK32" s="13">
        <v>1268400</v>
      </c>
      <c r="AL32" s="13">
        <v>0</v>
      </c>
      <c r="AM32" s="13">
        <v>0</v>
      </c>
      <c r="AN32" s="13">
        <v>0</v>
      </c>
      <c r="AO32" s="82">
        <v>1268400</v>
      </c>
      <c r="AP32" s="84">
        <v>1268400</v>
      </c>
      <c r="AQ32" s="13">
        <v>15018499.649999999</v>
      </c>
      <c r="AR32" s="13">
        <v>0</v>
      </c>
      <c r="AS32" s="13">
        <v>5512999.71</v>
      </c>
      <c r="AT32" s="13">
        <v>9971000.379999999</v>
      </c>
      <c r="AU32" s="13">
        <v>0</v>
      </c>
      <c r="AV32" s="13">
        <v>457199.58999999997</v>
      </c>
      <c r="AW32" s="13">
        <v>0</v>
      </c>
      <c r="AX32" s="86">
        <v>15941199.68</v>
      </c>
      <c r="AY32" s="13">
        <v>1767000.3800000004</v>
      </c>
      <c r="AZ32" s="82">
        <v>32726699.709999997</v>
      </c>
      <c r="BA32" s="84">
        <v>33995099.709999993</v>
      </c>
      <c r="BB32" s="13">
        <v>125171400.2</v>
      </c>
      <c r="BC32" s="13">
        <v>320949999.81</v>
      </c>
      <c r="BD32" s="82">
        <v>446121400.00999999</v>
      </c>
      <c r="BE32" s="84">
        <v>480116499.71999997</v>
      </c>
      <c r="BF32" s="13">
        <v>27633000</v>
      </c>
      <c r="BG32" s="13">
        <v>4223000</v>
      </c>
      <c r="BH32" s="13">
        <v>8224999.5899999989</v>
      </c>
      <c r="BI32" s="13">
        <v>18585000.16</v>
      </c>
      <c r="BJ32" s="13">
        <v>0</v>
      </c>
      <c r="BK32" s="13">
        <v>46000</v>
      </c>
      <c r="BL32" s="13">
        <v>0</v>
      </c>
      <c r="BM32" s="13">
        <v>1624500</v>
      </c>
      <c r="BN32" s="82">
        <v>60336499.75</v>
      </c>
      <c r="BO32" s="13">
        <v>2182000</v>
      </c>
      <c r="BP32" s="13">
        <v>0</v>
      </c>
      <c r="BQ32" s="13">
        <v>23164000</v>
      </c>
      <c r="BR32" s="13">
        <v>0</v>
      </c>
      <c r="BS32" s="13">
        <v>13159000</v>
      </c>
      <c r="BT32" s="13">
        <v>0</v>
      </c>
      <c r="BU32" s="13">
        <v>0</v>
      </c>
      <c r="BV32" s="13">
        <v>1000</v>
      </c>
      <c r="BW32" s="13">
        <v>0</v>
      </c>
      <c r="BX32" s="13">
        <v>0</v>
      </c>
      <c r="BY32" s="13">
        <v>0</v>
      </c>
      <c r="BZ32" s="13">
        <v>7168500</v>
      </c>
      <c r="CA32" s="82">
        <v>45674500</v>
      </c>
      <c r="CB32" s="84">
        <v>14661999.75</v>
      </c>
      <c r="CC32" s="13">
        <v>710000.24</v>
      </c>
      <c r="CD32" s="13">
        <v>0</v>
      </c>
      <c r="CE32" s="13">
        <v>0</v>
      </c>
      <c r="CF32" s="13">
        <v>0</v>
      </c>
      <c r="CG32" s="13">
        <v>0</v>
      </c>
      <c r="CH32" s="13">
        <v>0</v>
      </c>
      <c r="CI32" s="13">
        <v>0</v>
      </c>
      <c r="CJ32" s="13">
        <v>-19028999.780000001</v>
      </c>
      <c r="CK32" s="82">
        <v>-18318999.540000003</v>
      </c>
      <c r="CL32" s="13">
        <v>0</v>
      </c>
      <c r="CM32" s="13">
        <v>0</v>
      </c>
      <c r="CN32" s="13">
        <v>0</v>
      </c>
      <c r="CO32" s="13">
        <v>0</v>
      </c>
      <c r="CP32" s="13">
        <v>0</v>
      </c>
      <c r="CQ32" s="13">
        <v>-7565000</v>
      </c>
      <c r="CR32" s="13">
        <v>0</v>
      </c>
      <c r="CS32" s="82">
        <v>-7565000</v>
      </c>
      <c r="CT32" s="84">
        <v>-11221999.790000003</v>
      </c>
      <c r="CU32" s="12">
        <v>27790000</v>
      </c>
      <c r="CV32" s="16">
        <v>16568000.209999997</v>
      </c>
      <c r="CW32" s="12">
        <v>-1050541.5299999996</v>
      </c>
      <c r="CX32" s="13">
        <v>-575625.63999999966</v>
      </c>
      <c r="CY32" s="13">
        <v>-2290251.3200000003</v>
      </c>
      <c r="CZ32" s="13">
        <v>-7898305.3100000024</v>
      </c>
      <c r="DA32" s="16">
        <v>-650806</v>
      </c>
      <c r="DB32" s="12">
        <v>27526000</v>
      </c>
      <c r="DC32" s="13">
        <v>3332999.99</v>
      </c>
      <c r="DD32" s="13">
        <v>0</v>
      </c>
      <c r="DE32" s="13">
        <v>0</v>
      </c>
      <c r="DF32" s="13">
        <v>1015000.03</v>
      </c>
      <c r="DG32" s="13">
        <v>27256000</v>
      </c>
      <c r="DH32" s="13">
        <v>136000</v>
      </c>
      <c r="DI32" s="16">
        <v>0</v>
      </c>
      <c r="DJ32" s="12">
        <v>46000</v>
      </c>
      <c r="DK32" s="13">
        <v>0</v>
      </c>
      <c r="DL32" s="13">
        <v>4000</v>
      </c>
      <c r="DM32" s="13">
        <v>0</v>
      </c>
      <c r="DN32" s="13">
        <v>0</v>
      </c>
      <c r="DO32" s="13">
        <v>0</v>
      </c>
      <c r="DP32" s="13">
        <v>0</v>
      </c>
      <c r="DQ32" s="16">
        <v>971000.07000000007</v>
      </c>
      <c r="DR32" s="12">
        <v>20447000</v>
      </c>
      <c r="DS32" s="13">
        <v>278999.57</v>
      </c>
      <c r="DT32" s="13">
        <v>138000</v>
      </c>
      <c r="DU32" s="13">
        <v>2182000</v>
      </c>
      <c r="DV32" s="13">
        <v>0</v>
      </c>
      <c r="DW32" s="13">
        <v>1611000</v>
      </c>
      <c r="DX32" s="13">
        <v>393000</v>
      </c>
      <c r="DY32" s="13">
        <v>18031000.229999997</v>
      </c>
      <c r="DZ32" s="16">
        <v>7000.04</v>
      </c>
      <c r="EA32" s="13">
        <v>0</v>
      </c>
      <c r="EB32" s="13">
        <v>0</v>
      </c>
      <c r="EC32" s="13">
        <v>0</v>
      </c>
      <c r="ED32" s="16">
        <v>0</v>
      </c>
      <c r="EE32" s="13">
        <v>0</v>
      </c>
      <c r="EF32" s="13">
        <v>0</v>
      </c>
      <c r="EG32" s="13">
        <v>0</v>
      </c>
      <c r="EH32" s="13">
        <v>198000.03</v>
      </c>
      <c r="EI32" s="13">
        <v>12604999.68</v>
      </c>
      <c r="EJ32" s="13">
        <v>0</v>
      </c>
      <c r="EK32" s="13">
        <v>23000.46</v>
      </c>
      <c r="EL32" s="13">
        <v>1000.29</v>
      </c>
      <c r="EM32" s="13">
        <v>0</v>
      </c>
      <c r="EN32" s="16">
        <v>4590999.5599999996</v>
      </c>
      <c r="EO32" s="13">
        <v>0</v>
      </c>
      <c r="EP32" s="13">
        <v>10081000</v>
      </c>
      <c r="EQ32" s="16">
        <v>-2449000.3499999996</v>
      </c>
      <c r="ER32" s="82">
        <v>7412999.8800000045</v>
      </c>
    </row>
    <row r="33" spans="1:148" x14ac:dyDescent="0.3">
      <c r="A33" s="4" t="s">
        <v>23</v>
      </c>
      <c r="B33" s="13">
        <v>0</v>
      </c>
      <c r="C33" s="13">
        <v>0</v>
      </c>
      <c r="D33" s="13">
        <v>0</v>
      </c>
      <c r="E33" s="13">
        <v>1638390</v>
      </c>
      <c r="F33" s="82">
        <v>1638390</v>
      </c>
      <c r="G33" s="12">
        <v>0</v>
      </c>
      <c r="H33" s="13">
        <v>0</v>
      </c>
      <c r="I33" s="82">
        <v>0</v>
      </c>
      <c r="J33" s="12">
        <v>0</v>
      </c>
      <c r="K33" s="13">
        <v>0</v>
      </c>
      <c r="L33" s="13">
        <v>0</v>
      </c>
      <c r="M33" s="13">
        <v>24619053</v>
      </c>
      <c r="N33" s="13">
        <v>627000</v>
      </c>
      <c r="O33" s="82">
        <v>25246053</v>
      </c>
      <c r="P33" s="84">
        <v>26884443</v>
      </c>
      <c r="Q33" s="12">
        <v>54628548</v>
      </c>
      <c r="R33" s="13">
        <v>43907120</v>
      </c>
      <c r="S33" s="13">
        <v>430177710</v>
      </c>
      <c r="T33" s="13">
        <v>5108385</v>
      </c>
      <c r="U33" s="13">
        <v>0</v>
      </c>
      <c r="V33" s="13">
        <v>0</v>
      </c>
      <c r="W33" s="13">
        <v>69420</v>
      </c>
      <c r="X33" s="13">
        <v>3430097</v>
      </c>
      <c r="Y33" s="13">
        <v>0</v>
      </c>
      <c r="Z33" s="13">
        <v>0</v>
      </c>
      <c r="AA33" s="13">
        <v>0</v>
      </c>
      <c r="AB33" s="82">
        <v>537321280</v>
      </c>
      <c r="AC33" s="12">
        <v>7350453</v>
      </c>
      <c r="AD33" s="13">
        <v>274024</v>
      </c>
      <c r="AE33" s="13">
        <v>0</v>
      </c>
      <c r="AF33" s="82">
        <v>7076429</v>
      </c>
      <c r="AG33" s="84">
        <v>571282152</v>
      </c>
      <c r="AH33" s="13">
        <v>1397937</v>
      </c>
      <c r="AI33" s="13">
        <v>6796297</v>
      </c>
      <c r="AJ33" s="13">
        <v>0</v>
      </c>
      <c r="AK33" s="13">
        <v>11611071</v>
      </c>
      <c r="AL33" s="13">
        <v>0</v>
      </c>
      <c r="AM33" s="13">
        <v>0</v>
      </c>
      <c r="AN33" s="13">
        <v>0</v>
      </c>
      <c r="AO33" s="82">
        <v>11611071</v>
      </c>
      <c r="AP33" s="84">
        <v>19805305</v>
      </c>
      <c r="AQ33" s="13">
        <v>5517236</v>
      </c>
      <c r="AR33" s="13">
        <v>0</v>
      </c>
      <c r="AS33" s="13">
        <v>3238184</v>
      </c>
      <c r="AT33" s="13">
        <v>2403179</v>
      </c>
      <c r="AU33" s="13">
        <v>0</v>
      </c>
      <c r="AV33" s="13">
        <v>0</v>
      </c>
      <c r="AW33" s="13">
        <v>0</v>
      </c>
      <c r="AX33" s="86">
        <v>5641363</v>
      </c>
      <c r="AY33" s="13">
        <v>0</v>
      </c>
      <c r="AZ33" s="82">
        <v>11158599</v>
      </c>
      <c r="BA33" s="84">
        <v>30963904</v>
      </c>
      <c r="BB33" s="13">
        <v>203088138.97999999</v>
      </c>
      <c r="BC33" s="13">
        <v>337230109</v>
      </c>
      <c r="BD33" s="82">
        <v>540318247.98000002</v>
      </c>
      <c r="BE33" s="84">
        <v>571282151.98000002</v>
      </c>
      <c r="BF33" s="13">
        <v>25800890</v>
      </c>
      <c r="BG33" s="13">
        <v>2813665</v>
      </c>
      <c r="BH33" s="13">
        <v>9513751.9800000004</v>
      </c>
      <c r="BI33" s="13">
        <v>13318577.02</v>
      </c>
      <c r="BJ33" s="13">
        <v>0</v>
      </c>
      <c r="BK33" s="13">
        <v>62855</v>
      </c>
      <c r="BL33" s="13">
        <v>0</v>
      </c>
      <c r="BM33" s="13">
        <v>3563628</v>
      </c>
      <c r="BN33" s="82">
        <v>55073367</v>
      </c>
      <c r="BO33" s="13">
        <v>0</v>
      </c>
      <c r="BP33" s="13">
        <v>0</v>
      </c>
      <c r="BQ33" s="13">
        <v>18394173</v>
      </c>
      <c r="BR33" s="13">
        <v>0</v>
      </c>
      <c r="BS33" s="13">
        <v>19418440</v>
      </c>
      <c r="BT33" s="13">
        <v>0</v>
      </c>
      <c r="BU33" s="13">
        <v>0</v>
      </c>
      <c r="BV33" s="13">
        <v>0</v>
      </c>
      <c r="BW33" s="13">
        <v>0</v>
      </c>
      <c r="BX33" s="13">
        <v>0</v>
      </c>
      <c r="BY33" s="13">
        <v>0</v>
      </c>
      <c r="BZ33" s="13">
        <v>0</v>
      </c>
      <c r="CA33" s="82">
        <v>37812613</v>
      </c>
      <c r="CB33" s="84">
        <v>17260754</v>
      </c>
      <c r="CC33" s="13">
        <v>349218</v>
      </c>
      <c r="CD33" s="13">
        <v>0</v>
      </c>
      <c r="CE33" s="13">
        <v>0</v>
      </c>
      <c r="CF33" s="13">
        <v>0</v>
      </c>
      <c r="CG33" s="13">
        <v>0</v>
      </c>
      <c r="CH33" s="13">
        <v>0</v>
      </c>
      <c r="CI33" s="13">
        <v>0</v>
      </c>
      <c r="CJ33" s="13">
        <v>-14391174</v>
      </c>
      <c r="CK33" s="82">
        <v>-14041956</v>
      </c>
      <c r="CL33" s="13">
        <v>0</v>
      </c>
      <c r="CM33" s="13">
        <v>0</v>
      </c>
      <c r="CN33" s="13">
        <v>0</v>
      </c>
      <c r="CO33" s="13">
        <v>0</v>
      </c>
      <c r="CP33" s="13">
        <v>0</v>
      </c>
      <c r="CQ33" s="13">
        <v>-1898110</v>
      </c>
      <c r="CR33" s="13">
        <v>0</v>
      </c>
      <c r="CS33" s="82">
        <v>-1898110</v>
      </c>
      <c r="CT33" s="84">
        <v>1320688</v>
      </c>
      <c r="CU33" s="12">
        <v>24936000</v>
      </c>
      <c r="CV33" s="16">
        <v>26256688</v>
      </c>
      <c r="CW33" s="12">
        <v>723837</v>
      </c>
      <c r="CX33" s="13">
        <v>-164000</v>
      </c>
      <c r="CY33" s="13">
        <v>24000</v>
      </c>
      <c r="CZ33" s="13">
        <v>-1642929</v>
      </c>
      <c r="DA33" s="16">
        <v>-385</v>
      </c>
      <c r="DB33" s="12">
        <v>26426347</v>
      </c>
      <c r="DC33" s="13">
        <v>0</v>
      </c>
      <c r="DD33" s="13">
        <v>0</v>
      </c>
      <c r="DE33" s="13">
        <v>0</v>
      </c>
      <c r="DF33" s="13">
        <v>2713431</v>
      </c>
      <c r="DG33" s="13">
        <v>19430224</v>
      </c>
      <c r="DH33" s="13">
        <v>1265215</v>
      </c>
      <c r="DI33" s="16">
        <v>2492704</v>
      </c>
      <c r="DJ33" s="12">
        <v>57547</v>
      </c>
      <c r="DK33" s="13">
        <v>0</v>
      </c>
      <c r="DL33" s="13">
        <v>0</v>
      </c>
      <c r="DM33" s="13">
        <v>0</v>
      </c>
      <c r="DN33" s="13">
        <v>0</v>
      </c>
      <c r="DO33" s="13">
        <v>0</v>
      </c>
      <c r="DP33" s="13">
        <v>0</v>
      </c>
      <c r="DQ33" s="16">
        <v>0</v>
      </c>
      <c r="DR33" s="12">
        <v>14676852</v>
      </c>
      <c r="DS33" s="13">
        <v>260325</v>
      </c>
      <c r="DT33" s="13">
        <v>110986</v>
      </c>
      <c r="DU33" s="13">
        <v>1524397</v>
      </c>
      <c r="DV33" s="13">
        <v>0</v>
      </c>
      <c r="DW33" s="13">
        <v>1714022</v>
      </c>
      <c r="DX33" s="13">
        <v>368066</v>
      </c>
      <c r="DY33" s="13">
        <v>18074936</v>
      </c>
      <c r="DZ33" s="16">
        <v>11042</v>
      </c>
      <c r="EA33" s="13">
        <v>0</v>
      </c>
      <c r="EB33" s="13">
        <v>9987</v>
      </c>
      <c r="EC33" s="13">
        <v>0</v>
      </c>
      <c r="ED33" s="16">
        <v>0</v>
      </c>
      <c r="EE33" s="13">
        <v>0</v>
      </c>
      <c r="EF33" s="13">
        <v>0</v>
      </c>
      <c r="EG33" s="13">
        <v>0</v>
      </c>
      <c r="EH33" s="13">
        <v>0</v>
      </c>
      <c r="EI33" s="13">
        <v>8698926</v>
      </c>
      <c r="EJ33" s="13">
        <v>717220</v>
      </c>
      <c r="EK33" s="13">
        <v>0</v>
      </c>
      <c r="EL33" s="13">
        <v>254888</v>
      </c>
      <c r="EM33" s="13">
        <v>0</v>
      </c>
      <c r="EN33" s="16">
        <v>95870</v>
      </c>
      <c r="EO33" s="13">
        <v>0</v>
      </c>
      <c r="EP33" s="13">
        <v>0</v>
      </c>
      <c r="EQ33" s="16">
        <v>161500</v>
      </c>
      <c r="ER33" s="82">
        <v>6029451</v>
      </c>
    </row>
    <row r="34" spans="1:148" x14ac:dyDescent="0.3">
      <c r="A34" s="4" t="s">
        <v>24</v>
      </c>
      <c r="B34" s="13">
        <v>0</v>
      </c>
      <c r="C34" s="13">
        <v>0</v>
      </c>
      <c r="D34" s="13">
        <v>0</v>
      </c>
      <c r="E34" s="13">
        <v>33873000</v>
      </c>
      <c r="F34" s="82">
        <v>33873000</v>
      </c>
      <c r="G34" s="12">
        <v>0</v>
      </c>
      <c r="H34" s="13">
        <v>0</v>
      </c>
      <c r="I34" s="82">
        <v>0</v>
      </c>
      <c r="J34" s="12">
        <v>0</v>
      </c>
      <c r="K34" s="13">
        <v>0</v>
      </c>
      <c r="L34" s="13">
        <v>0</v>
      </c>
      <c r="M34" s="13">
        <v>60037000</v>
      </c>
      <c r="N34" s="13">
        <v>3735000</v>
      </c>
      <c r="O34" s="82">
        <v>63772000</v>
      </c>
      <c r="P34" s="84">
        <v>97645000</v>
      </c>
      <c r="Q34" s="12">
        <v>346749000</v>
      </c>
      <c r="R34" s="13">
        <v>334698000</v>
      </c>
      <c r="S34" s="13">
        <v>882890000</v>
      </c>
      <c r="T34" s="13">
        <v>19414000</v>
      </c>
      <c r="U34" s="13">
        <v>94867000</v>
      </c>
      <c r="V34" s="13">
        <v>2513000</v>
      </c>
      <c r="W34" s="13">
        <v>23233000</v>
      </c>
      <c r="X34" s="13">
        <v>28197000</v>
      </c>
      <c r="Y34" s="13">
        <v>47000</v>
      </c>
      <c r="Z34" s="13">
        <v>0</v>
      </c>
      <c r="AA34" s="13">
        <v>214000</v>
      </c>
      <c r="AB34" s="82">
        <v>1732822000</v>
      </c>
      <c r="AC34" s="12">
        <v>20912000</v>
      </c>
      <c r="AD34" s="13">
        <v>1700000</v>
      </c>
      <c r="AE34" s="13">
        <v>0</v>
      </c>
      <c r="AF34" s="82">
        <v>19212000</v>
      </c>
      <c r="AG34" s="84">
        <v>1849679000</v>
      </c>
      <c r="AH34" s="13">
        <v>16865000</v>
      </c>
      <c r="AI34" s="13">
        <v>0</v>
      </c>
      <c r="AJ34" s="13">
        <v>0</v>
      </c>
      <c r="AK34" s="13">
        <v>0</v>
      </c>
      <c r="AL34" s="13">
        <v>0</v>
      </c>
      <c r="AM34" s="13">
        <v>4793000</v>
      </c>
      <c r="AN34" s="13">
        <v>20168000</v>
      </c>
      <c r="AO34" s="82">
        <v>24961000</v>
      </c>
      <c r="AP34" s="84">
        <v>41826000</v>
      </c>
      <c r="AQ34" s="13">
        <v>14694000</v>
      </c>
      <c r="AR34" s="13">
        <v>0</v>
      </c>
      <c r="AS34" s="13">
        <v>16791000</v>
      </c>
      <c r="AT34" s="13">
        <v>9953000</v>
      </c>
      <c r="AU34" s="13">
        <v>0</v>
      </c>
      <c r="AV34" s="13">
        <v>4862000</v>
      </c>
      <c r="AW34" s="13">
        <v>0</v>
      </c>
      <c r="AX34" s="86">
        <v>31606000</v>
      </c>
      <c r="AY34" s="13">
        <v>0</v>
      </c>
      <c r="AZ34" s="82">
        <v>46300000</v>
      </c>
      <c r="BA34" s="84">
        <v>88126000</v>
      </c>
      <c r="BB34" s="13">
        <v>804021000</v>
      </c>
      <c r="BC34" s="13">
        <v>957532000</v>
      </c>
      <c r="BD34" s="82">
        <v>1761553000</v>
      </c>
      <c r="BE34" s="84">
        <v>1849679000</v>
      </c>
      <c r="BF34" s="13">
        <v>133505000</v>
      </c>
      <c r="BG34" s="13">
        <v>39361000</v>
      </c>
      <c r="BH34" s="13">
        <v>21570000</v>
      </c>
      <c r="BI34" s="13">
        <v>37016000</v>
      </c>
      <c r="BJ34" s="13">
        <v>0</v>
      </c>
      <c r="BK34" s="13">
        <v>462000</v>
      </c>
      <c r="BL34" s="13">
        <v>0</v>
      </c>
      <c r="BM34" s="13">
        <v>-717000</v>
      </c>
      <c r="BN34" s="82">
        <v>231197000</v>
      </c>
      <c r="BO34" s="13">
        <v>6531000</v>
      </c>
      <c r="BP34" s="13">
        <v>0</v>
      </c>
      <c r="BQ34" s="13">
        <v>69691000</v>
      </c>
      <c r="BR34" s="13">
        <v>0</v>
      </c>
      <c r="BS34" s="13">
        <v>80874000</v>
      </c>
      <c r="BT34" s="13">
        <v>0</v>
      </c>
      <c r="BU34" s="13">
        <v>0</v>
      </c>
      <c r="BV34" s="13">
        <v>0</v>
      </c>
      <c r="BW34" s="13">
        <v>0</v>
      </c>
      <c r="BX34" s="13">
        <v>0</v>
      </c>
      <c r="BY34" s="13">
        <v>0</v>
      </c>
      <c r="BZ34" s="13">
        <v>0</v>
      </c>
      <c r="CA34" s="82">
        <v>157096000</v>
      </c>
      <c r="CB34" s="84">
        <v>74101000</v>
      </c>
      <c r="CC34" s="13">
        <v>-340000</v>
      </c>
      <c r="CD34" s="13">
        <v>0</v>
      </c>
      <c r="CE34" s="13">
        <v>0</v>
      </c>
      <c r="CF34" s="13">
        <v>0</v>
      </c>
      <c r="CG34" s="13">
        <v>0</v>
      </c>
      <c r="CH34" s="13">
        <v>0</v>
      </c>
      <c r="CI34" s="13">
        <v>-46000000</v>
      </c>
      <c r="CJ34" s="13">
        <v>-55046000</v>
      </c>
      <c r="CK34" s="82">
        <v>-101386000</v>
      </c>
      <c r="CL34" s="13">
        <v>0</v>
      </c>
      <c r="CM34" s="13">
        <v>0</v>
      </c>
      <c r="CN34" s="13">
        <v>0</v>
      </c>
      <c r="CO34" s="13">
        <v>0</v>
      </c>
      <c r="CP34" s="13">
        <v>0</v>
      </c>
      <c r="CQ34" s="13">
        <v>-19880000</v>
      </c>
      <c r="CR34" s="13">
        <v>0</v>
      </c>
      <c r="CS34" s="82">
        <v>-19880000</v>
      </c>
      <c r="CT34" s="84">
        <v>-47165000</v>
      </c>
      <c r="CU34" s="12">
        <v>95075000</v>
      </c>
      <c r="CV34" s="16">
        <v>47910000</v>
      </c>
      <c r="CW34" s="12">
        <v>1220000</v>
      </c>
      <c r="CX34" s="13">
        <v>-160000</v>
      </c>
      <c r="CY34" s="13">
        <v>-3507000</v>
      </c>
      <c r="CZ34" s="13">
        <v>1838000</v>
      </c>
      <c r="DA34" s="16">
        <v>69000</v>
      </c>
      <c r="DB34" s="12">
        <v>133126000</v>
      </c>
      <c r="DC34" s="13">
        <v>29685000</v>
      </c>
      <c r="DD34" s="13">
        <v>0</v>
      </c>
      <c r="DE34" s="13">
        <v>352000</v>
      </c>
      <c r="DF34" s="13">
        <v>4988000</v>
      </c>
      <c r="DG34" s="13">
        <v>59824000</v>
      </c>
      <c r="DH34" s="13">
        <v>3497000</v>
      </c>
      <c r="DI34" s="16">
        <v>9676000</v>
      </c>
      <c r="DJ34" s="12">
        <v>439000</v>
      </c>
      <c r="DK34" s="13">
        <v>1620000</v>
      </c>
      <c r="DL34" s="13">
        <v>0</v>
      </c>
      <c r="DM34" s="13">
        <v>0</v>
      </c>
      <c r="DN34" s="13">
        <v>0</v>
      </c>
      <c r="DO34" s="13">
        <v>0</v>
      </c>
      <c r="DP34" s="13">
        <v>0</v>
      </c>
      <c r="DQ34" s="16">
        <v>2223000</v>
      </c>
      <c r="DR34" s="12">
        <v>60285000</v>
      </c>
      <c r="DS34" s="13">
        <v>376000</v>
      </c>
      <c r="DT34" s="13">
        <v>198000</v>
      </c>
      <c r="DU34" s="13">
        <v>6531000</v>
      </c>
      <c r="DV34" s="13">
        <v>0</v>
      </c>
      <c r="DW34" s="13">
        <v>8673000</v>
      </c>
      <c r="DX34" s="13">
        <v>0</v>
      </c>
      <c r="DY34" s="13">
        <v>80256000</v>
      </c>
      <c r="DZ34" s="16">
        <v>624000</v>
      </c>
      <c r="EA34" s="13">
        <v>0</v>
      </c>
      <c r="EB34" s="13">
        <v>0</v>
      </c>
      <c r="EC34" s="13">
        <v>0</v>
      </c>
      <c r="ED34" s="16">
        <v>0</v>
      </c>
      <c r="EE34" s="13">
        <v>0</v>
      </c>
      <c r="EF34" s="13">
        <v>0</v>
      </c>
      <c r="EG34" s="13">
        <v>0</v>
      </c>
      <c r="EH34" s="13">
        <v>2658000</v>
      </c>
      <c r="EI34" s="13">
        <v>41900000</v>
      </c>
      <c r="EJ34" s="13">
        <v>931000</v>
      </c>
      <c r="EK34" s="13">
        <v>258000</v>
      </c>
      <c r="EL34" s="13">
        <v>1365000</v>
      </c>
      <c r="EM34" s="13">
        <v>0</v>
      </c>
      <c r="EN34" s="16">
        <v>519000</v>
      </c>
      <c r="EO34" s="13">
        <v>0</v>
      </c>
      <c r="EP34" s="13">
        <v>22013000</v>
      </c>
      <c r="EQ34" s="16">
        <v>-5677000</v>
      </c>
      <c r="ER34" s="82">
        <v>57192000</v>
      </c>
    </row>
    <row r="35" spans="1:148" x14ac:dyDescent="0.3">
      <c r="A35" s="4" t="s">
        <v>25</v>
      </c>
      <c r="B35" s="13">
        <v>0</v>
      </c>
      <c r="C35" s="13">
        <v>0</v>
      </c>
      <c r="D35" s="13">
        <v>0</v>
      </c>
      <c r="E35" s="13">
        <v>16697000</v>
      </c>
      <c r="F35" s="82">
        <v>16697000</v>
      </c>
      <c r="G35" s="12">
        <v>0</v>
      </c>
      <c r="H35" s="13">
        <v>0</v>
      </c>
      <c r="I35" s="82">
        <v>0</v>
      </c>
      <c r="J35" s="12">
        <v>0</v>
      </c>
      <c r="K35" s="13">
        <v>0</v>
      </c>
      <c r="L35" s="13">
        <v>0</v>
      </c>
      <c r="M35" s="13">
        <v>164019000</v>
      </c>
      <c r="N35" s="13">
        <v>0</v>
      </c>
      <c r="O35" s="82">
        <v>164019000</v>
      </c>
      <c r="P35" s="84">
        <v>180716000</v>
      </c>
      <c r="Q35" s="12">
        <v>1325926000</v>
      </c>
      <c r="R35" s="13">
        <v>287015000</v>
      </c>
      <c r="S35" s="13">
        <v>751145000</v>
      </c>
      <c r="T35" s="13">
        <v>11739000</v>
      </c>
      <c r="U35" s="13">
        <v>6336000</v>
      </c>
      <c r="V35" s="13">
        <v>116000</v>
      </c>
      <c r="W35" s="13">
        <v>55746000</v>
      </c>
      <c r="X35" s="13">
        <v>0</v>
      </c>
      <c r="Y35" s="13">
        <v>0</v>
      </c>
      <c r="Z35" s="13">
        <v>0</v>
      </c>
      <c r="AA35" s="13">
        <v>0</v>
      </c>
      <c r="AB35" s="82">
        <v>2438023000</v>
      </c>
      <c r="AC35" s="12">
        <v>42410000</v>
      </c>
      <c r="AD35" s="13">
        <v>1366000</v>
      </c>
      <c r="AE35" s="13">
        <v>0</v>
      </c>
      <c r="AF35" s="82">
        <v>41044000</v>
      </c>
      <c r="AG35" s="84">
        <v>2659783000</v>
      </c>
      <c r="AH35" s="13">
        <v>6930000</v>
      </c>
      <c r="AI35" s="13">
        <v>0</v>
      </c>
      <c r="AJ35" s="13">
        <v>0</v>
      </c>
      <c r="AK35" s="13">
        <v>0</v>
      </c>
      <c r="AL35" s="13">
        <v>0</v>
      </c>
      <c r="AM35" s="13">
        <v>3484000</v>
      </c>
      <c r="AN35" s="13">
        <v>49779000</v>
      </c>
      <c r="AO35" s="82">
        <v>53263000</v>
      </c>
      <c r="AP35" s="84">
        <v>60193000</v>
      </c>
      <c r="AQ35" s="13">
        <v>79540000</v>
      </c>
      <c r="AR35" s="13">
        <v>0</v>
      </c>
      <c r="AS35" s="13">
        <v>21972000</v>
      </c>
      <c r="AT35" s="13">
        <v>0</v>
      </c>
      <c r="AU35" s="13">
        <v>0</v>
      </c>
      <c r="AV35" s="13">
        <v>1848000</v>
      </c>
      <c r="AW35" s="13">
        <v>871000</v>
      </c>
      <c r="AX35" s="86">
        <v>24691000</v>
      </c>
      <c r="AY35" s="13">
        <v>0</v>
      </c>
      <c r="AZ35" s="82">
        <v>104231000</v>
      </c>
      <c r="BA35" s="84">
        <v>164424000</v>
      </c>
      <c r="BB35" s="13">
        <v>954375000</v>
      </c>
      <c r="BC35" s="13">
        <v>1540984000</v>
      </c>
      <c r="BD35" s="82">
        <v>2495359000</v>
      </c>
      <c r="BE35" s="84">
        <v>2659783000</v>
      </c>
      <c r="BF35" s="13">
        <v>154355000</v>
      </c>
      <c r="BG35" s="13">
        <v>12395000</v>
      </c>
      <c r="BH35" s="13">
        <v>29584000</v>
      </c>
      <c r="BI35" s="13">
        <v>18086000</v>
      </c>
      <c r="BJ35" s="13">
        <v>0</v>
      </c>
      <c r="BK35" s="13">
        <v>356000</v>
      </c>
      <c r="BL35" s="13">
        <v>0</v>
      </c>
      <c r="BM35" s="13">
        <v>27919000</v>
      </c>
      <c r="BN35" s="82">
        <v>242695000</v>
      </c>
      <c r="BO35" s="13">
        <v>0</v>
      </c>
      <c r="BP35" s="13">
        <v>0</v>
      </c>
      <c r="BQ35" s="13">
        <v>85055000</v>
      </c>
      <c r="BR35" s="13">
        <v>0</v>
      </c>
      <c r="BS35" s="13">
        <v>96095000</v>
      </c>
      <c r="BT35" s="13">
        <v>0</v>
      </c>
      <c r="BU35" s="13">
        <v>0</v>
      </c>
      <c r="BV35" s="13">
        <v>2815000</v>
      </c>
      <c r="BW35" s="13">
        <v>0</v>
      </c>
      <c r="BX35" s="13">
        <v>0</v>
      </c>
      <c r="BY35" s="13">
        <v>0</v>
      </c>
      <c r="BZ35" s="13">
        <v>6890000</v>
      </c>
      <c r="CA35" s="82">
        <v>190855000</v>
      </c>
      <c r="CB35" s="84">
        <v>51840000</v>
      </c>
      <c r="CC35" s="13">
        <v>551000</v>
      </c>
      <c r="CD35" s="13">
        <v>0</v>
      </c>
      <c r="CE35" s="13">
        <v>0</v>
      </c>
      <c r="CF35" s="13">
        <v>0</v>
      </c>
      <c r="CG35" s="13">
        <v>0</v>
      </c>
      <c r="CH35" s="13">
        <v>0</v>
      </c>
      <c r="CI35" s="13">
        <v>-150504000</v>
      </c>
      <c r="CJ35" s="13">
        <v>-45926000</v>
      </c>
      <c r="CK35" s="82">
        <v>-195879000</v>
      </c>
      <c r="CL35" s="13">
        <v>0</v>
      </c>
      <c r="CM35" s="13">
        <v>0</v>
      </c>
      <c r="CN35" s="13">
        <v>0</v>
      </c>
      <c r="CO35" s="13">
        <v>0</v>
      </c>
      <c r="CP35" s="13">
        <v>-700000</v>
      </c>
      <c r="CQ35" s="13">
        <v>-3373000</v>
      </c>
      <c r="CR35" s="13">
        <v>896000</v>
      </c>
      <c r="CS35" s="82">
        <v>-3177000</v>
      </c>
      <c r="CT35" s="84">
        <v>-147216000</v>
      </c>
      <c r="CU35" s="12">
        <v>177428000</v>
      </c>
      <c r="CV35" s="16">
        <v>30212000</v>
      </c>
      <c r="CW35" s="12">
        <v>7479000</v>
      </c>
      <c r="CX35" s="13">
        <v>-764000</v>
      </c>
      <c r="CY35" s="13">
        <v>-183000</v>
      </c>
      <c r="CZ35" s="13">
        <v>-5607000</v>
      </c>
      <c r="DA35" s="16">
        <v>0</v>
      </c>
      <c r="DB35" s="12">
        <v>156813000</v>
      </c>
      <c r="DC35" s="13">
        <v>6812000</v>
      </c>
      <c r="DD35" s="13">
        <v>0</v>
      </c>
      <c r="DE35" s="13">
        <v>3571000</v>
      </c>
      <c r="DF35" s="13">
        <v>4062000</v>
      </c>
      <c r="DG35" s="13">
        <v>54144000</v>
      </c>
      <c r="DH35" s="13">
        <v>8069000</v>
      </c>
      <c r="DI35" s="16">
        <v>3685000</v>
      </c>
      <c r="DJ35" s="12">
        <v>616000</v>
      </c>
      <c r="DK35" s="13">
        <v>1513000</v>
      </c>
      <c r="DL35" s="13">
        <v>0</v>
      </c>
      <c r="DM35" s="13">
        <v>0</v>
      </c>
      <c r="DN35" s="13">
        <v>0</v>
      </c>
      <c r="DO35" s="13">
        <v>0</v>
      </c>
      <c r="DP35" s="13">
        <v>0</v>
      </c>
      <c r="DQ35" s="16">
        <v>5003000</v>
      </c>
      <c r="DR35" s="12">
        <v>61716000</v>
      </c>
      <c r="DS35" s="13">
        <v>487000</v>
      </c>
      <c r="DT35" s="13">
        <v>281000</v>
      </c>
      <c r="DU35" s="13">
        <v>6715000</v>
      </c>
      <c r="DV35" s="13">
        <v>0</v>
      </c>
      <c r="DW35" s="13">
        <v>7369000</v>
      </c>
      <c r="DX35" s="13">
        <v>8547000</v>
      </c>
      <c r="DY35" s="13">
        <v>81850000</v>
      </c>
      <c r="DZ35" s="16">
        <v>1480000</v>
      </c>
      <c r="EA35" s="13">
        <v>4283000</v>
      </c>
      <c r="EB35" s="13">
        <v>0</v>
      </c>
      <c r="EC35" s="13">
        <v>0</v>
      </c>
      <c r="ED35" s="16">
        <v>0</v>
      </c>
      <c r="EE35" s="13">
        <v>0</v>
      </c>
      <c r="EF35" s="13">
        <v>0</v>
      </c>
      <c r="EG35" s="13">
        <v>0</v>
      </c>
      <c r="EH35" s="13">
        <v>664000</v>
      </c>
      <c r="EI35" s="13">
        <v>32395000</v>
      </c>
      <c r="EJ35" s="13">
        <v>102000</v>
      </c>
      <c r="EK35" s="13">
        <v>30000</v>
      </c>
      <c r="EL35" s="13">
        <v>2803000</v>
      </c>
      <c r="EM35" s="13">
        <v>0</v>
      </c>
      <c r="EN35" s="16">
        <v>2343000</v>
      </c>
      <c r="EO35" s="13">
        <v>-99000</v>
      </c>
      <c r="EP35" s="13">
        <v>-39021000</v>
      </c>
      <c r="EQ35" s="16">
        <v>482000</v>
      </c>
      <c r="ER35" s="82">
        <v>-5415000</v>
      </c>
    </row>
    <row r="36" spans="1:148" x14ac:dyDescent="0.3">
      <c r="A36" s="4" t="s">
        <v>26</v>
      </c>
      <c r="B36" s="13">
        <v>0</v>
      </c>
      <c r="C36" s="13">
        <v>0</v>
      </c>
      <c r="D36" s="13">
        <v>0</v>
      </c>
      <c r="E36" s="13">
        <v>145606000</v>
      </c>
      <c r="F36" s="82">
        <v>145606000</v>
      </c>
      <c r="G36" s="12">
        <v>0</v>
      </c>
      <c r="H36" s="13">
        <v>0</v>
      </c>
      <c r="I36" s="82">
        <v>0</v>
      </c>
      <c r="J36" s="12">
        <v>0</v>
      </c>
      <c r="K36" s="13">
        <v>0</v>
      </c>
      <c r="L36" s="13">
        <v>0</v>
      </c>
      <c r="M36" s="13">
        <v>0</v>
      </c>
      <c r="N36" s="13">
        <v>9119000</v>
      </c>
      <c r="O36" s="82">
        <v>9119000</v>
      </c>
      <c r="P36" s="84">
        <v>154725000</v>
      </c>
      <c r="Q36" s="12">
        <v>1108103000</v>
      </c>
      <c r="R36" s="13">
        <v>481754000</v>
      </c>
      <c r="S36" s="13">
        <v>2339528000</v>
      </c>
      <c r="T36" s="13">
        <v>27025000</v>
      </c>
      <c r="U36" s="13">
        <v>1038000</v>
      </c>
      <c r="V36" s="13">
        <v>2063000</v>
      </c>
      <c r="W36" s="13">
        <v>107244000</v>
      </c>
      <c r="X36" s="13">
        <v>87983000</v>
      </c>
      <c r="Y36" s="13">
        <v>12329000</v>
      </c>
      <c r="Z36" s="13">
        <v>19827000</v>
      </c>
      <c r="AA36" s="13">
        <v>1706000</v>
      </c>
      <c r="AB36" s="82">
        <v>4188600000</v>
      </c>
      <c r="AC36" s="12">
        <v>57553000</v>
      </c>
      <c r="AD36" s="13">
        <v>17586000</v>
      </c>
      <c r="AE36" s="13">
        <v>0</v>
      </c>
      <c r="AF36" s="82">
        <v>39967000</v>
      </c>
      <c r="AG36" s="84">
        <v>4383292000</v>
      </c>
      <c r="AH36" s="13">
        <v>0</v>
      </c>
      <c r="AI36" s="13">
        <v>1030000</v>
      </c>
      <c r="AJ36" s="13">
        <v>0</v>
      </c>
      <c r="AK36" s="13">
        <v>139062000</v>
      </c>
      <c r="AL36" s="13">
        <v>0</v>
      </c>
      <c r="AM36" s="13">
        <v>0</v>
      </c>
      <c r="AN36" s="13">
        <v>0</v>
      </c>
      <c r="AO36" s="82">
        <v>139062000</v>
      </c>
      <c r="AP36" s="84">
        <v>140092000</v>
      </c>
      <c r="AQ36" s="13">
        <v>53897000</v>
      </c>
      <c r="AR36" s="13">
        <v>0</v>
      </c>
      <c r="AS36" s="13">
        <v>36393000</v>
      </c>
      <c r="AT36" s="13">
        <v>16683000</v>
      </c>
      <c r="AU36" s="13">
        <v>0</v>
      </c>
      <c r="AV36" s="13">
        <v>1061000</v>
      </c>
      <c r="AW36" s="13">
        <v>4358000</v>
      </c>
      <c r="AX36" s="86">
        <v>58495000</v>
      </c>
      <c r="AY36" s="13">
        <v>25029000</v>
      </c>
      <c r="AZ36" s="82">
        <v>137421000</v>
      </c>
      <c r="BA36" s="84">
        <v>277513000</v>
      </c>
      <c r="BB36" s="13">
        <v>1748476000</v>
      </c>
      <c r="BC36" s="13">
        <v>2357303000</v>
      </c>
      <c r="BD36" s="82">
        <v>4105779000</v>
      </c>
      <c r="BE36" s="84">
        <v>4383292000</v>
      </c>
      <c r="BF36" s="13">
        <v>220071000</v>
      </c>
      <c r="BG36" s="13">
        <v>127241000</v>
      </c>
      <c r="BH36" s="13">
        <v>88071000</v>
      </c>
      <c r="BI36" s="13">
        <v>41893000</v>
      </c>
      <c r="BJ36" s="13">
        <v>0</v>
      </c>
      <c r="BK36" s="13">
        <v>688000</v>
      </c>
      <c r="BL36" s="13">
        <v>0</v>
      </c>
      <c r="BM36" s="13">
        <v>5032000</v>
      </c>
      <c r="BN36" s="82">
        <v>482996000</v>
      </c>
      <c r="BO36" s="13">
        <v>14541000</v>
      </c>
      <c r="BP36" s="13">
        <v>0</v>
      </c>
      <c r="BQ36" s="13">
        <v>161030000</v>
      </c>
      <c r="BR36" s="13">
        <v>1604000</v>
      </c>
      <c r="BS36" s="13">
        <v>174433000</v>
      </c>
      <c r="BT36" s="13">
        <v>0</v>
      </c>
      <c r="BU36" s="13">
        <v>0</v>
      </c>
      <c r="BV36" s="13">
        <v>2835000</v>
      </c>
      <c r="BW36" s="13">
        <v>0</v>
      </c>
      <c r="BX36" s="13">
        <v>0</v>
      </c>
      <c r="BY36" s="13">
        <v>2035000</v>
      </c>
      <c r="BZ36" s="13">
        <v>5248000</v>
      </c>
      <c r="CA36" s="82">
        <v>361726000</v>
      </c>
      <c r="CB36" s="84">
        <v>121270000</v>
      </c>
      <c r="CC36" s="13">
        <v>12828000</v>
      </c>
      <c r="CD36" s="13">
        <v>43086000</v>
      </c>
      <c r="CE36" s="13">
        <v>0</v>
      </c>
      <c r="CF36" s="13">
        <v>0</v>
      </c>
      <c r="CG36" s="13">
        <v>0</v>
      </c>
      <c r="CH36" s="13">
        <v>0</v>
      </c>
      <c r="CI36" s="13">
        <v>0</v>
      </c>
      <c r="CJ36" s="13">
        <v>-195739000</v>
      </c>
      <c r="CK36" s="82">
        <v>-139825000</v>
      </c>
      <c r="CL36" s="13">
        <v>0</v>
      </c>
      <c r="CM36" s="13">
        <v>0</v>
      </c>
      <c r="CN36" s="13">
        <v>0</v>
      </c>
      <c r="CO36" s="13">
        <v>32300000</v>
      </c>
      <c r="CP36" s="13">
        <v>0</v>
      </c>
      <c r="CQ36" s="13">
        <v>-9276000</v>
      </c>
      <c r="CR36" s="13">
        <v>-2868000</v>
      </c>
      <c r="CS36" s="82">
        <v>20156000</v>
      </c>
      <c r="CT36" s="84">
        <v>1601000</v>
      </c>
      <c r="CU36" s="12">
        <v>144005000</v>
      </c>
      <c r="CV36" s="16">
        <v>145606000</v>
      </c>
      <c r="CW36" s="12">
        <v>-2607000</v>
      </c>
      <c r="CX36" s="13">
        <v>-22000</v>
      </c>
      <c r="CY36" s="13">
        <v>-287000</v>
      </c>
      <c r="CZ36" s="13">
        <v>4710000</v>
      </c>
      <c r="DA36" s="16">
        <v>-614000</v>
      </c>
      <c r="DB36" s="12">
        <v>273764000</v>
      </c>
      <c r="DC36" s="13">
        <v>48607000</v>
      </c>
      <c r="DD36" s="13">
        <v>0</v>
      </c>
      <c r="DE36" s="13">
        <v>5992000</v>
      </c>
      <c r="DF36" s="13">
        <v>13743000</v>
      </c>
      <c r="DG36" s="13">
        <v>96857000</v>
      </c>
      <c r="DH36" s="13">
        <v>43086000</v>
      </c>
      <c r="DI36" s="16">
        <v>79321000</v>
      </c>
      <c r="DJ36" s="12">
        <v>688000</v>
      </c>
      <c r="DK36" s="13">
        <v>0</v>
      </c>
      <c r="DL36" s="13">
        <v>896000</v>
      </c>
      <c r="DM36" s="13">
        <v>0</v>
      </c>
      <c r="DN36" s="13">
        <v>0</v>
      </c>
      <c r="DO36" s="13">
        <v>0</v>
      </c>
      <c r="DP36" s="13">
        <v>0</v>
      </c>
      <c r="DQ36" s="16">
        <v>4019000</v>
      </c>
      <c r="DR36" s="12">
        <v>137797000</v>
      </c>
      <c r="DS36" s="13">
        <v>459000</v>
      </c>
      <c r="DT36" s="13">
        <v>478000</v>
      </c>
      <c r="DU36" s="13">
        <v>14541000</v>
      </c>
      <c r="DV36" s="13">
        <v>0</v>
      </c>
      <c r="DW36" s="13">
        <v>14129000</v>
      </c>
      <c r="DX36" s="13">
        <v>9354000</v>
      </c>
      <c r="DY36" s="13">
        <v>136466000</v>
      </c>
      <c r="DZ36" s="16">
        <v>769000</v>
      </c>
      <c r="EA36" s="13">
        <v>0</v>
      </c>
      <c r="EB36" s="13">
        <v>0</v>
      </c>
      <c r="EC36" s="13">
        <v>0</v>
      </c>
      <c r="ED36" s="16">
        <v>0</v>
      </c>
      <c r="EE36" s="13">
        <v>0</v>
      </c>
      <c r="EF36" s="13">
        <v>0</v>
      </c>
      <c r="EG36" s="13">
        <v>0</v>
      </c>
      <c r="EH36" s="13">
        <v>2725000</v>
      </c>
      <c r="EI36" s="13">
        <v>70190000</v>
      </c>
      <c r="EJ36" s="13">
        <v>387000</v>
      </c>
      <c r="EK36" s="13">
        <v>60000</v>
      </c>
      <c r="EL36" s="13">
        <v>2866000</v>
      </c>
      <c r="EM36" s="13">
        <v>0</v>
      </c>
      <c r="EN36" s="16">
        <v>31745000</v>
      </c>
      <c r="EO36" s="13">
        <v>0</v>
      </c>
      <c r="EP36" s="13">
        <v>852871000</v>
      </c>
      <c r="EQ36" s="16">
        <v>-3579000</v>
      </c>
      <c r="ER36" s="82">
        <v>994299000</v>
      </c>
    </row>
    <row r="37" spans="1:148" x14ac:dyDescent="0.3">
      <c r="A37" s="4" t="s">
        <v>27</v>
      </c>
      <c r="B37" s="13">
        <v>0</v>
      </c>
      <c r="C37" s="13">
        <v>0</v>
      </c>
      <c r="D37" s="13">
        <v>0</v>
      </c>
      <c r="E37" s="13">
        <v>32245041</v>
      </c>
      <c r="F37" s="82">
        <v>32245041</v>
      </c>
      <c r="G37" s="12">
        <v>0</v>
      </c>
      <c r="H37" s="13">
        <v>0</v>
      </c>
      <c r="I37" s="82">
        <v>0</v>
      </c>
      <c r="J37" s="12">
        <v>0</v>
      </c>
      <c r="K37" s="13">
        <v>0</v>
      </c>
      <c r="L37" s="13">
        <v>0</v>
      </c>
      <c r="M37" s="13">
        <v>16000000</v>
      </c>
      <c r="N37" s="13">
        <v>1885275</v>
      </c>
      <c r="O37" s="82">
        <v>17885275</v>
      </c>
      <c r="P37" s="84">
        <v>50130316</v>
      </c>
      <c r="Q37" s="12">
        <v>102050778</v>
      </c>
      <c r="R37" s="13">
        <v>138891155</v>
      </c>
      <c r="S37" s="13">
        <v>528359908</v>
      </c>
      <c r="T37" s="13">
        <v>7415741</v>
      </c>
      <c r="U37" s="13">
        <v>466144882</v>
      </c>
      <c r="V37" s="13">
        <v>32748723</v>
      </c>
      <c r="W37" s="13">
        <v>1868881</v>
      </c>
      <c r="X37" s="13">
        <v>27353236</v>
      </c>
      <c r="Y37" s="13">
        <v>3873952</v>
      </c>
      <c r="Z37" s="13">
        <v>18905042</v>
      </c>
      <c r="AA37" s="13">
        <v>869794</v>
      </c>
      <c r="AB37" s="82">
        <v>1328482092</v>
      </c>
      <c r="AC37" s="12">
        <v>20145452</v>
      </c>
      <c r="AD37" s="13">
        <v>403173</v>
      </c>
      <c r="AE37" s="13">
        <v>0</v>
      </c>
      <c r="AF37" s="82">
        <v>19742279</v>
      </c>
      <c r="AG37" s="84">
        <v>1398354687</v>
      </c>
      <c r="AH37" s="13">
        <v>5102932</v>
      </c>
      <c r="AI37" s="13">
        <v>8641575</v>
      </c>
      <c r="AJ37" s="13">
        <v>0</v>
      </c>
      <c r="AK37" s="13">
        <v>0</v>
      </c>
      <c r="AL37" s="13">
        <v>0</v>
      </c>
      <c r="AM37" s="13">
        <v>2780431</v>
      </c>
      <c r="AN37" s="13">
        <v>18423048</v>
      </c>
      <c r="AO37" s="82">
        <v>21203479</v>
      </c>
      <c r="AP37" s="84">
        <v>34947986</v>
      </c>
      <c r="AQ37" s="13">
        <v>13986867</v>
      </c>
      <c r="AR37" s="13">
        <v>0</v>
      </c>
      <c r="AS37" s="13">
        <v>11914969</v>
      </c>
      <c r="AT37" s="13">
        <v>23850444</v>
      </c>
      <c r="AU37" s="13">
        <v>0</v>
      </c>
      <c r="AV37" s="13">
        <v>419490</v>
      </c>
      <c r="AW37" s="13">
        <v>0</v>
      </c>
      <c r="AX37" s="86">
        <v>36184903</v>
      </c>
      <c r="AY37" s="13">
        <v>0</v>
      </c>
      <c r="AZ37" s="82">
        <v>50171770</v>
      </c>
      <c r="BA37" s="84">
        <v>85119756</v>
      </c>
      <c r="BB37" s="13">
        <v>499866666</v>
      </c>
      <c r="BC37" s="13">
        <v>813368265</v>
      </c>
      <c r="BD37" s="82">
        <v>1313234931</v>
      </c>
      <c r="BE37" s="84">
        <v>1398354687</v>
      </c>
      <c r="BF37" s="13">
        <v>73022750</v>
      </c>
      <c r="BG37" s="13">
        <v>26148943</v>
      </c>
      <c r="BH37" s="13">
        <v>14030874</v>
      </c>
      <c r="BI37" s="13">
        <v>27817795</v>
      </c>
      <c r="BJ37" s="13">
        <v>0</v>
      </c>
      <c r="BK37" s="13">
        <v>93514</v>
      </c>
      <c r="BL37" s="13">
        <v>0</v>
      </c>
      <c r="BM37" s="13">
        <v>12179201</v>
      </c>
      <c r="BN37" s="82">
        <v>153293077</v>
      </c>
      <c r="BO37" s="13">
        <v>4801837</v>
      </c>
      <c r="BP37" s="13">
        <v>0</v>
      </c>
      <c r="BQ37" s="13">
        <v>46813996</v>
      </c>
      <c r="BR37" s="13">
        <v>0</v>
      </c>
      <c r="BS37" s="13">
        <v>50122228</v>
      </c>
      <c r="BT37" s="13">
        <v>0</v>
      </c>
      <c r="BU37" s="13">
        <v>0</v>
      </c>
      <c r="BV37" s="13">
        <v>815772</v>
      </c>
      <c r="BW37" s="13">
        <v>0</v>
      </c>
      <c r="BX37" s="13">
        <v>0</v>
      </c>
      <c r="BY37" s="13">
        <v>0</v>
      </c>
      <c r="BZ37" s="13">
        <v>0</v>
      </c>
      <c r="CA37" s="82">
        <v>102553833</v>
      </c>
      <c r="CB37" s="84">
        <v>50739244</v>
      </c>
      <c r="CC37" s="13">
        <v>1294268</v>
      </c>
      <c r="CD37" s="13">
        <v>0</v>
      </c>
      <c r="CE37" s="13">
        <v>0</v>
      </c>
      <c r="CF37" s="13">
        <v>0</v>
      </c>
      <c r="CG37" s="13">
        <v>0</v>
      </c>
      <c r="CH37" s="13">
        <v>0</v>
      </c>
      <c r="CI37" s="13">
        <v>-8000000</v>
      </c>
      <c r="CJ37" s="13">
        <v>-52001111</v>
      </c>
      <c r="CK37" s="82">
        <v>-58706843</v>
      </c>
      <c r="CL37" s="13">
        <v>0</v>
      </c>
      <c r="CM37" s="13">
        <v>201014</v>
      </c>
      <c r="CN37" s="13">
        <v>0</v>
      </c>
      <c r="CO37" s="13">
        <v>0</v>
      </c>
      <c r="CP37" s="13">
        <v>0</v>
      </c>
      <c r="CQ37" s="13">
        <v>-2973157</v>
      </c>
      <c r="CR37" s="13">
        <v>0</v>
      </c>
      <c r="CS37" s="82">
        <v>-2772143</v>
      </c>
      <c r="CT37" s="84">
        <v>-10739742</v>
      </c>
      <c r="CU37" s="12">
        <v>42984783</v>
      </c>
      <c r="CV37" s="16">
        <v>32245041</v>
      </c>
      <c r="CW37" s="12">
        <v>-3869712</v>
      </c>
      <c r="CX37" s="13">
        <v>-490568</v>
      </c>
      <c r="CY37" s="13">
        <v>-62214</v>
      </c>
      <c r="CZ37" s="13">
        <v>3506252</v>
      </c>
      <c r="DA37" s="16">
        <v>-3083</v>
      </c>
      <c r="DB37" s="12">
        <v>85017953</v>
      </c>
      <c r="DC37" s="13">
        <v>15770344</v>
      </c>
      <c r="DD37" s="13">
        <v>0</v>
      </c>
      <c r="DE37" s="13">
        <v>1365652</v>
      </c>
      <c r="DF37" s="13">
        <v>1876796</v>
      </c>
      <c r="DG37" s="13">
        <v>41848669</v>
      </c>
      <c r="DH37" s="13">
        <v>3556901</v>
      </c>
      <c r="DI37" s="16">
        <v>9512262</v>
      </c>
      <c r="DJ37" s="12">
        <v>158176</v>
      </c>
      <c r="DK37" s="13">
        <v>342896</v>
      </c>
      <c r="DL37" s="13">
        <v>0</v>
      </c>
      <c r="DM37" s="13">
        <v>0</v>
      </c>
      <c r="DN37" s="13">
        <v>0</v>
      </c>
      <c r="DO37" s="13">
        <v>0</v>
      </c>
      <c r="DP37" s="13">
        <v>0</v>
      </c>
      <c r="DQ37" s="16">
        <v>5631989</v>
      </c>
      <c r="DR37" s="12">
        <v>46556419</v>
      </c>
      <c r="DS37" s="13">
        <v>324007</v>
      </c>
      <c r="DT37" s="13">
        <v>-12375</v>
      </c>
      <c r="DU37" s="13">
        <v>4801837</v>
      </c>
      <c r="DV37" s="13">
        <v>0</v>
      </c>
      <c r="DW37" s="13">
        <v>0</v>
      </c>
      <c r="DX37" s="13">
        <v>0</v>
      </c>
      <c r="DY37" s="13">
        <v>47070759</v>
      </c>
      <c r="DZ37" s="16">
        <v>236271</v>
      </c>
      <c r="EA37" s="13">
        <v>0</v>
      </c>
      <c r="EB37" s="13">
        <v>0</v>
      </c>
      <c r="EC37" s="13">
        <v>0</v>
      </c>
      <c r="ED37" s="16">
        <v>0</v>
      </c>
      <c r="EE37" s="13">
        <v>0</v>
      </c>
      <c r="EF37" s="13">
        <v>0</v>
      </c>
      <c r="EG37" s="13">
        <v>0</v>
      </c>
      <c r="EH37" s="13">
        <v>0</v>
      </c>
      <c r="EI37" s="13">
        <v>34465778</v>
      </c>
      <c r="EJ37" s="13">
        <v>980475</v>
      </c>
      <c r="EK37" s="13">
        <v>0</v>
      </c>
      <c r="EL37" s="13">
        <v>644175</v>
      </c>
      <c r="EM37" s="13">
        <v>0</v>
      </c>
      <c r="EN37" s="16">
        <v>208441</v>
      </c>
      <c r="EO37" s="13">
        <v>0</v>
      </c>
      <c r="EP37" s="13">
        <v>8880558</v>
      </c>
      <c r="EQ37" s="16">
        <v>-5409286</v>
      </c>
      <c r="ER37" s="82">
        <v>33277123</v>
      </c>
    </row>
    <row r="38" spans="1:148" x14ac:dyDescent="0.3">
      <c r="A38" s="4" t="s">
        <v>28</v>
      </c>
      <c r="B38" s="13">
        <v>0</v>
      </c>
      <c r="C38" s="13">
        <v>0</v>
      </c>
      <c r="D38" s="13">
        <v>0</v>
      </c>
      <c r="E38" s="13">
        <v>6579000</v>
      </c>
      <c r="F38" s="82">
        <v>6579000</v>
      </c>
      <c r="G38" s="12">
        <v>0</v>
      </c>
      <c r="H38" s="13">
        <v>0</v>
      </c>
      <c r="I38" s="82">
        <v>0</v>
      </c>
      <c r="J38" s="12">
        <v>0</v>
      </c>
      <c r="K38" s="13">
        <v>0</v>
      </c>
      <c r="L38" s="13">
        <v>0</v>
      </c>
      <c r="M38" s="13">
        <v>17202000</v>
      </c>
      <c r="N38" s="13">
        <v>0</v>
      </c>
      <c r="O38" s="82">
        <v>17202000</v>
      </c>
      <c r="P38" s="84">
        <v>23781000</v>
      </c>
      <c r="Q38" s="12">
        <v>343347000</v>
      </c>
      <c r="R38" s="13">
        <v>0</v>
      </c>
      <c r="S38" s="13">
        <v>0</v>
      </c>
      <c r="T38" s="13">
        <v>0</v>
      </c>
      <c r="U38" s="13">
        <v>0</v>
      </c>
      <c r="V38" s="13">
        <v>0</v>
      </c>
      <c r="W38" s="13">
        <v>0</v>
      </c>
      <c r="X38" s="13">
        <v>0</v>
      </c>
      <c r="Y38" s="13">
        <v>0</v>
      </c>
      <c r="Z38" s="13">
        <v>0</v>
      </c>
      <c r="AA38" s="13">
        <v>17000</v>
      </c>
      <c r="AB38" s="82">
        <v>343364000</v>
      </c>
      <c r="AC38" s="12">
        <v>6977000</v>
      </c>
      <c r="AD38" s="13">
        <v>0</v>
      </c>
      <c r="AE38" s="13">
        <v>0</v>
      </c>
      <c r="AF38" s="82">
        <v>6977000</v>
      </c>
      <c r="AG38" s="84">
        <v>374122000</v>
      </c>
      <c r="AH38" s="13">
        <v>1169000</v>
      </c>
      <c r="AI38" s="13">
        <v>8191000</v>
      </c>
      <c r="AJ38" s="13">
        <v>0</v>
      </c>
      <c r="AK38" s="13">
        <v>4526000</v>
      </c>
      <c r="AL38" s="13">
        <v>0</v>
      </c>
      <c r="AM38" s="13">
        <v>0</v>
      </c>
      <c r="AN38" s="13">
        <v>0</v>
      </c>
      <c r="AO38" s="82">
        <v>4526000</v>
      </c>
      <c r="AP38" s="84">
        <v>13886000</v>
      </c>
      <c r="AQ38" s="13">
        <v>3099000</v>
      </c>
      <c r="AR38" s="13">
        <v>0</v>
      </c>
      <c r="AS38" s="13">
        <v>3237000</v>
      </c>
      <c r="AT38" s="13">
        <v>0</v>
      </c>
      <c r="AU38" s="13">
        <v>0</v>
      </c>
      <c r="AV38" s="13">
        <v>0</v>
      </c>
      <c r="AW38" s="13">
        <v>60000</v>
      </c>
      <c r="AX38" s="86">
        <v>3297000</v>
      </c>
      <c r="AY38" s="13">
        <v>0</v>
      </c>
      <c r="AZ38" s="82">
        <v>6396000</v>
      </c>
      <c r="BA38" s="84">
        <v>20282000</v>
      </c>
      <c r="BB38" s="13">
        <v>155156000</v>
      </c>
      <c r="BC38" s="13">
        <v>198684000</v>
      </c>
      <c r="BD38" s="82">
        <v>353840000</v>
      </c>
      <c r="BE38" s="84">
        <v>374122000</v>
      </c>
      <c r="BF38" s="13">
        <v>23205000</v>
      </c>
      <c r="BG38" s="13">
        <v>1790000</v>
      </c>
      <c r="BH38" s="13">
        <v>13941000</v>
      </c>
      <c r="BI38" s="13">
        <v>6247000</v>
      </c>
      <c r="BJ38" s="13">
        <v>0</v>
      </c>
      <c r="BK38" s="13">
        <v>130000</v>
      </c>
      <c r="BL38" s="13">
        <v>0</v>
      </c>
      <c r="BM38" s="13">
        <v>3863000</v>
      </c>
      <c r="BN38" s="82">
        <v>49176000</v>
      </c>
      <c r="BO38" s="13">
        <v>0</v>
      </c>
      <c r="BP38" s="13">
        <v>0</v>
      </c>
      <c r="BQ38" s="13">
        <v>17508000</v>
      </c>
      <c r="BR38" s="13">
        <v>0</v>
      </c>
      <c r="BS38" s="13">
        <v>22070000</v>
      </c>
      <c r="BT38" s="13">
        <v>0</v>
      </c>
      <c r="BU38" s="13">
        <v>0</v>
      </c>
      <c r="BV38" s="13">
        <v>0</v>
      </c>
      <c r="BW38" s="13">
        <v>0</v>
      </c>
      <c r="BX38" s="13">
        <v>0</v>
      </c>
      <c r="BY38" s="13">
        <v>0</v>
      </c>
      <c r="BZ38" s="13">
        <v>530000</v>
      </c>
      <c r="CA38" s="82">
        <v>40108000</v>
      </c>
      <c r="CB38" s="84">
        <v>9068000</v>
      </c>
      <c r="CC38" s="13">
        <v>157000</v>
      </c>
      <c r="CD38" s="13">
        <v>0</v>
      </c>
      <c r="CE38" s="13">
        <v>0</v>
      </c>
      <c r="CF38" s="13">
        <v>0</v>
      </c>
      <c r="CG38" s="13">
        <v>0</v>
      </c>
      <c r="CH38" s="13">
        <v>0</v>
      </c>
      <c r="CI38" s="13">
        <v>1000000</v>
      </c>
      <c r="CJ38" s="13">
        <v>-10232000</v>
      </c>
      <c r="CK38" s="82">
        <v>-9075000</v>
      </c>
      <c r="CL38" s="13">
        <v>0</v>
      </c>
      <c r="CM38" s="13">
        <v>0</v>
      </c>
      <c r="CN38" s="13">
        <v>0</v>
      </c>
      <c r="CO38" s="13">
        <v>0</v>
      </c>
      <c r="CP38" s="13">
        <v>0</v>
      </c>
      <c r="CQ38" s="13">
        <v>-2253000</v>
      </c>
      <c r="CR38" s="13">
        <v>0</v>
      </c>
      <c r="CS38" s="82">
        <v>-2253000</v>
      </c>
      <c r="CT38" s="84">
        <v>-2260000</v>
      </c>
      <c r="CU38" s="12">
        <v>8839000</v>
      </c>
      <c r="CV38" s="16">
        <v>6579000</v>
      </c>
      <c r="CW38" s="12">
        <v>1318000</v>
      </c>
      <c r="CX38" s="13">
        <v>295000</v>
      </c>
      <c r="CY38" s="13">
        <v>-22000</v>
      </c>
      <c r="CZ38" s="13">
        <v>-512000</v>
      </c>
      <c r="DA38" s="16">
        <v>-2000</v>
      </c>
      <c r="DB38" s="12">
        <v>23745000</v>
      </c>
      <c r="DC38" s="13">
        <v>814000</v>
      </c>
      <c r="DD38" s="13">
        <v>112000</v>
      </c>
      <c r="DE38" s="13">
        <v>0</v>
      </c>
      <c r="DF38" s="13">
        <v>963000</v>
      </c>
      <c r="DG38" s="13">
        <v>19773000</v>
      </c>
      <c r="DH38" s="13">
        <v>518000</v>
      </c>
      <c r="DI38" s="16">
        <v>38000</v>
      </c>
      <c r="DJ38" s="12">
        <v>130000</v>
      </c>
      <c r="DK38" s="13">
        <v>924000</v>
      </c>
      <c r="DL38" s="13">
        <v>0</v>
      </c>
      <c r="DM38" s="13">
        <v>0</v>
      </c>
      <c r="DN38" s="13">
        <v>0</v>
      </c>
      <c r="DO38" s="13">
        <v>0</v>
      </c>
      <c r="DP38" s="13">
        <v>0</v>
      </c>
      <c r="DQ38" s="16">
        <v>132000</v>
      </c>
      <c r="DR38" s="12">
        <v>13576000</v>
      </c>
      <c r="DS38" s="13">
        <v>0</v>
      </c>
      <c r="DT38" s="13">
        <v>79000</v>
      </c>
      <c r="DU38" s="13">
        <v>1334000</v>
      </c>
      <c r="DV38" s="13">
        <v>0</v>
      </c>
      <c r="DW38" s="13">
        <v>0</v>
      </c>
      <c r="DX38" s="13">
        <v>2753000</v>
      </c>
      <c r="DY38" s="13">
        <v>20723000</v>
      </c>
      <c r="DZ38" s="16">
        <v>33000</v>
      </c>
      <c r="EA38" s="13">
        <v>0</v>
      </c>
      <c r="EB38" s="13">
        <v>0</v>
      </c>
      <c r="EC38" s="13">
        <v>0</v>
      </c>
      <c r="ED38" s="16">
        <v>0</v>
      </c>
      <c r="EE38" s="13">
        <v>0</v>
      </c>
      <c r="EF38" s="13">
        <v>0</v>
      </c>
      <c r="EG38" s="13">
        <v>0</v>
      </c>
      <c r="EH38" s="13">
        <v>0</v>
      </c>
      <c r="EI38" s="13">
        <v>8469000</v>
      </c>
      <c r="EJ38" s="13">
        <v>0</v>
      </c>
      <c r="EK38" s="13">
        <v>0</v>
      </c>
      <c r="EL38" s="13">
        <v>188000</v>
      </c>
      <c r="EM38" s="13">
        <v>0</v>
      </c>
      <c r="EN38" s="16">
        <v>4213000</v>
      </c>
      <c r="EO38" s="13">
        <v>0</v>
      </c>
      <c r="EP38" s="13">
        <v>20114000</v>
      </c>
      <c r="EQ38" s="16">
        <v>-1346000</v>
      </c>
      <c r="ER38" s="82">
        <v>14549000</v>
      </c>
    </row>
    <row r="39" spans="1:148" x14ac:dyDescent="0.3">
      <c r="A39" s="4" t="s">
        <v>29</v>
      </c>
      <c r="B39" s="13">
        <v>0</v>
      </c>
      <c r="C39" s="13">
        <v>0</v>
      </c>
      <c r="D39" s="13">
        <v>0</v>
      </c>
      <c r="E39" s="13">
        <v>4979999</v>
      </c>
      <c r="F39" s="82">
        <v>4979999</v>
      </c>
      <c r="G39" s="12">
        <v>0</v>
      </c>
      <c r="H39" s="13">
        <v>0</v>
      </c>
      <c r="I39" s="82">
        <v>0</v>
      </c>
      <c r="J39" s="12">
        <v>0</v>
      </c>
      <c r="K39" s="13">
        <v>0</v>
      </c>
      <c r="L39" s="13">
        <v>0</v>
      </c>
      <c r="M39" s="13">
        <v>10000000</v>
      </c>
      <c r="N39" s="13">
        <v>297310</v>
      </c>
      <c r="O39" s="82">
        <v>10297310</v>
      </c>
      <c r="P39" s="84">
        <v>15277309</v>
      </c>
      <c r="Q39" s="12">
        <v>2592348</v>
      </c>
      <c r="R39" s="13">
        <v>24017125</v>
      </c>
      <c r="S39" s="13">
        <v>160902363</v>
      </c>
      <c r="T39" s="13">
        <v>7072765</v>
      </c>
      <c r="U39" s="13">
        <v>599542</v>
      </c>
      <c r="V39" s="13">
        <v>0</v>
      </c>
      <c r="W39" s="13">
        <v>1199024</v>
      </c>
      <c r="X39" s="13">
        <v>5174450</v>
      </c>
      <c r="Y39" s="13">
        <v>0</v>
      </c>
      <c r="Z39" s="13">
        <v>21638</v>
      </c>
      <c r="AA39" s="13">
        <v>503562</v>
      </c>
      <c r="AB39" s="82">
        <v>202082817</v>
      </c>
      <c r="AC39" s="12">
        <v>2017831</v>
      </c>
      <c r="AD39" s="13">
        <v>31064</v>
      </c>
      <c r="AE39" s="13">
        <v>0</v>
      </c>
      <c r="AF39" s="82">
        <v>1986767</v>
      </c>
      <c r="AG39" s="84">
        <v>219346893</v>
      </c>
      <c r="AH39" s="13">
        <v>12316</v>
      </c>
      <c r="AI39" s="13">
        <v>2029059</v>
      </c>
      <c r="AJ39" s="13">
        <v>0</v>
      </c>
      <c r="AK39" s="13">
        <v>0</v>
      </c>
      <c r="AL39" s="13">
        <v>0</v>
      </c>
      <c r="AM39" s="13">
        <v>0</v>
      </c>
      <c r="AN39" s="13">
        <v>0</v>
      </c>
      <c r="AO39" s="82">
        <v>0</v>
      </c>
      <c r="AP39" s="84">
        <v>2041375</v>
      </c>
      <c r="AQ39" s="13">
        <v>814286</v>
      </c>
      <c r="AR39" s="13">
        <v>276</v>
      </c>
      <c r="AS39" s="13">
        <v>2138980</v>
      </c>
      <c r="AT39" s="13">
        <v>224699</v>
      </c>
      <c r="AU39" s="13">
        <v>0</v>
      </c>
      <c r="AV39" s="13">
        <v>0</v>
      </c>
      <c r="AW39" s="13">
        <v>0</v>
      </c>
      <c r="AX39" s="86">
        <v>2363955</v>
      </c>
      <c r="AY39" s="13">
        <v>0</v>
      </c>
      <c r="AZ39" s="82">
        <v>3178241</v>
      </c>
      <c r="BA39" s="84">
        <v>5219616</v>
      </c>
      <c r="BB39" s="13">
        <v>79911043</v>
      </c>
      <c r="BC39" s="13">
        <v>134216234</v>
      </c>
      <c r="BD39" s="82">
        <v>214127277</v>
      </c>
      <c r="BE39" s="84">
        <v>219346893</v>
      </c>
      <c r="BF39" s="13">
        <v>9261320</v>
      </c>
      <c r="BG39" s="13">
        <v>1411158.47</v>
      </c>
      <c r="BH39" s="13">
        <v>4062366.89</v>
      </c>
      <c r="BI39" s="13">
        <v>7971246.2199999997</v>
      </c>
      <c r="BJ39" s="13">
        <v>0</v>
      </c>
      <c r="BK39" s="13">
        <v>76775.009999999995</v>
      </c>
      <c r="BL39" s="13">
        <v>0</v>
      </c>
      <c r="BM39" s="13">
        <v>917933.37</v>
      </c>
      <c r="BN39" s="82">
        <v>23700799.960000005</v>
      </c>
      <c r="BO39" s="13">
        <v>727472.55</v>
      </c>
      <c r="BP39" s="13">
        <v>0</v>
      </c>
      <c r="BQ39" s="13">
        <v>7013180.2000000002</v>
      </c>
      <c r="BR39" s="13">
        <v>0</v>
      </c>
      <c r="BS39" s="13">
        <v>5269634.34</v>
      </c>
      <c r="BT39" s="13">
        <v>0</v>
      </c>
      <c r="BU39" s="13">
        <v>0</v>
      </c>
      <c r="BV39" s="13">
        <v>0</v>
      </c>
      <c r="BW39" s="13">
        <v>316355.81</v>
      </c>
      <c r="BX39" s="13">
        <v>0</v>
      </c>
      <c r="BY39" s="13">
        <v>0</v>
      </c>
      <c r="BZ39" s="13">
        <v>1089876.8</v>
      </c>
      <c r="CA39" s="82">
        <v>14416519.700000001</v>
      </c>
      <c r="CB39" s="84">
        <v>9284280.2600000035</v>
      </c>
      <c r="CC39" s="13">
        <v>556717.88</v>
      </c>
      <c r="CD39" s="13">
        <v>0</v>
      </c>
      <c r="CE39" s="13">
        <v>0</v>
      </c>
      <c r="CF39" s="13">
        <v>0</v>
      </c>
      <c r="CG39" s="13">
        <v>0</v>
      </c>
      <c r="CH39" s="13">
        <v>0</v>
      </c>
      <c r="CI39" s="13">
        <v>0</v>
      </c>
      <c r="CJ39" s="13">
        <v>12180021</v>
      </c>
      <c r="CK39" s="82">
        <v>12736738.880000001</v>
      </c>
      <c r="CL39" s="13">
        <v>0</v>
      </c>
      <c r="CM39" s="13">
        <v>0</v>
      </c>
      <c r="CN39" s="13">
        <v>0</v>
      </c>
      <c r="CO39" s="13">
        <v>0</v>
      </c>
      <c r="CP39" s="13">
        <v>0</v>
      </c>
      <c r="CQ39" s="13">
        <v>0</v>
      </c>
      <c r="CR39" s="13">
        <v>0</v>
      </c>
      <c r="CS39" s="82">
        <v>0</v>
      </c>
      <c r="CT39" s="84">
        <v>22021019.140000004</v>
      </c>
      <c r="CU39" s="12">
        <v>0</v>
      </c>
      <c r="CV39" s="16">
        <v>0</v>
      </c>
      <c r="CW39" s="12">
        <v>6764642</v>
      </c>
      <c r="CX39" s="13">
        <v>-123961</v>
      </c>
      <c r="CY39" s="13">
        <v>42337</v>
      </c>
      <c r="CZ39" s="13">
        <v>-2501265</v>
      </c>
      <c r="DA39" s="16">
        <v>73645</v>
      </c>
      <c r="DB39" s="12">
        <v>9222168</v>
      </c>
      <c r="DC39" s="13">
        <v>46455.42</v>
      </c>
      <c r="DD39" s="13">
        <v>0</v>
      </c>
      <c r="DE39" s="13">
        <v>0</v>
      </c>
      <c r="DF39" s="13">
        <v>1796260</v>
      </c>
      <c r="DG39" s="13">
        <v>14775440.49</v>
      </c>
      <c r="DH39" s="13">
        <v>86237.63</v>
      </c>
      <c r="DI39" s="16">
        <v>0</v>
      </c>
      <c r="DJ39" s="12">
        <v>25562.85</v>
      </c>
      <c r="DK39" s="13">
        <v>0</v>
      </c>
      <c r="DL39" s="13">
        <v>51212.160000000003</v>
      </c>
      <c r="DM39" s="13">
        <v>0</v>
      </c>
      <c r="DN39" s="13">
        <v>0</v>
      </c>
      <c r="DO39" s="13">
        <v>0</v>
      </c>
      <c r="DP39" s="13">
        <v>0</v>
      </c>
      <c r="DQ39" s="16">
        <v>348995</v>
      </c>
      <c r="DR39" s="12">
        <v>6076159.5700000003</v>
      </c>
      <c r="DS39" s="13">
        <v>0</v>
      </c>
      <c r="DT39" s="13">
        <v>92586.55</v>
      </c>
      <c r="DU39" s="13">
        <v>727472.55</v>
      </c>
      <c r="DV39" s="13">
        <v>0</v>
      </c>
      <c r="DW39" s="13">
        <v>342189.71</v>
      </c>
      <c r="DX39" s="13">
        <v>412420.37</v>
      </c>
      <c r="DY39" s="13">
        <v>5518703.3399999999</v>
      </c>
      <c r="DZ39" s="16">
        <v>0</v>
      </c>
      <c r="EA39" s="13">
        <v>0</v>
      </c>
      <c r="EB39" s="13">
        <v>0</v>
      </c>
      <c r="EC39" s="13">
        <v>0</v>
      </c>
      <c r="ED39" s="16">
        <v>0</v>
      </c>
      <c r="EE39" s="13">
        <v>0</v>
      </c>
      <c r="EF39" s="13">
        <v>0</v>
      </c>
      <c r="EG39" s="13">
        <v>0</v>
      </c>
      <c r="EH39" s="13">
        <v>0</v>
      </c>
      <c r="EI39" s="13">
        <v>4524438.43</v>
      </c>
      <c r="EJ39" s="13">
        <v>0</v>
      </c>
      <c r="EK39" s="13">
        <v>0</v>
      </c>
      <c r="EL39" s="13">
        <v>0</v>
      </c>
      <c r="EM39" s="13">
        <v>0</v>
      </c>
      <c r="EN39" s="16">
        <v>309176.28999999998</v>
      </c>
      <c r="EO39" s="13">
        <v>0</v>
      </c>
      <c r="EP39" s="13">
        <v>0</v>
      </c>
      <c r="EQ39" s="16">
        <v>0</v>
      </c>
      <c r="ER39" s="82">
        <v>8349184.7400000021</v>
      </c>
    </row>
    <row r="40" spans="1:148" x14ac:dyDescent="0.3">
      <c r="A40" s="4" t="s">
        <v>30</v>
      </c>
      <c r="B40" s="13">
        <v>0</v>
      </c>
      <c r="C40" s="13">
        <v>0</v>
      </c>
      <c r="D40" s="13">
        <v>0</v>
      </c>
      <c r="E40" s="13">
        <v>10921611</v>
      </c>
      <c r="F40" s="82">
        <v>10921611</v>
      </c>
      <c r="G40" s="12">
        <v>0</v>
      </c>
      <c r="H40" s="13">
        <v>0</v>
      </c>
      <c r="I40" s="82">
        <v>0</v>
      </c>
      <c r="J40" s="12">
        <v>35000000</v>
      </c>
      <c r="K40" s="13">
        <v>0</v>
      </c>
      <c r="L40" s="13">
        <v>0</v>
      </c>
      <c r="M40" s="13">
        <v>0</v>
      </c>
      <c r="N40" s="13">
        <v>413</v>
      </c>
      <c r="O40" s="82">
        <v>35000413</v>
      </c>
      <c r="P40" s="84">
        <v>45922024</v>
      </c>
      <c r="Q40" s="12">
        <v>659433188</v>
      </c>
      <c r="R40" s="13">
        <v>190560670</v>
      </c>
      <c r="S40" s="13">
        <v>600184398</v>
      </c>
      <c r="T40" s="13">
        <v>4987580</v>
      </c>
      <c r="U40" s="13">
        <v>13476017</v>
      </c>
      <c r="V40" s="13">
        <v>0</v>
      </c>
      <c r="W40" s="13">
        <v>11861983</v>
      </c>
      <c r="X40" s="13">
        <v>23695373.449999999</v>
      </c>
      <c r="Y40" s="13">
        <v>0</v>
      </c>
      <c r="Z40" s="13">
        <v>582931</v>
      </c>
      <c r="AA40" s="13">
        <v>16437950</v>
      </c>
      <c r="AB40" s="82">
        <v>1521220090.45</v>
      </c>
      <c r="AC40" s="12">
        <v>24182213.370000001</v>
      </c>
      <c r="AD40" s="13">
        <v>4481513</v>
      </c>
      <c r="AE40" s="13">
        <v>0</v>
      </c>
      <c r="AF40" s="82">
        <v>19700700.370000001</v>
      </c>
      <c r="AG40" s="84">
        <v>1586842814.8199999</v>
      </c>
      <c r="AH40" s="13">
        <v>12924103</v>
      </c>
      <c r="AI40" s="13">
        <v>0</v>
      </c>
      <c r="AJ40" s="13">
        <v>0</v>
      </c>
      <c r="AK40" s="13">
        <v>12000000</v>
      </c>
      <c r="AL40" s="13">
        <v>0</v>
      </c>
      <c r="AM40" s="13">
        <v>0</v>
      </c>
      <c r="AN40" s="13">
        <v>0</v>
      </c>
      <c r="AO40" s="82">
        <v>12000000</v>
      </c>
      <c r="AP40" s="84">
        <v>24924103</v>
      </c>
      <c r="AQ40" s="13">
        <v>22259507</v>
      </c>
      <c r="AR40" s="13">
        <v>0</v>
      </c>
      <c r="AS40" s="13">
        <v>13320907</v>
      </c>
      <c r="AT40" s="13">
        <v>0</v>
      </c>
      <c r="AU40" s="13">
        <v>0</v>
      </c>
      <c r="AV40" s="13">
        <v>200828</v>
      </c>
      <c r="AW40" s="13">
        <v>0</v>
      </c>
      <c r="AX40" s="86">
        <v>13521735</v>
      </c>
      <c r="AY40" s="13">
        <v>0</v>
      </c>
      <c r="AZ40" s="82">
        <v>35781242</v>
      </c>
      <c r="BA40" s="84">
        <v>60705345</v>
      </c>
      <c r="BB40" s="13">
        <v>598762737</v>
      </c>
      <c r="BC40" s="13">
        <v>927374733</v>
      </c>
      <c r="BD40" s="82">
        <v>1526137470</v>
      </c>
      <c r="BE40" s="84">
        <v>1586842815</v>
      </c>
      <c r="BF40" s="13">
        <v>117520000</v>
      </c>
      <c r="BG40" s="13">
        <v>9742000</v>
      </c>
      <c r="BH40" s="13">
        <v>11388000</v>
      </c>
      <c r="BI40" s="13">
        <v>11034000</v>
      </c>
      <c r="BJ40" s="13">
        <v>0</v>
      </c>
      <c r="BK40" s="13">
        <v>108000</v>
      </c>
      <c r="BL40" s="13">
        <v>0</v>
      </c>
      <c r="BM40" s="13">
        <v>19636000</v>
      </c>
      <c r="BN40" s="82">
        <v>169428000</v>
      </c>
      <c r="BO40" s="13">
        <v>0</v>
      </c>
      <c r="BP40" s="13">
        <v>0</v>
      </c>
      <c r="BQ40" s="13">
        <v>55903000</v>
      </c>
      <c r="BR40" s="13">
        <v>0</v>
      </c>
      <c r="BS40" s="13">
        <v>56199000</v>
      </c>
      <c r="BT40" s="13">
        <v>0</v>
      </c>
      <c r="BU40" s="13">
        <v>0</v>
      </c>
      <c r="BV40" s="13">
        <v>372000</v>
      </c>
      <c r="BW40" s="13">
        <v>0</v>
      </c>
      <c r="BX40" s="13">
        <v>0</v>
      </c>
      <c r="BY40" s="13">
        <v>0</v>
      </c>
      <c r="BZ40" s="13">
        <v>698000</v>
      </c>
      <c r="CA40" s="82">
        <v>113172000</v>
      </c>
      <c r="CB40" s="84">
        <v>56256000</v>
      </c>
      <c r="CC40" s="13">
        <v>59000</v>
      </c>
      <c r="CD40" s="13">
        <v>0</v>
      </c>
      <c r="CE40" s="13">
        <v>0</v>
      </c>
      <c r="CF40" s="13">
        <v>0</v>
      </c>
      <c r="CG40" s="13">
        <v>0</v>
      </c>
      <c r="CH40" s="13">
        <v>0</v>
      </c>
      <c r="CI40" s="13">
        <v>5000000</v>
      </c>
      <c r="CJ40" s="13">
        <v>-53049000</v>
      </c>
      <c r="CK40" s="82">
        <v>-47990000</v>
      </c>
      <c r="CL40" s="13">
        <v>0</v>
      </c>
      <c r="CM40" s="13">
        <v>0</v>
      </c>
      <c r="CN40" s="13">
        <v>7000000</v>
      </c>
      <c r="CO40" s="13">
        <v>0</v>
      </c>
      <c r="CP40" s="13">
        <v>0</v>
      </c>
      <c r="CQ40" s="13">
        <v>-9411000</v>
      </c>
      <c r="CR40" s="13">
        <v>0</v>
      </c>
      <c r="CS40" s="82">
        <v>-2411000</v>
      </c>
      <c r="CT40" s="84">
        <v>5855000</v>
      </c>
      <c r="CU40" s="12">
        <v>5067000</v>
      </c>
      <c r="CV40" s="16">
        <v>10922000</v>
      </c>
      <c r="CW40" s="12">
        <v>-2560000</v>
      </c>
      <c r="CX40" s="13">
        <v>-520000</v>
      </c>
      <c r="CY40" s="13">
        <v>0</v>
      </c>
      <c r="CZ40" s="13">
        <v>5626000</v>
      </c>
      <c r="DA40" s="16">
        <v>-3000</v>
      </c>
      <c r="DB40" s="12">
        <v>119661105</v>
      </c>
      <c r="DC40" s="13">
        <v>3199120</v>
      </c>
      <c r="DD40" s="13">
        <v>0</v>
      </c>
      <c r="DE40" s="13">
        <v>1771557</v>
      </c>
      <c r="DF40" s="13">
        <v>3128421</v>
      </c>
      <c r="DG40" s="13">
        <v>25116624</v>
      </c>
      <c r="DH40" s="13">
        <v>4540738</v>
      </c>
      <c r="DI40" s="16">
        <v>291642</v>
      </c>
      <c r="DJ40" s="12">
        <v>151123</v>
      </c>
      <c r="DK40" s="13">
        <v>2691385</v>
      </c>
      <c r="DL40" s="13">
        <v>0</v>
      </c>
      <c r="DM40" s="13">
        <v>0</v>
      </c>
      <c r="DN40" s="13">
        <v>0</v>
      </c>
      <c r="DO40" s="13">
        <v>0</v>
      </c>
      <c r="DP40" s="13">
        <v>0</v>
      </c>
      <c r="DQ40" s="16">
        <v>103077</v>
      </c>
      <c r="DR40" s="12">
        <v>43481630</v>
      </c>
      <c r="DS40" s="13">
        <v>295738</v>
      </c>
      <c r="DT40" s="13">
        <v>10422</v>
      </c>
      <c r="DU40" s="13">
        <v>4573070</v>
      </c>
      <c r="DV40" s="13">
        <v>0</v>
      </c>
      <c r="DW40" s="13">
        <v>5950551</v>
      </c>
      <c r="DX40" s="13">
        <v>1368053</v>
      </c>
      <c r="DY40" s="13">
        <v>49410096</v>
      </c>
      <c r="DZ40" s="16">
        <v>936457</v>
      </c>
      <c r="EA40" s="13">
        <v>0</v>
      </c>
      <c r="EB40" s="13">
        <v>0</v>
      </c>
      <c r="EC40" s="13">
        <v>0</v>
      </c>
      <c r="ED40" s="16">
        <v>0</v>
      </c>
      <c r="EE40" s="13">
        <v>0</v>
      </c>
      <c r="EF40" s="13">
        <v>0</v>
      </c>
      <c r="EG40" s="13">
        <v>0</v>
      </c>
      <c r="EH40" s="13">
        <v>340387</v>
      </c>
      <c r="EI40" s="13">
        <v>24213661</v>
      </c>
      <c r="EJ40" s="13">
        <v>0</v>
      </c>
      <c r="EK40" s="13">
        <v>16411</v>
      </c>
      <c r="EL40" s="13">
        <v>371850</v>
      </c>
      <c r="EM40" s="13">
        <v>0</v>
      </c>
      <c r="EN40" s="16">
        <v>730097</v>
      </c>
      <c r="EO40" s="13">
        <v>0</v>
      </c>
      <c r="EP40" s="13">
        <v>117040176</v>
      </c>
      <c r="EQ40" s="16">
        <v>-165055</v>
      </c>
      <c r="ER40" s="82">
        <v>145831490</v>
      </c>
    </row>
    <row r="41" spans="1:148" x14ac:dyDescent="0.3">
      <c r="A41" s="4" t="s">
        <v>31</v>
      </c>
      <c r="B41" s="13">
        <v>0</v>
      </c>
      <c r="C41" s="13">
        <v>0</v>
      </c>
      <c r="D41" s="13">
        <v>0</v>
      </c>
      <c r="E41" s="13">
        <v>9344747</v>
      </c>
      <c r="F41" s="82">
        <v>9344747</v>
      </c>
      <c r="G41" s="12">
        <v>0</v>
      </c>
      <c r="H41" s="13">
        <v>0</v>
      </c>
      <c r="I41" s="82">
        <v>0</v>
      </c>
      <c r="J41" s="12">
        <v>0</v>
      </c>
      <c r="K41" s="13">
        <v>0</v>
      </c>
      <c r="L41" s="13">
        <v>0</v>
      </c>
      <c r="M41" s="13">
        <v>31974878</v>
      </c>
      <c r="N41" s="13">
        <v>0</v>
      </c>
      <c r="O41" s="82">
        <v>31974878</v>
      </c>
      <c r="P41" s="84">
        <v>41319625</v>
      </c>
      <c r="Q41" s="12">
        <v>49184144</v>
      </c>
      <c r="R41" s="13">
        <v>69739878</v>
      </c>
      <c r="S41" s="13">
        <v>434837673</v>
      </c>
      <c r="T41" s="13">
        <v>11728980</v>
      </c>
      <c r="U41" s="13">
        <v>8433755</v>
      </c>
      <c r="V41" s="13">
        <v>1319604</v>
      </c>
      <c r="W41" s="13">
        <v>706674</v>
      </c>
      <c r="X41" s="13">
        <v>2907849</v>
      </c>
      <c r="Y41" s="13">
        <v>47591</v>
      </c>
      <c r="Z41" s="13">
        <v>0</v>
      </c>
      <c r="AA41" s="13">
        <v>671833</v>
      </c>
      <c r="AB41" s="82">
        <v>579577981</v>
      </c>
      <c r="AC41" s="12">
        <v>5268221</v>
      </c>
      <c r="AD41" s="13">
        <v>409388</v>
      </c>
      <c r="AE41" s="13">
        <v>0</v>
      </c>
      <c r="AF41" s="82">
        <v>4858833</v>
      </c>
      <c r="AG41" s="84">
        <v>625756439</v>
      </c>
      <c r="AH41" s="13">
        <v>762114</v>
      </c>
      <c r="AI41" s="13">
        <v>0</v>
      </c>
      <c r="AJ41" s="13">
        <v>0</v>
      </c>
      <c r="AK41" s="13">
        <v>4305385</v>
      </c>
      <c r="AL41" s="13">
        <v>0</v>
      </c>
      <c r="AM41" s="13">
        <v>0</v>
      </c>
      <c r="AN41" s="13">
        <v>0</v>
      </c>
      <c r="AO41" s="82">
        <v>4305385</v>
      </c>
      <c r="AP41" s="84">
        <v>5067499</v>
      </c>
      <c r="AQ41" s="13">
        <v>12162806</v>
      </c>
      <c r="AR41" s="13">
        <v>0</v>
      </c>
      <c r="AS41" s="13">
        <v>5490674</v>
      </c>
      <c r="AT41" s="13">
        <v>6450538</v>
      </c>
      <c r="AU41" s="13">
        <v>0</v>
      </c>
      <c r="AV41" s="13">
        <v>343397</v>
      </c>
      <c r="AW41" s="13">
        <v>0</v>
      </c>
      <c r="AX41" s="86">
        <v>12284609</v>
      </c>
      <c r="AY41" s="13">
        <v>0</v>
      </c>
      <c r="AZ41" s="82">
        <v>24447415</v>
      </c>
      <c r="BA41" s="84">
        <v>29514914</v>
      </c>
      <c r="BB41" s="13">
        <v>244995564</v>
      </c>
      <c r="BC41" s="13">
        <v>351245961</v>
      </c>
      <c r="BD41" s="82">
        <v>596241525</v>
      </c>
      <c r="BE41" s="84">
        <v>625756439</v>
      </c>
      <c r="BF41" s="13">
        <v>25606346</v>
      </c>
      <c r="BG41" s="13">
        <v>9679050</v>
      </c>
      <c r="BH41" s="13">
        <v>8964049</v>
      </c>
      <c r="BI41" s="13">
        <v>11715046</v>
      </c>
      <c r="BJ41" s="13">
        <v>0</v>
      </c>
      <c r="BK41" s="13">
        <v>154274</v>
      </c>
      <c r="BL41" s="13">
        <v>0</v>
      </c>
      <c r="BM41" s="13">
        <v>1623660</v>
      </c>
      <c r="BN41" s="82">
        <v>57742425</v>
      </c>
      <c r="BO41" s="13">
        <v>1628000</v>
      </c>
      <c r="BP41" s="13">
        <v>0</v>
      </c>
      <c r="BQ41" s="13">
        <v>18086275</v>
      </c>
      <c r="BR41" s="13">
        <v>0</v>
      </c>
      <c r="BS41" s="13">
        <v>19452011</v>
      </c>
      <c r="BT41" s="13">
        <v>0</v>
      </c>
      <c r="BU41" s="13">
        <v>0</v>
      </c>
      <c r="BV41" s="13">
        <v>217942</v>
      </c>
      <c r="BW41" s="13">
        <v>0</v>
      </c>
      <c r="BX41" s="13">
        <v>0</v>
      </c>
      <c r="BY41" s="13">
        <v>569289</v>
      </c>
      <c r="BZ41" s="13">
        <v>1519287</v>
      </c>
      <c r="CA41" s="82">
        <v>41472804</v>
      </c>
      <c r="CB41" s="84">
        <v>16269621</v>
      </c>
      <c r="CC41" s="13">
        <v>551379</v>
      </c>
      <c r="CD41" s="13">
        <v>0</v>
      </c>
      <c r="CE41" s="13">
        <v>0</v>
      </c>
      <c r="CF41" s="13">
        <v>0</v>
      </c>
      <c r="CG41" s="13">
        <v>0</v>
      </c>
      <c r="CH41" s="13">
        <v>0</v>
      </c>
      <c r="CI41" s="13">
        <v>2400000</v>
      </c>
      <c r="CJ41" s="13">
        <v>-15089457</v>
      </c>
      <c r="CK41" s="82">
        <v>-12138078</v>
      </c>
      <c r="CL41" s="13">
        <v>0</v>
      </c>
      <c r="CM41" s="13">
        <v>0</v>
      </c>
      <c r="CN41" s="13">
        <v>0</v>
      </c>
      <c r="CO41" s="13">
        <v>0</v>
      </c>
      <c r="CP41" s="13">
        <v>0</v>
      </c>
      <c r="CQ41" s="13">
        <v>-178524</v>
      </c>
      <c r="CR41" s="13">
        <v>0</v>
      </c>
      <c r="CS41" s="82">
        <v>-178524</v>
      </c>
      <c r="CT41" s="84">
        <v>3953019</v>
      </c>
      <c r="CU41" s="12">
        <v>5391728</v>
      </c>
      <c r="CV41" s="16">
        <v>9344747</v>
      </c>
      <c r="CW41" s="12">
        <v>1611725</v>
      </c>
      <c r="CX41" s="13">
        <v>-51626</v>
      </c>
      <c r="CY41" s="13">
        <v>2072083</v>
      </c>
      <c r="CZ41" s="13">
        <v>644663</v>
      </c>
      <c r="DA41" s="16">
        <v>-26419</v>
      </c>
      <c r="DB41" s="12">
        <v>29757141</v>
      </c>
      <c r="DC41" s="13">
        <v>6251962</v>
      </c>
      <c r="DD41" s="13">
        <v>443954</v>
      </c>
      <c r="DE41" s="13">
        <v>35231</v>
      </c>
      <c r="DF41" s="13">
        <v>346403</v>
      </c>
      <c r="DG41" s="13">
        <v>19459408</v>
      </c>
      <c r="DH41" s="13">
        <v>562960</v>
      </c>
      <c r="DI41" s="16">
        <v>2238375</v>
      </c>
      <c r="DJ41" s="12">
        <v>78661</v>
      </c>
      <c r="DK41" s="13">
        <v>227720</v>
      </c>
      <c r="DL41" s="13">
        <v>19587</v>
      </c>
      <c r="DM41" s="13">
        <v>0</v>
      </c>
      <c r="DN41" s="13">
        <v>0</v>
      </c>
      <c r="DO41" s="13">
        <v>0</v>
      </c>
      <c r="DP41" s="13">
        <v>0</v>
      </c>
      <c r="DQ41" s="16">
        <v>1014686</v>
      </c>
      <c r="DR41" s="12">
        <v>14429092</v>
      </c>
      <c r="DS41" s="13">
        <v>317722</v>
      </c>
      <c r="DT41" s="13">
        <v>108661</v>
      </c>
      <c r="DU41" s="13">
        <v>1628000</v>
      </c>
      <c r="DV41" s="13">
        <v>0</v>
      </c>
      <c r="DW41" s="13">
        <v>2493526</v>
      </c>
      <c r="DX41" s="13">
        <v>970721</v>
      </c>
      <c r="DY41" s="13">
        <v>20978668</v>
      </c>
      <c r="DZ41" s="16">
        <v>91684</v>
      </c>
      <c r="EA41" s="13">
        <v>0</v>
      </c>
      <c r="EB41" s="13">
        <v>0</v>
      </c>
      <c r="EC41" s="13">
        <v>0</v>
      </c>
      <c r="ED41" s="16">
        <v>0</v>
      </c>
      <c r="EE41" s="13">
        <v>0</v>
      </c>
      <c r="EF41" s="13">
        <v>0</v>
      </c>
      <c r="EG41" s="13">
        <v>0</v>
      </c>
      <c r="EH41" s="13">
        <v>54815</v>
      </c>
      <c r="EI41" s="13">
        <v>12792431</v>
      </c>
      <c r="EJ41" s="13">
        <v>233205</v>
      </c>
      <c r="EK41" s="13">
        <v>32667</v>
      </c>
      <c r="EL41" s="13">
        <v>185275</v>
      </c>
      <c r="EM41" s="13">
        <v>0</v>
      </c>
      <c r="EN41" s="16">
        <v>69232</v>
      </c>
      <c r="EO41" s="13">
        <v>0</v>
      </c>
      <c r="EP41" s="13">
        <v>38061649</v>
      </c>
      <c r="EQ41" s="16">
        <v>-1903607</v>
      </c>
      <c r="ER41" s="82">
        <v>42208431</v>
      </c>
    </row>
    <row r="42" spans="1:148" x14ac:dyDescent="0.3">
      <c r="A42" s="4" t="s">
        <v>32</v>
      </c>
      <c r="B42" s="13">
        <v>0</v>
      </c>
      <c r="C42" s="13">
        <v>0</v>
      </c>
      <c r="D42" s="13">
        <v>0</v>
      </c>
      <c r="E42" s="13">
        <v>175161000</v>
      </c>
      <c r="F42" s="82">
        <v>175161000</v>
      </c>
      <c r="G42" s="12">
        <v>0</v>
      </c>
      <c r="H42" s="13">
        <v>0</v>
      </c>
      <c r="I42" s="82">
        <v>0</v>
      </c>
      <c r="J42" s="12">
        <v>0</v>
      </c>
      <c r="K42" s="13">
        <v>0</v>
      </c>
      <c r="L42" s="13">
        <v>0</v>
      </c>
      <c r="M42" s="13">
        <v>205485000</v>
      </c>
      <c r="N42" s="13">
        <v>0</v>
      </c>
      <c r="O42" s="82">
        <v>205485000</v>
      </c>
      <c r="P42" s="84">
        <v>380646000</v>
      </c>
      <c r="Q42" s="12">
        <v>2213619350.71</v>
      </c>
      <c r="R42" s="13">
        <v>407565150.42000008</v>
      </c>
      <c r="S42" s="13">
        <v>1856035716.8900006</v>
      </c>
      <c r="T42" s="13">
        <v>29298787.739999998</v>
      </c>
      <c r="U42" s="13">
        <v>30148000.190000001</v>
      </c>
      <c r="V42" s="13">
        <v>13613930.050000001</v>
      </c>
      <c r="W42" s="13">
        <v>11663172.709999999</v>
      </c>
      <c r="X42" s="13">
        <v>6521899.5900000008</v>
      </c>
      <c r="Y42" s="13">
        <v>1328561.7899999998</v>
      </c>
      <c r="Z42" s="13">
        <v>16101487.33</v>
      </c>
      <c r="AA42" s="13">
        <v>942000</v>
      </c>
      <c r="AB42" s="82">
        <v>4586838057.4200001</v>
      </c>
      <c r="AC42" s="12">
        <v>48295123.939999998</v>
      </c>
      <c r="AD42" s="13">
        <v>431000</v>
      </c>
      <c r="AE42" s="13">
        <v>0</v>
      </c>
      <c r="AF42" s="82">
        <v>47864123.939999998</v>
      </c>
      <c r="AG42" s="84">
        <v>5015348181.3599997</v>
      </c>
      <c r="AH42" s="13">
        <v>16608256.990000002</v>
      </c>
      <c r="AI42" s="13">
        <v>0</v>
      </c>
      <c r="AJ42" s="13">
        <v>0</v>
      </c>
      <c r="AK42" s="13">
        <v>0</v>
      </c>
      <c r="AL42" s="13">
        <v>0</v>
      </c>
      <c r="AM42" s="13">
        <v>0</v>
      </c>
      <c r="AN42" s="13">
        <v>0</v>
      </c>
      <c r="AO42" s="82">
        <v>0</v>
      </c>
      <c r="AP42" s="84">
        <v>16608256.990000002</v>
      </c>
      <c r="AQ42" s="13">
        <v>50962529.719999991</v>
      </c>
      <c r="AR42" s="13">
        <v>0</v>
      </c>
      <c r="AS42" s="13">
        <v>31732000</v>
      </c>
      <c r="AT42" s="13">
        <v>41218480.479999997</v>
      </c>
      <c r="AU42" s="13">
        <v>0</v>
      </c>
      <c r="AV42" s="13">
        <v>1336000</v>
      </c>
      <c r="AW42" s="13">
        <v>0</v>
      </c>
      <c r="AX42" s="86">
        <v>74286480.479999989</v>
      </c>
      <c r="AY42" s="13">
        <v>0</v>
      </c>
      <c r="AZ42" s="82">
        <v>125249010.19999999</v>
      </c>
      <c r="BA42" s="84">
        <v>141857267.19</v>
      </c>
      <c r="BB42" s="13">
        <v>2289983562.7090092</v>
      </c>
      <c r="BC42" s="13">
        <v>2583507351.28791</v>
      </c>
      <c r="BD42" s="82">
        <v>4873490913.9969196</v>
      </c>
      <c r="BE42" s="84">
        <v>5015348181.1869192</v>
      </c>
      <c r="BF42" s="13">
        <v>202995307.72</v>
      </c>
      <c r="BG42" s="13">
        <v>44627692.280000001</v>
      </c>
      <c r="BH42" s="13">
        <v>43460268.739999995</v>
      </c>
      <c r="BI42" s="13">
        <v>31094731.260000002</v>
      </c>
      <c r="BJ42" s="13">
        <v>0</v>
      </c>
      <c r="BK42" s="13">
        <v>2105000</v>
      </c>
      <c r="BL42" s="13">
        <v>0</v>
      </c>
      <c r="BM42" s="13">
        <v>82389000</v>
      </c>
      <c r="BN42" s="82">
        <v>406672000</v>
      </c>
      <c r="BO42" s="13">
        <v>10223919.16</v>
      </c>
      <c r="BP42" s="13">
        <v>0</v>
      </c>
      <c r="BQ42" s="13">
        <v>114127080.84</v>
      </c>
      <c r="BR42" s="13">
        <v>0</v>
      </c>
      <c r="BS42" s="13">
        <v>141743432.40000001</v>
      </c>
      <c r="BT42" s="13">
        <v>0</v>
      </c>
      <c r="BU42" s="13">
        <v>0</v>
      </c>
      <c r="BV42" s="13">
        <v>40240.119999999995</v>
      </c>
      <c r="BW42" s="13">
        <v>2346567.6</v>
      </c>
      <c r="BX42" s="13">
        <v>0</v>
      </c>
      <c r="BY42" s="13">
        <v>7746775.6199999992</v>
      </c>
      <c r="BZ42" s="13">
        <v>36607224.380000003</v>
      </c>
      <c r="CA42" s="82">
        <v>312835240.12</v>
      </c>
      <c r="CB42" s="84">
        <v>93836759.879999995</v>
      </c>
      <c r="CC42" s="13">
        <v>3388000</v>
      </c>
      <c r="CD42" s="13">
        <v>0</v>
      </c>
      <c r="CE42" s="13">
        <v>0</v>
      </c>
      <c r="CF42" s="13">
        <v>0</v>
      </c>
      <c r="CG42" s="13">
        <v>0</v>
      </c>
      <c r="CH42" s="13">
        <v>0</v>
      </c>
      <c r="CI42" s="13">
        <v>-125201324.46000001</v>
      </c>
      <c r="CJ42" s="13">
        <v>-68164173</v>
      </c>
      <c r="CK42" s="82">
        <v>-189977497.46000001</v>
      </c>
      <c r="CL42" s="13">
        <v>0</v>
      </c>
      <c r="CM42" s="13">
        <v>0</v>
      </c>
      <c r="CN42" s="13">
        <v>0</v>
      </c>
      <c r="CO42" s="13">
        <v>0</v>
      </c>
      <c r="CP42" s="13">
        <v>0</v>
      </c>
      <c r="CQ42" s="13">
        <v>-336000</v>
      </c>
      <c r="CR42" s="13">
        <v>0</v>
      </c>
      <c r="CS42" s="82">
        <v>-336000</v>
      </c>
      <c r="CT42" s="84">
        <v>-96476737.580000013</v>
      </c>
      <c r="CU42" s="12">
        <v>271637535.72046846</v>
      </c>
      <c r="CV42" s="16">
        <v>175160798.14046845</v>
      </c>
      <c r="CW42" s="12">
        <v>-1760104.7471430595</v>
      </c>
      <c r="CX42" s="13">
        <v>-1917536.8500000041</v>
      </c>
      <c r="CY42" s="13">
        <v>8283790.1399999978</v>
      </c>
      <c r="CZ42" s="13">
        <v>3761389.8599999994</v>
      </c>
      <c r="DA42" s="16">
        <v>0</v>
      </c>
      <c r="DB42" s="12">
        <v>209355936.92000002</v>
      </c>
      <c r="DC42" s="13">
        <v>0</v>
      </c>
      <c r="DD42" s="13">
        <v>0</v>
      </c>
      <c r="DE42" s="13">
        <v>2356854.4500000002</v>
      </c>
      <c r="DF42" s="13">
        <v>13419875.550000001</v>
      </c>
      <c r="DG42" s="13">
        <v>68145707.480000004</v>
      </c>
      <c r="DH42" s="13">
        <v>28271820.670000002</v>
      </c>
      <c r="DI42" s="16">
        <v>113796647.41</v>
      </c>
      <c r="DJ42" s="12">
        <v>2018470.74</v>
      </c>
      <c r="DK42" s="13">
        <v>3866447.14</v>
      </c>
      <c r="DL42" s="13">
        <v>0</v>
      </c>
      <c r="DM42" s="13">
        <v>0</v>
      </c>
      <c r="DN42" s="13">
        <v>0</v>
      </c>
      <c r="DO42" s="13">
        <v>0</v>
      </c>
      <c r="DP42" s="13">
        <v>1104947.9399999995</v>
      </c>
      <c r="DQ42" s="16">
        <v>23408500</v>
      </c>
      <c r="DR42" s="12">
        <v>91468564.510000005</v>
      </c>
      <c r="DS42" s="13">
        <v>481089</v>
      </c>
      <c r="DT42" s="13">
        <v>99772.5</v>
      </c>
      <c r="DU42" s="13">
        <v>10223919.16</v>
      </c>
      <c r="DV42" s="13">
        <v>0</v>
      </c>
      <c r="DW42" s="13">
        <v>15985918.979999999</v>
      </c>
      <c r="DX42" s="13">
        <v>8314824.849999994</v>
      </c>
      <c r="DY42" s="13">
        <v>118071000</v>
      </c>
      <c r="DZ42" s="16">
        <v>991000</v>
      </c>
      <c r="EA42" s="13">
        <v>7746775.6199999992</v>
      </c>
      <c r="EB42" s="13">
        <v>0</v>
      </c>
      <c r="EC42" s="13">
        <v>0</v>
      </c>
      <c r="ED42" s="16">
        <v>0</v>
      </c>
      <c r="EE42" s="13">
        <v>0</v>
      </c>
      <c r="EF42" s="13">
        <v>0</v>
      </c>
      <c r="EG42" s="13">
        <v>0</v>
      </c>
      <c r="EH42" s="13">
        <v>344000</v>
      </c>
      <c r="EI42" s="13">
        <v>58639227.980000004</v>
      </c>
      <c r="EJ42" s="13">
        <v>1513000</v>
      </c>
      <c r="EK42" s="13">
        <v>39596.559999999998</v>
      </c>
      <c r="EL42" s="13">
        <v>5649634.169999999</v>
      </c>
      <c r="EM42" s="13">
        <v>0</v>
      </c>
      <c r="EN42" s="16">
        <v>15285020.320000002</v>
      </c>
      <c r="EO42" s="13">
        <v>0</v>
      </c>
      <c r="EP42" s="13">
        <v>337432550</v>
      </c>
      <c r="EQ42" s="16">
        <v>1297267.2899999998</v>
      </c>
      <c r="ER42" s="82">
        <v>469621681.94</v>
      </c>
    </row>
    <row r="43" spans="1:148" x14ac:dyDescent="0.3">
      <c r="A43" s="4" t="s">
        <v>33</v>
      </c>
      <c r="B43" s="13">
        <v>0</v>
      </c>
      <c r="C43" s="13">
        <v>0</v>
      </c>
      <c r="D43" s="13">
        <v>0</v>
      </c>
      <c r="E43" s="13">
        <v>11839083.130000001</v>
      </c>
      <c r="F43" s="82">
        <v>11839083.130000001</v>
      </c>
      <c r="G43" s="12">
        <v>0</v>
      </c>
      <c r="H43" s="13">
        <v>0</v>
      </c>
      <c r="I43" s="82">
        <v>0</v>
      </c>
      <c r="J43" s="12">
        <v>0</v>
      </c>
      <c r="K43" s="13">
        <v>0</v>
      </c>
      <c r="L43" s="13">
        <v>0</v>
      </c>
      <c r="M43" s="13">
        <v>6188518.9900000002</v>
      </c>
      <c r="N43" s="13">
        <v>0</v>
      </c>
      <c r="O43" s="82">
        <v>6188518.9900000002</v>
      </c>
      <c r="P43" s="84">
        <v>18027602.120000001</v>
      </c>
      <c r="Q43" s="12">
        <v>55046982.270000003</v>
      </c>
      <c r="R43" s="13">
        <v>44885799.439999998</v>
      </c>
      <c r="S43" s="13">
        <v>181568548.21000001</v>
      </c>
      <c r="T43" s="13">
        <v>2338730.7400000002</v>
      </c>
      <c r="U43" s="13">
        <v>11594243.710000001</v>
      </c>
      <c r="V43" s="13">
        <v>0</v>
      </c>
      <c r="W43" s="13">
        <v>1458742.22</v>
      </c>
      <c r="X43" s="13">
        <v>3559738.79</v>
      </c>
      <c r="Y43" s="13">
        <v>0</v>
      </c>
      <c r="Z43" s="13">
        <v>749315.76</v>
      </c>
      <c r="AA43" s="13">
        <v>222478</v>
      </c>
      <c r="AB43" s="82">
        <v>301424579.14000005</v>
      </c>
      <c r="AC43" s="12">
        <v>4637668.3899999997</v>
      </c>
      <c r="AD43" s="13">
        <v>45723.96</v>
      </c>
      <c r="AE43" s="13">
        <v>0</v>
      </c>
      <c r="AF43" s="82">
        <v>4591944.43</v>
      </c>
      <c r="AG43" s="84">
        <v>324044125.69000006</v>
      </c>
      <c r="AH43" s="13">
        <v>529613</v>
      </c>
      <c r="AI43" s="13">
        <v>0</v>
      </c>
      <c r="AJ43" s="13">
        <v>0</v>
      </c>
      <c r="AK43" s="13">
        <v>852473.78</v>
      </c>
      <c r="AL43" s="13">
        <v>1000000</v>
      </c>
      <c r="AM43" s="13">
        <v>0</v>
      </c>
      <c r="AN43" s="13">
        <v>0</v>
      </c>
      <c r="AO43" s="82">
        <v>1852473.78</v>
      </c>
      <c r="AP43" s="84">
        <v>2382086.7800000003</v>
      </c>
      <c r="AQ43" s="13">
        <v>6850847.21</v>
      </c>
      <c r="AR43" s="13">
        <v>0</v>
      </c>
      <c r="AS43" s="13">
        <v>3355955.31</v>
      </c>
      <c r="AT43" s="13">
        <v>6546487.96</v>
      </c>
      <c r="AU43" s="13">
        <v>0</v>
      </c>
      <c r="AV43" s="13">
        <v>31507.42</v>
      </c>
      <c r="AW43" s="13">
        <v>0</v>
      </c>
      <c r="AX43" s="86">
        <v>9933950.6899999995</v>
      </c>
      <c r="AY43" s="13">
        <v>0</v>
      </c>
      <c r="AZ43" s="82">
        <v>16784797.899999999</v>
      </c>
      <c r="BA43" s="84">
        <v>19166884.68</v>
      </c>
      <c r="BB43" s="13">
        <v>157169030</v>
      </c>
      <c r="BC43" s="13">
        <v>147708211</v>
      </c>
      <c r="BD43" s="82">
        <v>304877241</v>
      </c>
      <c r="BE43" s="84">
        <v>324044125.68000001</v>
      </c>
      <c r="BF43" s="13">
        <v>17994424</v>
      </c>
      <c r="BG43" s="13">
        <v>5910022</v>
      </c>
      <c r="BH43" s="13">
        <v>7266701</v>
      </c>
      <c r="BI43" s="13">
        <v>7783329</v>
      </c>
      <c r="BJ43" s="13">
        <v>0</v>
      </c>
      <c r="BK43" s="13">
        <v>184379</v>
      </c>
      <c r="BL43" s="13">
        <v>0</v>
      </c>
      <c r="BM43" s="13">
        <v>2132963</v>
      </c>
      <c r="BN43" s="82">
        <v>41271818</v>
      </c>
      <c r="BO43" s="13">
        <v>970807</v>
      </c>
      <c r="BP43" s="13">
        <v>0</v>
      </c>
      <c r="BQ43" s="13">
        <v>12142407</v>
      </c>
      <c r="BR43" s="13">
        <v>0</v>
      </c>
      <c r="BS43" s="13">
        <v>16005827</v>
      </c>
      <c r="BT43" s="13">
        <v>0</v>
      </c>
      <c r="BU43" s="13">
        <v>0</v>
      </c>
      <c r="BV43" s="13">
        <v>55260</v>
      </c>
      <c r="BW43" s="13">
        <v>0</v>
      </c>
      <c r="BX43" s="13">
        <v>0</v>
      </c>
      <c r="BY43" s="13">
        <v>0</v>
      </c>
      <c r="BZ43" s="13">
        <v>0</v>
      </c>
      <c r="CA43" s="82">
        <v>29174301</v>
      </c>
      <c r="CB43" s="84">
        <v>12097517</v>
      </c>
      <c r="CC43" s="13">
        <v>88509</v>
      </c>
      <c r="CD43" s="13">
        <v>0</v>
      </c>
      <c r="CE43" s="13">
        <v>0</v>
      </c>
      <c r="CF43" s="13">
        <v>0</v>
      </c>
      <c r="CG43" s="13">
        <v>0</v>
      </c>
      <c r="CH43" s="13">
        <v>1000000</v>
      </c>
      <c r="CI43" s="13">
        <v>2000000</v>
      </c>
      <c r="CJ43" s="13">
        <v>-10975968</v>
      </c>
      <c r="CK43" s="82">
        <v>-7887459</v>
      </c>
      <c r="CL43" s="13">
        <v>0</v>
      </c>
      <c r="CM43" s="13">
        <v>0</v>
      </c>
      <c r="CN43" s="13">
        <v>0</v>
      </c>
      <c r="CO43" s="13">
        <v>-55260</v>
      </c>
      <c r="CP43" s="13">
        <v>0</v>
      </c>
      <c r="CQ43" s="13">
        <v>0</v>
      </c>
      <c r="CR43" s="13">
        <v>490511</v>
      </c>
      <c r="CS43" s="82">
        <v>435251</v>
      </c>
      <c r="CT43" s="84">
        <v>4645309</v>
      </c>
      <c r="CU43" s="12">
        <v>10194466</v>
      </c>
      <c r="CV43" s="16">
        <v>14839775</v>
      </c>
      <c r="CW43" s="12">
        <v>-516694</v>
      </c>
      <c r="CX43" s="13">
        <v>-12860</v>
      </c>
      <c r="CY43" s="13">
        <v>2145744</v>
      </c>
      <c r="CZ43" s="13">
        <v>-256425</v>
      </c>
      <c r="DA43" s="16">
        <v>-115674</v>
      </c>
      <c r="DB43" s="12">
        <v>18260198</v>
      </c>
      <c r="DC43" s="13">
        <v>0</v>
      </c>
      <c r="DD43" s="13">
        <v>199191</v>
      </c>
      <c r="DE43" s="13">
        <v>0</v>
      </c>
      <c r="DF43" s="13">
        <v>1258671</v>
      </c>
      <c r="DG43" s="13">
        <v>16379599</v>
      </c>
      <c r="DH43" s="13">
        <v>929334</v>
      </c>
      <c r="DI43" s="16">
        <v>583486</v>
      </c>
      <c r="DJ43" s="12">
        <v>28319</v>
      </c>
      <c r="DK43" s="13">
        <v>131697</v>
      </c>
      <c r="DL43" s="13">
        <v>155287</v>
      </c>
      <c r="DM43" s="13">
        <v>0</v>
      </c>
      <c r="DN43" s="13">
        <v>0</v>
      </c>
      <c r="DO43" s="13">
        <v>708</v>
      </c>
      <c r="DP43" s="13">
        <v>9732</v>
      </c>
      <c r="DQ43" s="16">
        <v>4872738</v>
      </c>
      <c r="DR43" s="12">
        <v>10880892</v>
      </c>
      <c r="DS43" s="13">
        <v>0</v>
      </c>
      <c r="DT43" s="13">
        <v>12690</v>
      </c>
      <c r="DU43" s="13">
        <v>970806</v>
      </c>
      <c r="DV43" s="13">
        <v>0</v>
      </c>
      <c r="DW43" s="13">
        <v>1418485</v>
      </c>
      <c r="DX43" s="13">
        <v>0</v>
      </c>
      <c r="DY43" s="13">
        <v>13043147</v>
      </c>
      <c r="DZ43" s="16">
        <v>20148</v>
      </c>
      <c r="EA43" s="13">
        <v>0</v>
      </c>
      <c r="EB43" s="13">
        <v>0</v>
      </c>
      <c r="EC43" s="13">
        <v>0</v>
      </c>
      <c r="ED43" s="16">
        <v>0</v>
      </c>
      <c r="EE43" s="13">
        <v>0</v>
      </c>
      <c r="EF43" s="13">
        <v>0</v>
      </c>
      <c r="EG43" s="13">
        <v>0</v>
      </c>
      <c r="EH43" s="13">
        <v>33746</v>
      </c>
      <c r="EI43" s="13">
        <v>6268820</v>
      </c>
      <c r="EJ43" s="13">
        <v>0</v>
      </c>
      <c r="EK43" s="13">
        <v>2439</v>
      </c>
      <c r="EL43" s="13">
        <v>0</v>
      </c>
      <c r="EM43" s="13">
        <v>0</v>
      </c>
      <c r="EN43" s="16">
        <v>4592586</v>
      </c>
      <c r="EO43" s="13">
        <v>0</v>
      </c>
      <c r="EP43" s="13">
        <v>24465918</v>
      </c>
      <c r="EQ43" s="16">
        <v>0</v>
      </c>
      <c r="ER43" s="82">
        <v>30031119</v>
      </c>
    </row>
    <row r="44" spans="1:148" x14ac:dyDescent="0.3">
      <c r="A44" s="4" t="s">
        <v>34</v>
      </c>
      <c r="B44" s="13">
        <v>0</v>
      </c>
      <c r="C44" s="13">
        <v>0</v>
      </c>
      <c r="D44" s="13">
        <v>0</v>
      </c>
      <c r="E44" s="13">
        <v>161815613</v>
      </c>
      <c r="F44" s="82">
        <v>161815613</v>
      </c>
      <c r="G44" s="12">
        <v>0</v>
      </c>
      <c r="H44" s="13">
        <v>0</v>
      </c>
      <c r="I44" s="82">
        <v>0</v>
      </c>
      <c r="J44" s="12">
        <v>0</v>
      </c>
      <c r="K44" s="13">
        <v>0</v>
      </c>
      <c r="L44" s="13">
        <v>0</v>
      </c>
      <c r="M44" s="13">
        <v>0</v>
      </c>
      <c r="N44" s="13">
        <v>0</v>
      </c>
      <c r="O44" s="82">
        <v>0</v>
      </c>
      <c r="P44" s="84">
        <v>161815613</v>
      </c>
      <c r="Q44" s="12">
        <v>1804142585</v>
      </c>
      <c r="R44" s="13">
        <v>305344199</v>
      </c>
      <c r="S44" s="13">
        <v>839098270</v>
      </c>
      <c r="T44" s="13">
        <v>8878616</v>
      </c>
      <c r="U44" s="13">
        <v>4042500</v>
      </c>
      <c r="V44" s="13">
        <v>671289</v>
      </c>
      <c r="W44" s="13">
        <v>25849414</v>
      </c>
      <c r="X44" s="13">
        <v>2507727</v>
      </c>
      <c r="Y44" s="13">
        <v>0</v>
      </c>
      <c r="Z44" s="13">
        <v>0</v>
      </c>
      <c r="AA44" s="13">
        <v>0</v>
      </c>
      <c r="AB44" s="82">
        <v>2990534600</v>
      </c>
      <c r="AC44" s="12">
        <v>39538022</v>
      </c>
      <c r="AD44" s="13">
        <v>6980123</v>
      </c>
      <c r="AE44" s="13">
        <v>0</v>
      </c>
      <c r="AF44" s="82">
        <v>32557899</v>
      </c>
      <c r="AG44" s="84">
        <v>3184908112</v>
      </c>
      <c r="AH44" s="13">
        <v>0</v>
      </c>
      <c r="AI44" s="13">
        <v>0</v>
      </c>
      <c r="AJ44" s="13">
        <v>0</v>
      </c>
      <c r="AK44" s="13">
        <v>0</v>
      </c>
      <c r="AL44" s="13">
        <v>0</v>
      </c>
      <c r="AM44" s="13">
        <v>0</v>
      </c>
      <c r="AN44" s="13">
        <v>0</v>
      </c>
      <c r="AO44" s="82">
        <v>0</v>
      </c>
      <c r="AP44" s="84">
        <v>0</v>
      </c>
      <c r="AQ44" s="13">
        <v>53185291</v>
      </c>
      <c r="AR44" s="13">
        <v>0</v>
      </c>
      <c r="AS44" s="13">
        <v>22378177</v>
      </c>
      <c r="AT44" s="13">
        <v>395433</v>
      </c>
      <c r="AU44" s="13">
        <v>0</v>
      </c>
      <c r="AV44" s="13">
        <v>9916455</v>
      </c>
      <c r="AW44" s="13">
        <v>19597076</v>
      </c>
      <c r="AX44" s="86">
        <v>52287141</v>
      </c>
      <c r="AY44" s="13">
        <v>0</v>
      </c>
      <c r="AZ44" s="82">
        <v>105472432</v>
      </c>
      <c r="BA44" s="84">
        <v>105472432</v>
      </c>
      <c r="BB44" s="13">
        <v>1482661920</v>
      </c>
      <c r="BC44" s="13">
        <v>1596773760</v>
      </c>
      <c r="BD44" s="82">
        <v>3079435680</v>
      </c>
      <c r="BE44" s="84">
        <v>3184908112</v>
      </c>
      <c r="BF44" s="13">
        <v>137271287</v>
      </c>
      <c r="BG44" s="13">
        <v>42032657</v>
      </c>
      <c r="BH44" s="13">
        <v>12017000</v>
      </c>
      <c r="BI44" s="13">
        <v>46840000</v>
      </c>
      <c r="BJ44" s="13">
        <v>0</v>
      </c>
      <c r="BK44" s="13">
        <v>591000</v>
      </c>
      <c r="BL44" s="13">
        <v>0</v>
      </c>
      <c r="BM44" s="13">
        <v>20654182</v>
      </c>
      <c r="BN44" s="82">
        <v>259406126</v>
      </c>
      <c r="BO44" s="13">
        <v>8161811</v>
      </c>
      <c r="BP44" s="13">
        <v>0</v>
      </c>
      <c r="BQ44" s="13">
        <v>85554363</v>
      </c>
      <c r="BR44" s="13">
        <v>0</v>
      </c>
      <c r="BS44" s="13">
        <v>78080300</v>
      </c>
      <c r="BT44" s="13">
        <v>0</v>
      </c>
      <c r="BU44" s="13">
        <v>0</v>
      </c>
      <c r="BV44" s="13">
        <v>0</v>
      </c>
      <c r="BW44" s="13">
        <v>0</v>
      </c>
      <c r="BX44" s="13">
        <v>0</v>
      </c>
      <c r="BY44" s="13">
        <v>0</v>
      </c>
      <c r="BZ44" s="13">
        <v>2280642</v>
      </c>
      <c r="CA44" s="82">
        <v>174077116</v>
      </c>
      <c r="CB44" s="84">
        <v>85329010</v>
      </c>
      <c r="CC44" s="13">
        <v>163000</v>
      </c>
      <c r="CD44" s="13">
        <v>0</v>
      </c>
      <c r="CE44" s="13">
        <v>0</v>
      </c>
      <c r="CF44" s="13">
        <v>0</v>
      </c>
      <c r="CG44" s="13">
        <v>0</v>
      </c>
      <c r="CH44" s="13">
        <v>0</v>
      </c>
      <c r="CI44" s="13">
        <v>-13200035</v>
      </c>
      <c r="CJ44" s="13">
        <v>-64541000</v>
      </c>
      <c r="CK44" s="82">
        <v>-77578035</v>
      </c>
      <c r="CL44" s="13">
        <v>0</v>
      </c>
      <c r="CM44" s="13">
        <v>0</v>
      </c>
      <c r="CN44" s="13">
        <v>0</v>
      </c>
      <c r="CO44" s="13">
        <v>0</v>
      </c>
      <c r="CP44" s="13">
        <v>0</v>
      </c>
      <c r="CQ44" s="13">
        <v>-687000</v>
      </c>
      <c r="CR44" s="13">
        <v>-1474000</v>
      </c>
      <c r="CS44" s="82">
        <v>-2161000</v>
      </c>
      <c r="CT44" s="84">
        <v>5589975</v>
      </c>
      <c r="CU44" s="12">
        <v>7792277</v>
      </c>
      <c r="CV44" s="16">
        <v>13382252</v>
      </c>
      <c r="CW44" s="12">
        <v>16575729</v>
      </c>
      <c r="CX44" s="13">
        <v>-1254556</v>
      </c>
      <c r="CY44" s="13">
        <v>-519000</v>
      </c>
      <c r="CZ44" s="13">
        <v>17202047</v>
      </c>
      <c r="DA44" s="16">
        <v>0</v>
      </c>
      <c r="DB44" s="12">
        <v>155454487</v>
      </c>
      <c r="DC44" s="13">
        <v>16964150</v>
      </c>
      <c r="DD44" s="13">
        <v>0</v>
      </c>
      <c r="DE44" s="13">
        <v>1692476</v>
      </c>
      <c r="DF44" s="13">
        <v>6551479</v>
      </c>
      <c r="DG44" s="13">
        <v>57004224</v>
      </c>
      <c r="DH44" s="13">
        <v>8823430</v>
      </c>
      <c r="DI44" s="16">
        <v>0</v>
      </c>
      <c r="DJ44" s="12">
        <v>591177</v>
      </c>
      <c r="DK44" s="13">
        <v>0</v>
      </c>
      <c r="DL44" s="13">
        <v>0</v>
      </c>
      <c r="DM44" s="13">
        <v>0</v>
      </c>
      <c r="DN44" s="13">
        <v>0</v>
      </c>
      <c r="DO44" s="13">
        <v>0</v>
      </c>
      <c r="DP44" s="13">
        <v>137500</v>
      </c>
      <c r="DQ44" s="16">
        <v>6565439</v>
      </c>
      <c r="DR44" s="12">
        <v>84205465</v>
      </c>
      <c r="DS44" s="13">
        <v>0</v>
      </c>
      <c r="DT44" s="13">
        <v>1283952</v>
      </c>
      <c r="DU44" s="13">
        <v>8161811</v>
      </c>
      <c r="DV44" s="13">
        <v>0</v>
      </c>
      <c r="DW44" s="13">
        <v>2088270</v>
      </c>
      <c r="DX44" s="13">
        <v>0</v>
      </c>
      <c r="DY44" s="13">
        <v>89590011</v>
      </c>
      <c r="DZ44" s="16">
        <v>84102</v>
      </c>
      <c r="EA44" s="13">
        <v>0</v>
      </c>
      <c r="EB44" s="13">
        <v>0</v>
      </c>
      <c r="EC44" s="13">
        <v>0</v>
      </c>
      <c r="ED44" s="16">
        <v>0</v>
      </c>
      <c r="EE44" s="13">
        <v>0</v>
      </c>
      <c r="EF44" s="13">
        <v>0</v>
      </c>
      <c r="EG44" s="13">
        <v>0</v>
      </c>
      <c r="EH44" s="13">
        <v>1173979</v>
      </c>
      <c r="EI44" s="13">
        <v>33491369</v>
      </c>
      <c r="EJ44" s="13">
        <v>277131</v>
      </c>
      <c r="EK44" s="13">
        <v>455460</v>
      </c>
      <c r="EL44" s="13">
        <v>9389</v>
      </c>
      <c r="EM44" s="13">
        <v>0</v>
      </c>
      <c r="EN44" s="16">
        <v>725162</v>
      </c>
      <c r="EO44" s="13">
        <v>0</v>
      </c>
      <c r="EP44" s="13">
        <v>0</v>
      </c>
      <c r="EQ44" s="16">
        <v>0</v>
      </c>
      <c r="ER44" s="82">
        <v>32238261</v>
      </c>
    </row>
    <row r="45" spans="1:148" x14ac:dyDescent="0.3">
      <c r="A45" s="4" t="s">
        <v>35</v>
      </c>
      <c r="B45" s="13">
        <v>0</v>
      </c>
      <c r="C45" s="13">
        <v>0</v>
      </c>
      <c r="D45" s="13">
        <v>0</v>
      </c>
      <c r="E45" s="13">
        <v>42852000</v>
      </c>
      <c r="F45" s="82">
        <v>42852000</v>
      </c>
      <c r="G45" s="12">
        <v>0</v>
      </c>
      <c r="H45" s="13">
        <v>0</v>
      </c>
      <c r="I45" s="82">
        <v>0</v>
      </c>
      <c r="J45" s="12">
        <v>0</v>
      </c>
      <c r="K45" s="13">
        <v>0</v>
      </c>
      <c r="L45" s="13">
        <v>0</v>
      </c>
      <c r="M45" s="13">
        <v>5000000</v>
      </c>
      <c r="N45" s="13">
        <v>3469000</v>
      </c>
      <c r="O45" s="82">
        <v>8469000</v>
      </c>
      <c r="P45" s="84">
        <v>51321000</v>
      </c>
      <c r="Q45" s="12">
        <v>1046105000</v>
      </c>
      <c r="R45" s="13">
        <v>203900000</v>
      </c>
      <c r="S45" s="13">
        <v>864307000</v>
      </c>
      <c r="T45" s="13">
        <v>9147000</v>
      </c>
      <c r="U45" s="13">
        <v>0</v>
      </c>
      <c r="V45" s="13">
        <v>2152000</v>
      </c>
      <c r="W45" s="13">
        <v>17434000</v>
      </c>
      <c r="X45" s="13">
        <v>21898000</v>
      </c>
      <c r="Y45" s="13">
        <v>0</v>
      </c>
      <c r="Z45" s="13">
        <v>0</v>
      </c>
      <c r="AA45" s="13">
        <v>2942000</v>
      </c>
      <c r="AB45" s="82">
        <v>2167885000</v>
      </c>
      <c r="AC45" s="12">
        <v>21630000</v>
      </c>
      <c r="AD45" s="13">
        <v>1979000</v>
      </c>
      <c r="AE45" s="13">
        <v>0</v>
      </c>
      <c r="AF45" s="82">
        <v>19651000</v>
      </c>
      <c r="AG45" s="84">
        <v>2238857000</v>
      </c>
      <c r="AH45" s="13">
        <v>2507000</v>
      </c>
      <c r="AI45" s="13">
        <v>0</v>
      </c>
      <c r="AJ45" s="13">
        <v>0</v>
      </c>
      <c r="AK45" s="13">
        <v>23908000</v>
      </c>
      <c r="AL45" s="13">
        <v>25000000</v>
      </c>
      <c r="AM45" s="13">
        <v>0</v>
      </c>
      <c r="AN45" s="13">
        <v>0</v>
      </c>
      <c r="AO45" s="82">
        <v>48908000</v>
      </c>
      <c r="AP45" s="84">
        <v>51415000</v>
      </c>
      <c r="AQ45" s="13">
        <v>21720000</v>
      </c>
      <c r="AR45" s="13">
        <v>0</v>
      </c>
      <c r="AS45" s="13">
        <v>19270000</v>
      </c>
      <c r="AT45" s="13">
        <v>2149000</v>
      </c>
      <c r="AU45" s="13">
        <v>0</v>
      </c>
      <c r="AV45" s="13">
        <v>1065000</v>
      </c>
      <c r="AW45" s="13">
        <v>0</v>
      </c>
      <c r="AX45" s="86">
        <v>22484000</v>
      </c>
      <c r="AY45" s="13">
        <v>0</v>
      </c>
      <c r="AZ45" s="82">
        <v>44204000</v>
      </c>
      <c r="BA45" s="84">
        <v>95619000</v>
      </c>
      <c r="BB45" s="13">
        <v>702718000</v>
      </c>
      <c r="BC45" s="13">
        <v>1440520000</v>
      </c>
      <c r="BD45" s="82">
        <v>2143238000</v>
      </c>
      <c r="BE45" s="84">
        <v>2238857000</v>
      </c>
      <c r="BF45" s="13">
        <v>125691000</v>
      </c>
      <c r="BG45" s="13">
        <v>20333000</v>
      </c>
      <c r="BH45" s="13">
        <v>32404000</v>
      </c>
      <c r="BI45" s="13">
        <v>0</v>
      </c>
      <c r="BJ45" s="13">
        <v>0</v>
      </c>
      <c r="BK45" s="13">
        <v>11000</v>
      </c>
      <c r="BL45" s="13">
        <v>0</v>
      </c>
      <c r="BM45" s="13">
        <v>19507000</v>
      </c>
      <c r="BN45" s="82">
        <v>197946000</v>
      </c>
      <c r="BO45" s="13">
        <v>0</v>
      </c>
      <c r="BP45" s="13">
        <v>0</v>
      </c>
      <c r="BQ45" s="13">
        <v>78146000</v>
      </c>
      <c r="BR45" s="13">
        <v>0</v>
      </c>
      <c r="BS45" s="13">
        <v>73830000</v>
      </c>
      <c r="BT45" s="13">
        <v>0</v>
      </c>
      <c r="BU45" s="13">
        <v>0</v>
      </c>
      <c r="BV45" s="13">
        <v>375000</v>
      </c>
      <c r="BW45" s="13">
        <v>0</v>
      </c>
      <c r="BX45" s="13">
        <v>0</v>
      </c>
      <c r="BY45" s="13">
        <v>31910000</v>
      </c>
      <c r="BZ45" s="13">
        <v>1410000</v>
      </c>
      <c r="CA45" s="82">
        <v>185671000</v>
      </c>
      <c r="CB45" s="84">
        <v>12275000</v>
      </c>
      <c r="CC45" s="13">
        <v>497000</v>
      </c>
      <c r="CD45" s="13">
        <v>0</v>
      </c>
      <c r="CE45" s="13">
        <v>0</v>
      </c>
      <c r="CF45" s="13">
        <v>0</v>
      </c>
      <c r="CG45" s="13">
        <v>-3000000</v>
      </c>
      <c r="CH45" s="13">
        <v>0</v>
      </c>
      <c r="CI45" s="13">
        <v>0</v>
      </c>
      <c r="CJ45" s="13">
        <v>-62076000</v>
      </c>
      <c r="CK45" s="82">
        <v>-64579000</v>
      </c>
      <c r="CL45" s="13">
        <v>0</v>
      </c>
      <c r="CM45" s="13">
        <v>0</v>
      </c>
      <c r="CN45" s="13">
        <v>25000000</v>
      </c>
      <c r="CO45" s="13">
        <v>25000000</v>
      </c>
      <c r="CP45" s="13">
        <v>0</v>
      </c>
      <c r="CQ45" s="13">
        <v>-1092000</v>
      </c>
      <c r="CR45" s="13">
        <v>650000</v>
      </c>
      <c r="CS45" s="82">
        <v>49558000</v>
      </c>
      <c r="CT45" s="84">
        <v>-2746000</v>
      </c>
      <c r="CU45" s="12">
        <v>45598000</v>
      </c>
      <c r="CV45" s="16">
        <v>42852000</v>
      </c>
      <c r="CW45" s="12">
        <v>0</v>
      </c>
      <c r="CX45" s="13">
        <v>-572000</v>
      </c>
      <c r="CY45" s="13">
        <v>-636000</v>
      </c>
      <c r="CZ45" s="13">
        <v>0</v>
      </c>
      <c r="DA45" s="16">
        <v>3000</v>
      </c>
      <c r="DB45" s="12">
        <v>0</v>
      </c>
      <c r="DC45" s="13">
        <v>0</v>
      </c>
      <c r="DD45" s="13">
        <v>0</v>
      </c>
      <c r="DE45" s="13">
        <v>0</v>
      </c>
      <c r="DF45" s="13">
        <v>0</v>
      </c>
      <c r="DG45" s="13">
        <v>0</v>
      </c>
      <c r="DH45" s="13">
        <v>0</v>
      </c>
      <c r="DI45" s="16">
        <v>0</v>
      </c>
      <c r="DJ45" s="12">
        <v>0</v>
      </c>
      <c r="DK45" s="13">
        <v>0</v>
      </c>
      <c r="DL45" s="13">
        <v>0</v>
      </c>
      <c r="DM45" s="13">
        <v>0</v>
      </c>
      <c r="DN45" s="13">
        <v>0</v>
      </c>
      <c r="DO45" s="13">
        <v>0</v>
      </c>
      <c r="DP45" s="13">
        <v>0</v>
      </c>
      <c r="DQ45" s="16">
        <v>0</v>
      </c>
      <c r="DR45" s="12">
        <v>0</v>
      </c>
      <c r="DS45" s="13">
        <v>0</v>
      </c>
      <c r="DT45" s="13">
        <v>0</v>
      </c>
      <c r="DU45" s="13">
        <v>0</v>
      </c>
      <c r="DV45" s="13">
        <v>0</v>
      </c>
      <c r="DW45" s="13">
        <v>0</v>
      </c>
      <c r="DX45" s="13">
        <v>0</v>
      </c>
      <c r="DY45" s="13">
        <v>0</v>
      </c>
      <c r="DZ45" s="16">
        <v>0</v>
      </c>
      <c r="EA45" s="13">
        <v>0</v>
      </c>
      <c r="EB45" s="13">
        <v>0</v>
      </c>
      <c r="EC45" s="13">
        <v>0</v>
      </c>
      <c r="ED45" s="16">
        <v>0</v>
      </c>
      <c r="EE45" s="13">
        <v>0</v>
      </c>
      <c r="EF45" s="13">
        <v>0</v>
      </c>
      <c r="EG45" s="13">
        <v>0</v>
      </c>
      <c r="EH45" s="13">
        <v>0</v>
      </c>
      <c r="EI45" s="13">
        <v>0</v>
      </c>
      <c r="EJ45" s="13">
        <v>0</v>
      </c>
      <c r="EK45" s="13">
        <v>0</v>
      </c>
      <c r="EL45" s="13">
        <v>0</v>
      </c>
      <c r="EM45" s="13">
        <v>0</v>
      </c>
      <c r="EN45" s="16">
        <v>0</v>
      </c>
      <c r="EO45" s="13">
        <v>0</v>
      </c>
      <c r="EP45" s="13">
        <v>0</v>
      </c>
      <c r="EQ45" s="16">
        <v>0</v>
      </c>
      <c r="ER45" s="82">
        <v>0</v>
      </c>
    </row>
    <row r="46" spans="1:148" x14ac:dyDescent="0.3">
      <c r="A46" s="4" t="s">
        <v>36</v>
      </c>
      <c r="B46" s="13">
        <v>0</v>
      </c>
      <c r="C46" s="13">
        <v>0</v>
      </c>
      <c r="D46" s="13">
        <v>0</v>
      </c>
      <c r="E46" s="13">
        <v>27825371.800000001</v>
      </c>
      <c r="F46" s="82">
        <v>27825371.800000001</v>
      </c>
      <c r="G46" s="12">
        <v>0</v>
      </c>
      <c r="H46" s="13">
        <v>0</v>
      </c>
      <c r="I46" s="82">
        <v>0</v>
      </c>
      <c r="J46" s="12">
        <v>0</v>
      </c>
      <c r="K46" s="13">
        <v>0</v>
      </c>
      <c r="L46" s="13">
        <v>0</v>
      </c>
      <c r="M46" s="13">
        <v>80000000</v>
      </c>
      <c r="N46" s="13">
        <v>2255</v>
      </c>
      <c r="O46" s="82">
        <v>80002255</v>
      </c>
      <c r="P46" s="84">
        <v>107827626.8</v>
      </c>
      <c r="Q46" s="12">
        <v>225236471.08000001</v>
      </c>
      <c r="R46" s="13">
        <v>293791069.36000001</v>
      </c>
      <c r="S46" s="13">
        <v>796335319.64999998</v>
      </c>
      <c r="T46" s="13">
        <v>10358693.59</v>
      </c>
      <c r="U46" s="13">
        <v>3939324.4</v>
      </c>
      <c r="V46" s="13">
        <v>0</v>
      </c>
      <c r="W46" s="13">
        <v>4133220.38</v>
      </c>
      <c r="X46" s="13">
        <v>14842604.84</v>
      </c>
      <c r="Y46" s="13">
        <v>0</v>
      </c>
      <c r="Z46" s="13">
        <v>0</v>
      </c>
      <c r="AA46" s="13">
        <v>0</v>
      </c>
      <c r="AB46" s="82">
        <v>1348636703.3000002</v>
      </c>
      <c r="AC46" s="12">
        <v>12778544.619999999</v>
      </c>
      <c r="AD46" s="13">
        <v>52200</v>
      </c>
      <c r="AE46" s="13">
        <v>0</v>
      </c>
      <c r="AF46" s="82">
        <v>12726344.619999999</v>
      </c>
      <c r="AG46" s="84">
        <v>1469190674.72</v>
      </c>
      <c r="AH46" s="13">
        <v>5182351.6399999997</v>
      </c>
      <c r="AI46" s="13">
        <v>0</v>
      </c>
      <c r="AJ46" s="13">
        <v>0</v>
      </c>
      <c r="AK46" s="13">
        <v>7166513.4399999995</v>
      </c>
      <c r="AL46" s="13">
        <v>8048373.3399999999</v>
      </c>
      <c r="AM46" s="13">
        <v>0</v>
      </c>
      <c r="AN46" s="13">
        <v>0</v>
      </c>
      <c r="AO46" s="82">
        <v>15214886.779999999</v>
      </c>
      <c r="AP46" s="84">
        <v>20397238.419999998</v>
      </c>
      <c r="AQ46" s="13">
        <v>23608670.920000002</v>
      </c>
      <c r="AR46" s="13">
        <v>0</v>
      </c>
      <c r="AS46" s="13">
        <v>12744991.060000001</v>
      </c>
      <c r="AT46" s="13">
        <v>15664995</v>
      </c>
      <c r="AU46" s="13">
        <v>0</v>
      </c>
      <c r="AV46" s="13">
        <v>732599.55</v>
      </c>
      <c r="AW46" s="13">
        <v>0</v>
      </c>
      <c r="AX46" s="86">
        <v>29142585.610000003</v>
      </c>
      <c r="AY46" s="13">
        <v>0</v>
      </c>
      <c r="AZ46" s="82">
        <v>52751256.530000001</v>
      </c>
      <c r="BA46" s="84">
        <v>73148494.950000003</v>
      </c>
      <c r="BB46" s="13">
        <v>831564651.69000006</v>
      </c>
      <c r="BC46" s="13">
        <v>564477528.08000004</v>
      </c>
      <c r="BD46" s="82">
        <v>1396042179.77</v>
      </c>
      <c r="BE46" s="84">
        <v>1469190674.72</v>
      </c>
      <c r="BF46" s="13">
        <v>69546961.420000002</v>
      </c>
      <c r="BG46" s="13">
        <v>35659649.110000014</v>
      </c>
      <c r="BH46" s="13">
        <v>27140949.440000001</v>
      </c>
      <c r="BI46" s="13">
        <v>29060447.25</v>
      </c>
      <c r="BJ46" s="13">
        <v>0</v>
      </c>
      <c r="BK46" s="13">
        <v>339593.02999999997</v>
      </c>
      <c r="BL46" s="13">
        <v>0</v>
      </c>
      <c r="BM46" s="13">
        <v>1533536.8</v>
      </c>
      <c r="BN46" s="82">
        <v>163281137.05000004</v>
      </c>
      <c r="BO46" s="13">
        <v>5210494.4799999995</v>
      </c>
      <c r="BP46" s="13">
        <v>0</v>
      </c>
      <c r="BQ46" s="13">
        <v>56406713.889999993</v>
      </c>
      <c r="BR46" s="13">
        <v>0</v>
      </c>
      <c r="BS46" s="13">
        <v>55143797.259999998</v>
      </c>
      <c r="BT46" s="13">
        <v>0</v>
      </c>
      <c r="BU46" s="13">
        <v>0</v>
      </c>
      <c r="BV46" s="13">
        <v>331401.30000000005</v>
      </c>
      <c r="BW46" s="13">
        <v>1264141.32</v>
      </c>
      <c r="BX46" s="13">
        <v>0</v>
      </c>
      <c r="BY46" s="13">
        <v>1271379.74</v>
      </c>
      <c r="BZ46" s="13">
        <v>2655037.77</v>
      </c>
      <c r="CA46" s="82">
        <v>122282965.75999998</v>
      </c>
      <c r="CB46" s="84">
        <v>40998171.290000066</v>
      </c>
      <c r="CC46" s="13">
        <v>335506.57</v>
      </c>
      <c r="CD46" s="13">
        <v>0</v>
      </c>
      <c r="CE46" s="13">
        <v>0</v>
      </c>
      <c r="CF46" s="13">
        <v>0</v>
      </c>
      <c r="CG46" s="13">
        <v>0</v>
      </c>
      <c r="CH46" s="13">
        <v>0</v>
      </c>
      <c r="CI46" s="13">
        <v>-9200000</v>
      </c>
      <c r="CJ46" s="13">
        <v>-44129281.259999968</v>
      </c>
      <c r="CK46" s="82">
        <v>-52993774.689999968</v>
      </c>
      <c r="CL46" s="13">
        <v>0</v>
      </c>
      <c r="CM46" s="13">
        <v>0</v>
      </c>
      <c r="CN46" s="13">
        <v>0</v>
      </c>
      <c r="CO46" s="13">
        <v>0</v>
      </c>
      <c r="CP46" s="13">
        <v>0</v>
      </c>
      <c r="CQ46" s="13">
        <v>-1487506.2000000002</v>
      </c>
      <c r="CR46" s="13">
        <v>1403006.790000001</v>
      </c>
      <c r="CS46" s="82">
        <v>-84499.409999999218</v>
      </c>
      <c r="CT46" s="84">
        <v>-12080102.809999902</v>
      </c>
      <c r="CU46" s="12">
        <v>39905474.609999999</v>
      </c>
      <c r="CV46" s="16">
        <v>27825371.799999923</v>
      </c>
      <c r="CW46" s="12">
        <v>727786.09999999707</v>
      </c>
      <c r="CX46" s="13">
        <v>-1571790.01</v>
      </c>
      <c r="CY46" s="13">
        <v>-1187522</v>
      </c>
      <c r="CZ46" s="13">
        <v>106298.68000000017</v>
      </c>
      <c r="DA46" s="16">
        <v>0</v>
      </c>
      <c r="DB46" s="12">
        <v>85023495.120000005</v>
      </c>
      <c r="DC46" s="13">
        <v>11257121.76</v>
      </c>
      <c r="DD46" s="13">
        <v>0</v>
      </c>
      <c r="DE46" s="13">
        <v>121851.2</v>
      </c>
      <c r="DF46" s="13">
        <v>2749657</v>
      </c>
      <c r="DG46" s="13">
        <v>56392846.869999997</v>
      </c>
      <c r="DH46" s="13">
        <v>872257.01</v>
      </c>
      <c r="DI46" s="16">
        <v>16079789.869999999</v>
      </c>
      <c r="DJ46" s="12">
        <v>508451.67</v>
      </c>
      <c r="DK46" s="13">
        <v>682965.67</v>
      </c>
      <c r="DL46" s="13">
        <v>661170.69999999995</v>
      </c>
      <c r="DM46" s="13">
        <v>0</v>
      </c>
      <c r="DN46" s="13">
        <v>0</v>
      </c>
      <c r="DO46" s="13">
        <v>0</v>
      </c>
      <c r="DP46" s="13">
        <v>0</v>
      </c>
      <c r="DQ46" s="16">
        <v>1786053.48</v>
      </c>
      <c r="DR46" s="12">
        <v>47841572.490000002</v>
      </c>
      <c r="DS46" s="13">
        <v>338878.51</v>
      </c>
      <c r="DT46" s="13">
        <v>250046.85</v>
      </c>
      <c r="DU46" s="13">
        <v>5210494.4800000004</v>
      </c>
      <c r="DV46" s="13">
        <v>0</v>
      </c>
      <c r="DW46" s="13">
        <v>5936412.0999999996</v>
      </c>
      <c r="DX46" s="13">
        <v>2502158.77</v>
      </c>
      <c r="DY46" s="13">
        <v>46971202.460000001</v>
      </c>
      <c r="DZ46" s="16">
        <v>61781.919999999998</v>
      </c>
      <c r="EA46" s="13">
        <v>1155799.74</v>
      </c>
      <c r="EB46" s="13">
        <v>0</v>
      </c>
      <c r="EC46" s="13">
        <v>0</v>
      </c>
      <c r="ED46" s="16">
        <v>0</v>
      </c>
      <c r="EE46" s="13">
        <v>0</v>
      </c>
      <c r="EF46" s="13">
        <v>0</v>
      </c>
      <c r="EG46" s="13">
        <v>0</v>
      </c>
      <c r="EH46" s="13">
        <v>40288.18</v>
      </c>
      <c r="EI46" s="13">
        <v>29086547.309999999</v>
      </c>
      <c r="EJ46" s="13">
        <v>93184.1</v>
      </c>
      <c r="EK46" s="13">
        <v>28800.17</v>
      </c>
      <c r="EL46" s="13">
        <v>305434.03000000003</v>
      </c>
      <c r="EM46" s="13">
        <v>0</v>
      </c>
      <c r="EN46" s="16">
        <v>4256360.2300000004</v>
      </c>
      <c r="EO46" s="13">
        <v>0</v>
      </c>
      <c r="EP46" s="13">
        <v>54147319.57</v>
      </c>
      <c r="EQ46" s="16">
        <v>-9644947.7899999991</v>
      </c>
      <c r="ER46" s="82">
        <v>76559070.789999992</v>
      </c>
    </row>
    <row r="47" spans="1:148" x14ac:dyDescent="0.3">
      <c r="A47" s="4" t="s">
        <v>37</v>
      </c>
      <c r="B47" s="13">
        <v>0</v>
      </c>
      <c r="C47" s="13">
        <v>0</v>
      </c>
      <c r="D47" s="13">
        <v>0</v>
      </c>
      <c r="E47" s="13">
        <v>40411557</v>
      </c>
      <c r="F47" s="82">
        <v>40411557</v>
      </c>
      <c r="G47" s="12">
        <v>0</v>
      </c>
      <c r="H47" s="13">
        <v>0</v>
      </c>
      <c r="I47" s="82">
        <v>0</v>
      </c>
      <c r="J47" s="12">
        <v>0</v>
      </c>
      <c r="K47" s="13">
        <v>0</v>
      </c>
      <c r="L47" s="13">
        <v>0</v>
      </c>
      <c r="M47" s="13">
        <v>0</v>
      </c>
      <c r="N47" s="13">
        <v>0</v>
      </c>
      <c r="O47" s="82">
        <v>0</v>
      </c>
      <c r="P47" s="84">
        <v>40411557</v>
      </c>
      <c r="Q47" s="12">
        <v>14322628</v>
      </c>
      <c r="R47" s="13">
        <v>52921284</v>
      </c>
      <c r="S47" s="13">
        <v>266801708</v>
      </c>
      <c r="T47" s="13">
        <v>7164646</v>
      </c>
      <c r="U47" s="13">
        <v>0</v>
      </c>
      <c r="V47" s="13">
        <v>0</v>
      </c>
      <c r="W47" s="13">
        <v>1971597</v>
      </c>
      <c r="X47" s="13">
        <v>879958</v>
      </c>
      <c r="Y47" s="13">
        <v>0</v>
      </c>
      <c r="Z47" s="13">
        <v>0</v>
      </c>
      <c r="AA47" s="13">
        <v>0</v>
      </c>
      <c r="AB47" s="82">
        <v>344061821</v>
      </c>
      <c r="AC47" s="12">
        <v>4616906</v>
      </c>
      <c r="AD47" s="13">
        <v>151188</v>
      </c>
      <c r="AE47" s="13">
        <v>0</v>
      </c>
      <c r="AF47" s="82">
        <v>4465718</v>
      </c>
      <c r="AG47" s="84">
        <v>388939096</v>
      </c>
      <c r="AH47" s="13">
        <v>367782</v>
      </c>
      <c r="AI47" s="13">
        <v>0</v>
      </c>
      <c r="AJ47" s="13">
        <v>0</v>
      </c>
      <c r="AK47" s="13">
        <v>0</v>
      </c>
      <c r="AL47" s="13">
        <v>0</v>
      </c>
      <c r="AM47" s="13">
        <v>0</v>
      </c>
      <c r="AN47" s="13">
        <v>0</v>
      </c>
      <c r="AO47" s="82">
        <v>0</v>
      </c>
      <c r="AP47" s="84">
        <v>367782</v>
      </c>
      <c r="AQ47" s="13">
        <v>692750</v>
      </c>
      <c r="AR47" s="13">
        <v>0</v>
      </c>
      <c r="AS47" s="13">
        <v>3136181.4</v>
      </c>
      <c r="AT47" s="13">
        <v>951514</v>
      </c>
      <c r="AU47" s="13">
        <v>0</v>
      </c>
      <c r="AV47" s="13">
        <v>0</v>
      </c>
      <c r="AW47" s="13">
        <v>3076276</v>
      </c>
      <c r="AX47" s="86">
        <v>7163971.4000000004</v>
      </c>
      <c r="AY47" s="13">
        <v>0</v>
      </c>
      <c r="AZ47" s="82">
        <v>7856721.4000000004</v>
      </c>
      <c r="BA47" s="84">
        <v>8224503.4000000004</v>
      </c>
      <c r="BB47" s="13">
        <v>91667547.400000006</v>
      </c>
      <c r="BC47" s="13">
        <v>289047045</v>
      </c>
      <c r="BD47" s="82">
        <v>380714592.39999998</v>
      </c>
      <c r="BE47" s="84">
        <v>388939095.79999995</v>
      </c>
      <c r="BF47" s="13">
        <v>11936398</v>
      </c>
      <c r="BG47" s="13">
        <v>1988942</v>
      </c>
      <c r="BH47" s="13">
        <v>4070739</v>
      </c>
      <c r="BI47" s="13">
        <v>14595172</v>
      </c>
      <c r="BJ47" s="13">
        <v>0</v>
      </c>
      <c r="BK47" s="13">
        <v>196033</v>
      </c>
      <c r="BL47" s="13">
        <v>0</v>
      </c>
      <c r="BM47" s="13">
        <v>2128021</v>
      </c>
      <c r="BN47" s="82">
        <v>34915305</v>
      </c>
      <c r="BO47" s="13">
        <v>1127908</v>
      </c>
      <c r="BP47" s="13">
        <v>0</v>
      </c>
      <c r="BQ47" s="13">
        <v>11832171</v>
      </c>
      <c r="BR47" s="13">
        <v>0</v>
      </c>
      <c r="BS47" s="13">
        <v>10785731</v>
      </c>
      <c r="BT47" s="13">
        <v>0</v>
      </c>
      <c r="BU47" s="13">
        <v>0</v>
      </c>
      <c r="BV47" s="13">
        <v>0</v>
      </c>
      <c r="BW47" s="13">
        <v>516998</v>
      </c>
      <c r="BX47" s="13">
        <v>0</v>
      </c>
      <c r="BY47" s="13">
        <v>320991</v>
      </c>
      <c r="BZ47" s="13">
        <v>0</v>
      </c>
      <c r="CA47" s="82">
        <v>24583799</v>
      </c>
      <c r="CB47" s="84">
        <v>10331506</v>
      </c>
      <c r="CC47" s="13">
        <v>211938</v>
      </c>
      <c r="CD47" s="13">
        <v>0</v>
      </c>
      <c r="CE47" s="13">
        <v>0</v>
      </c>
      <c r="CF47" s="13">
        <v>0</v>
      </c>
      <c r="CG47" s="13">
        <v>0</v>
      </c>
      <c r="CH47" s="13">
        <v>0</v>
      </c>
      <c r="CI47" s="13">
        <v>0</v>
      </c>
      <c r="CJ47" s="13">
        <v>-7579652</v>
      </c>
      <c r="CK47" s="82">
        <v>-7367714</v>
      </c>
      <c r="CL47" s="13">
        <v>0</v>
      </c>
      <c r="CM47" s="13">
        <v>0</v>
      </c>
      <c r="CN47" s="13">
        <v>0</v>
      </c>
      <c r="CO47" s="13">
        <v>0</v>
      </c>
      <c r="CP47" s="13">
        <v>0</v>
      </c>
      <c r="CQ47" s="13">
        <v>0</v>
      </c>
      <c r="CR47" s="13">
        <v>-19499024</v>
      </c>
      <c r="CS47" s="82">
        <v>-19499024</v>
      </c>
      <c r="CT47" s="84">
        <v>-16535232</v>
      </c>
      <c r="CU47" s="12">
        <v>20262389</v>
      </c>
      <c r="CV47" s="16">
        <v>3727157</v>
      </c>
      <c r="CW47" s="12">
        <v>-286755</v>
      </c>
      <c r="CX47" s="13">
        <v>-142009</v>
      </c>
      <c r="CY47" s="13">
        <v>-223841</v>
      </c>
      <c r="CZ47" s="13">
        <v>-779243</v>
      </c>
      <c r="DA47" s="16">
        <v>-24120</v>
      </c>
      <c r="DB47" s="12">
        <v>11890953</v>
      </c>
      <c r="DC47" s="13">
        <v>1538812</v>
      </c>
      <c r="DD47" s="13">
        <v>859314</v>
      </c>
      <c r="DE47" s="13">
        <v>0</v>
      </c>
      <c r="DF47" s="13">
        <v>383610</v>
      </c>
      <c r="DG47" s="13">
        <v>18176433</v>
      </c>
      <c r="DH47" s="13">
        <v>273925</v>
      </c>
      <c r="DI47" s="16">
        <v>0</v>
      </c>
      <c r="DJ47" s="12">
        <v>216115</v>
      </c>
      <c r="DK47" s="13">
        <v>0</v>
      </c>
      <c r="DL47" s="13">
        <v>47181</v>
      </c>
      <c r="DM47" s="13">
        <v>0</v>
      </c>
      <c r="DN47" s="13">
        <v>0</v>
      </c>
      <c r="DO47" s="13">
        <v>0</v>
      </c>
      <c r="DP47" s="13">
        <v>14446</v>
      </c>
      <c r="DQ47" s="16">
        <v>0</v>
      </c>
      <c r="DR47" s="12">
        <v>10184666</v>
      </c>
      <c r="DS47" s="13">
        <v>210005</v>
      </c>
      <c r="DT47" s="13">
        <v>84049</v>
      </c>
      <c r="DU47" s="13">
        <v>1127908</v>
      </c>
      <c r="DV47" s="13">
        <v>0</v>
      </c>
      <c r="DW47" s="13">
        <v>1298849</v>
      </c>
      <c r="DX47" s="13">
        <v>162503</v>
      </c>
      <c r="DY47" s="13">
        <v>8971351</v>
      </c>
      <c r="DZ47" s="16">
        <v>0</v>
      </c>
      <c r="EA47" s="13">
        <v>0</v>
      </c>
      <c r="EB47" s="13">
        <v>0</v>
      </c>
      <c r="EC47" s="13">
        <v>0</v>
      </c>
      <c r="ED47" s="16">
        <v>0</v>
      </c>
      <c r="EE47" s="13">
        <v>0</v>
      </c>
      <c r="EF47" s="13">
        <v>0</v>
      </c>
      <c r="EG47" s="13">
        <v>0</v>
      </c>
      <c r="EH47" s="13">
        <v>9270237</v>
      </c>
      <c r="EI47" s="13">
        <v>0</v>
      </c>
      <c r="EJ47" s="13">
        <v>40478</v>
      </c>
      <c r="EK47" s="13">
        <v>0</v>
      </c>
      <c r="EL47" s="13">
        <v>0</v>
      </c>
      <c r="EM47" s="13">
        <v>0</v>
      </c>
      <c r="EN47" s="16">
        <v>82973</v>
      </c>
      <c r="EO47" s="13">
        <v>-4075</v>
      </c>
      <c r="EP47" s="13">
        <v>-10365945</v>
      </c>
      <c r="EQ47" s="16">
        <v>34433</v>
      </c>
      <c r="ER47" s="82">
        <v>-8367817</v>
      </c>
    </row>
    <row r="48" spans="1:148" x14ac:dyDescent="0.3">
      <c r="A48" s="4" t="s">
        <v>38</v>
      </c>
      <c r="B48" s="13">
        <v>0</v>
      </c>
      <c r="C48" s="13">
        <v>0</v>
      </c>
      <c r="D48" s="13">
        <v>0</v>
      </c>
      <c r="E48" s="13">
        <v>44384000</v>
      </c>
      <c r="F48" s="82">
        <v>44384000</v>
      </c>
      <c r="G48" s="12">
        <v>0</v>
      </c>
      <c r="H48" s="13">
        <v>0</v>
      </c>
      <c r="I48" s="82">
        <v>0</v>
      </c>
      <c r="J48" s="12">
        <v>0</v>
      </c>
      <c r="K48" s="13">
        <v>0</v>
      </c>
      <c r="L48" s="13">
        <v>0</v>
      </c>
      <c r="M48" s="13">
        <v>1000000</v>
      </c>
      <c r="N48" s="13">
        <v>1453000</v>
      </c>
      <c r="O48" s="82">
        <v>2453000</v>
      </c>
      <c r="P48" s="84">
        <v>46837000</v>
      </c>
      <c r="Q48" s="12">
        <v>565347000</v>
      </c>
      <c r="R48" s="13">
        <v>101285000</v>
      </c>
      <c r="S48" s="13">
        <v>581662000</v>
      </c>
      <c r="T48" s="13">
        <v>7164000</v>
      </c>
      <c r="U48" s="13">
        <v>3359000</v>
      </c>
      <c r="V48" s="13">
        <v>546000</v>
      </c>
      <c r="W48" s="13">
        <v>3832000</v>
      </c>
      <c r="X48" s="13">
        <v>16177000</v>
      </c>
      <c r="Y48" s="13">
        <v>0</v>
      </c>
      <c r="Z48" s="13">
        <v>0</v>
      </c>
      <c r="AA48" s="13">
        <v>0</v>
      </c>
      <c r="AB48" s="82">
        <v>1279372000</v>
      </c>
      <c r="AC48" s="12">
        <v>15887000</v>
      </c>
      <c r="AD48" s="13">
        <v>29000</v>
      </c>
      <c r="AE48" s="13">
        <v>0</v>
      </c>
      <c r="AF48" s="82">
        <v>15858000</v>
      </c>
      <c r="AG48" s="84">
        <v>1342067000</v>
      </c>
      <c r="AH48" s="13">
        <v>5131000</v>
      </c>
      <c r="AI48" s="13">
        <v>0</v>
      </c>
      <c r="AJ48" s="13">
        <v>268000</v>
      </c>
      <c r="AK48" s="13">
        <v>3516000</v>
      </c>
      <c r="AL48" s="13">
        <v>0</v>
      </c>
      <c r="AM48" s="13">
        <v>0</v>
      </c>
      <c r="AN48" s="13">
        <v>0</v>
      </c>
      <c r="AO48" s="82">
        <v>3784000</v>
      </c>
      <c r="AP48" s="84">
        <v>8915000</v>
      </c>
      <c r="AQ48" s="13">
        <v>23840000</v>
      </c>
      <c r="AR48" s="13">
        <v>0</v>
      </c>
      <c r="AS48" s="13">
        <v>7438000</v>
      </c>
      <c r="AT48" s="13">
        <v>3229000</v>
      </c>
      <c r="AU48" s="13">
        <v>0</v>
      </c>
      <c r="AV48" s="13">
        <v>414000</v>
      </c>
      <c r="AW48" s="13">
        <v>0</v>
      </c>
      <c r="AX48" s="86">
        <v>11081000</v>
      </c>
      <c r="AY48" s="13">
        <v>0</v>
      </c>
      <c r="AZ48" s="82">
        <v>34921000</v>
      </c>
      <c r="BA48" s="84">
        <v>43836000</v>
      </c>
      <c r="BB48" s="13">
        <v>674670000</v>
      </c>
      <c r="BC48" s="13">
        <v>623561000</v>
      </c>
      <c r="BD48" s="82">
        <v>1298231000</v>
      </c>
      <c r="BE48" s="84">
        <v>1342067000</v>
      </c>
      <c r="BF48" s="13">
        <v>55328000</v>
      </c>
      <c r="BG48" s="13">
        <v>23408000</v>
      </c>
      <c r="BH48" s="13">
        <v>10657000</v>
      </c>
      <c r="BI48" s="13">
        <v>18608000</v>
      </c>
      <c r="BJ48" s="13">
        <v>0</v>
      </c>
      <c r="BK48" s="13">
        <v>101000</v>
      </c>
      <c r="BL48" s="13">
        <v>0</v>
      </c>
      <c r="BM48" s="13">
        <v>12861000</v>
      </c>
      <c r="BN48" s="82">
        <v>120963000</v>
      </c>
      <c r="BO48" s="13">
        <v>3177000</v>
      </c>
      <c r="BP48" s="13">
        <v>0</v>
      </c>
      <c r="BQ48" s="13">
        <v>32359326</v>
      </c>
      <c r="BR48" s="13">
        <v>43674</v>
      </c>
      <c r="BS48" s="13">
        <v>53245000</v>
      </c>
      <c r="BT48" s="13">
        <v>0</v>
      </c>
      <c r="BU48" s="13">
        <v>0</v>
      </c>
      <c r="BV48" s="13">
        <v>0</v>
      </c>
      <c r="BW48" s="13">
        <v>0</v>
      </c>
      <c r="BX48" s="13">
        <v>2129075</v>
      </c>
      <c r="BY48" s="13">
        <v>5473925</v>
      </c>
      <c r="BZ48" s="13">
        <v>0</v>
      </c>
      <c r="CA48" s="82">
        <v>96428000</v>
      </c>
      <c r="CB48" s="84">
        <v>24535000</v>
      </c>
      <c r="CC48" s="13">
        <v>578000</v>
      </c>
      <c r="CD48" s="13">
        <v>0</v>
      </c>
      <c r="CE48" s="13">
        <v>0</v>
      </c>
      <c r="CF48" s="13">
        <v>0</v>
      </c>
      <c r="CG48" s="13">
        <v>0</v>
      </c>
      <c r="CH48" s="13">
        <v>0</v>
      </c>
      <c r="CI48" s="13">
        <v>4000000</v>
      </c>
      <c r="CJ48" s="13">
        <v>-24668000</v>
      </c>
      <c r="CK48" s="82">
        <v>-20090000</v>
      </c>
      <c r="CL48" s="13">
        <v>0</v>
      </c>
      <c r="CM48" s="13">
        <v>0</v>
      </c>
      <c r="CN48" s="13">
        <v>0</v>
      </c>
      <c r="CO48" s="13">
        <v>0</v>
      </c>
      <c r="CP48" s="13">
        <v>0</v>
      </c>
      <c r="CQ48" s="13">
        <v>-1055000</v>
      </c>
      <c r="CR48" s="13">
        <v>0</v>
      </c>
      <c r="CS48" s="82">
        <v>-1055000</v>
      </c>
      <c r="CT48" s="84">
        <v>3390000</v>
      </c>
      <c r="CU48" s="12">
        <v>40663000</v>
      </c>
      <c r="CV48" s="16">
        <v>44053000</v>
      </c>
      <c r="CW48" s="12">
        <v>-5781000</v>
      </c>
      <c r="CX48" s="13">
        <v>-323000</v>
      </c>
      <c r="CY48" s="13">
        <v>-577000</v>
      </c>
      <c r="CZ48" s="13">
        <v>14767000</v>
      </c>
      <c r="DA48" s="16">
        <v>0</v>
      </c>
      <c r="DB48" s="12">
        <v>55755000</v>
      </c>
      <c r="DC48" s="13">
        <v>5825000</v>
      </c>
      <c r="DD48" s="13">
        <v>0</v>
      </c>
      <c r="DE48" s="13">
        <v>97638</v>
      </c>
      <c r="DF48" s="13">
        <v>3376362</v>
      </c>
      <c r="DG48" s="13">
        <v>36505000</v>
      </c>
      <c r="DH48" s="13">
        <v>2475000</v>
      </c>
      <c r="DI48" s="16">
        <v>10301000</v>
      </c>
      <c r="DJ48" s="12">
        <v>125000</v>
      </c>
      <c r="DK48" s="13">
        <v>472000</v>
      </c>
      <c r="DL48" s="13">
        <v>423000</v>
      </c>
      <c r="DM48" s="13">
        <v>0</v>
      </c>
      <c r="DN48" s="13">
        <v>0</v>
      </c>
      <c r="DO48" s="13">
        <v>0</v>
      </c>
      <c r="DP48" s="13">
        <v>0</v>
      </c>
      <c r="DQ48" s="16">
        <v>11379000</v>
      </c>
      <c r="DR48" s="12">
        <v>27496000</v>
      </c>
      <c r="DS48" s="13">
        <v>340000</v>
      </c>
      <c r="DT48" s="13">
        <v>433000</v>
      </c>
      <c r="DU48" s="13">
        <v>3177000</v>
      </c>
      <c r="DV48" s="13">
        <v>0</v>
      </c>
      <c r="DW48" s="13">
        <v>4168000</v>
      </c>
      <c r="DX48" s="13">
        <v>300000</v>
      </c>
      <c r="DY48" s="13">
        <v>53880000</v>
      </c>
      <c r="DZ48" s="16">
        <v>24000</v>
      </c>
      <c r="EA48" s="13">
        <v>0</v>
      </c>
      <c r="EB48" s="13">
        <v>0</v>
      </c>
      <c r="EC48" s="13">
        <v>0</v>
      </c>
      <c r="ED48" s="16">
        <v>0</v>
      </c>
      <c r="EE48" s="13">
        <v>0</v>
      </c>
      <c r="EF48" s="13">
        <v>0</v>
      </c>
      <c r="EG48" s="13">
        <v>0</v>
      </c>
      <c r="EH48" s="13">
        <v>357000</v>
      </c>
      <c r="EI48" s="13">
        <v>14968000</v>
      </c>
      <c r="EJ48" s="13">
        <v>186000</v>
      </c>
      <c r="EK48" s="13">
        <v>72000</v>
      </c>
      <c r="EL48" s="13">
        <v>150000</v>
      </c>
      <c r="EM48" s="13">
        <v>0</v>
      </c>
      <c r="EN48" s="16">
        <v>2085000</v>
      </c>
      <c r="EO48" s="13">
        <v>64000</v>
      </c>
      <c r="EP48" s="13">
        <v>79000</v>
      </c>
      <c r="EQ48" s="16">
        <v>-2416000</v>
      </c>
      <c r="ER48" s="82">
        <v>16825000</v>
      </c>
    </row>
    <row r="49" spans="1:148" x14ac:dyDescent="0.3">
      <c r="A49" s="4" t="s">
        <v>39</v>
      </c>
      <c r="B49" s="13">
        <v>0</v>
      </c>
      <c r="C49" s="13">
        <v>0</v>
      </c>
      <c r="D49" s="13">
        <v>0</v>
      </c>
      <c r="E49" s="13">
        <v>12623000</v>
      </c>
      <c r="F49" s="82">
        <v>12623000</v>
      </c>
      <c r="G49" s="12">
        <v>0</v>
      </c>
      <c r="H49" s="13">
        <v>0</v>
      </c>
      <c r="I49" s="82">
        <v>0</v>
      </c>
      <c r="J49" s="12">
        <v>0</v>
      </c>
      <c r="K49" s="13">
        <v>0</v>
      </c>
      <c r="L49" s="13">
        <v>0</v>
      </c>
      <c r="M49" s="13">
        <v>80679000</v>
      </c>
      <c r="N49" s="13">
        <v>0</v>
      </c>
      <c r="O49" s="82">
        <v>80679000</v>
      </c>
      <c r="P49" s="84">
        <v>93302000</v>
      </c>
      <c r="Q49" s="12">
        <v>1467037000</v>
      </c>
      <c r="R49" s="13">
        <v>231130000</v>
      </c>
      <c r="S49" s="13">
        <v>722229000</v>
      </c>
      <c r="T49" s="13">
        <v>11188000</v>
      </c>
      <c r="U49" s="13">
        <v>2358000</v>
      </c>
      <c r="V49" s="13">
        <v>6987000</v>
      </c>
      <c r="W49" s="13">
        <v>411000</v>
      </c>
      <c r="X49" s="13">
        <v>11279000</v>
      </c>
      <c r="Y49" s="13">
        <v>1396000</v>
      </c>
      <c r="Z49" s="13">
        <v>0</v>
      </c>
      <c r="AA49" s="13">
        <v>0</v>
      </c>
      <c r="AB49" s="82">
        <v>2454015000</v>
      </c>
      <c r="AC49" s="12">
        <v>23253000</v>
      </c>
      <c r="AD49" s="13">
        <v>1718000</v>
      </c>
      <c r="AE49" s="13">
        <v>0</v>
      </c>
      <c r="AF49" s="82">
        <v>21535000</v>
      </c>
      <c r="AG49" s="84">
        <v>2568852000</v>
      </c>
      <c r="AH49" s="13">
        <v>0</v>
      </c>
      <c r="AI49" s="13">
        <v>0</v>
      </c>
      <c r="AJ49" s="13">
        <v>0</v>
      </c>
      <c r="AK49" s="13">
        <v>0</v>
      </c>
      <c r="AL49" s="13">
        <v>0</v>
      </c>
      <c r="AM49" s="13">
        <v>0</v>
      </c>
      <c r="AN49" s="13">
        <v>0</v>
      </c>
      <c r="AO49" s="82">
        <v>0</v>
      </c>
      <c r="AP49" s="84">
        <v>0</v>
      </c>
      <c r="AQ49" s="13">
        <v>24672000</v>
      </c>
      <c r="AR49" s="13">
        <v>0</v>
      </c>
      <c r="AS49" s="13">
        <v>15117000</v>
      </c>
      <c r="AT49" s="13">
        <v>0</v>
      </c>
      <c r="AU49" s="13">
        <v>0</v>
      </c>
      <c r="AV49" s="13">
        <v>2461000</v>
      </c>
      <c r="AW49" s="13">
        <v>13890000</v>
      </c>
      <c r="AX49" s="86">
        <v>31468000</v>
      </c>
      <c r="AY49" s="13">
        <v>0</v>
      </c>
      <c r="AZ49" s="82">
        <v>56140000</v>
      </c>
      <c r="BA49" s="84">
        <v>56140000</v>
      </c>
      <c r="BB49" s="13">
        <v>822326000</v>
      </c>
      <c r="BC49" s="13">
        <v>1690386000</v>
      </c>
      <c r="BD49" s="82">
        <v>2512712000</v>
      </c>
      <c r="BE49" s="84">
        <v>2568852000</v>
      </c>
      <c r="BF49" s="13">
        <v>97382000</v>
      </c>
      <c r="BG49" s="13">
        <v>26599000</v>
      </c>
      <c r="BH49" s="13">
        <v>5769000</v>
      </c>
      <c r="BI49" s="13">
        <v>12792000</v>
      </c>
      <c r="BJ49" s="13">
        <v>0</v>
      </c>
      <c r="BK49" s="13">
        <v>474000</v>
      </c>
      <c r="BL49" s="13">
        <v>0</v>
      </c>
      <c r="BM49" s="13">
        <v>8871000</v>
      </c>
      <c r="BN49" s="82">
        <v>151887000</v>
      </c>
      <c r="BO49" s="13">
        <v>4801000</v>
      </c>
      <c r="BP49" s="13">
        <v>0</v>
      </c>
      <c r="BQ49" s="13">
        <v>49282000</v>
      </c>
      <c r="BR49" s="13">
        <v>493000</v>
      </c>
      <c r="BS49" s="13">
        <v>50865000</v>
      </c>
      <c r="BT49" s="13">
        <v>0</v>
      </c>
      <c r="BU49" s="13">
        <v>0</v>
      </c>
      <c r="BV49" s="13">
        <v>0</v>
      </c>
      <c r="BW49" s="13">
        <v>1325000</v>
      </c>
      <c r="BX49" s="13">
        <v>0</v>
      </c>
      <c r="BY49" s="13">
        <v>5265000</v>
      </c>
      <c r="BZ49" s="13">
        <v>0</v>
      </c>
      <c r="CA49" s="82">
        <v>112031000</v>
      </c>
      <c r="CB49" s="84">
        <v>39856000</v>
      </c>
      <c r="CC49" s="13">
        <v>692000</v>
      </c>
      <c r="CD49" s="13">
        <v>0</v>
      </c>
      <c r="CE49" s="13">
        <v>0</v>
      </c>
      <c r="CF49" s="13">
        <v>0</v>
      </c>
      <c r="CG49" s="13">
        <v>0</v>
      </c>
      <c r="CH49" s="13">
        <v>0</v>
      </c>
      <c r="CI49" s="13">
        <v>-25061000</v>
      </c>
      <c r="CJ49" s="13">
        <v>-34820000</v>
      </c>
      <c r="CK49" s="82">
        <v>-59189000</v>
      </c>
      <c r="CL49" s="13">
        <v>0</v>
      </c>
      <c r="CM49" s="13">
        <v>0</v>
      </c>
      <c r="CN49" s="13">
        <v>0</v>
      </c>
      <c r="CO49" s="13">
        <v>0</v>
      </c>
      <c r="CP49" s="13">
        <v>0</v>
      </c>
      <c r="CQ49" s="13">
        <v>-349000</v>
      </c>
      <c r="CR49" s="13">
        <v>0</v>
      </c>
      <c r="CS49" s="82">
        <v>-349000</v>
      </c>
      <c r="CT49" s="84">
        <v>-19682000</v>
      </c>
      <c r="CU49" s="12">
        <v>44305000</v>
      </c>
      <c r="CV49" s="16">
        <v>24623000</v>
      </c>
      <c r="CW49" s="12">
        <v>5194000</v>
      </c>
      <c r="CX49" s="13">
        <v>-85000</v>
      </c>
      <c r="CY49" s="13">
        <v>0</v>
      </c>
      <c r="CZ49" s="13">
        <v>-1751000</v>
      </c>
      <c r="DA49" s="16">
        <v>0</v>
      </c>
      <c r="DB49" s="12">
        <v>113410846</v>
      </c>
      <c r="DC49" s="13">
        <v>5049000</v>
      </c>
      <c r="DD49" s="13">
        <v>0</v>
      </c>
      <c r="DE49" s="13">
        <v>399000</v>
      </c>
      <c r="DF49" s="13">
        <v>2695000</v>
      </c>
      <c r="DG49" s="13">
        <v>20092000</v>
      </c>
      <c r="DH49" s="13">
        <v>6670000</v>
      </c>
      <c r="DI49" s="16">
        <v>16458000</v>
      </c>
      <c r="DJ49" s="12">
        <v>484000</v>
      </c>
      <c r="DK49" s="13">
        <v>1967000</v>
      </c>
      <c r="DL49" s="13">
        <v>906000</v>
      </c>
      <c r="DM49" s="13">
        <v>0</v>
      </c>
      <c r="DN49" s="13">
        <v>0</v>
      </c>
      <c r="DO49" s="13">
        <v>0</v>
      </c>
      <c r="DP49" s="13">
        <v>0</v>
      </c>
      <c r="DQ49" s="16">
        <v>1528154</v>
      </c>
      <c r="DR49" s="12">
        <v>42782000</v>
      </c>
      <c r="DS49" s="13">
        <v>411000</v>
      </c>
      <c r="DT49" s="13">
        <v>68000</v>
      </c>
      <c r="DU49" s="13">
        <v>4801000</v>
      </c>
      <c r="DV49" s="13">
        <v>0</v>
      </c>
      <c r="DW49" s="13">
        <v>2751000</v>
      </c>
      <c r="DX49" s="13">
        <v>3411000</v>
      </c>
      <c r="DY49" s="13">
        <v>29029000</v>
      </c>
      <c r="DZ49" s="16">
        <v>160000</v>
      </c>
      <c r="EA49" s="13">
        <v>5265000</v>
      </c>
      <c r="EB49" s="13">
        <v>0</v>
      </c>
      <c r="EC49" s="13">
        <v>0</v>
      </c>
      <c r="ED49" s="16">
        <v>0</v>
      </c>
      <c r="EE49" s="13">
        <v>0</v>
      </c>
      <c r="EF49" s="13">
        <v>0</v>
      </c>
      <c r="EG49" s="13">
        <v>0</v>
      </c>
      <c r="EH49" s="13">
        <v>23738000</v>
      </c>
      <c r="EI49" s="13">
        <v>0</v>
      </c>
      <c r="EJ49" s="13">
        <v>2656000</v>
      </c>
      <c r="EK49" s="13">
        <v>55000</v>
      </c>
      <c r="EL49" s="13">
        <v>0</v>
      </c>
      <c r="EM49" s="13">
        <v>0</v>
      </c>
      <c r="EN49" s="16">
        <v>19932000</v>
      </c>
      <c r="EO49" s="13">
        <v>0</v>
      </c>
      <c r="EP49" s="13">
        <v>225877000</v>
      </c>
      <c r="EQ49" s="16">
        <v>-2480000</v>
      </c>
      <c r="ER49" s="82">
        <v>257997000</v>
      </c>
    </row>
    <row r="50" spans="1:148" x14ac:dyDescent="0.3">
      <c r="A50" s="4" t="s">
        <v>40</v>
      </c>
      <c r="B50" s="13">
        <v>0</v>
      </c>
      <c r="C50" s="13">
        <v>0</v>
      </c>
      <c r="D50" s="13">
        <v>0</v>
      </c>
      <c r="E50" s="13">
        <v>7637000</v>
      </c>
      <c r="F50" s="82">
        <v>7637000</v>
      </c>
      <c r="G50" s="12">
        <v>0</v>
      </c>
      <c r="H50" s="13">
        <v>0</v>
      </c>
      <c r="I50" s="82">
        <v>0</v>
      </c>
      <c r="J50" s="12">
        <v>0</v>
      </c>
      <c r="K50" s="13">
        <v>0</v>
      </c>
      <c r="L50" s="13">
        <v>0</v>
      </c>
      <c r="M50" s="13">
        <v>8317000</v>
      </c>
      <c r="N50" s="13">
        <v>0</v>
      </c>
      <c r="O50" s="82">
        <v>8317000</v>
      </c>
      <c r="P50" s="84">
        <v>15954000</v>
      </c>
      <c r="Q50" s="12">
        <v>50816000</v>
      </c>
      <c r="R50" s="13">
        <v>21564000</v>
      </c>
      <c r="S50" s="13">
        <v>154314000</v>
      </c>
      <c r="T50" s="13">
        <v>2516000</v>
      </c>
      <c r="U50" s="13">
        <v>3265000</v>
      </c>
      <c r="V50" s="13">
        <v>0</v>
      </c>
      <c r="W50" s="13">
        <v>252000</v>
      </c>
      <c r="X50" s="13">
        <v>1854000</v>
      </c>
      <c r="Y50" s="13">
        <v>0</v>
      </c>
      <c r="Z50" s="13">
        <v>0</v>
      </c>
      <c r="AA50" s="13">
        <v>25000</v>
      </c>
      <c r="AB50" s="82">
        <v>234606000</v>
      </c>
      <c r="AC50" s="12">
        <v>3144000</v>
      </c>
      <c r="AD50" s="13">
        <v>0</v>
      </c>
      <c r="AE50" s="13">
        <v>0</v>
      </c>
      <c r="AF50" s="82">
        <v>3144000</v>
      </c>
      <c r="AG50" s="84">
        <v>253704000</v>
      </c>
      <c r="AH50" s="13">
        <v>1419000</v>
      </c>
      <c r="AI50" s="13">
        <v>0</v>
      </c>
      <c r="AJ50" s="13">
        <v>0</v>
      </c>
      <c r="AK50" s="13">
        <v>1737000</v>
      </c>
      <c r="AL50" s="13">
        <v>2632000</v>
      </c>
      <c r="AM50" s="13">
        <v>0</v>
      </c>
      <c r="AN50" s="13">
        <v>0</v>
      </c>
      <c r="AO50" s="82">
        <v>4369000</v>
      </c>
      <c r="AP50" s="84">
        <v>5788000</v>
      </c>
      <c r="AQ50" s="13">
        <v>3791000</v>
      </c>
      <c r="AR50" s="13">
        <v>0</v>
      </c>
      <c r="AS50" s="13">
        <v>1809000</v>
      </c>
      <c r="AT50" s="13">
        <v>1134000</v>
      </c>
      <c r="AU50" s="13">
        <v>0</v>
      </c>
      <c r="AV50" s="13">
        <v>0</v>
      </c>
      <c r="AW50" s="13">
        <v>0</v>
      </c>
      <c r="AX50" s="86">
        <v>2943000</v>
      </c>
      <c r="AY50" s="13">
        <v>0</v>
      </c>
      <c r="AZ50" s="82">
        <v>6734000</v>
      </c>
      <c r="BA50" s="84">
        <v>12522000</v>
      </c>
      <c r="BB50" s="13">
        <v>81445000</v>
      </c>
      <c r="BC50" s="13">
        <v>159737000</v>
      </c>
      <c r="BD50" s="82">
        <v>241182000</v>
      </c>
      <c r="BE50" s="84">
        <v>253704000</v>
      </c>
      <c r="BF50" s="13">
        <v>15029000</v>
      </c>
      <c r="BG50" s="13">
        <v>1774000</v>
      </c>
      <c r="BH50" s="13">
        <v>2823000</v>
      </c>
      <c r="BI50" s="13">
        <v>7084000</v>
      </c>
      <c r="BJ50" s="13">
        <v>0</v>
      </c>
      <c r="BK50" s="13">
        <v>65000</v>
      </c>
      <c r="BL50" s="13">
        <v>0</v>
      </c>
      <c r="BM50" s="13">
        <v>553000</v>
      </c>
      <c r="BN50" s="82">
        <v>27328000</v>
      </c>
      <c r="BO50" s="13">
        <v>981000</v>
      </c>
      <c r="BP50" s="13">
        <v>0</v>
      </c>
      <c r="BQ50" s="13">
        <v>10021000</v>
      </c>
      <c r="BR50" s="13">
        <v>0</v>
      </c>
      <c r="BS50" s="13">
        <v>9448000</v>
      </c>
      <c r="BT50" s="13">
        <v>0</v>
      </c>
      <c r="BU50" s="13">
        <v>0</v>
      </c>
      <c r="BV50" s="13">
        <v>0</v>
      </c>
      <c r="BW50" s="13">
        <v>336000</v>
      </c>
      <c r="BX50" s="13">
        <v>0</v>
      </c>
      <c r="BY50" s="13">
        <v>0</v>
      </c>
      <c r="BZ50" s="13">
        <v>-90000</v>
      </c>
      <c r="CA50" s="82">
        <v>20696000</v>
      </c>
      <c r="CB50" s="84">
        <v>6632000</v>
      </c>
      <c r="CC50" s="13">
        <v>160000</v>
      </c>
      <c r="CD50" s="13">
        <v>0</v>
      </c>
      <c r="CE50" s="13">
        <v>0</v>
      </c>
      <c r="CF50" s="13">
        <v>0</v>
      </c>
      <c r="CG50" s="13">
        <v>0</v>
      </c>
      <c r="CH50" s="13">
        <v>0</v>
      </c>
      <c r="CI50" s="13">
        <v>2991000</v>
      </c>
      <c r="CJ50" s="13">
        <v>-7876000</v>
      </c>
      <c r="CK50" s="82">
        <v>-4725000</v>
      </c>
      <c r="CL50" s="13">
        <v>0</v>
      </c>
      <c r="CM50" s="13">
        <v>0</v>
      </c>
      <c r="CN50" s="13">
        <v>2439000</v>
      </c>
      <c r="CO50" s="13">
        <v>-100000</v>
      </c>
      <c r="CP50" s="13">
        <v>0</v>
      </c>
      <c r="CQ50" s="13">
        <v>-1641000</v>
      </c>
      <c r="CR50" s="13">
        <v>0</v>
      </c>
      <c r="CS50" s="82">
        <v>698000</v>
      </c>
      <c r="CT50" s="84">
        <v>2605000</v>
      </c>
      <c r="CU50" s="12">
        <v>6032000</v>
      </c>
      <c r="CV50" s="16">
        <v>8637000</v>
      </c>
      <c r="CW50" s="12">
        <v>-4664000</v>
      </c>
      <c r="CX50" s="13">
        <v>-140000</v>
      </c>
      <c r="CY50" s="13">
        <v>497000</v>
      </c>
      <c r="CZ50" s="13">
        <v>2713000</v>
      </c>
      <c r="DA50" s="16">
        <v>7000</v>
      </c>
      <c r="DB50" s="12">
        <v>15043000</v>
      </c>
      <c r="DC50" s="13">
        <v>1295000</v>
      </c>
      <c r="DD50" s="13">
        <v>203000</v>
      </c>
      <c r="DE50" s="13">
        <v>0</v>
      </c>
      <c r="DF50" s="13">
        <v>479000</v>
      </c>
      <c r="DG50" s="13">
        <v>9367000</v>
      </c>
      <c r="DH50" s="13">
        <v>102000</v>
      </c>
      <c r="DI50" s="16">
        <v>3124000</v>
      </c>
      <c r="DJ50" s="12">
        <v>65000</v>
      </c>
      <c r="DK50" s="13">
        <v>102000</v>
      </c>
      <c r="DL50" s="13">
        <v>89000</v>
      </c>
      <c r="DM50" s="13">
        <v>0</v>
      </c>
      <c r="DN50" s="13">
        <v>0</v>
      </c>
      <c r="DO50" s="13">
        <v>0</v>
      </c>
      <c r="DP50" s="13">
        <v>0</v>
      </c>
      <c r="DQ50" s="16">
        <v>0</v>
      </c>
      <c r="DR50" s="12">
        <v>9016000</v>
      </c>
      <c r="DS50" s="13">
        <v>175000</v>
      </c>
      <c r="DT50" s="13">
        <v>10000</v>
      </c>
      <c r="DU50" s="13">
        <v>981000</v>
      </c>
      <c r="DV50" s="13">
        <v>0</v>
      </c>
      <c r="DW50" s="13">
        <v>721000</v>
      </c>
      <c r="DX50" s="13">
        <v>206000</v>
      </c>
      <c r="DY50" s="13">
        <v>9623000</v>
      </c>
      <c r="DZ50" s="16">
        <v>0</v>
      </c>
      <c r="EA50" s="13">
        <v>0</v>
      </c>
      <c r="EB50" s="13">
        <v>0</v>
      </c>
      <c r="EC50" s="13">
        <v>0</v>
      </c>
      <c r="ED50" s="16">
        <v>0</v>
      </c>
      <c r="EE50" s="13">
        <v>0</v>
      </c>
      <c r="EF50" s="13">
        <v>0</v>
      </c>
      <c r="EG50" s="13">
        <v>0</v>
      </c>
      <c r="EH50" s="13">
        <v>54000</v>
      </c>
      <c r="EI50" s="13">
        <v>4041000</v>
      </c>
      <c r="EJ50" s="13">
        <v>0</v>
      </c>
      <c r="EK50" s="13">
        <v>0</v>
      </c>
      <c r="EL50" s="13">
        <v>100000</v>
      </c>
      <c r="EM50" s="13">
        <v>0</v>
      </c>
      <c r="EN50" s="16">
        <v>0</v>
      </c>
      <c r="EO50" s="13">
        <v>0</v>
      </c>
      <c r="EP50" s="13">
        <v>15409000</v>
      </c>
      <c r="EQ50" s="16">
        <v>-400000</v>
      </c>
      <c r="ER50" s="82">
        <v>19951000</v>
      </c>
    </row>
    <row r="51" spans="1:148" x14ac:dyDescent="0.3">
      <c r="A51" s="4" t="s">
        <v>41</v>
      </c>
      <c r="B51" s="13">
        <v>0</v>
      </c>
      <c r="C51" s="13">
        <v>0</v>
      </c>
      <c r="D51" s="13">
        <v>0</v>
      </c>
      <c r="E51" s="13">
        <v>37725000</v>
      </c>
      <c r="F51" s="82">
        <v>37725000</v>
      </c>
      <c r="G51" s="12">
        <v>0</v>
      </c>
      <c r="H51" s="13">
        <v>0</v>
      </c>
      <c r="I51" s="82">
        <v>0</v>
      </c>
      <c r="J51" s="12">
        <v>0</v>
      </c>
      <c r="K51" s="13">
        <v>0</v>
      </c>
      <c r="L51" s="13">
        <v>0</v>
      </c>
      <c r="M51" s="13">
        <v>89000000</v>
      </c>
      <c r="N51" s="13">
        <v>0</v>
      </c>
      <c r="O51" s="82">
        <v>89000000</v>
      </c>
      <c r="P51" s="84">
        <v>126725000</v>
      </c>
      <c r="Q51" s="12">
        <v>690330000</v>
      </c>
      <c r="R51" s="13">
        <v>214558000</v>
      </c>
      <c r="S51" s="13">
        <v>424910000</v>
      </c>
      <c r="T51" s="13">
        <v>6744000</v>
      </c>
      <c r="U51" s="13">
        <v>3666000</v>
      </c>
      <c r="V51" s="13">
        <v>0</v>
      </c>
      <c r="W51" s="13">
        <v>6201000</v>
      </c>
      <c r="X51" s="13">
        <v>15678000</v>
      </c>
      <c r="Y51" s="13">
        <v>1647000</v>
      </c>
      <c r="Z51" s="13">
        <v>0</v>
      </c>
      <c r="AA51" s="13">
        <v>2250000</v>
      </c>
      <c r="AB51" s="82">
        <v>1365984000</v>
      </c>
      <c r="AC51" s="12">
        <v>44114000</v>
      </c>
      <c r="AD51" s="13">
        <v>26301000</v>
      </c>
      <c r="AE51" s="13">
        <v>0</v>
      </c>
      <c r="AF51" s="82">
        <v>17813000</v>
      </c>
      <c r="AG51" s="84">
        <v>1510522000</v>
      </c>
      <c r="AH51" s="13">
        <v>6118000</v>
      </c>
      <c r="AI51" s="13">
        <v>0</v>
      </c>
      <c r="AJ51" s="13">
        <v>0</v>
      </c>
      <c r="AK51" s="13">
        <v>0</v>
      </c>
      <c r="AL51" s="13">
        <v>0</v>
      </c>
      <c r="AM51" s="13">
        <v>0</v>
      </c>
      <c r="AN51" s="13">
        <v>0</v>
      </c>
      <c r="AO51" s="82">
        <v>0</v>
      </c>
      <c r="AP51" s="84">
        <v>6118000</v>
      </c>
      <c r="AQ51" s="13">
        <v>6913000</v>
      </c>
      <c r="AR51" s="13">
        <v>0</v>
      </c>
      <c r="AS51" s="13">
        <v>15731000</v>
      </c>
      <c r="AT51" s="13">
        <v>0</v>
      </c>
      <c r="AU51" s="13">
        <v>0</v>
      </c>
      <c r="AV51" s="13">
        <v>3742000</v>
      </c>
      <c r="AW51" s="13">
        <v>9914000</v>
      </c>
      <c r="AX51" s="86">
        <v>29387000</v>
      </c>
      <c r="AY51" s="13">
        <v>0</v>
      </c>
      <c r="AZ51" s="82">
        <v>36300000</v>
      </c>
      <c r="BA51" s="84">
        <v>42418000</v>
      </c>
      <c r="BB51" s="13">
        <v>422958000</v>
      </c>
      <c r="BC51" s="13">
        <v>1045146000</v>
      </c>
      <c r="BD51" s="82">
        <v>1468104000</v>
      </c>
      <c r="BE51" s="84">
        <v>1510522000</v>
      </c>
      <c r="BF51" s="13">
        <v>110048000</v>
      </c>
      <c r="BG51" s="13">
        <v>16858000</v>
      </c>
      <c r="BH51" s="13">
        <v>7724000</v>
      </c>
      <c r="BI51" s="13">
        <v>6004000</v>
      </c>
      <c r="BJ51" s="13">
        <v>0</v>
      </c>
      <c r="BK51" s="13">
        <v>513000</v>
      </c>
      <c r="BL51" s="13">
        <v>0</v>
      </c>
      <c r="BM51" s="13">
        <v>25473000</v>
      </c>
      <c r="BN51" s="82">
        <v>166620000</v>
      </c>
      <c r="BO51" s="13">
        <v>0</v>
      </c>
      <c r="BP51" s="13">
        <v>53685000</v>
      </c>
      <c r="BQ51" s="13">
        <v>0</v>
      </c>
      <c r="BR51" s="13">
        <v>0</v>
      </c>
      <c r="BS51" s="13">
        <v>60953000</v>
      </c>
      <c r="BT51" s="13">
        <v>0</v>
      </c>
      <c r="BU51" s="13">
        <v>0</v>
      </c>
      <c r="BV51" s="13">
        <v>0</v>
      </c>
      <c r="BW51" s="13">
        <v>0</v>
      </c>
      <c r="BX51" s="13">
        <v>0</v>
      </c>
      <c r="BY51" s="13">
        <v>0</v>
      </c>
      <c r="BZ51" s="13">
        <v>16793000</v>
      </c>
      <c r="CA51" s="82">
        <v>131431000</v>
      </c>
      <c r="CB51" s="84">
        <v>35189000</v>
      </c>
      <c r="CC51" s="13">
        <v>442000</v>
      </c>
      <c r="CD51" s="13">
        <v>0</v>
      </c>
      <c r="CE51" s="13">
        <v>0</v>
      </c>
      <c r="CF51" s="13">
        <v>0</v>
      </c>
      <c r="CG51" s="13">
        <v>0</v>
      </c>
      <c r="CH51" s="13">
        <v>0</v>
      </c>
      <c r="CI51" s="13">
        <v>-19000000</v>
      </c>
      <c r="CJ51" s="13">
        <v>-31118000</v>
      </c>
      <c r="CK51" s="82">
        <v>-49676000</v>
      </c>
      <c r="CL51" s="13">
        <v>0</v>
      </c>
      <c r="CM51" s="13">
        <v>0</v>
      </c>
      <c r="CN51" s="13">
        <v>0</v>
      </c>
      <c r="CO51" s="13">
        <v>0</v>
      </c>
      <c r="CP51" s="13">
        <v>0</v>
      </c>
      <c r="CQ51" s="13">
        <v>0</v>
      </c>
      <c r="CR51" s="13">
        <v>-946000</v>
      </c>
      <c r="CS51" s="82">
        <v>-946000</v>
      </c>
      <c r="CT51" s="84">
        <v>-15433000</v>
      </c>
      <c r="CU51" s="12">
        <v>53158000</v>
      </c>
      <c r="CV51" s="16">
        <v>37725000</v>
      </c>
      <c r="CW51" s="12">
        <v>19321000</v>
      </c>
      <c r="CX51" s="13">
        <v>-684000</v>
      </c>
      <c r="CY51" s="13">
        <v>0</v>
      </c>
      <c r="CZ51" s="13">
        <v>591000</v>
      </c>
      <c r="DA51" s="16">
        <v>-7000</v>
      </c>
      <c r="DB51" s="12">
        <v>109725840</v>
      </c>
      <c r="DC51" s="13">
        <v>7245000</v>
      </c>
      <c r="DD51" s="13">
        <v>0</v>
      </c>
      <c r="DE51" s="13">
        <v>7965000</v>
      </c>
      <c r="DF51" s="13">
        <v>3324000</v>
      </c>
      <c r="DG51" s="13">
        <v>15105000</v>
      </c>
      <c r="DH51" s="13">
        <v>4214000</v>
      </c>
      <c r="DI51" s="16">
        <v>10453000</v>
      </c>
      <c r="DJ51" s="12">
        <v>0</v>
      </c>
      <c r="DK51" s="13">
        <v>0</v>
      </c>
      <c r="DL51" s="13">
        <v>0</v>
      </c>
      <c r="DM51" s="13">
        <v>0</v>
      </c>
      <c r="DN51" s="13">
        <v>0</v>
      </c>
      <c r="DO51" s="13">
        <v>0</v>
      </c>
      <c r="DP51" s="13">
        <v>0</v>
      </c>
      <c r="DQ51" s="16">
        <v>2275000</v>
      </c>
      <c r="DR51" s="12">
        <v>53285000</v>
      </c>
      <c r="DS51" s="13">
        <v>0</v>
      </c>
      <c r="DT51" s="13">
        <v>0</v>
      </c>
      <c r="DU51" s="13">
        <v>0</v>
      </c>
      <c r="DV51" s="13">
        <v>0</v>
      </c>
      <c r="DW51" s="13">
        <v>0</v>
      </c>
      <c r="DX51" s="13">
        <v>0</v>
      </c>
      <c r="DY51" s="13">
        <v>56913000</v>
      </c>
      <c r="DZ51" s="16">
        <v>2570000</v>
      </c>
      <c r="EA51" s="13">
        <v>0</v>
      </c>
      <c r="EB51" s="13">
        <v>0</v>
      </c>
      <c r="EC51" s="13">
        <v>0</v>
      </c>
      <c r="ED51" s="16">
        <v>0</v>
      </c>
      <c r="EE51" s="13">
        <v>0</v>
      </c>
      <c r="EF51" s="13">
        <v>0</v>
      </c>
      <c r="EG51" s="13">
        <v>0</v>
      </c>
      <c r="EH51" s="13">
        <v>869000</v>
      </c>
      <c r="EI51" s="13">
        <v>18625000</v>
      </c>
      <c r="EJ51" s="13">
        <v>0</v>
      </c>
      <c r="EK51" s="13">
        <v>130000</v>
      </c>
      <c r="EL51" s="13">
        <v>0</v>
      </c>
      <c r="EM51" s="13">
        <v>0</v>
      </c>
      <c r="EN51" s="16">
        <v>1820000</v>
      </c>
      <c r="EO51" s="13">
        <v>0</v>
      </c>
      <c r="EP51" s="13">
        <v>130123000</v>
      </c>
      <c r="EQ51" s="16">
        <v>0</v>
      </c>
      <c r="ER51" s="82">
        <v>156217840</v>
      </c>
    </row>
    <row r="52" spans="1:148" x14ac:dyDescent="0.3">
      <c r="A52" s="4" t="s">
        <v>42</v>
      </c>
      <c r="B52" s="13">
        <v>0</v>
      </c>
      <c r="C52" s="13">
        <v>0</v>
      </c>
      <c r="D52" s="13">
        <v>0</v>
      </c>
      <c r="E52" s="13">
        <v>9022896.9999999981</v>
      </c>
      <c r="F52" s="82">
        <v>9022896.9999999981</v>
      </c>
      <c r="G52" s="12">
        <v>0</v>
      </c>
      <c r="H52" s="13">
        <v>0</v>
      </c>
      <c r="I52" s="82">
        <v>0</v>
      </c>
      <c r="J52" s="12">
        <v>0</v>
      </c>
      <c r="K52" s="13">
        <v>0</v>
      </c>
      <c r="L52" s="13">
        <v>0</v>
      </c>
      <c r="M52" s="13">
        <v>60832858</v>
      </c>
      <c r="N52" s="13">
        <v>2533165.71</v>
      </c>
      <c r="O52" s="82">
        <v>63366023.710000001</v>
      </c>
      <c r="P52" s="84">
        <v>72388920.709999993</v>
      </c>
      <c r="Q52" s="12">
        <v>1022674000</v>
      </c>
      <c r="R52" s="13">
        <v>265533000</v>
      </c>
      <c r="S52" s="13">
        <v>700653700</v>
      </c>
      <c r="T52" s="13">
        <v>8982000</v>
      </c>
      <c r="U52" s="13">
        <v>0</v>
      </c>
      <c r="V52" s="13">
        <v>748000</v>
      </c>
      <c r="W52" s="13">
        <v>8729000</v>
      </c>
      <c r="X52" s="13">
        <v>7623500</v>
      </c>
      <c r="Y52" s="13">
        <v>77000</v>
      </c>
      <c r="Z52" s="13">
        <v>0</v>
      </c>
      <c r="AA52" s="13">
        <v>480000</v>
      </c>
      <c r="AB52" s="82">
        <v>2015500200</v>
      </c>
      <c r="AC52" s="12">
        <v>31375000</v>
      </c>
      <c r="AD52" s="13">
        <v>27000</v>
      </c>
      <c r="AE52" s="13">
        <v>0</v>
      </c>
      <c r="AF52" s="82">
        <v>31348000</v>
      </c>
      <c r="AG52" s="84">
        <v>2119237120.71</v>
      </c>
      <c r="AH52" s="13">
        <v>6664000</v>
      </c>
      <c r="AI52" s="13">
        <v>0</v>
      </c>
      <c r="AJ52" s="13">
        <v>1344000</v>
      </c>
      <c r="AK52" s="13">
        <v>14277000</v>
      </c>
      <c r="AL52" s="13">
        <v>10000000</v>
      </c>
      <c r="AM52" s="13">
        <v>0</v>
      </c>
      <c r="AN52" s="13">
        <v>0</v>
      </c>
      <c r="AO52" s="82">
        <v>25621000</v>
      </c>
      <c r="AP52" s="84">
        <v>32285000</v>
      </c>
      <c r="AQ52" s="13">
        <v>9758500</v>
      </c>
      <c r="AR52" s="13">
        <v>0</v>
      </c>
      <c r="AS52" s="13">
        <v>15416476.305888113</v>
      </c>
      <c r="AT52" s="13">
        <v>0</v>
      </c>
      <c r="AU52" s="13">
        <v>0</v>
      </c>
      <c r="AV52" s="13">
        <v>0</v>
      </c>
      <c r="AW52" s="13">
        <v>0</v>
      </c>
      <c r="AX52" s="86">
        <v>15416476.305888113</v>
      </c>
      <c r="AY52" s="13">
        <v>41610695.299999997</v>
      </c>
      <c r="AZ52" s="82">
        <v>66785671.605888113</v>
      </c>
      <c r="BA52" s="84">
        <v>99070671.605888113</v>
      </c>
      <c r="BB52" s="13">
        <v>848764041.42999995</v>
      </c>
      <c r="BC52" s="13">
        <v>1171402000</v>
      </c>
      <c r="BD52" s="82">
        <v>2020166041.4299998</v>
      </c>
      <c r="BE52" s="84">
        <v>2119236713.035888</v>
      </c>
      <c r="BF52" s="13">
        <v>81955000</v>
      </c>
      <c r="BG52" s="13">
        <v>44189000</v>
      </c>
      <c r="BH52" s="13">
        <v>12308309.000000002</v>
      </c>
      <c r="BI52" s="13">
        <v>10747918</v>
      </c>
      <c r="BJ52" s="13">
        <v>0</v>
      </c>
      <c r="BK52" s="13">
        <v>232000</v>
      </c>
      <c r="BL52" s="13">
        <v>0</v>
      </c>
      <c r="BM52" s="13">
        <v>8325000</v>
      </c>
      <c r="BN52" s="82">
        <v>157757227</v>
      </c>
      <c r="BO52" s="13">
        <v>5143791.5600000005</v>
      </c>
      <c r="BP52" s="13">
        <v>0</v>
      </c>
      <c r="BQ52" s="13">
        <v>52707208.440000005</v>
      </c>
      <c r="BR52" s="13">
        <v>0</v>
      </c>
      <c r="BS52" s="13">
        <v>54223125.759999998</v>
      </c>
      <c r="BT52" s="13">
        <v>0</v>
      </c>
      <c r="BU52" s="13">
        <v>0</v>
      </c>
      <c r="BV52" s="13">
        <v>756000</v>
      </c>
      <c r="BW52" s="13">
        <v>1234874.2399999998</v>
      </c>
      <c r="BX52" s="13">
        <v>0</v>
      </c>
      <c r="BY52" s="13">
        <v>0</v>
      </c>
      <c r="BZ52" s="13">
        <v>1104000</v>
      </c>
      <c r="CA52" s="82">
        <v>115169000</v>
      </c>
      <c r="CB52" s="84">
        <v>42588227</v>
      </c>
      <c r="CC52" s="13">
        <v>802000</v>
      </c>
      <c r="CD52" s="13">
        <v>0</v>
      </c>
      <c r="CE52" s="13">
        <v>0</v>
      </c>
      <c r="CF52" s="13">
        <v>0</v>
      </c>
      <c r="CG52" s="13">
        <v>0</v>
      </c>
      <c r="CH52" s="13">
        <v>0</v>
      </c>
      <c r="CI52" s="13">
        <v>14993000</v>
      </c>
      <c r="CJ52" s="13">
        <v>-48951000</v>
      </c>
      <c r="CK52" s="82">
        <v>-33156000</v>
      </c>
      <c r="CL52" s="13">
        <v>0</v>
      </c>
      <c r="CM52" s="13">
        <v>0</v>
      </c>
      <c r="CN52" s="13">
        <v>0</v>
      </c>
      <c r="CO52" s="13">
        <v>0</v>
      </c>
      <c r="CP52" s="13">
        <v>0</v>
      </c>
      <c r="CQ52" s="13">
        <v>8459000</v>
      </c>
      <c r="CR52" s="13">
        <v>70000</v>
      </c>
      <c r="CS52" s="82">
        <v>8529000</v>
      </c>
      <c r="CT52" s="84">
        <v>17961227</v>
      </c>
      <c r="CU52" s="12">
        <v>27914000</v>
      </c>
      <c r="CV52" s="16">
        <v>45874755</v>
      </c>
      <c r="CW52" s="12">
        <v>14868000</v>
      </c>
      <c r="CX52" s="13">
        <v>-479000</v>
      </c>
      <c r="CY52" s="13">
        <v>0</v>
      </c>
      <c r="CZ52" s="13">
        <v>-1082000</v>
      </c>
      <c r="DA52" s="16">
        <v>59000</v>
      </c>
      <c r="DB52" s="12">
        <v>98843000</v>
      </c>
      <c r="DC52" s="13">
        <v>19257000</v>
      </c>
      <c r="DD52" s="13">
        <v>0</v>
      </c>
      <c r="DE52" s="13">
        <v>1092000</v>
      </c>
      <c r="DF52" s="13">
        <v>3760000</v>
      </c>
      <c r="DG52" s="13">
        <v>30480000</v>
      </c>
      <c r="DH52" s="13">
        <v>8145000</v>
      </c>
      <c r="DI52" s="16">
        <v>0</v>
      </c>
      <c r="DJ52" s="12">
        <v>230000</v>
      </c>
      <c r="DK52" s="13">
        <v>642000</v>
      </c>
      <c r="DL52" s="13">
        <v>396000</v>
      </c>
      <c r="DM52" s="13">
        <v>0</v>
      </c>
      <c r="DN52" s="13">
        <v>0</v>
      </c>
      <c r="DO52" s="13">
        <v>0</v>
      </c>
      <c r="DP52" s="13">
        <v>-1199000</v>
      </c>
      <c r="DQ52" s="16">
        <v>1000</v>
      </c>
      <c r="DR52" s="12">
        <v>51775095.36999999</v>
      </c>
      <c r="DS52" s="13">
        <v>332226.63</v>
      </c>
      <c r="DT52" s="13">
        <v>506187.88</v>
      </c>
      <c r="DU52" s="13">
        <v>5143791.5600000005</v>
      </c>
      <c r="DV52" s="13">
        <v>0</v>
      </c>
      <c r="DW52" s="13">
        <v>0</v>
      </c>
      <c r="DX52" s="13">
        <v>399295.43</v>
      </c>
      <c r="DY52" s="13">
        <v>52277000</v>
      </c>
      <c r="DZ52" s="16">
        <v>9723</v>
      </c>
      <c r="EA52" s="13">
        <v>0</v>
      </c>
      <c r="EB52" s="13">
        <v>0</v>
      </c>
      <c r="EC52" s="13">
        <v>0</v>
      </c>
      <c r="ED52" s="16">
        <v>0</v>
      </c>
      <c r="EE52" s="13">
        <v>0</v>
      </c>
      <c r="EF52" s="13">
        <v>0</v>
      </c>
      <c r="EG52" s="13">
        <v>0</v>
      </c>
      <c r="EH52" s="13">
        <v>946602</v>
      </c>
      <c r="EI52" s="13">
        <v>25917000</v>
      </c>
      <c r="EJ52" s="13">
        <v>323360</v>
      </c>
      <c r="EK52" s="13">
        <v>57575</v>
      </c>
      <c r="EL52" s="13">
        <v>756132</v>
      </c>
      <c r="EM52" s="13">
        <v>0</v>
      </c>
      <c r="EN52" s="16">
        <v>9884027.0800000019</v>
      </c>
      <c r="EO52" s="13">
        <v>0</v>
      </c>
      <c r="EP52" s="13">
        <v>70219000</v>
      </c>
      <c r="EQ52" s="16">
        <v>132000</v>
      </c>
      <c r="ER52" s="82">
        <v>83669984.049999982</v>
      </c>
    </row>
    <row r="53" spans="1:148" x14ac:dyDescent="0.3">
      <c r="A53" s="4" t="s">
        <v>43</v>
      </c>
      <c r="B53" s="13">
        <v>0</v>
      </c>
      <c r="C53" s="13">
        <v>0</v>
      </c>
      <c r="D53" s="13">
        <v>0</v>
      </c>
      <c r="E53" s="13">
        <v>49631000</v>
      </c>
      <c r="F53" s="82">
        <v>49631000</v>
      </c>
      <c r="G53" s="12">
        <v>0</v>
      </c>
      <c r="H53" s="13">
        <v>0</v>
      </c>
      <c r="I53" s="82">
        <v>0</v>
      </c>
      <c r="J53" s="12">
        <v>0</v>
      </c>
      <c r="K53" s="13">
        <v>0</v>
      </c>
      <c r="L53" s="13">
        <v>0</v>
      </c>
      <c r="M53" s="13">
        <v>35717000</v>
      </c>
      <c r="N53" s="13">
        <v>0</v>
      </c>
      <c r="O53" s="82">
        <v>35717000</v>
      </c>
      <c r="P53" s="84">
        <v>85348000</v>
      </c>
      <c r="Q53" s="12">
        <v>2467560000</v>
      </c>
      <c r="R53" s="13">
        <v>548095000</v>
      </c>
      <c r="S53" s="13">
        <v>1564887000</v>
      </c>
      <c r="T53" s="13">
        <v>67318000</v>
      </c>
      <c r="U53" s="13">
        <v>0</v>
      </c>
      <c r="V53" s="13">
        <v>76319000</v>
      </c>
      <c r="W53" s="13">
        <v>103987000</v>
      </c>
      <c r="X53" s="13">
        <v>61966000</v>
      </c>
      <c r="Y53" s="13">
        <v>11557000</v>
      </c>
      <c r="Z53" s="13">
        <v>0</v>
      </c>
      <c r="AA53" s="13">
        <v>2795000</v>
      </c>
      <c r="AB53" s="82">
        <v>4904484000</v>
      </c>
      <c r="AC53" s="12">
        <v>237460000</v>
      </c>
      <c r="AD53" s="13">
        <v>96677000</v>
      </c>
      <c r="AE53" s="13">
        <v>0</v>
      </c>
      <c r="AF53" s="82">
        <v>140783000</v>
      </c>
      <c r="AG53" s="84">
        <v>5130615000</v>
      </c>
      <c r="AH53" s="13">
        <v>17456000</v>
      </c>
      <c r="AI53" s="13">
        <v>0</v>
      </c>
      <c r="AJ53" s="13">
        <v>0</v>
      </c>
      <c r="AK53" s="13">
        <v>13200000</v>
      </c>
      <c r="AL53" s="13">
        <v>0</v>
      </c>
      <c r="AM53" s="13">
        <v>0</v>
      </c>
      <c r="AN53" s="13">
        <v>0</v>
      </c>
      <c r="AO53" s="82">
        <v>13200000</v>
      </c>
      <c r="AP53" s="84">
        <v>30656000</v>
      </c>
      <c r="AQ53" s="13">
        <v>128265000</v>
      </c>
      <c r="AR53" s="13">
        <v>0</v>
      </c>
      <c r="AS53" s="13">
        <v>60239000</v>
      </c>
      <c r="AT53" s="13">
        <v>0</v>
      </c>
      <c r="AU53" s="13">
        <v>0</v>
      </c>
      <c r="AV53" s="13">
        <v>23382000</v>
      </c>
      <c r="AW53" s="13">
        <v>3231000</v>
      </c>
      <c r="AX53" s="86">
        <v>86852000</v>
      </c>
      <c r="AY53" s="13">
        <v>0</v>
      </c>
      <c r="AZ53" s="82">
        <v>215117000</v>
      </c>
      <c r="BA53" s="84">
        <v>245773000</v>
      </c>
      <c r="BB53" s="13">
        <v>2245695000</v>
      </c>
      <c r="BC53" s="13">
        <v>2639147000</v>
      </c>
      <c r="BD53" s="82">
        <v>4884842000</v>
      </c>
      <c r="BE53" s="84">
        <v>5130615000</v>
      </c>
      <c r="BF53" s="13">
        <v>325710000</v>
      </c>
      <c r="BG53" s="13">
        <v>437463000</v>
      </c>
      <c r="BH53" s="13">
        <v>49171000</v>
      </c>
      <c r="BI53" s="13">
        <v>7789000</v>
      </c>
      <c r="BJ53" s="13">
        <v>0</v>
      </c>
      <c r="BK53" s="13">
        <v>404000</v>
      </c>
      <c r="BL53" s="13">
        <v>25000</v>
      </c>
      <c r="BM53" s="13">
        <v>7291000</v>
      </c>
      <c r="BN53" s="82">
        <v>827853000</v>
      </c>
      <c r="BO53" s="13">
        <v>24830000</v>
      </c>
      <c r="BP53" s="13">
        <v>0</v>
      </c>
      <c r="BQ53" s="13">
        <v>301326000</v>
      </c>
      <c r="BR53" s="13">
        <v>0</v>
      </c>
      <c r="BS53" s="13">
        <v>411333000</v>
      </c>
      <c r="BT53" s="13">
        <v>0</v>
      </c>
      <c r="BU53" s="13">
        <v>0</v>
      </c>
      <c r="BV53" s="13">
        <v>0</v>
      </c>
      <c r="BW53" s="13">
        <v>0</v>
      </c>
      <c r="BX53" s="13">
        <v>0</v>
      </c>
      <c r="BY53" s="13">
        <v>0</v>
      </c>
      <c r="BZ53" s="13">
        <v>44173000</v>
      </c>
      <c r="CA53" s="82">
        <v>781662000</v>
      </c>
      <c r="CB53" s="84">
        <v>46191000</v>
      </c>
      <c r="CC53" s="13">
        <v>8065000</v>
      </c>
      <c r="CD53" s="13">
        <v>0</v>
      </c>
      <c r="CE53" s="13">
        <v>0</v>
      </c>
      <c r="CF53" s="13">
        <v>0</v>
      </c>
      <c r="CG53" s="13">
        <v>0</v>
      </c>
      <c r="CH53" s="13">
        <v>0</v>
      </c>
      <c r="CI53" s="13">
        <v>26206000</v>
      </c>
      <c r="CJ53" s="13">
        <v>-177082000</v>
      </c>
      <c r="CK53" s="82">
        <v>-142811000</v>
      </c>
      <c r="CL53" s="13">
        <v>0</v>
      </c>
      <c r="CM53" s="13">
        <v>0</v>
      </c>
      <c r="CN53" s="13">
        <v>0</v>
      </c>
      <c r="CO53" s="13">
        <v>0</v>
      </c>
      <c r="CP53" s="13">
        <v>0</v>
      </c>
      <c r="CQ53" s="13">
        <v>-12470000</v>
      </c>
      <c r="CR53" s="13">
        <v>0</v>
      </c>
      <c r="CS53" s="82">
        <v>-12470000</v>
      </c>
      <c r="CT53" s="84">
        <v>-109090000</v>
      </c>
      <c r="CU53" s="12">
        <v>158721000</v>
      </c>
      <c r="CV53" s="16">
        <v>49631000</v>
      </c>
      <c r="CW53" s="12">
        <v>-6368000</v>
      </c>
      <c r="CX53" s="13">
        <v>4769000</v>
      </c>
      <c r="CY53" s="13">
        <v>925000</v>
      </c>
      <c r="CZ53" s="13">
        <v>-17118000</v>
      </c>
      <c r="DA53" s="16">
        <v>1185000</v>
      </c>
      <c r="DB53" s="12">
        <v>325615000</v>
      </c>
      <c r="DC53" s="13">
        <v>288399000</v>
      </c>
      <c r="DD53" s="13">
        <v>0</v>
      </c>
      <c r="DE53" s="13">
        <v>65726000</v>
      </c>
      <c r="DF53" s="13">
        <v>30329000</v>
      </c>
      <c r="DG53" s="13">
        <v>68128000</v>
      </c>
      <c r="DH53" s="13">
        <v>7203000</v>
      </c>
      <c r="DI53" s="16">
        <v>0</v>
      </c>
      <c r="DJ53" s="12">
        <v>246000</v>
      </c>
      <c r="DK53" s="13">
        <v>14753000</v>
      </c>
      <c r="DL53" s="13">
        <v>158000</v>
      </c>
      <c r="DM53" s="13">
        <v>0</v>
      </c>
      <c r="DN53" s="13">
        <v>0</v>
      </c>
      <c r="DO53" s="13">
        <v>25000</v>
      </c>
      <c r="DP53" s="13">
        <v>5223000</v>
      </c>
      <c r="DQ53" s="16">
        <v>3112000</v>
      </c>
      <c r="DR53" s="12">
        <v>261140328</v>
      </c>
      <c r="DS53" s="13">
        <v>788672</v>
      </c>
      <c r="DT53" s="13">
        <v>-185000</v>
      </c>
      <c r="DU53" s="13">
        <v>24830000</v>
      </c>
      <c r="DV53" s="13">
        <v>0</v>
      </c>
      <c r="DW53" s="13">
        <v>25316000</v>
      </c>
      <c r="DX53" s="13">
        <v>6050000</v>
      </c>
      <c r="DY53" s="13">
        <v>358887000</v>
      </c>
      <c r="DZ53" s="16">
        <v>8072000</v>
      </c>
      <c r="EA53" s="13">
        <v>28900000</v>
      </c>
      <c r="EB53" s="13">
        <v>0</v>
      </c>
      <c r="EC53" s="13">
        <v>0</v>
      </c>
      <c r="ED53" s="16">
        <v>0</v>
      </c>
      <c r="EE53" s="13">
        <v>0</v>
      </c>
      <c r="EF53" s="13">
        <v>0</v>
      </c>
      <c r="EG53" s="13">
        <v>0</v>
      </c>
      <c r="EH53" s="13">
        <v>7343000</v>
      </c>
      <c r="EI53" s="13">
        <v>79462000</v>
      </c>
      <c r="EJ53" s="13">
        <v>13160000</v>
      </c>
      <c r="EK53" s="13">
        <v>756000</v>
      </c>
      <c r="EL53" s="13">
        <v>355000</v>
      </c>
      <c r="EM53" s="13">
        <v>0</v>
      </c>
      <c r="EN53" s="16">
        <v>10551000</v>
      </c>
      <c r="EO53" s="13">
        <v>0</v>
      </c>
      <c r="EP53" s="13">
        <v>200676000</v>
      </c>
      <c r="EQ53" s="16">
        <v>1467000</v>
      </c>
      <c r="ER53" s="82">
        <v>185634000</v>
      </c>
    </row>
    <row r="54" spans="1:148" x14ac:dyDescent="0.3">
      <c r="A54" s="4" t="s">
        <v>44</v>
      </c>
      <c r="B54" s="13">
        <v>0</v>
      </c>
      <c r="C54" s="13">
        <v>0</v>
      </c>
      <c r="D54" s="13">
        <v>0</v>
      </c>
      <c r="E54" s="13">
        <v>5242000</v>
      </c>
      <c r="F54" s="82">
        <v>5242000</v>
      </c>
      <c r="G54" s="12">
        <v>0</v>
      </c>
      <c r="H54" s="13">
        <v>0</v>
      </c>
      <c r="I54" s="82">
        <v>0</v>
      </c>
      <c r="J54" s="12">
        <v>0</v>
      </c>
      <c r="K54" s="13">
        <v>0</v>
      </c>
      <c r="L54" s="13">
        <v>0</v>
      </c>
      <c r="M54" s="13">
        <v>482449000</v>
      </c>
      <c r="N54" s="13">
        <v>0</v>
      </c>
      <c r="O54" s="82">
        <v>482449000</v>
      </c>
      <c r="P54" s="84">
        <v>487691000</v>
      </c>
      <c r="Q54" s="12">
        <v>778783000</v>
      </c>
      <c r="R54" s="13">
        <v>203935000</v>
      </c>
      <c r="S54" s="13">
        <v>2010710000</v>
      </c>
      <c r="T54" s="13">
        <v>1905000</v>
      </c>
      <c r="U54" s="13">
        <v>0</v>
      </c>
      <c r="V54" s="13">
        <v>2377000</v>
      </c>
      <c r="W54" s="13">
        <v>8313000</v>
      </c>
      <c r="X54" s="13">
        <v>72072000</v>
      </c>
      <c r="Y54" s="13">
        <v>0</v>
      </c>
      <c r="Z54" s="13">
        <v>0</v>
      </c>
      <c r="AA54" s="13">
        <v>70000</v>
      </c>
      <c r="AB54" s="82">
        <v>3078165000</v>
      </c>
      <c r="AC54" s="12">
        <v>63923000</v>
      </c>
      <c r="AD54" s="13">
        <v>4885000</v>
      </c>
      <c r="AE54" s="13">
        <v>0</v>
      </c>
      <c r="AF54" s="82">
        <v>59038000</v>
      </c>
      <c r="AG54" s="84">
        <v>3624894000</v>
      </c>
      <c r="AH54" s="13">
        <v>39614000</v>
      </c>
      <c r="AI54" s="13">
        <v>0</v>
      </c>
      <c r="AJ54" s="13">
        <v>0</v>
      </c>
      <c r="AK54" s="13">
        <v>8272000</v>
      </c>
      <c r="AL54" s="13">
        <v>0</v>
      </c>
      <c r="AM54" s="13">
        <v>0</v>
      </c>
      <c r="AN54" s="13">
        <v>0</v>
      </c>
      <c r="AO54" s="82">
        <v>8272000</v>
      </c>
      <c r="AP54" s="84">
        <v>47886000</v>
      </c>
      <c r="AQ54" s="13">
        <v>74582000</v>
      </c>
      <c r="AR54" s="13">
        <v>0</v>
      </c>
      <c r="AS54" s="13">
        <v>14235000</v>
      </c>
      <c r="AT54" s="13">
        <v>0</v>
      </c>
      <c r="AU54" s="13">
        <v>0</v>
      </c>
      <c r="AV54" s="13">
        <v>827000</v>
      </c>
      <c r="AW54" s="13">
        <v>0</v>
      </c>
      <c r="AX54" s="86">
        <v>15062000</v>
      </c>
      <c r="AY54" s="13">
        <v>0</v>
      </c>
      <c r="AZ54" s="82">
        <v>89644000</v>
      </c>
      <c r="BA54" s="84">
        <v>137530000</v>
      </c>
      <c r="BB54" s="13">
        <v>1989825000</v>
      </c>
      <c r="BC54" s="13">
        <v>1497539000</v>
      </c>
      <c r="BD54" s="82">
        <v>3487364000</v>
      </c>
      <c r="BE54" s="84">
        <v>3624894000</v>
      </c>
      <c r="BF54" s="13">
        <v>147398000</v>
      </c>
      <c r="BG54" s="13">
        <v>20873000</v>
      </c>
      <c r="BH54" s="13">
        <v>31564000</v>
      </c>
      <c r="BI54" s="13">
        <v>8433000</v>
      </c>
      <c r="BJ54" s="13">
        <v>0</v>
      </c>
      <c r="BK54" s="13">
        <v>2563000</v>
      </c>
      <c r="BL54" s="13">
        <v>0</v>
      </c>
      <c r="BM54" s="13">
        <v>98875000</v>
      </c>
      <c r="BN54" s="82">
        <v>309706000</v>
      </c>
      <c r="BO54" s="13">
        <v>0</v>
      </c>
      <c r="BP54" s="13">
        <v>0</v>
      </c>
      <c r="BQ54" s="13">
        <v>63919000</v>
      </c>
      <c r="BR54" s="13">
        <v>0</v>
      </c>
      <c r="BS54" s="13">
        <v>84908000</v>
      </c>
      <c r="BT54" s="13">
        <v>0</v>
      </c>
      <c r="BU54" s="13">
        <v>0</v>
      </c>
      <c r="BV54" s="13">
        <v>0</v>
      </c>
      <c r="BW54" s="13">
        <v>0</v>
      </c>
      <c r="BX54" s="13">
        <v>0</v>
      </c>
      <c r="BY54" s="13">
        <v>0</v>
      </c>
      <c r="BZ54" s="13">
        <v>10332000</v>
      </c>
      <c r="CA54" s="82">
        <v>159159000</v>
      </c>
      <c r="CB54" s="84">
        <v>150547000</v>
      </c>
      <c r="CC54" s="13">
        <v>24192000</v>
      </c>
      <c r="CD54" s="13">
        <v>0</v>
      </c>
      <c r="CE54" s="13">
        <v>0</v>
      </c>
      <c r="CF54" s="13">
        <v>0</v>
      </c>
      <c r="CG54" s="13">
        <v>0</v>
      </c>
      <c r="CH54" s="13">
        <v>0</v>
      </c>
      <c r="CI54" s="13">
        <v>-176293000</v>
      </c>
      <c r="CJ54" s="13">
        <v>-53189000</v>
      </c>
      <c r="CK54" s="82">
        <v>-205290000</v>
      </c>
      <c r="CL54" s="13">
        <v>0</v>
      </c>
      <c r="CM54" s="13">
        <v>0</v>
      </c>
      <c r="CN54" s="13">
        <v>0</v>
      </c>
      <c r="CO54" s="13">
        <v>0</v>
      </c>
      <c r="CP54" s="13">
        <v>0</v>
      </c>
      <c r="CQ54" s="13">
        <v>-3513000</v>
      </c>
      <c r="CR54" s="13">
        <v>0</v>
      </c>
      <c r="CS54" s="82">
        <v>-3513000</v>
      </c>
      <c r="CT54" s="84">
        <v>-58256000</v>
      </c>
      <c r="CU54" s="12">
        <v>75460000</v>
      </c>
      <c r="CV54" s="16">
        <v>17204000</v>
      </c>
      <c r="CW54" s="12">
        <v>0</v>
      </c>
      <c r="CX54" s="13">
        <v>0</v>
      </c>
      <c r="CY54" s="13">
        <v>0</v>
      </c>
      <c r="CZ54" s="13">
        <v>0</v>
      </c>
      <c r="DA54" s="16">
        <v>0</v>
      </c>
      <c r="DB54" s="12">
        <v>148340000</v>
      </c>
      <c r="DC54" s="13">
        <v>9594000</v>
      </c>
      <c r="DD54" s="13">
        <v>0</v>
      </c>
      <c r="DE54" s="13">
        <v>2234000</v>
      </c>
      <c r="DF54" s="13">
        <v>9045000</v>
      </c>
      <c r="DG54" s="13">
        <v>53330000</v>
      </c>
      <c r="DH54" s="13">
        <v>74089000</v>
      </c>
      <c r="DI54" s="16">
        <v>178308000</v>
      </c>
      <c r="DJ54" s="12">
        <v>2539000</v>
      </c>
      <c r="DK54" s="13">
        <v>691000</v>
      </c>
      <c r="DL54" s="13">
        <v>0</v>
      </c>
      <c r="DM54" s="13">
        <v>0</v>
      </c>
      <c r="DN54" s="13">
        <v>0</v>
      </c>
      <c r="DO54" s="13">
        <v>0</v>
      </c>
      <c r="DP54" s="13">
        <v>1475000</v>
      </c>
      <c r="DQ54" s="16">
        <v>3503000</v>
      </c>
      <c r="DR54" s="12">
        <v>56199000</v>
      </c>
      <c r="DS54" s="13">
        <v>0</v>
      </c>
      <c r="DT54" s="13">
        <v>56000</v>
      </c>
      <c r="DU54" s="13">
        <v>5282000</v>
      </c>
      <c r="DV54" s="13">
        <v>0</v>
      </c>
      <c r="DW54" s="13">
        <v>0</v>
      </c>
      <c r="DX54" s="13">
        <v>2335000</v>
      </c>
      <c r="DY54" s="13">
        <v>88169000</v>
      </c>
      <c r="DZ54" s="16">
        <v>295000</v>
      </c>
      <c r="EA54" s="13">
        <v>0</v>
      </c>
      <c r="EB54" s="13">
        <v>0</v>
      </c>
      <c r="EC54" s="13">
        <v>0</v>
      </c>
      <c r="ED54" s="16">
        <v>0</v>
      </c>
      <c r="EE54" s="13">
        <v>0</v>
      </c>
      <c r="EF54" s="13">
        <v>0</v>
      </c>
      <c r="EG54" s="13">
        <v>0</v>
      </c>
      <c r="EH54" s="13">
        <v>674000</v>
      </c>
      <c r="EI54" s="13">
        <v>44514000</v>
      </c>
      <c r="EJ54" s="13">
        <v>327000</v>
      </c>
      <c r="EK54" s="13">
        <v>32000</v>
      </c>
      <c r="EL54" s="13">
        <v>407000</v>
      </c>
      <c r="EM54" s="13">
        <v>0</v>
      </c>
      <c r="EN54" s="16">
        <v>6078000</v>
      </c>
      <c r="EO54" s="13">
        <v>0</v>
      </c>
      <c r="EP54" s="13">
        <v>0</v>
      </c>
      <c r="EQ54" s="16">
        <v>12635000</v>
      </c>
      <c r="ER54" s="82">
        <v>291415000</v>
      </c>
    </row>
    <row r="55" spans="1:148" x14ac:dyDescent="0.3">
      <c r="A55" s="155" t="s">
        <v>376</v>
      </c>
      <c r="B55" s="13">
        <v>0</v>
      </c>
      <c r="C55" s="13">
        <v>0</v>
      </c>
      <c r="D55" s="13">
        <v>0</v>
      </c>
      <c r="E55" s="13">
        <v>17051000</v>
      </c>
      <c r="F55" s="82">
        <v>17051000</v>
      </c>
      <c r="G55" s="12">
        <v>0</v>
      </c>
      <c r="H55" s="13">
        <v>2416000</v>
      </c>
      <c r="I55" s="82">
        <v>2416000</v>
      </c>
      <c r="J55" s="12">
        <v>0</v>
      </c>
      <c r="K55" s="13">
        <v>0</v>
      </c>
      <c r="L55" s="13">
        <v>0</v>
      </c>
      <c r="M55" s="13">
        <v>97000000</v>
      </c>
      <c r="N55" s="13">
        <v>29817000</v>
      </c>
      <c r="O55" s="82">
        <v>126817000</v>
      </c>
      <c r="P55" s="84">
        <v>146284000</v>
      </c>
      <c r="Q55" s="12">
        <v>1564783000</v>
      </c>
      <c r="R55" s="13">
        <v>279847000</v>
      </c>
      <c r="S55" s="13">
        <v>759547000</v>
      </c>
      <c r="T55" s="13">
        <v>20993000</v>
      </c>
      <c r="U55" s="13">
        <v>0</v>
      </c>
      <c r="V55" s="13">
        <v>0</v>
      </c>
      <c r="W55" s="13">
        <v>8612000</v>
      </c>
      <c r="X55" s="13">
        <v>12608000</v>
      </c>
      <c r="Y55" s="13">
        <v>426000</v>
      </c>
      <c r="Z55" s="13">
        <v>0</v>
      </c>
      <c r="AA55" s="13">
        <v>2119000</v>
      </c>
      <c r="AB55" s="82">
        <v>2648935000</v>
      </c>
      <c r="AC55" s="12">
        <v>57024000</v>
      </c>
      <c r="AD55" s="13">
        <v>18270000</v>
      </c>
      <c r="AE55" s="13">
        <v>0</v>
      </c>
      <c r="AF55" s="82">
        <v>38754000</v>
      </c>
      <c r="AG55" s="84">
        <v>2833973000</v>
      </c>
      <c r="AH55" s="13">
        <v>5464000</v>
      </c>
      <c r="AI55" s="13">
        <v>0</v>
      </c>
      <c r="AJ55" s="13">
        <v>0</v>
      </c>
      <c r="AK55" s="13">
        <v>0</v>
      </c>
      <c r="AL55" s="13">
        <v>0</v>
      </c>
      <c r="AM55" s="13">
        <v>1326000</v>
      </c>
      <c r="AN55" s="13">
        <v>23157000</v>
      </c>
      <c r="AO55" s="82">
        <v>24483000</v>
      </c>
      <c r="AP55" s="84">
        <v>29947000</v>
      </c>
      <c r="AQ55" s="13">
        <v>12337000</v>
      </c>
      <c r="AR55" s="13">
        <v>0</v>
      </c>
      <c r="AS55" s="13">
        <v>23325000</v>
      </c>
      <c r="AT55" s="13">
        <v>0</v>
      </c>
      <c r="AU55" s="13">
        <v>0</v>
      </c>
      <c r="AV55" s="13">
        <v>0</v>
      </c>
      <c r="AW55" s="13">
        <v>3273000</v>
      </c>
      <c r="AX55" s="86">
        <v>26598000</v>
      </c>
      <c r="AY55" s="13">
        <v>0</v>
      </c>
      <c r="AZ55" s="82">
        <v>38935000</v>
      </c>
      <c r="BA55" s="84">
        <v>68882000</v>
      </c>
      <c r="BB55" s="13">
        <v>710485000</v>
      </c>
      <c r="BC55" s="13">
        <v>2054606000</v>
      </c>
      <c r="BD55" s="82">
        <v>2765091000</v>
      </c>
      <c r="BE55" s="84">
        <v>2833973000</v>
      </c>
      <c r="BF55" s="13">
        <v>146846000</v>
      </c>
      <c r="BG55" s="13">
        <v>55686000</v>
      </c>
      <c r="BH55" s="13">
        <v>13024000</v>
      </c>
      <c r="BI55" s="13">
        <v>17265000</v>
      </c>
      <c r="BJ55" s="13">
        <v>0</v>
      </c>
      <c r="BK55" s="13">
        <v>421000</v>
      </c>
      <c r="BL55" s="13">
        <v>0</v>
      </c>
      <c r="BM55" s="13">
        <v>46031000</v>
      </c>
      <c r="BN55" s="82">
        <v>279273000</v>
      </c>
      <c r="BO55" s="13">
        <v>8217000</v>
      </c>
      <c r="BP55" s="13">
        <v>0</v>
      </c>
      <c r="BQ55" s="13">
        <v>89421000</v>
      </c>
      <c r="BR55" s="13">
        <v>0</v>
      </c>
      <c r="BS55" s="13">
        <v>75561000</v>
      </c>
      <c r="BT55" s="13">
        <v>0</v>
      </c>
      <c r="BU55" s="13">
        <v>0</v>
      </c>
      <c r="BV55" s="13">
        <v>0</v>
      </c>
      <c r="BW55" s="13">
        <v>2318000</v>
      </c>
      <c r="BX55" s="13">
        <v>0</v>
      </c>
      <c r="BY55" s="13">
        <v>0</v>
      </c>
      <c r="BZ55" s="13">
        <v>39706000</v>
      </c>
      <c r="CA55" s="82">
        <v>215223000</v>
      </c>
      <c r="CB55" s="84">
        <v>64050000</v>
      </c>
      <c r="CC55" s="13">
        <v>421000</v>
      </c>
      <c r="CD55" s="13">
        <v>0</v>
      </c>
      <c r="CE55" s="13">
        <v>0</v>
      </c>
      <c r="CF55" s="13">
        <v>0</v>
      </c>
      <c r="CG55" s="13">
        <v>0</v>
      </c>
      <c r="CH55" s="13">
        <v>0</v>
      </c>
      <c r="CI55" s="13">
        <v>-45500000</v>
      </c>
      <c r="CJ55" s="13">
        <v>-48691000</v>
      </c>
      <c r="CK55" s="82">
        <v>-93770000</v>
      </c>
      <c r="CL55" s="13">
        <v>0</v>
      </c>
      <c r="CM55" s="13">
        <v>0</v>
      </c>
      <c r="CN55" s="13">
        <v>0</v>
      </c>
      <c r="CO55" s="13">
        <v>-747000</v>
      </c>
      <c r="CP55" s="13">
        <v>0</v>
      </c>
      <c r="CQ55" s="13">
        <v>-9907000</v>
      </c>
      <c r="CR55" s="13">
        <v>0</v>
      </c>
      <c r="CS55" s="82">
        <v>-10654000</v>
      </c>
      <c r="CT55" s="84">
        <v>-40374000</v>
      </c>
      <c r="CU55" s="12">
        <v>57425000</v>
      </c>
      <c r="CV55" s="16">
        <v>17051000</v>
      </c>
      <c r="CW55" s="12">
        <v>-7681000</v>
      </c>
      <c r="CX55" s="13">
        <v>-307000</v>
      </c>
      <c r="CY55" s="13">
        <v>-3402000</v>
      </c>
      <c r="CZ55" s="13">
        <v>-2521000</v>
      </c>
      <c r="DA55" s="16">
        <v>103000</v>
      </c>
      <c r="DB55" s="12">
        <v>172652000</v>
      </c>
      <c r="DC55" s="13">
        <v>6977000</v>
      </c>
      <c r="DD55" s="13">
        <v>0</v>
      </c>
      <c r="DE55" s="13">
        <v>8349000</v>
      </c>
      <c r="DF55" s="13">
        <v>5988000</v>
      </c>
      <c r="DG55" s="13">
        <v>33610000</v>
      </c>
      <c r="DH55" s="13">
        <v>13123000</v>
      </c>
      <c r="DI55" s="16">
        <v>1387000</v>
      </c>
      <c r="DJ55" s="12">
        <v>421000</v>
      </c>
      <c r="DK55" s="13">
        <v>1234000</v>
      </c>
      <c r="DL55" s="13">
        <v>873444</v>
      </c>
      <c r="DM55" s="13">
        <v>0</v>
      </c>
      <c r="DN55" s="13">
        <v>0</v>
      </c>
      <c r="DO55" s="13">
        <v>0</v>
      </c>
      <c r="DP55" s="13">
        <v>1645000</v>
      </c>
      <c r="DQ55" s="16">
        <v>2093556</v>
      </c>
      <c r="DR55" s="12">
        <v>88591000</v>
      </c>
      <c r="DS55" s="13">
        <v>458000</v>
      </c>
      <c r="DT55" s="13">
        <v>122000</v>
      </c>
      <c r="DU55" s="13">
        <v>8217000</v>
      </c>
      <c r="DV55" s="13">
        <v>0</v>
      </c>
      <c r="DW55" s="13">
        <v>0</v>
      </c>
      <c r="DX55" s="13">
        <v>249000</v>
      </c>
      <c r="DY55" s="13">
        <v>68264000</v>
      </c>
      <c r="DZ55" s="16">
        <v>2242000</v>
      </c>
      <c r="EA55" s="13">
        <v>0</v>
      </c>
      <c r="EB55" s="13">
        <v>0</v>
      </c>
      <c r="EC55" s="13">
        <v>0</v>
      </c>
      <c r="ED55" s="16">
        <v>0</v>
      </c>
      <c r="EE55" s="13">
        <v>0</v>
      </c>
      <c r="EF55" s="13">
        <v>0</v>
      </c>
      <c r="EG55" s="13">
        <v>0</v>
      </c>
      <c r="EH55" s="13">
        <v>0</v>
      </c>
      <c r="EI55" s="13">
        <v>28311000</v>
      </c>
      <c r="EJ55" s="13">
        <v>236000</v>
      </c>
      <c r="EK55" s="13">
        <v>0</v>
      </c>
      <c r="EL55" s="13">
        <v>747000</v>
      </c>
      <c r="EM55" s="13">
        <v>0</v>
      </c>
      <c r="EN55" s="16">
        <v>204000</v>
      </c>
      <c r="EO55" s="13">
        <v>0</v>
      </c>
      <c r="EP55" s="13">
        <v>356647000</v>
      </c>
      <c r="EQ55" s="16">
        <v>-2734000</v>
      </c>
      <c r="ER55" s="82">
        <v>404625000</v>
      </c>
    </row>
    <row r="56" spans="1:148" x14ac:dyDescent="0.3">
      <c r="A56" s="4" t="s">
        <v>45</v>
      </c>
      <c r="B56" s="13">
        <v>0</v>
      </c>
      <c r="C56" s="13">
        <v>0</v>
      </c>
      <c r="D56" s="13">
        <v>0</v>
      </c>
      <c r="E56" s="13">
        <v>99381000</v>
      </c>
      <c r="F56" s="82">
        <v>99381000</v>
      </c>
      <c r="G56" s="12">
        <v>0</v>
      </c>
      <c r="H56" s="13">
        <v>0</v>
      </c>
      <c r="I56" s="82">
        <v>0</v>
      </c>
      <c r="J56" s="12">
        <v>0</v>
      </c>
      <c r="K56" s="13">
        <v>0</v>
      </c>
      <c r="L56" s="13">
        <v>0</v>
      </c>
      <c r="M56" s="13">
        <v>2850000</v>
      </c>
      <c r="N56" s="13">
        <v>0</v>
      </c>
      <c r="O56" s="82">
        <v>2850000</v>
      </c>
      <c r="P56" s="84">
        <v>102231000</v>
      </c>
      <c r="Q56" s="12">
        <v>77065000</v>
      </c>
      <c r="R56" s="13">
        <v>127317000</v>
      </c>
      <c r="S56" s="13">
        <v>642892000</v>
      </c>
      <c r="T56" s="13">
        <v>17217000</v>
      </c>
      <c r="U56" s="13">
        <v>26202000</v>
      </c>
      <c r="V56" s="13">
        <v>13969000</v>
      </c>
      <c r="W56" s="13">
        <v>6319000</v>
      </c>
      <c r="X56" s="13">
        <v>15846000</v>
      </c>
      <c r="Y56" s="13">
        <v>4762000</v>
      </c>
      <c r="Z56" s="13">
        <v>0</v>
      </c>
      <c r="AA56" s="13">
        <v>51794000</v>
      </c>
      <c r="AB56" s="82">
        <v>983383000</v>
      </c>
      <c r="AC56" s="12">
        <v>12428000</v>
      </c>
      <c r="AD56" s="13">
        <v>807000</v>
      </c>
      <c r="AE56" s="13">
        <v>0</v>
      </c>
      <c r="AF56" s="82">
        <v>11621000</v>
      </c>
      <c r="AG56" s="84">
        <v>1097235000</v>
      </c>
      <c r="AH56" s="13">
        <v>1804000</v>
      </c>
      <c r="AI56" s="13">
        <v>0</v>
      </c>
      <c r="AJ56" s="13">
        <v>0</v>
      </c>
      <c r="AK56" s="13">
        <v>10184000</v>
      </c>
      <c r="AL56" s="13">
        <v>0</v>
      </c>
      <c r="AM56" s="13">
        <v>0</v>
      </c>
      <c r="AN56" s="13">
        <v>0</v>
      </c>
      <c r="AO56" s="82">
        <v>10184000</v>
      </c>
      <c r="AP56" s="84">
        <v>11988000</v>
      </c>
      <c r="AQ56" s="13">
        <v>2188000</v>
      </c>
      <c r="AR56" s="13">
        <v>0</v>
      </c>
      <c r="AS56" s="13">
        <v>14431000</v>
      </c>
      <c r="AT56" s="13">
        <v>29890000</v>
      </c>
      <c r="AU56" s="13">
        <v>0</v>
      </c>
      <c r="AV56" s="13">
        <v>1462000</v>
      </c>
      <c r="AW56" s="13">
        <v>3377000</v>
      </c>
      <c r="AX56" s="86">
        <v>49160000</v>
      </c>
      <c r="AY56" s="13">
        <v>0</v>
      </c>
      <c r="AZ56" s="82">
        <v>51348000</v>
      </c>
      <c r="BA56" s="84">
        <v>63336000</v>
      </c>
      <c r="BB56" s="13">
        <v>426422000</v>
      </c>
      <c r="BC56" s="13">
        <v>607477000</v>
      </c>
      <c r="BD56" s="82">
        <v>1033899000</v>
      </c>
      <c r="BE56" s="84">
        <v>1097235000</v>
      </c>
      <c r="BF56" s="13">
        <v>79994000</v>
      </c>
      <c r="BG56" s="13">
        <v>10590000</v>
      </c>
      <c r="BH56" s="13">
        <v>16494172.541512338</v>
      </c>
      <c r="BI56" s="13">
        <v>35477827.45848766</v>
      </c>
      <c r="BJ56" s="13">
        <v>0</v>
      </c>
      <c r="BK56" s="13">
        <v>1202000</v>
      </c>
      <c r="BL56" s="13">
        <v>0</v>
      </c>
      <c r="BM56" s="13">
        <v>21098000</v>
      </c>
      <c r="BN56" s="82">
        <v>164856000</v>
      </c>
      <c r="BO56" s="13">
        <v>4526000</v>
      </c>
      <c r="BP56" s="13">
        <v>0</v>
      </c>
      <c r="BQ56" s="13">
        <v>47341000</v>
      </c>
      <c r="BR56" s="13">
        <v>0</v>
      </c>
      <c r="BS56" s="13">
        <v>48512000</v>
      </c>
      <c r="BT56" s="13">
        <v>0</v>
      </c>
      <c r="BU56" s="13">
        <v>0</v>
      </c>
      <c r="BV56" s="13">
        <v>879000</v>
      </c>
      <c r="BW56" s="13">
        <v>0</v>
      </c>
      <c r="BX56" s="13">
        <v>0</v>
      </c>
      <c r="BY56" s="13">
        <v>0</v>
      </c>
      <c r="BZ56" s="13">
        <v>10835000</v>
      </c>
      <c r="CA56" s="82">
        <v>112093000</v>
      </c>
      <c r="CB56" s="84">
        <v>52763000</v>
      </c>
      <c r="CC56" s="13">
        <v>714000</v>
      </c>
      <c r="CD56" s="13">
        <v>0</v>
      </c>
      <c r="CE56" s="13">
        <v>0</v>
      </c>
      <c r="CF56" s="13">
        <v>0</v>
      </c>
      <c r="CG56" s="13">
        <v>0</v>
      </c>
      <c r="CH56" s="13">
        <v>0</v>
      </c>
      <c r="CI56" s="13">
        <v>-18500000</v>
      </c>
      <c r="CJ56" s="13">
        <v>-31150000</v>
      </c>
      <c r="CK56" s="82">
        <v>-48936000</v>
      </c>
      <c r="CL56" s="13">
        <v>0</v>
      </c>
      <c r="CM56" s="13">
        <v>0</v>
      </c>
      <c r="CN56" s="13">
        <v>0</v>
      </c>
      <c r="CO56" s="13">
        <v>0</v>
      </c>
      <c r="CP56" s="13">
        <v>0</v>
      </c>
      <c r="CQ56" s="13">
        <v>-8250000</v>
      </c>
      <c r="CR56" s="13">
        <v>0</v>
      </c>
      <c r="CS56" s="82">
        <v>-8250000</v>
      </c>
      <c r="CT56" s="84">
        <v>-4423000</v>
      </c>
      <c r="CU56" s="12">
        <v>27054000</v>
      </c>
      <c r="CV56" s="16">
        <v>22631000</v>
      </c>
      <c r="CW56" s="12">
        <v>-3377000</v>
      </c>
      <c r="CX56" s="13">
        <v>342000</v>
      </c>
      <c r="CY56" s="13">
        <v>-2624000</v>
      </c>
      <c r="CZ56" s="13">
        <v>-8917000</v>
      </c>
      <c r="DA56" s="16">
        <v>-36000</v>
      </c>
      <c r="DB56" s="12">
        <v>79405000</v>
      </c>
      <c r="DC56" s="13">
        <v>6404000</v>
      </c>
      <c r="DD56" s="13">
        <v>5769000</v>
      </c>
      <c r="DE56" s="13">
        <v>411000</v>
      </c>
      <c r="DF56" s="13">
        <v>1983000</v>
      </c>
      <c r="DG56" s="13">
        <v>48058000</v>
      </c>
      <c r="DH56" s="13">
        <v>3318000</v>
      </c>
      <c r="DI56" s="16">
        <v>823000</v>
      </c>
      <c r="DJ56" s="12">
        <v>481000</v>
      </c>
      <c r="DK56" s="13">
        <v>0</v>
      </c>
      <c r="DL56" s="13">
        <v>708000</v>
      </c>
      <c r="DM56" s="13">
        <v>0</v>
      </c>
      <c r="DN56" s="13">
        <v>0</v>
      </c>
      <c r="DO56" s="13">
        <v>0</v>
      </c>
      <c r="DP56" s="13">
        <v>0</v>
      </c>
      <c r="DQ56" s="16">
        <v>3950000</v>
      </c>
      <c r="DR56" s="12">
        <v>42954000</v>
      </c>
      <c r="DS56" s="13">
        <v>349000</v>
      </c>
      <c r="DT56" s="13">
        <v>134000</v>
      </c>
      <c r="DU56" s="13">
        <v>4526000</v>
      </c>
      <c r="DV56" s="13">
        <v>0</v>
      </c>
      <c r="DW56" s="13">
        <v>4871000</v>
      </c>
      <c r="DX56" s="13">
        <v>0</v>
      </c>
      <c r="DY56" s="13">
        <v>43146000</v>
      </c>
      <c r="DZ56" s="16">
        <v>39000</v>
      </c>
      <c r="EA56" s="13">
        <v>0</v>
      </c>
      <c r="EB56" s="13">
        <v>0</v>
      </c>
      <c r="EC56" s="13">
        <v>0</v>
      </c>
      <c r="ED56" s="16">
        <v>0</v>
      </c>
      <c r="EE56" s="13">
        <v>0</v>
      </c>
      <c r="EF56" s="13">
        <v>0</v>
      </c>
      <c r="EG56" s="13">
        <v>0</v>
      </c>
      <c r="EH56" s="13">
        <v>99000</v>
      </c>
      <c r="EI56" s="13">
        <v>19955000</v>
      </c>
      <c r="EJ56" s="13">
        <v>225000</v>
      </c>
      <c r="EK56" s="13">
        <v>51000</v>
      </c>
      <c r="EL56" s="13">
        <v>828000</v>
      </c>
      <c r="EM56" s="13">
        <v>0</v>
      </c>
      <c r="EN56" s="16">
        <v>1353000</v>
      </c>
      <c r="EO56" s="13">
        <v>-1661000</v>
      </c>
      <c r="EP56" s="13">
        <v>3658000</v>
      </c>
      <c r="EQ56" s="16">
        <v>-3685000</v>
      </c>
      <c r="ER56" s="82">
        <v>31092000</v>
      </c>
    </row>
    <row r="57" spans="1:148" x14ac:dyDescent="0.3">
      <c r="A57" s="4" t="s">
        <v>46</v>
      </c>
      <c r="B57" s="13">
        <v>0</v>
      </c>
      <c r="C57" s="13">
        <v>0</v>
      </c>
      <c r="D57" s="13">
        <v>0</v>
      </c>
      <c r="E57" s="13">
        <v>27397000</v>
      </c>
      <c r="F57" s="82">
        <v>27397000</v>
      </c>
      <c r="G57" s="12">
        <v>0</v>
      </c>
      <c r="H57" s="13">
        <v>0</v>
      </c>
      <c r="I57" s="82">
        <v>0</v>
      </c>
      <c r="J57" s="12">
        <v>0</v>
      </c>
      <c r="K57" s="13">
        <v>0</v>
      </c>
      <c r="L57" s="13">
        <v>0</v>
      </c>
      <c r="M57" s="13">
        <v>69057000</v>
      </c>
      <c r="N57" s="13">
        <v>125000</v>
      </c>
      <c r="O57" s="82">
        <v>69182000</v>
      </c>
      <c r="P57" s="84">
        <v>96579000</v>
      </c>
      <c r="Q57" s="12">
        <v>68118000</v>
      </c>
      <c r="R57" s="13">
        <v>87571000</v>
      </c>
      <c r="S57" s="13">
        <v>461613000</v>
      </c>
      <c r="T57" s="13">
        <v>10146000</v>
      </c>
      <c r="U57" s="13">
        <v>3501000</v>
      </c>
      <c r="V57" s="13">
        <v>1973000</v>
      </c>
      <c r="W57" s="13">
        <v>3991000</v>
      </c>
      <c r="X57" s="13">
        <v>17997000</v>
      </c>
      <c r="Y57" s="13">
        <v>647000</v>
      </c>
      <c r="Z57" s="13">
        <v>0</v>
      </c>
      <c r="AA57" s="13">
        <v>179000</v>
      </c>
      <c r="AB57" s="82">
        <v>655736000</v>
      </c>
      <c r="AC57" s="12">
        <v>11353000</v>
      </c>
      <c r="AD57" s="13">
        <v>88000</v>
      </c>
      <c r="AE57" s="13">
        <v>0</v>
      </c>
      <c r="AF57" s="82">
        <v>11265000</v>
      </c>
      <c r="AG57" s="84">
        <v>763580000</v>
      </c>
      <c r="AH57" s="13">
        <v>10748000</v>
      </c>
      <c r="AI57" s="13">
        <v>13711000</v>
      </c>
      <c r="AJ57" s="13">
        <v>0</v>
      </c>
      <c r="AK57" s="13">
        <v>11539000</v>
      </c>
      <c r="AL57" s="13">
        <v>7300000</v>
      </c>
      <c r="AM57" s="13">
        <v>0</v>
      </c>
      <c r="AN57" s="13">
        <v>0</v>
      </c>
      <c r="AO57" s="82">
        <v>18839000</v>
      </c>
      <c r="AP57" s="84">
        <v>43298000</v>
      </c>
      <c r="AQ57" s="13">
        <v>9469000</v>
      </c>
      <c r="AR57" s="13">
        <v>0</v>
      </c>
      <c r="AS57" s="13">
        <v>6999000</v>
      </c>
      <c r="AT57" s="13">
        <v>11448000</v>
      </c>
      <c r="AU57" s="13">
        <v>0</v>
      </c>
      <c r="AV57" s="13">
        <v>1442000</v>
      </c>
      <c r="AW57" s="13">
        <v>0</v>
      </c>
      <c r="AX57" s="86">
        <v>19889000</v>
      </c>
      <c r="AY57" s="13">
        <v>0</v>
      </c>
      <c r="AZ57" s="82">
        <v>29358000</v>
      </c>
      <c r="BA57" s="84">
        <v>72656000</v>
      </c>
      <c r="BB57" s="13">
        <v>372334000</v>
      </c>
      <c r="BC57" s="13">
        <v>318590000</v>
      </c>
      <c r="BD57" s="82">
        <v>690924000</v>
      </c>
      <c r="BE57" s="84">
        <v>763580000</v>
      </c>
      <c r="BF57" s="13">
        <v>44065000</v>
      </c>
      <c r="BG57" s="13">
        <v>22162000</v>
      </c>
      <c r="BH57" s="13">
        <v>12866000</v>
      </c>
      <c r="BI57" s="13">
        <v>12597000</v>
      </c>
      <c r="BJ57" s="13">
        <v>0</v>
      </c>
      <c r="BK57" s="13">
        <v>403000</v>
      </c>
      <c r="BL57" s="13">
        <v>0</v>
      </c>
      <c r="BM57" s="13">
        <v>17371000</v>
      </c>
      <c r="BN57" s="82">
        <v>109464000</v>
      </c>
      <c r="BO57" s="13">
        <v>2765000</v>
      </c>
      <c r="BP57" s="13">
        <v>0</v>
      </c>
      <c r="BQ57" s="13">
        <v>29693000</v>
      </c>
      <c r="BR57" s="13">
        <v>0</v>
      </c>
      <c r="BS57" s="13">
        <v>34343000</v>
      </c>
      <c r="BT57" s="13">
        <v>0</v>
      </c>
      <c r="BU57" s="13">
        <v>0</v>
      </c>
      <c r="BV57" s="13">
        <v>606000</v>
      </c>
      <c r="BW57" s="13">
        <v>0</v>
      </c>
      <c r="BX57" s="13">
        <v>0</v>
      </c>
      <c r="BY57" s="13">
        <v>0</v>
      </c>
      <c r="BZ57" s="13">
        <v>1972000</v>
      </c>
      <c r="CA57" s="82">
        <v>69379000</v>
      </c>
      <c r="CB57" s="84">
        <v>40085000</v>
      </c>
      <c r="CC57" s="13">
        <v>1204000</v>
      </c>
      <c r="CD57" s="13">
        <v>0</v>
      </c>
      <c r="CE57" s="13">
        <v>0</v>
      </c>
      <c r="CF57" s="13">
        <v>0</v>
      </c>
      <c r="CG57" s="13">
        <v>0</v>
      </c>
      <c r="CH57" s="13">
        <v>-26057000</v>
      </c>
      <c r="CI57" s="13">
        <v>0</v>
      </c>
      <c r="CJ57" s="13">
        <v>-31004000</v>
      </c>
      <c r="CK57" s="82">
        <v>-55857000</v>
      </c>
      <c r="CL57" s="13">
        <v>0</v>
      </c>
      <c r="CM57" s="13">
        <v>0</v>
      </c>
      <c r="CN57" s="13">
        <v>7300000</v>
      </c>
      <c r="CO57" s="13">
        <v>0</v>
      </c>
      <c r="CP57" s="13">
        <v>0</v>
      </c>
      <c r="CQ57" s="13">
        <v>-3079000</v>
      </c>
      <c r="CR57" s="13">
        <v>0</v>
      </c>
      <c r="CS57" s="82">
        <v>4221000</v>
      </c>
      <c r="CT57" s="84">
        <v>-11551000</v>
      </c>
      <c r="CU57" s="12">
        <v>38948000</v>
      </c>
      <c r="CV57" s="16">
        <v>27397000</v>
      </c>
      <c r="CW57" s="12">
        <v>-1475000</v>
      </c>
      <c r="CX57" s="13">
        <v>60000</v>
      </c>
      <c r="CY57" s="13">
        <v>2669000</v>
      </c>
      <c r="CZ57" s="13">
        <v>-7298350</v>
      </c>
      <c r="DA57" s="16">
        <v>-40000</v>
      </c>
      <c r="DB57" s="12">
        <v>53255759.950000003</v>
      </c>
      <c r="DC57" s="13">
        <v>0</v>
      </c>
      <c r="DD57" s="13">
        <v>891000</v>
      </c>
      <c r="DE57" s="13">
        <v>652000</v>
      </c>
      <c r="DF57" s="13">
        <v>684000</v>
      </c>
      <c r="DG57" s="13">
        <v>27734000</v>
      </c>
      <c r="DH57" s="13">
        <v>10419000</v>
      </c>
      <c r="DI57" s="16">
        <v>18010000</v>
      </c>
      <c r="DJ57" s="12">
        <v>403000</v>
      </c>
      <c r="DK57" s="13">
        <v>199000</v>
      </c>
      <c r="DL57" s="13">
        <v>486000</v>
      </c>
      <c r="DM57" s="13">
        <v>0</v>
      </c>
      <c r="DN57" s="13">
        <v>0</v>
      </c>
      <c r="DO57" s="13">
        <v>0</v>
      </c>
      <c r="DP57" s="13">
        <v>0</v>
      </c>
      <c r="DQ57" s="16">
        <v>9320000</v>
      </c>
      <c r="DR57" s="12">
        <v>29200000</v>
      </c>
      <c r="DS57" s="13">
        <v>338000</v>
      </c>
      <c r="DT57" s="13">
        <v>311000</v>
      </c>
      <c r="DU57" s="13">
        <v>2765000</v>
      </c>
      <c r="DV57" s="13">
        <v>0</v>
      </c>
      <c r="DW57" s="13">
        <v>0</v>
      </c>
      <c r="DX57" s="13">
        <v>214000</v>
      </c>
      <c r="DY57" s="13">
        <v>31724000</v>
      </c>
      <c r="DZ57" s="16">
        <v>93000</v>
      </c>
      <c r="EA57" s="13">
        <v>0</v>
      </c>
      <c r="EB57" s="13">
        <v>0</v>
      </c>
      <c r="EC57" s="13">
        <v>0</v>
      </c>
      <c r="ED57" s="16">
        <v>0</v>
      </c>
      <c r="EE57" s="13">
        <v>0</v>
      </c>
      <c r="EF57" s="13">
        <v>0</v>
      </c>
      <c r="EG57" s="13">
        <v>0</v>
      </c>
      <c r="EH57" s="13">
        <v>751000</v>
      </c>
      <c r="EI57" s="13">
        <v>17034000</v>
      </c>
      <c r="EJ57" s="13">
        <v>337000</v>
      </c>
      <c r="EK57" s="13">
        <v>71000</v>
      </c>
      <c r="EL57" s="13">
        <v>535000</v>
      </c>
      <c r="EM57" s="13">
        <v>0</v>
      </c>
      <c r="EN57" s="16">
        <v>1513000</v>
      </c>
      <c r="EO57" s="13">
        <v>0</v>
      </c>
      <c r="EP57" s="13">
        <v>0</v>
      </c>
      <c r="EQ57" s="16">
        <v>1039000</v>
      </c>
      <c r="ER57" s="82">
        <v>38206759.950000003</v>
      </c>
    </row>
    <row r="58" spans="1:148" x14ac:dyDescent="0.3">
      <c r="A58" s="4" t="s">
        <v>47</v>
      </c>
      <c r="B58" s="13">
        <v>0</v>
      </c>
      <c r="C58" s="13">
        <v>0</v>
      </c>
      <c r="D58" s="13">
        <v>0</v>
      </c>
      <c r="E58" s="13">
        <v>7932071</v>
      </c>
      <c r="F58" s="82">
        <v>7932071</v>
      </c>
      <c r="G58" s="12">
        <v>0</v>
      </c>
      <c r="H58" s="13">
        <v>0</v>
      </c>
      <c r="I58" s="82">
        <v>0</v>
      </c>
      <c r="J58" s="12">
        <v>0</v>
      </c>
      <c r="K58" s="13">
        <v>0</v>
      </c>
      <c r="L58" s="13">
        <v>0</v>
      </c>
      <c r="M58" s="13">
        <v>48000000</v>
      </c>
      <c r="N58" s="13">
        <v>1455374</v>
      </c>
      <c r="O58" s="82">
        <v>49455374</v>
      </c>
      <c r="P58" s="84">
        <v>57387445</v>
      </c>
      <c r="Q58" s="12">
        <v>99940846</v>
      </c>
      <c r="R58" s="13">
        <v>83628405</v>
      </c>
      <c r="S58" s="13">
        <v>399370682</v>
      </c>
      <c r="T58" s="13">
        <v>6910228</v>
      </c>
      <c r="U58" s="13">
        <v>18629361</v>
      </c>
      <c r="V58" s="13">
        <v>3061965</v>
      </c>
      <c r="W58" s="13">
        <v>1231004</v>
      </c>
      <c r="X58" s="13">
        <v>2220209</v>
      </c>
      <c r="Y58" s="13">
        <v>65100</v>
      </c>
      <c r="Z58" s="13">
        <v>0</v>
      </c>
      <c r="AA58" s="13">
        <v>816440</v>
      </c>
      <c r="AB58" s="82">
        <v>615874240</v>
      </c>
      <c r="AC58" s="12">
        <v>5174210</v>
      </c>
      <c r="AD58" s="13">
        <v>66760</v>
      </c>
      <c r="AE58" s="13">
        <v>0</v>
      </c>
      <c r="AF58" s="82">
        <v>5107450</v>
      </c>
      <c r="AG58" s="84">
        <v>678369135</v>
      </c>
      <c r="AH58" s="13">
        <v>1406158</v>
      </c>
      <c r="AI58" s="13">
        <v>0</v>
      </c>
      <c r="AJ58" s="13">
        <v>0</v>
      </c>
      <c r="AK58" s="13">
        <v>254803</v>
      </c>
      <c r="AL58" s="13">
        <v>0</v>
      </c>
      <c r="AM58" s="13">
        <v>43755</v>
      </c>
      <c r="AN58" s="13">
        <v>512245</v>
      </c>
      <c r="AO58" s="82">
        <v>810803</v>
      </c>
      <c r="AP58" s="84">
        <v>2216961</v>
      </c>
      <c r="AQ58" s="13">
        <v>10003204</v>
      </c>
      <c r="AR58" s="13">
        <v>0</v>
      </c>
      <c r="AS58" s="13">
        <v>5371806</v>
      </c>
      <c r="AT58" s="13">
        <v>11468386</v>
      </c>
      <c r="AU58" s="13">
        <v>0</v>
      </c>
      <c r="AV58" s="13">
        <v>2441252</v>
      </c>
      <c r="AW58" s="13">
        <v>0</v>
      </c>
      <c r="AX58" s="86">
        <v>19281444</v>
      </c>
      <c r="AY58" s="13">
        <v>0</v>
      </c>
      <c r="AZ58" s="82">
        <v>29284648</v>
      </c>
      <c r="BA58" s="84">
        <v>31501609</v>
      </c>
      <c r="BB58" s="13">
        <v>215577631</v>
      </c>
      <c r="BC58" s="13">
        <v>431289895</v>
      </c>
      <c r="BD58" s="82">
        <v>646867526</v>
      </c>
      <c r="BE58" s="84">
        <v>678369135</v>
      </c>
      <c r="BF58" s="13">
        <v>32922021</v>
      </c>
      <c r="BG58" s="13">
        <v>13022143</v>
      </c>
      <c r="BH58" s="13">
        <v>3968018</v>
      </c>
      <c r="BI58" s="13">
        <v>19886818</v>
      </c>
      <c r="BJ58" s="13">
        <v>0</v>
      </c>
      <c r="BK58" s="13">
        <v>153971</v>
      </c>
      <c r="BL58" s="13">
        <v>0</v>
      </c>
      <c r="BM58" s="13">
        <v>9194828</v>
      </c>
      <c r="BN58" s="82">
        <v>79147799</v>
      </c>
      <c r="BO58" s="13">
        <v>1855373</v>
      </c>
      <c r="BP58" s="13">
        <v>0</v>
      </c>
      <c r="BQ58" s="13">
        <v>20539438</v>
      </c>
      <c r="BR58" s="13">
        <v>0</v>
      </c>
      <c r="BS58" s="13">
        <v>23477869</v>
      </c>
      <c r="BT58" s="13">
        <v>0</v>
      </c>
      <c r="BU58" s="13">
        <v>0</v>
      </c>
      <c r="BV58" s="13">
        <v>140680</v>
      </c>
      <c r="BW58" s="13">
        <v>777903</v>
      </c>
      <c r="BX58" s="13">
        <v>0</v>
      </c>
      <c r="BY58" s="13">
        <v>2169472</v>
      </c>
      <c r="BZ58" s="13">
        <v>5841402</v>
      </c>
      <c r="CA58" s="82">
        <v>54802137</v>
      </c>
      <c r="CB58" s="84">
        <v>24345662</v>
      </c>
      <c r="CC58" s="13">
        <v>132000</v>
      </c>
      <c r="CD58" s="13">
        <v>0</v>
      </c>
      <c r="CE58" s="13">
        <v>0</v>
      </c>
      <c r="CF58" s="13">
        <v>0</v>
      </c>
      <c r="CG58" s="13">
        <v>0</v>
      </c>
      <c r="CH58" s="13">
        <v>0</v>
      </c>
      <c r="CI58" s="13">
        <v>-12000000</v>
      </c>
      <c r="CJ58" s="13">
        <v>-16200124</v>
      </c>
      <c r="CK58" s="82">
        <v>-28068124</v>
      </c>
      <c r="CL58" s="13">
        <v>0</v>
      </c>
      <c r="CM58" s="13">
        <v>0</v>
      </c>
      <c r="CN58" s="13">
        <v>556000</v>
      </c>
      <c r="CO58" s="13">
        <v>0</v>
      </c>
      <c r="CP58" s="13">
        <v>0</v>
      </c>
      <c r="CQ58" s="13">
        <v>-1357841</v>
      </c>
      <c r="CR58" s="13">
        <v>0</v>
      </c>
      <c r="CS58" s="82">
        <v>-801841</v>
      </c>
      <c r="CT58" s="84">
        <v>-4524303</v>
      </c>
      <c r="CU58" s="12">
        <v>12454650</v>
      </c>
      <c r="CV58" s="16">
        <v>7930347</v>
      </c>
      <c r="CW58" s="12">
        <v>11737687</v>
      </c>
      <c r="CX58" s="13">
        <v>997831</v>
      </c>
      <c r="CY58" s="13">
        <v>-496183</v>
      </c>
      <c r="CZ58" s="13">
        <v>-4913564</v>
      </c>
      <c r="DA58" s="16">
        <v>-83277</v>
      </c>
      <c r="DB58" s="12">
        <v>40841198</v>
      </c>
      <c r="DC58" s="13">
        <v>2381700</v>
      </c>
      <c r="DD58" s="13">
        <v>67342</v>
      </c>
      <c r="DE58" s="13">
        <v>0</v>
      </c>
      <c r="DF58" s="13">
        <v>1794589</v>
      </c>
      <c r="DG58" s="13">
        <v>27992806</v>
      </c>
      <c r="DH58" s="13">
        <v>461085</v>
      </c>
      <c r="DI58" s="16">
        <v>3765244</v>
      </c>
      <c r="DJ58" s="12">
        <v>265971</v>
      </c>
      <c r="DK58" s="13">
        <v>0</v>
      </c>
      <c r="DL58" s="13">
        <v>242647</v>
      </c>
      <c r="DM58" s="13">
        <v>0</v>
      </c>
      <c r="DN58" s="13">
        <v>0</v>
      </c>
      <c r="DO58" s="13">
        <v>0</v>
      </c>
      <c r="DP58" s="13">
        <v>300105</v>
      </c>
      <c r="DQ58" s="16">
        <v>1041765</v>
      </c>
      <c r="DR58" s="12">
        <v>19652013</v>
      </c>
      <c r="DS58" s="13">
        <v>333022</v>
      </c>
      <c r="DT58" s="13">
        <v>160952</v>
      </c>
      <c r="DU58" s="13">
        <v>1855373</v>
      </c>
      <c r="DV58" s="13">
        <v>0</v>
      </c>
      <c r="DW58" s="13">
        <v>731007</v>
      </c>
      <c r="DX58" s="13">
        <v>607378</v>
      </c>
      <c r="DY58" s="13">
        <v>21276123</v>
      </c>
      <c r="DZ58" s="16">
        <v>20056</v>
      </c>
      <c r="EA58" s="13">
        <v>0</v>
      </c>
      <c r="EB58" s="13">
        <v>0</v>
      </c>
      <c r="EC58" s="13">
        <v>0</v>
      </c>
      <c r="ED58" s="16">
        <v>2169471</v>
      </c>
      <c r="EE58" s="13">
        <v>0</v>
      </c>
      <c r="EF58" s="13">
        <v>0</v>
      </c>
      <c r="EG58" s="13">
        <v>0</v>
      </c>
      <c r="EH58" s="13">
        <v>613519</v>
      </c>
      <c r="EI58" s="13">
        <v>11582463</v>
      </c>
      <c r="EJ58" s="13">
        <v>0</v>
      </c>
      <c r="EK58" s="13">
        <v>93620</v>
      </c>
      <c r="EL58" s="13">
        <v>46009</v>
      </c>
      <c r="EM58" s="13">
        <v>0</v>
      </c>
      <c r="EN58" s="16">
        <v>916125</v>
      </c>
      <c r="EO58" s="13">
        <v>0</v>
      </c>
      <c r="EP58" s="13">
        <v>0</v>
      </c>
      <c r="EQ58" s="16">
        <v>43872</v>
      </c>
      <c r="ER58" s="82">
        <v>19141193</v>
      </c>
    </row>
    <row r="59" spans="1:148" x14ac:dyDescent="0.3">
      <c r="A59" s="4" t="s">
        <v>48</v>
      </c>
      <c r="B59" s="13">
        <v>0</v>
      </c>
      <c r="C59" s="13">
        <v>0</v>
      </c>
      <c r="D59" s="13">
        <v>0</v>
      </c>
      <c r="E59" s="13">
        <v>52879000</v>
      </c>
      <c r="F59" s="82">
        <v>52879000</v>
      </c>
      <c r="G59" s="12">
        <v>0</v>
      </c>
      <c r="H59" s="13">
        <v>0</v>
      </c>
      <c r="I59" s="82">
        <v>0</v>
      </c>
      <c r="J59" s="12">
        <v>0</v>
      </c>
      <c r="K59" s="13">
        <v>0</v>
      </c>
      <c r="L59" s="13">
        <v>0</v>
      </c>
      <c r="M59" s="13">
        <v>31569000</v>
      </c>
      <c r="N59" s="13">
        <v>444000</v>
      </c>
      <c r="O59" s="82">
        <v>32013000</v>
      </c>
      <c r="P59" s="84">
        <v>84892000</v>
      </c>
      <c r="Q59" s="12">
        <v>2623626000</v>
      </c>
      <c r="R59" s="13">
        <v>245790000</v>
      </c>
      <c r="S59" s="13">
        <v>699958000</v>
      </c>
      <c r="T59" s="13">
        <v>27370000</v>
      </c>
      <c r="U59" s="13">
        <v>6770000</v>
      </c>
      <c r="V59" s="13">
        <v>9356000</v>
      </c>
      <c r="W59" s="13">
        <v>7101000</v>
      </c>
      <c r="X59" s="13">
        <v>22433000</v>
      </c>
      <c r="Y59" s="13">
        <v>500000</v>
      </c>
      <c r="Z59" s="13">
        <v>0</v>
      </c>
      <c r="AA59" s="13">
        <v>2905000</v>
      </c>
      <c r="AB59" s="82">
        <v>3645809000</v>
      </c>
      <c r="AC59" s="12">
        <v>18357000</v>
      </c>
      <c r="AD59" s="13">
        <v>0</v>
      </c>
      <c r="AE59" s="13">
        <v>0</v>
      </c>
      <c r="AF59" s="82">
        <v>18357000</v>
      </c>
      <c r="AG59" s="84">
        <v>3749058000</v>
      </c>
      <c r="AH59" s="13">
        <v>14783000</v>
      </c>
      <c r="AI59" s="13">
        <v>4302000</v>
      </c>
      <c r="AJ59" s="13">
        <v>6168000</v>
      </c>
      <c r="AK59" s="13">
        <v>0</v>
      </c>
      <c r="AL59" s="13">
        <v>0</v>
      </c>
      <c r="AM59" s="13">
        <v>0</v>
      </c>
      <c r="AN59" s="13">
        <v>0</v>
      </c>
      <c r="AO59" s="82">
        <v>6168000</v>
      </c>
      <c r="AP59" s="84">
        <v>25253000</v>
      </c>
      <c r="AQ59" s="13">
        <v>17577000</v>
      </c>
      <c r="AR59" s="13">
        <v>0</v>
      </c>
      <c r="AS59" s="13">
        <v>22001000</v>
      </c>
      <c r="AT59" s="13">
        <v>3325000</v>
      </c>
      <c r="AU59" s="13">
        <v>0</v>
      </c>
      <c r="AV59" s="13">
        <v>0</v>
      </c>
      <c r="AW59" s="13">
        <v>0</v>
      </c>
      <c r="AX59" s="86">
        <v>25326000</v>
      </c>
      <c r="AY59" s="13">
        <v>0</v>
      </c>
      <c r="AZ59" s="82">
        <v>42903000</v>
      </c>
      <c r="BA59" s="84">
        <v>68156000</v>
      </c>
      <c r="BB59" s="13">
        <v>1035811000</v>
      </c>
      <c r="BC59" s="13">
        <v>2645091000</v>
      </c>
      <c r="BD59" s="82">
        <v>3680902000</v>
      </c>
      <c r="BE59" s="84">
        <v>3749058000</v>
      </c>
      <c r="BF59" s="13">
        <v>135312000</v>
      </c>
      <c r="BG59" s="13">
        <v>25810000</v>
      </c>
      <c r="BH59" s="13">
        <v>11661160.988586629</v>
      </c>
      <c r="BI59" s="13">
        <v>21169839.011413369</v>
      </c>
      <c r="BJ59" s="13">
        <v>0</v>
      </c>
      <c r="BK59" s="13">
        <v>383000</v>
      </c>
      <c r="BL59" s="13">
        <v>0</v>
      </c>
      <c r="BM59" s="13">
        <v>23661000</v>
      </c>
      <c r="BN59" s="82">
        <v>217997000</v>
      </c>
      <c r="BO59" s="13">
        <v>0</v>
      </c>
      <c r="BP59" s="13">
        <v>0</v>
      </c>
      <c r="BQ59" s="13">
        <v>88156000</v>
      </c>
      <c r="BR59" s="13">
        <v>0</v>
      </c>
      <c r="BS59" s="13">
        <v>90943000</v>
      </c>
      <c r="BT59" s="13">
        <v>0</v>
      </c>
      <c r="BU59" s="13">
        <v>0</v>
      </c>
      <c r="BV59" s="13">
        <v>0</v>
      </c>
      <c r="BW59" s="13">
        <v>0</v>
      </c>
      <c r="BX59" s="13">
        <v>0</v>
      </c>
      <c r="BY59" s="13">
        <v>0</v>
      </c>
      <c r="BZ59" s="13">
        <v>1415000</v>
      </c>
      <c r="CA59" s="82">
        <v>180514000</v>
      </c>
      <c r="CB59" s="84">
        <v>37483000</v>
      </c>
      <c r="CC59" s="13">
        <v>27000</v>
      </c>
      <c r="CD59" s="13">
        <v>0</v>
      </c>
      <c r="CE59" s="13">
        <v>0</v>
      </c>
      <c r="CF59" s="13">
        <v>0</v>
      </c>
      <c r="CG59" s="13">
        <v>0</v>
      </c>
      <c r="CH59" s="13">
        <v>0</v>
      </c>
      <c r="CI59" s="13">
        <v>16076000</v>
      </c>
      <c r="CJ59" s="13">
        <v>-41122000</v>
      </c>
      <c r="CK59" s="82">
        <v>-25019000</v>
      </c>
      <c r="CL59" s="13">
        <v>0</v>
      </c>
      <c r="CM59" s="13">
        <v>0</v>
      </c>
      <c r="CN59" s="13">
        <v>0</v>
      </c>
      <c r="CO59" s="13">
        <v>0</v>
      </c>
      <c r="CP59" s="13">
        <v>0</v>
      </c>
      <c r="CQ59" s="13">
        <v>-1806000</v>
      </c>
      <c r="CR59" s="13">
        <v>0</v>
      </c>
      <c r="CS59" s="82">
        <v>-1806000</v>
      </c>
      <c r="CT59" s="84">
        <v>10658000</v>
      </c>
      <c r="CU59" s="12">
        <v>42221000</v>
      </c>
      <c r="CV59" s="16">
        <v>52879000</v>
      </c>
      <c r="CW59" s="12">
        <v>547000</v>
      </c>
      <c r="CX59" s="13">
        <v>-84000</v>
      </c>
      <c r="CY59" s="13">
        <v>0</v>
      </c>
      <c r="CZ59" s="13">
        <v>-4946000</v>
      </c>
      <c r="DA59" s="16">
        <v>0</v>
      </c>
      <c r="DB59" s="12">
        <v>135386000</v>
      </c>
      <c r="DC59" s="13">
        <v>17532000</v>
      </c>
      <c r="DD59" s="13">
        <v>0</v>
      </c>
      <c r="DE59" s="13">
        <v>4499000</v>
      </c>
      <c r="DF59" s="13">
        <v>5433000</v>
      </c>
      <c r="DG59" s="13">
        <v>34958000</v>
      </c>
      <c r="DH59" s="13">
        <v>11078000</v>
      </c>
      <c r="DI59" s="16">
        <v>4783000</v>
      </c>
      <c r="DJ59" s="12">
        <v>396000</v>
      </c>
      <c r="DK59" s="13">
        <v>0</v>
      </c>
      <c r="DL59" s="13">
        <v>672000</v>
      </c>
      <c r="DM59" s="13">
        <v>0</v>
      </c>
      <c r="DN59" s="13">
        <v>0</v>
      </c>
      <c r="DO59" s="13">
        <v>0</v>
      </c>
      <c r="DP59" s="13">
        <v>328000</v>
      </c>
      <c r="DQ59" s="16">
        <v>1131000</v>
      </c>
      <c r="DR59" s="12">
        <v>75580000</v>
      </c>
      <c r="DS59" s="13">
        <v>507000</v>
      </c>
      <c r="DT59" s="13">
        <v>356000</v>
      </c>
      <c r="DU59" s="13">
        <v>7541000</v>
      </c>
      <c r="DV59" s="13">
        <v>0</v>
      </c>
      <c r="DW59" s="13">
        <v>1376000</v>
      </c>
      <c r="DX59" s="13">
        <v>0</v>
      </c>
      <c r="DY59" s="13">
        <v>79248000</v>
      </c>
      <c r="DZ59" s="16">
        <v>-8000</v>
      </c>
      <c r="EA59" s="13">
        <v>0</v>
      </c>
      <c r="EB59" s="13">
        <v>0</v>
      </c>
      <c r="EC59" s="13">
        <v>0</v>
      </c>
      <c r="ED59" s="16">
        <v>0</v>
      </c>
      <c r="EE59" s="13">
        <v>0</v>
      </c>
      <c r="EF59" s="13">
        <v>0</v>
      </c>
      <c r="EG59" s="13">
        <v>0</v>
      </c>
      <c r="EH59" s="13">
        <v>1670000</v>
      </c>
      <c r="EI59" s="13">
        <v>30347000</v>
      </c>
      <c r="EJ59" s="13">
        <v>1573000</v>
      </c>
      <c r="EK59" s="13">
        <v>161000</v>
      </c>
      <c r="EL59" s="13">
        <v>0</v>
      </c>
      <c r="EM59" s="13">
        <v>0</v>
      </c>
      <c r="EN59" s="16">
        <v>207000</v>
      </c>
      <c r="EO59" s="13">
        <v>0</v>
      </c>
      <c r="EP59" s="13">
        <v>261448000</v>
      </c>
      <c r="EQ59" s="16">
        <v>568000</v>
      </c>
      <c r="ER59" s="82">
        <v>279654000</v>
      </c>
    </row>
    <row r="60" spans="1:148" x14ac:dyDescent="0.3">
      <c r="A60" s="4" t="s">
        <v>49</v>
      </c>
      <c r="B60" s="13">
        <v>0</v>
      </c>
      <c r="C60" s="13">
        <v>0</v>
      </c>
      <c r="D60" s="13">
        <v>0</v>
      </c>
      <c r="E60" s="13">
        <v>3752000</v>
      </c>
      <c r="F60" s="82">
        <v>3752000</v>
      </c>
      <c r="G60" s="12">
        <v>0</v>
      </c>
      <c r="H60" s="13">
        <v>0</v>
      </c>
      <c r="I60" s="82">
        <v>0</v>
      </c>
      <c r="J60" s="12">
        <v>0</v>
      </c>
      <c r="K60" s="13">
        <v>0</v>
      </c>
      <c r="L60" s="13">
        <v>0</v>
      </c>
      <c r="M60" s="13">
        <v>66000000</v>
      </c>
      <c r="N60" s="13">
        <v>5000</v>
      </c>
      <c r="O60" s="82">
        <v>66005000</v>
      </c>
      <c r="P60" s="84">
        <v>69757000</v>
      </c>
      <c r="Q60" s="12">
        <v>2045473517.4559824</v>
      </c>
      <c r="R60" s="13">
        <v>243600228.96967822</v>
      </c>
      <c r="S60" s="13">
        <v>567721888.35871637</v>
      </c>
      <c r="T60" s="13">
        <v>15889684.925046444</v>
      </c>
      <c r="U60" s="13">
        <v>4301516.5999999978</v>
      </c>
      <c r="V60" s="13">
        <v>8245533.9178453246</v>
      </c>
      <c r="W60" s="13">
        <v>12637980.979999993</v>
      </c>
      <c r="X60" s="13">
        <v>3076908.3199999984</v>
      </c>
      <c r="Y60" s="13">
        <v>0</v>
      </c>
      <c r="Z60" s="13">
        <v>0</v>
      </c>
      <c r="AA60" s="13">
        <v>0</v>
      </c>
      <c r="AB60" s="82">
        <v>2900947259.5272689</v>
      </c>
      <c r="AC60" s="12">
        <v>29305999.999999996</v>
      </c>
      <c r="AD60" s="13">
        <v>6839000</v>
      </c>
      <c r="AE60" s="13">
        <v>0</v>
      </c>
      <c r="AF60" s="82">
        <v>22466999.999999996</v>
      </c>
      <c r="AG60" s="84">
        <v>2993171259.5272689</v>
      </c>
      <c r="AH60" s="13">
        <v>15363000</v>
      </c>
      <c r="AI60" s="13">
        <v>9991000</v>
      </c>
      <c r="AJ60" s="13">
        <v>0</v>
      </c>
      <c r="AK60" s="13">
        <v>0</v>
      </c>
      <c r="AL60" s="13">
        <v>9462000</v>
      </c>
      <c r="AM60" s="13">
        <v>0</v>
      </c>
      <c r="AN60" s="13">
        <v>0</v>
      </c>
      <c r="AO60" s="82">
        <v>9462000</v>
      </c>
      <c r="AP60" s="84">
        <v>34816000</v>
      </c>
      <c r="AQ60" s="13">
        <v>15741000</v>
      </c>
      <c r="AR60" s="13">
        <v>0</v>
      </c>
      <c r="AS60" s="13">
        <v>20538000</v>
      </c>
      <c r="AT60" s="13">
        <v>0</v>
      </c>
      <c r="AU60" s="13">
        <v>0</v>
      </c>
      <c r="AV60" s="13">
        <v>530000</v>
      </c>
      <c r="AW60" s="13">
        <v>0</v>
      </c>
      <c r="AX60" s="86">
        <v>21068000</v>
      </c>
      <c r="AY60" s="13">
        <v>0</v>
      </c>
      <c r="AZ60" s="82">
        <v>36809000</v>
      </c>
      <c r="BA60" s="84">
        <v>71625000</v>
      </c>
      <c r="BB60" s="13">
        <v>0</v>
      </c>
      <c r="BC60" s="13">
        <v>0</v>
      </c>
      <c r="BD60" s="82">
        <v>0</v>
      </c>
      <c r="BE60" s="84">
        <v>71625000</v>
      </c>
      <c r="BF60" s="13">
        <v>129133097.02</v>
      </c>
      <c r="BG60" s="13">
        <v>27174583.449999999</v>
      </c>
      <c r="BH60" s="13">
        <v>18180196.600000016</v>
      </c>
      <c r="BI60" s="13">
        <v>14185276.419999998</v>
      </c>
      <c r="BJ60" s="13">
        <v>0</v>
      </c>
      <c r="BK60" s="13">
        <v>570547.41999999993</v>
      </c>
      <c r="BL60" s="13">
        <v>13617859.609999988</v>
      </c>
      <c r="BM60" s="13">
        <v>0</v>
      </c>
      <c r="BN60" s="82">
        <v>202861560.51999998</v>
      </c>
      <c r="BO60" s="13">
        <v>7473000</v>
      </c>
      <c r="BP60" s="13">
        <v>0</v>
      </c>
      <c r="BQ60" s="13">
        <v>77384873.450000003</v>
      </c>
      <c r="BR60" s="13">
        <v>0</v>
      </c>
      <c r="BS60" s="13">
        <v>73435310.870000005</v>
      </c>
      <c r="BT60" s="13">
        <v>0</v>
      </c>
      <c r="BU60" s="13">
        <v>0</v>
      </c>
      <c r="BV60" s="13">
        <v>0</v>
      </c>
      <c r="BW60" s="13">
        <v>0</v>
      </c>
      <c r="BX60" s="13">
        <v>0</v>
      </c>
      <c r="BY60" s="13">
        <v>0</v>
      </c>
      <c r="BZ60" s="13">
        <v>0</v>
      </c>
      <c r="CA60" s="82">
        <v>158293184.31999999</v>
      </c>
      <c r="CB60" s="84">
        <v>44568376.199999988</v>
      </c>
      <c r="CC60" s="13">
        <v>2687731.36</v>
      </c>
      <c r="CD60" s="13">
        <v>0</v>
      </c>
      <c r="CE60" s="13">
        <v>0</v>
      </c>
      <c r="CF60" s="13">
        <v>0</v>
      </c>
      <c r="CG60" s="13">
        <v>0</v>
      </c>
      <c r="CH60" s="13">
        <v>0</v>
      </c>
      <c r="CI60" s="13">
        <v>-14000000</v>
      </c>
      <c r="CJ60" s="13">
        <v>-36594560.479999997</v>
      </c>
      <c r="CK60" s="82">
        <v>-47906829.119999997</v>
      </c>
      <c r="CL60" s="13">
        <v>0</v>
      </c>
      <c r="CM60" s="13">
        <v>0</v>
      </c>
      <c r="CN60" s="13">
        <v>0</v>
      </c>
      <c r="CO60" s="13">
        <v>-103581.25</v>
      </c>
      <c r="CP60" s="13">
        <v>-538629.66</v>
      </c>
      <c r="CQ60" s="13">
        <v>-265000</v>
      </c>
      <c r="CR60" s="13">
        <v>0</v>
      </c>
      <c r="CS60" s="82">
        <v>-907210.91</v>
      </c>
      <c r="CT60" s="84">
        <v>-4245663.8300000094</v>
      </c>
      <c r="CU60" s="12">
        <v>24997892.470000058</v>
      </c>
      <c r="CV60" s="16">
        <v>20752306.700000014</v>
      </c>
      <c r="CW60" s="12">
        <v>-3130999.9999999991</v>
      </c>
      <c r="CX60" s="13">
        <v>464000</v>
      </c>
      <c r="CY60" s="13">
        <v>0</v>
      </c>
      <c r="CZ60" s="13">
        <v>687000</v>
      </c>
      <c r="DA60" s="16">
        <v>0</v>
      </c>
      <c r="DB60" s="12">
        <v>129254000</v>
      </c>
      <c r="DC60" s="13">
        <v>22213000</v>
      </c>
      <c r="DD60" s="13">
        <v>719000</v>
      </c>
      <c r="DE60" s="13">
        <v>3959000</v>
      </c>
      <c r="DF60" s="13">
        <v>2692000</v>
      </c>
      <c r="DG60" s="13">
        <v>31913000</v>
      </c>
      <c r="DH60" s="13">
        <v>5918000</v>
      </c>
      <c r="DI60" s="16">
        <v>222020.4</v>
      </c>
      <c r="DJ60" s="12">
        <v>243000</v>
      </c>
      <c r="DK60" s="13">
        <v>468000</v>
      </c>
      <c r="DL60" s="13">
        <v>328000</v>
      </c>
      <c r="DM60" s="13">
        <v>0</v>
      </c>
      <c r="DN60" s="13">
        <v>0</v>
      </c>
      <c r="DO60" s="13">
        <v>0</v>
      </c>
      <c r="DP60" s="13">
        <v>81500</v>
      </c>
      <c r="DQ60" s="16">
        <v>394000</v>
      </c>
      <c r="DR60" s="12">
        <v>73868000</v>
      </c>
      <c r="DS60" s="13">
        <v>403000</v>
      </c>
      <c r="DT60" s="13">
        <v>141000</v>
      </c>
      <c r="DU60" s="13">
        <v>7473000</v>
      </c>
      <c r="DV60" s="13">
        <v>0</v>
      </c>
      <c r="DW60" s="13">
        <v>7629000</v>
      </c>
      <c r="DX60" s="13">
        <v>0</v>
      </c>
      <c r="DY60" s="13">
        <v>62445000</v>
      </c>
      <c r="DZ60" s="16">
        <v>575000</v>
      </c>
      <c r="EA60" s="13">
        <v>0</v>
      </c>
      <c r="EB60" s="13">
        <v>0</v>
      </c>
      <c r="EC60" s="13">
        <v>0</v>
      </c>
      <c r="ED60" s="16">
        <v>0</v>
      </c>
      <c r="EE60" s="13">
        <v>0</v>
      </c>
      <c r="EF60" s="13">
        <v>0</v>
      </c>
      <c r="EG60" s="13">
        <v>0</v>
      </c>
      <c r="EH60" s="13">
        <v>265000</v>
      </c>
      <c r="EI60" s="13">
        <v>27420000</v>
      </c>
      <c r="EJ60" s="13">
        <v>878000</v>
      </c>
      <c r="EK60" s="13">
        <v>21000</v>
      </c>
      <c r="EL60" s="13">
        <v>83000</v>
      </c>
      <c r="EM60" s="13">
        <v>0</v>
      </c>
      <c r="EN60" s="16">
        <v>307991</v>
      </c>
      <c r="EO60" s="13">
        <v>0</v>
      </c>
      <c r="EP60" s="13">
        <v>160164000</v>
      </c>
      <c r="EQ60" s="16">
        <v>2187000</v>
      </c>
      <c r="ER60" s="82">
        <v>179246529.40000001</v>
      </c>
    </row>
    <row r="61" spans="1:148" x14ac:dyDescent="0.3">
      <c r="A61" s="4" t="s">
        <v>50</v>
      </c>
      <c r="B61" s="13">
        <v>0</v>
      </c>
      <c r="C61" s="13">
        <v>0</v>
      </c>
      <c r="D61" s="13">
        <v>0</v>
      </c>
      <c r="E61" s="13">
        <v>37802273.990000002</v>
      </c>
      <c r="F61" s="82">
        <v>37802273.990000002</v>
      </c>
      <c r="G61" s="12">
        <v>0</v>
      </c>
      <c r="H61" s="13">
        <v>0</v>
      </c>
      <c r="I61" s="82">
        <v>0</v>
      </c>
      <c r="J61" s="12">
        <v>0</v>
      </c>
      <c r="K61" s="13">
        <v>0</v>
      </c>
      <c r="L61" s="13">
        <v>0</v>
      </c>
      <c r="M61" s="13">
        <v>0</v>
      </c>
      <c r="N61" s="13">
        <v>0</v>
      </c>
      <c r="O61" s="82">
        <v>0</v>
      </c>
      <c r="P61" s="84">
        <v>37802273.990000002</v>
      </c>
      <c r="Q61" s="12">
        <v>107226610</v>
      </c>
      <c r="R61" s="13">
        <v>46550632.439999998</v>
      </c>
      <c r="S61" s="13">
        <v>500346609.85457969</v>
      </c>
      <c r="T61" s="13">
        <v>7279784.1812280761</v>
      </c>
      <c r="U61" s="13">
        <v>0</v>
      </c>
      <c r="V61" s="13">
        <v>0</v>
      </c>
      <c r="W61" s="13">
        <v>8000000</v>
      </c>
      <c r="X61" s="13">
        <v>11249323.100000001</v>
      </c>
      <c r="Y61" s="13">
        <v>1760041.0100000002</v>
      </c>
      <c r="Z61" s="13">
        <v>0</v>
      </c>
      <c r="AA61" s="13">
        <v>0</v>
      </c>
      <c r="AB61" s="82">
        <v>682413000.5858078</v>
      </c>
      <c r="AC61" s="12">
        <v>11682789.91</v>
      </c>
      <c r="AD61" s="13">
        <v>126065.31</v>
      </c>
      <c r="AE61" s="13">
        <v>0</v>
      </c>
      <c r="AF61" s="82">
        <v>11556724.6</v>
      </c>
      <c r="AG61" s="84">
        <v>731771999.17580783</v>
      </c>
      <c r="AH61" s="13">
        <v>4206227.49</v>
      </c>
      <c r="AI61" s="13">
        <v>0</v>
      </c>
      <c r="AJ61" s="13">
        <v>0</v>
      </c>
      <c r="AK61" s="13">
        <v>0</v>
      </c>
      <c r="AL61" s="13">
        <v>7413100</v>
      </c>
      <c r="AM61" s="13">
        <v>609585.02</v>
      </c>
      <c r="AN61" s="13">
        <v>3865500.99</v>
      </c>
      <c r="AO61" s="82">
        <v>11888186.01</v>
      </c>
      <c r="AP61" s="84">
        <v>16094413.5</v>
      </c>
      <c r="AQ61" s="13">
        <v>29082285.34</v>
      </c>
      <c r="AR61" s="13">
        <v>0</v>
      </c>
      <c r="AS61" s="13">
        <v>5401462.5599999996</v>
      </c>
      <c r="AT61" s="13">
        <v>0</v>
      </c>
      <c r="AU61" s="13">
        <v>0</v>
      </c>
      <c r="AV61" s="13">
        <v>480579.61</v>
      </c>
      <c r="AW61" s="13">
        <v>0</v>
      </c>
      <c r="AX61" s="86">
        <v>5882042.1699999999</v>
      </c>
      <c r="AY61" s="13">
        <v>0</v>
      </c>
      <c r="AZ61" s="82">
        <v>34964327.509999998</v>
      </c>
      <c r="BA61" s="84">
        <v>51058741.009999998</v>
      </c>
      <c r="BB61" s="13">
        <v>222869697.71999994</v>
      </c>
      <c r="BC61" s="13">
        <v>457843560.62999994</v>
      </c>
      <c r="BD61" s="82">
        <v>680713258.3499999</v>
      </c>
      <c r="BE61" s="84">
        <v>731771999.3599999</v>
      </c>
      <c r="BF61" s="13">
        <v>39624838.169999994</v>
      </c>
      <c r="BG61" s="13">
        <v>3601243.3529999992</v>
      </c>
      <c r="BH61" s="13">
        <v>10313563.539999999</v>
      </c>
      <c r="BI61" s="13">
        <v>14404827.789999999</v>
      </c>
      <c r="BJ61" s="13">
        <v>0</v>
      </c>
      <c r="BK61" s="13">
        <v>472018.58999999997</v>
      </c>
      <c r="BL61" s="13">
        <v>0</v>
      </c>
      <c r="BM61" s="13">
        <v>10452668.645</v>
      </c>
      <c r="BN61" s="82">
        <v>78869160.087999985</v>
      </c>
      <c r="BO61" s="13">
        <v>0</v>
      </c>
      <c r="BP61" s="13">
        <v>0</v>
      </c>
      <c r="BQ61" s="13">
        <v>26314499.880000003</v>
      </c>
      <c r="BR61" s="13">
        <v>0</v>
      </c>
      <c r="BS61" s="13">
        <v>26859827.137999997</v>
      </c>
      <c r="BT61" s="13">
        <v>0</v>
      </c>
      <c r="BU61" s="13">
        <v>52544</v>
      </c>
      <c r="BV61" s="13">
        <v>318945.48</v>
      </c>
      <c r="BW61" s="13">
        <v>0</v>
      </c>
      <c r="BX61" s="13">
        <v>0</v>
      </c>
      <c r="BY61" s="13">
        <v>0</v>
      </c>
      <c r="BZ61" s="13">
        <v>1249544.6000000001</v>
      </c>
      <c r="CA61" s="82">
        <v>54795361.097999997</v>
      </c>
      <c r="CB61" s="84">
        <v>24073798.989999987</v>
      </c>
      <c r="CC61" s="13">
        <v>297389.09999999998</v>
      </c>
      <c r="CD61" s="13">
        <v>0</v>
      </c>
      <c r="CE61" s="13">
        <v>0</v>
      </c>
      <c r="CF61" s="13">
        <v>0</v>
      </c>
      <c r="CG61" s="13">
        <v>0</v>
      </c>
      <c r="CH61" s="13">
        <v>0</v>
      </c>
      <c r="CI61" s="13">
        <v>-8000000</v>
      </c>
      <c r="CJ61" s="13">
        <v>-25244576.41</v>
      </c>
      <c r="CK61" s="82">
        <v>-32947187.310000002</v>
      </c>
      <c r="CL61" s="13">
        <v>0</v>
      </c>
      <c r="CM61" s="13">
        <v>0</v>
      </c>
      <c r="CN61" s="13">
        <v>0</v>
      </c>
      <c r="CO61" s="13">
        <v>0</v>
      </c>
      <c r="CP61" s="13">
        <v>0</v>
      </c>
      <c r="CQ61" s="13">
        <v>-5629323.2599999998</v>
      </c>
      <c r="CR61" s="13">
        <v>0</v>
      </c>
      <c r="CS61" s="82">
        <v>-5629323.2599999998</v>
      </c>
      <c r="CT61" s="84">
        <v>-14502711.580000015</v>
      </c>
      <c r="CU61" s="12">
        <v>15879841.149999967</v>
      </c>
      <c r="CV61" s="16">
        <v>8801517.6499999631</v>
      </c>
      <c r="CW61" s="12">
        <v>3210868</v>
      </c>
      <c r="CX61" s="13">
        <v>-250332.33999999985</v>
      </c>
      <c r="CY61" s="13">
        <v>13261.999999999854</v>
      </c>
      <c r="CZ61" s="13">
        <v>1131712.82</v>
      </c>
      <c r="DA61" s="16">
        <v>-4543</v>
      </c>
      <c r="DB61" s="12">
        <v>40497190.93</v>
      </c>
      <c r="DC61" s="13">
        <v>0</v>
      </c>
      <c r="DD61" s="13">
        <v>476171.16</v>
      </c>
      <c r="DE61" s="13">
        <v>0</v>
      </c>
      <c r="DF61" s="13">
        <v>4012249.8600000003</v>
      </c>
      <c r="DG61" s="13">
        <v>24717791.329999998</v>
      </c>
      <c r="DH61" s="13">
        <v>3483584.14</v>
      </c>
      <c r="DI61" s="16">
        <v>3568277.62</v>
      </c>
      <c r="DJ61" s="12">
        <v>472018.58999999997</v>
      </c>
      <c r="DK61" s="13">
        <v>0</v>
      </c>
      <c r="DL61" s="13">
        <v>0</v>
      </c>
      <c r="DM61" s="13">
        <v>0</v>
      </c>
      <c r="DN61" s="13">
        <v>0</v>
      </c>
      <c r="DO61" s="13">
        <v>0</v>
      </c>
      <c r="DP61" s="13">
        <v>0</v>
      </c>
      <c r="DQ61" s="16">
        <v>1801567.53</v>
      </c>
      <c r="DR61" s="12">
        <v>22427354.960000005</v>
      </c>
      <c r="DS61" s="13">
        <v>286389.3</v>
      </c>
      <c r="DT61" s="13">
        <v>3901.94</v>
      </c>
      <c r="DU61" s="13">
        <v>2323065.42</v>
      </c>
      <c r="DV61" s="13">
        <v>0</v>
      </c>
      <c r="DW61" s="13">
        <v>0</v>
      </c>
      <c r="DX61" s="13">
        <v>1034717.9199999943</v>
      </c>
      <c r="DY61" s="13">
        <v>24193089.579999998</v>
      </c>
      <c r="DZ61" s="16">
        <v>82907.510000000009</v>
      </c>
      <c r="EA61" s="13">
        <v>0</v>
      </c>
      <c r="EB61" s="13">
        <v>0</v>
      </c>
      <c r="EC61" s="13">
        <v>0</v>
      </c>
      <c r="ED61" s="16">
        <v>0</v>
      </c>
      <c r="EE61" s="13">
        <v>0</v>
      </c>
      <c r="EF61" s="13">
        <v>0</v>
      </c>
      <c r="EG61" s="13">
        <v>0</v>
      </c>
      <c r="EH61" s="13">
        <v>224000</v>
      </c>
      <c r="EI61" s="13">
        <v>12447311.219999999</v>
      </c>
      <c r="EJ61" s="13">
        <v>0</v>
      </c>
      <c r="EK61" s="13">
        <v>29070.66</v>
      </c>
      <c r="EL61" s="13">
        <v>345418.82</v>
      </c>
      <c r="EM61" s="13">
        <v>0</v>
      </c>
      <c r="EN61" s="16">
        <v>686789.26</v>
      </c>
      <c r="EO61" s="13">
        <v>0</v>
      </c>
      <c r="EP61" s="13">
        <v>0</v>
      </c>
      <c r="EQ61" s="16">
        <v>-3266348.7</v>
      </c>
      <c r="ER61" s="82">
        <v>11678485.870000023</v>
      </c>
    </row>
    <row r="62" spans="1:148" x14ac:dyDescent="0.3">
      <c r="A62" s="4" t="s">
        <v>51</v>
      </c>
      <c r="B62" s="13">
        <v>0</v>
      </c>
      <c r="C62" s="13">
        <v>0</v>
      </c>
      <c r="D62" s="13">
        <v>0</v>
      </c>
      <c r="E62" s="13">
        <v>128372729</v>
      </c>
      <c r="F62" s="82">
        <v>128372729</v>
      </c>
      <c r="G62" s="12">
        <v>0</v>
      </c>
      <c r="H62" s="13">
        <v>0</v>
      </c>
      <c r="I62" s="82">
        <v>0</v>
      </c>
      <c r="J62" s="12">
        <v>0</v>
      </c>
      <c r="K62" s="13">
        <v>0</v>
      </c>
      <c r="L62" s="13">
        <v>0</v>
      </c>
      <c r="M62" s="13">
        <v>0</v>
      </c>
      <c r="N62" s="13">
        <v>44890</v>
      </c>
      <c r="O62" s="82">
        <v>44890</v>
      </c>
      <c r="P62" s="84">
        <v>128417619</v>
      </c>
      <c r="Q62" s="12">
        <v>1672639259</v>
      </c>
      <c r="R62" s="13">
        <v>204920320</v>
      </c>
      <c r="S62" s="13">
        <v>1237418998</v>
      </c>
      <c r="T62" s="13">
        <v>5786338</v>
      </c>
      <c r="U62" s="13">
        <v>657882</v>
      </c>
      <c r="V62" s="13">
        <v>2575160</v>
      </c>
      <c r="W62" s="13">
        <v>24378676</v>
      </c>
      <c r="X62" s="13">
        <v>41240241</v>
      </c>
      <c r="Y62" s="13">
        <v>1340835</v>
      </c>
      <c r="Z62" s="13">
        <v>0</v>
      </c>
      <c r="AA62" s="13">
        <v>12731451</v>
      </c>
      <c r="AB62" s="82">
        <v>3203689160</v>
      </c>
      <c r="AC62" s="12">
        <v>26952195</v>
      </c>
      <c r="AD62" s="13">
        <v>2488011</v>
      </c>
      <c r="AE62" s="13">
        <v>0</v>
      </c>
      <c r="AF62" s="82">
        <v>24464184</v>
      </c>
      <c r="AG62" s="84">
        <v>3356570963</v>
      </c>
      <c r="AH62" s="13">
        <v>8518653</v>
      </c>
      <c r="AI62" s="13">
        <v>0</v>
      </c>
      <c r="AJ62" s="13">
        <v>0</v>
      </c>
      <c r="AK62" s="13">
        <v>31027751</v>
      </c>
      <c r="AL62" s="13">
        <v>8955033</v>
      </c>
      <c r="AM62" s="13">
        <v>0</v>
      </c>
      <c r="AN62" s="13">
        <v>0</v>
      </c>
      <c r="AO62" s="82">
        <v>39982784</v>
      </c>
      <c r="AP62" s="84">
        <v>48501437</v>
      </c>
      <c r="AQ62" s="13">
        <v>21085957</v>
      </c>
      <c r="AR62" s="13">
        <v>0</v>
      </c>
      <c r="AS62" s="13">
        <v>20024477</v>
      </c>
      <c r="AT62" s="13">
        <v>10796186</v>
      </c>
      <c r="AU62" s="13">
        <v>0</v>
      </c>
      <c r="AV62" s="13">
        <v>1315789</v>
      </c>
      <c r="AW62" s="13">
        <v>580391</v>
      </c>
      <c r="AX62" s="86">
        <v>32716843</v>
      </c>
      <c r="AY62" s="13">
        <v>28887468</v>
      </c>
      <c r="AZ62" s="82">
        <v>82690268</v>
      </c>
      <c r="BA62" s="84">
        <v>131191705</v>
      </c>
      <c r="BB62" s="13">
        <v>1076288931</v>
      </c>
      <c r="BC62" s="13">
        <v>2149090327</v>
      </c>
      <c r="BD62" s="82">
        <v>3225379258</v>
      </c>
      <c r="BE62" s="84">
        <v>3356570963</v>
      </c>
      <c r="BF62" s="13">
        <v>195866000</v>
      </c>
      <c r="BG62" s="13">
        <v>29572000</v>
      </c>
      <c r="BH62" s="13">
        <v>21517000</v>
      </c>
      <c r="BI62" s="13">
        <v>15065000</v>
      </c>
      <c r="BJ62" s="13">
        <v>0</v>
      </c>
      <c r="BK62" s="13">
        <v>904000</v>
      </c>
      <c r="BL62" s="13">
        <v>3000</v>
      </c>
      <c r="BM62" s="13">
        <v>9826000</v>
      </c>
      <c r="BN62" s="82">
        <v>272753000</v>
      </c>
      <c r="BO62" s="13">
        <v>7172258</v>
      </c>
      <c r="BP62" s="13">
        <v>0</v>
      </c>
      <c r="BQ62" s="13">
        <v>76299742</v>
      </c>
      <c r="BR62" s="13">
        <v>0</v>
      </c>
      <c r="BS62" s="13">
        <v>120064000</v>
      </c>
      <c r="BT62" s="13">
        <v>0</v>
      </c>
      <c r="BU62" s="13">
        <v>79597</v>
      </c>
      <c r="BV62" s="13">
        <v>1140781</v>
      </c>
      <c r="BW62" s="13">
        <v>0</v>
      </c>
      <c r="BX62" s="13">
        <v>0</v>
      </c>
      <c r="BY62" s="13">
        <v>3719000</v>
      </c>
      <c r="BZ62" s="13">
        <v>3790200</v>
      </c>
      <c r="CA62" s="82">
        <v>212265578</v>
      </c>
      <c r="CB62" s="84">
        <v>60487422</v>
      </c>
      <c r="CC62" s="13">
        <v>616000</v>
      </c>
      <c r="CD62" s="13">
        <v>0</v>
      </c>
      <c r="CE62" s="13">
        <v>0</v>
      </c>
      <c r="CF62" s="13">
        <v>0</v>
      </c>
      <c r="CG62" s="13">
        <v>0</v>
      </c>
      <c r="CH62" s="13">
        <v>0</v>
      </c>
      <c r="CI62" s="13">
        <v>32109000</v>
      </c>
      <c r="CJ62" s="13">
        <v>-147257000</v>
      </c>
      <c r="CK62" s="82">
        <v>-114532000</v>
      </c>
      <c r="CL62" s="13">
        <v>0</v>
      </c>
      <c r="CM62" s="13">
        <v>0</v>
      </c>
      <c r="CN62" s="13">
        <v>0</v>
      </c>
      <c r="CO62" s="13">
        <v>0</v>
      </c>
      <c r="CP62" s="13">
        <v>-699507</v>
      </c>
      <c r="CQ62" s="13">
        <v>-3788492</v>
      </c>
      <c r="CR62" s="13">
        <v>0</v>
      </c>
      <c r="CS62" s="82">
        <v>-4487999</v>
      </c>
      <c r="CT62" s="84">
        <v>-58532577</v>
      </c>
      <c r="CU62" s="12">
        <v>116320954</v>
      </c>
      <c r="CV62" s="16">
        <v>57788377</v>
      </c>
      <c r="CW62" s="12">
        <v>2022576</v>
      </c>
      <c r="CX62" s="13">
        <v>1801946</v>
      </c>
      <c r="CY62" s="13">
        <v>-681222</v>
      </c>
      <c r="CZ62" s="13">
        <v>4799983</v>
      </c>
      <c r="DA62" s="16">
        <v>5187</v>
      </c>
      <c r="DB62" s="12">
        <v>199127359</v>
      </c>
      <c r="DC62" s="13">
        <v>19819831</v>
      </c>
      <c r="DD62" s="13">
        <v>0</v>
      </c>
      <c r="DE62" s="13">
        <v>2957720</v>
      </c>
      <c r="DF62" s="13">
        <v>7300776</v>
      </c>
      <c r="DG62" s="13">
        <v>30186659</v>
      </c>
      <c r="DH62" s="13">
        <v>1008215</v>
      </c>
      <c r="DI62" s="16">
        <v>3738438</v>
      </c>
      <c r="DJ62" s="12">
        <v>1020198</v>
      </c>
      <c r="DK62" s="13">
        <v>2223848</v>
      </c>
      <c r="DL62" s="13">
        <v>0</v>
      </c>
      <c r="DM62" s="13">
        <v>0</v>
      </c>
      <c r="DN62" s="13">
        <v>0</v>
      </c>
      <c r="DO62" s="13">
        <v>3090</v>
      </c>
      <c r="DP62" s="13">
        <v>2942789</v>
      </c>
      <c r="DQ62" s="16">
        <v>1775548</v>
      </c>
      <c r="DR62" s="12">
        <v>70107740</v>
      </c>
      <c r="DS62" s="13">
        <v>548647</v>
      </c>
      <c r="DT62" s="13">
        <v>298334</v>
      </c>
      <c r="DU62" s="13">
        <v>7172258</v>
      </c>
      <c r="DV62" s="13">
        <v>0</v>
      </c>
      <c r="DW62" s="13">
        <v>5764392</v>
      </c>
      <c r="DX62" s="13">
        <v>2087021</v>
      </c>
      <c r="DY62" s="13">
        <v>124600007</v>
      </c>
      <c r="DZ62" s="16">
        <v>0</v>
      </c>
      <c r="EA62" s="13">
        <v>2208990</v>
      </c>
      <c r="EB62" s="13">
        <v>1245937</v>
      </c>
      <c r="EC62" s="13">
        <v>0</v>
      </c>
      <c r="ED62" s="16">
        <v>0</v>
      </c>
      <c r="EE62" s="13">
        <v>0</v>
      </c>
      <c r="EF62" s="13">
        <v>0</v>
      </c>
      <c r="EG62" s="13">
        <v>0</v>
      </c>
      <c r="EH62" s="13">
        <v>835616</v>
      </c>
      <c r="EI62" s="13">
        <v>36879479</v>
      </c>
      <c r="EJ62" s="13">
        <v>2121979</v>
      </c>
      <c r="EK62" s="13">
        <v>29716</v>
      </c>
      <c r="EL62" s="13">
        <v>1051255</v>
      </c>
      <c r="EM62" s="13">
        <v>0</v>
      </c>
      <c r="EN62" s="16">
        <v>2306793</v>
      </c>
      <c r="EO62" s="13">
        <v>-22382</v>
      </c>
      <c r="EP62" s="13">
        <v>422044933</v>
      </c>
      <c r="EQ62" s="16">
        <v>-3341647</v>
      </c>
      <c r="ER62" s="82">
        <v>433527211</v>
      </c>
    </row>
    <row r="63" spans="1:148" x14ac:dyDescent="0.3">
      <c r="A63" s="4" t="s">
        <v>52</v>
      </c>
      <c r="B63" s="13">
        <v>0</v>
      </c>
      <c r="C63" s="13">
        <v>0</v>
      </c>
      <c r="D63" s="13">
        <v>0</v>
      </c>
      <c r="E63" s="13">
        <v>6368000</v>
      </c>
      <c r="F63" s="82">
        <v>6368000</v>
      </c>
      <c r="G63" s="12">
        <v>0</v>
      </c>
      <c r="H63" s="13">
        <v>0</v>
      </c>
      <c r="I63" s="82">
        <v>0</v>
      </c>
      <c r="J63" s="12">
        <v>0</v>
      </c>
      <c r="K63" s="13">
        <v>0</v>
      </c>
      <c r="L63" s="13">
        <v>0</v>
      </c>
      <c r="M63" s="13">
        <v>24700000</v>
      </c>
      <c r="N63" s="13">
        <v>1909000</v>
      </c>
      <c r="O63" s="82">
        <v>26609000</v>
      </c>
      <c r="P63" s="84">
        <v>32977000</v>
      </c>
      <c r="Q63" s="12">
        <v>42899000</v>
      </c>
      <c r="R63" s="13">
        <v>48505000</v>
      </c>
      <c r="S63" s="13">
        <v>297832000</v>
      </c>
      <c r="T63" s="13">
        <v>3294000</v>
      </c>
      <c r="U63" s="13">
        <v>50000</v>
      </c>
      <c r="V63" s="13">
        <v>898000</v>
      </c>
      <c r="W63" s="13">
        <v>2764000</v>
      </c>
      <c r="X63" s="13">
        <v>10200000</v>
      </c>
      <c r="Y63" s="13">
        <v>315000</v>
      </c>
      <c r="Z63" s="13">
        <v>509000</v>
      </c>
      <c r="AA63" s="13">
        <v>72000</v>
      </c>
      <c r="AB63" s="82">
        <v>407338000</v>
      </c>
      <c r="AC63" s="12">
        <v>3425000</v>
      </c>
      <c r="AD63" s="13">
        <v>-44000</v>
      </c>
      <c r="AE63" s="13">
        <v>0</v>
      </c>
      <c r="AF63" s="82">
        <v>3469000</v>
      </c>
      <c r="AG63" s="84">
        <v>443784000</v>
      </c>
      <c r="AH63" s="13">
        <v>922000</v>
      </c>
      <c r="AI63" s="13">
        <v>0</v>
      </c>
      <c r="AJ63" s="13">
        <v>51000</v>
      </c>
      <c r="AK63" s="13">
        <v>1936000</v>
      </c>
      <c r="AL63" s="13">
        <v>0</v>
      </c>
      <c r="AM63" s="13">
        <v>0</v>
      </c>
      <c r="AN63" s="13">
        <v>0</v>
      </c>
      <c r="AO63" s="82">
        <v>1987000</v>
      </c>
      <c r="AP63" s="84">
        <v>2909000</v>
      </c>
      <c r="AQ63" s="13">
        <v>7003000</v>
      </c>
      <c r="AR63" s="13">
        <v>0</v>
      </c>
      <c r="AS63" s="13">
        <v>3437000</v>
      </c>
      <c r="AT63" s="13">
        <v>9544000</v>
      </c>
      <c r="AU63" s="13">
        <v>0</v>
      </c>
      <c r="AV63" s="13">
        <v>0</v>
      </c>
      <c r="AW63" s="13">
        <v>0</v>
      </c>
      <c r="AX63" s="86">
        <v>12981000</v>
      </c>
      <c r="AY63" s="13">
        <v>0</v>
      </c>
      <c r="AZ63" s="82">
        <v>19984000</v>
      </c>
      <c r="BA63" s="84">
        <v>22893000</v>
      </c>
      <c r="BB63" s="13">
        <v>103184000</v>
      </c>
      <c r="BC63" s="13">
        <v>317707000</v>
      </c>
      <c r="BD63" s="82">
        <v>420891000</v>
      </c>
      <c r="BE63" s="84">
        <v>443784000</v>
      </c>
      <c r="BF63" s="13">
        <v>21434000</v>
      </c>
      <c r="BG63" s="13">
        <v>7167000</v>
      </c>
      <c r="BH63" s="13">
        <v>6274000</v>
      </c>
      <c r="BI63" s="13">
        <v>10972000</v>
      </c>
      <c r="BJ63" s="13">
        <v>0</v>
      </c>
      <c r="BK63" s="13">
        <v>272000</v>
      </c>
      <c r="BL63" s="13">
        <v>-2162000</v>
      </c>
      <c r="BM63" s="13">
        <v>611000</v>
      </c>
      <c r="BN63" s="82">
        <v>44568000</v>
      </c>
      <c r="BO63" s="13">
        <v>1356000</v>
      </c>
      <c r="BP63" s="13">
        <v>0</v>
      </c>
      <c r="BQ63" s="13">
        <v>15442000</v>
      </c>
      <c r="BR63" s="13">
        <v>0</v>
      </c>
      <c r="BS63" s="13">
        <v>10660000</v>
      </c>
      <c r="BT63" s="13">
        <v>0</v>
      </c>
      <c r="BU63" s="13">
        <v>0</v>
      </c>
      <c r="BV63" s="13">
        <v>2000</v>
      </c>
      <c r="BW63" s="13">
        <v>0</v>
      </c>
      <c r="BX63" s="13">
        <v>0</v>
      </c>
      <c r="BY63" s="13">
        <v>0</v>
      </c>
      <c r="BZ63" s="13">
        <v>1686000</v>
      </c>
      <c r="CA63" s="82">
        <v>29146000</v>
      </c>
      <c r="CB63" s="84">
        <v>15422000</v>
      </c>
      <c r="CC63" s="13">
        <v>218000</v>
      </c>
      <c r="CD63" s="13">
        <v>0</v>
      </c>
      <c r="CE63" s="13">
        <v>0</v>
      </c>
      <c r="CF63" s="13">
        <v>0</v>
      </c>
      <c r="CG63" s="13">
        <v>0</v>
      </c>
      <c r="CH63" s="13">
        <v>0</v>
      </c>
      <c r="CI63" s="13">
        <v>-10450000</v>
      </c>
      <c r="CJ63" s="13">
        <v>-11391000</v>
      </c>
      <c r="CK63" s="82">
        <v>-21623000</v>
      </c>
      <c r="CL63" s="13">
        <v>0</v>
      </c>
      <c r="CM63" s="13">
        <v>0</v>
      </c>
      <c r="CN63" s="13">
        <v>0</v>
      </c>
      <c r="CO63" s="13">
        <v>0</v>
      </c>
      <c r="CP63" s="13">
        <v>0</v>
      </c>
      <c r="CQ63" s="13">
        <v>-1273000</v>
      </c>
      <c r="CR63" s="13">
        <v>-339000</v>
      </c>
      <c r="CS63" s="82">
        <v>-1612000</v>
      </c>
      <c r="CT63" s="84">
        <v>-7813000</v>
      </c>
      <c r="CU63" s="12">
        <v>14181000</v>
      </c>
      <c r="CV63" s="16">
        <v>6368000</v>
      </c>
      <c r="CW63" s="12">
        <v>-10390000</v>
      </c>
      <c r="CX63" s="13">
        <v>-195000</v>
      </c>
      <c r="CY63" s="13">
        <v>0</v>
      </c>
      <c r="CZ63" s="13">
        <v>2364000</v>
      </c>
      <c r="DA63" s="16">
        <v>11000</v>
      </c>
      <c r="DB63" s="12">
        <v>25748000</v>
      </c>
      <c r="DC63" s="13">
        <v>2458000</v>
      </c>
      <c r="DD63" s="13">
        <v>0</v>
      </c>
      <c r="DE63" s="13">
        <v>0</v>
      </c>
      <c r="DF63" s="13">
        <v>0</v>
      </c>
      <c r="DG63" s="13">
        <v>17835000</v>
      </c>
      <c r="DH63" s="13">
        <v>156000</v>
      </c>
      <c r="DI63" s="16">
        <v>1730000</v>
      </c>
      <c r="DJ63" s="12">
        <v>0</v>
      </c>
      <c r="DK63" s="13">
        <v>0</v>
      </c>
      <c r="DL63" s="13">
        <v>0</v>
      </c>
      <c r="DM63" s="13">
        <v>0</v>
      </c>
      <c r="DN63" s="13">
        <v>0</v>
      </c>
      <c r="DO63" s="13">
        <v>0</v>
      </c>
      <c r="DP63" s="13">
        <v>-4265000</v>
      </c>
      <c r="DQ63" s="16">
        <v>841000</v>
      </c>
      <c r="DR63" s="12">
        <v>13021000</v>
      </c>
      <c r="DS63" s="13">
        <v>233000</v>
      </c>
      <c r="DT63" s="13">
        <v>37000</v>
      </c>
      <c r="DU63" s="13">
        <v>1356000</v>
      </c>
      <c r="DV63" s="13">
        <v>0</v>
      </c>
      <c r="DW63" s="13">
        <v>1981000</v>
      </c>
      <c r="DX63" s="13">
        <v>365000</v>
      </c>
      <c r="DY63" s="13">
        <v>12310000</v>
      </c>
      <c r="DZ63" s="16">
        <v>-8000</v>
      </c>
      <c r="EA63" s="13">
        <v>0</v>
      </c>
      <c r="EB63" s="13">
        <v>0</v>
      </c>
      <c r="EC63" s="13">
        <v>0</v>
      </c>
      <c r="ED63" s="16">
        <v>0</v>
      </c>
      <c r="EE63" s="13">
        <v>0</v>
      </c>
      <c r="EF63" s="13">
        <v>0</v>
      </c>
      <c r="EG63" s="13">
        <v>0</v>
      </c>
      <c r="EH63" s="13">
        <v>13000</v>
      </c>
      <c r="EI63" s="13">
        <v>9157000</v>
      </c>
      <c r="EJ63" s="13">
        <v>193000</v>
      </c>
      <c r="EK63" s="13">
        <v>2000</v>
      </c>
      <c r="EL63" s="13">
        <v>98000</v>
      </c>
      <c r="EM63" s="13">
        <v>0</v>
      </c>
      <c r="EN63" s="16">
        <v>1577000</v>
      </c>
      <c r="EO63" s="13">
        <v>0</v>
      </c>
      <c r="EP63" s="13">
        <v>24614000</v>
      </c>
      <c r="EQ63" s="16">
        <v>-1018000</v>
      </c>
      <c r="ER63" s="82">
        <v>27764000</v>
      </c>
    </row>
    <row r="64" spans="1:148" x14ac:dyDescent="0.3">
      <c r="A64" s="4" t="s">
        <v>53</v>
      </c>
      <c r="B64" s="13">
        <v>0</v>
      </c>
      <c r="C64" s="13">
        <v>0</v>
      </c>
      <c r="D64" s="13">
        <v>0</v>
      </c>
      <c r="E64" s="13">
        <v>8308000</v>
      </c>
      <c r="F64" s="82">
        <v>8308000</v>
      </c>
      <c r="G64" s="12">
        <v>0</v>
      </c>
      <c r="H64" s="13">
        <v>0</v>
      </c>
      <c r="I64" s="82">
        <v>0</v>
      </c>
      <c r="J64" s="12">
        <v>0</v>
      </c>
      <c r="K64" s="13">
        <v>0</v>
      </c>
      <c r="L64" s="13">
        <v>0</v>
      </c>
      <c r="M64" s="13">
        <v>20500000</v>
      </c>
      <c r="N64" s="13">
        <v>0</v>
      </c>
      <c r="O64" s="82">
        <v>20500000</v>
      </c>
      <c r="P64" s="84">
        <v>28808000</v>
      </c>
      <c r="Q64" s="12">
        <v>52109000</v>
      </c>
      <c r="R64" s="13">
        <v>59767000</v>
      </c>
      <c r="S64" s="13">
        <v>511026000</v>
      </c>
      <c r="T64" s="13">
        <v>9521000</v>
      </c>
      <c r="U64" s="13">
        <v>0</v>
      </c>
      <c r="V64" s="13">
        <v>0</v>
      </c>
      <c r="W64" s="13">
        <v>716000</v>
      </c>
      <c r="X64" s="13">
        <v>3697000</v>
      </c>
      <c r="Y64" s="13">
        <v>7000</v>
      </c>
      <c r="Z64" s="13">
        <v>0</v>
      </c>
      <c r="AA64" s="13">
        <v>489000</v>
      </c>
      <c r="AB64" s="82">
        <v>637332000</v>
      </c>
      <c r="AC64" s="12">
        <v>4417000</v>
      </c>
      <c r="AD64" s="13">
        <v>48000</v>
      </c>
      <c r="AE64" s="13">
        <v>0</v>
      </c>
      <c r="AF64" s="82">
        <v>4369000</v>
      </c>
      <c r="AG64" s="84">
        <v>670509000</v>
      </c>
      <c r="AH64" s="13">
        <v>941000</v>
      </c>
      <c r="AI64" s="13">
        <v>0</v>
      </c>
      <c r="AJ64" s="13">
        <v>0</v>
      </c>
      <c r="AK64" s="13">
        <v>2700000</v>
      </c>
      <c r="AL64" s="13">
        <v>0</v>
      </c>
      <c r="AM64" s="13">
        <v>0</v>
      </c>
      <c r="AN64" s="13">
        <v>0</v>
      </c>
      <c r="AO64" s="82">
        <v>2700000</v>
      </c>
      <c r="AP64" s="84">
        <v>3641000</v>
      </c>
      <c r="AQ64" s="13">
        <v>4069000</v>
      </c>
      <c r="AR64" s="13">
        <v>0</v>
      </c>
      <c r="AS64" s="13">
        <v>6440000</v>
      </c>
      <c r="AT64" s="13">
        <v>2835000</v>
      </c>
      <c r="AU64" s="13">
        <v>0</v>
      </c>
      <c r="AV64" s="13">
        <v>71000</v>
      </c>
      <c r="AW64" s="13">
        <v>0</v>
      </c>
      <c r="AX64" s="86">
        <v>9346000</v>
      </c>
      <c r="AY64" s="13">
        <v>0</v>
      </c>
      <c r="AZ64" s="82">
        <v>13415000</v>
      </c>
      <c r="BA64" s="84">
        <v>17056000</v>
      </c>
      <c r="BB64" s="13">
        <v>244752000</v>
      </c>
      <c r="BC64" s="13">
        <v>408701000</v>
      </c>
      <c r="BD64" s="82">
        <v>653453000</v>
      </c>
      <c r="BE64" s="84">
        <v>670509000</v>
      </c>
      <c r="BF64" s="13">
        <v>24639000</v>
      </c>
      <c r="BG64" s="13">
        <v>11261000</v>
      </c>
      <c r="BH64" s="13">
        <v>15146000</v>
      </c>
      <c r="BI64" s="13">
        <v>9310000</v>
      </c>
      <c r="BJ64" s="13">
        <v>0</v>
      </c>
      <c r="BK64" s="13">
        <v>93000</v>
      </c>
      <c r="BL64" s="13">
        <v>0</v>
      </c>
      <c r="BM64" s="13">
        <v>3295000</v>
      </c>
      <c r="BN64" s="82">
        <v>63744000</v>
      </c>
      <c r="BO64" s="13">
        <v>1784000</v>
      </c>
      <c r="BP64" s="13">
        <v>0</v>
      </c>
      <c r="BQ64" s="13">
        <v>19883000</v>
      </c>
      <c r="BR64" s="13">
        <v>0</v>
      </c>
      <c r="BS64" s="13">
        <v>21344000</v>
      </c>
      <c r="BT64" s="13">
        <v>0</v>
      </c>
      <c r="BU64" s="13">
        <v>0</v>
      </c>
      <c r="BV64" s="13">
        <v>29000</v>
      </c>
      <c r="BW64" s="13">
        <v>0</v>
      </c>
      <c r="BX64" s="13">
        <v>0</v>
      </c>
      <c r="BY64" s="13">
        <v>0</v>
      </c>
      <c r="BZ64" s="13">
        <v>0</v>
      </c>
      <c r="CA64" s="82">
        <v>43040000</v>
      </c>
      <c r="CB64" s="84">
        <v>20704000</v>
      </c>
      <c r="CC64" s="13">
        <v>1031000</v>
      </c>
      <c r="CD64" s="13">
        <v>0</v>
      </c>
      <c r="CE64" s="13">
        <v>0</v>
      </c>
      <c r="CF64" s="13">
        <v>0</v>
      </c>
      <c r="CG64" s="13">
        <v>0</v>
      </c>
      <c r="CH64" s="13">
        <v>0</v>
      </c>
      <c r="CI64" s="13">
        <v>-3494000</v>
      </c>
      <c r="CJ64" s="13">
        <v>-21641000</v>
      </c>
      <c r="CK64" s="82">
        <v>-24104000</v>
      </c>
      <c r="CL64" s="13">
        <v>0</v>
      </c>
      <c r="CM64" s="13">
        <v>0</v>
      </c>
      <c r="CN64" s="13">
        <v>0</v>
      </c>
      <c r="CO64" s="13">
        <v>0</v>
      </c>
      <c r="CP64" s="13">
        <v>0</v>
      </c>
      <c r="CQ64" s="13">
        <v>-400000</v>
      </c>
      <c r="CR64" s="13">
        <v>0</v>
      </c>
      <c r="CS64" s="82">
        <v>-400000</v>
      </c>
      <c r="CT64" s="84">
        <v>-3800000</v>
      </c>
      <c r="CU64" s="12">
        <v>12108000</v>
      </c>
      <c r="CV64" s="16">
        <v>8308000</v>
      </c>
      <c r="CW64" s="12">
        <v>-165000</v>
      </c>
      <c r="CX64" s="13">
        <v>52000</v>
      </c>
      <c r="CY64" s="13">
        <v>-2000</v>
      </c>
      <c r="CZ64" s="13">
        <v>-701000</v>
      </c>
      <c r="DA64" s="16">
        <v>-4000</v>
      </c>
      <c r="DB64" s="12">
        <v>24532529.09</v>
      </c>
      <c r="DC64" s="13">
        <v>48471</v>
      </c>
      <c r="DD64" s="13">
        <v>0</v>
      </c>
      <c r="DE64" s="13">
        <v>0</v>
      </c>
      <c r="DF64" s="13">
        <v>753000</v>
      </c>
      <c r="DG64" s="13">
        <v>24186000</v>
      </c>
      <c r="DH64" s="13">
        <v>957000</v>
      </c>
      <c r="DI64" s="16">
        <v>0</v>
      </c>
      <c r="DJ64" s="12">
        <v>0</v>
      </c>
      <c r="DK64" s="13">
        <v>0</v>
      </c>
      <c r="DL64" s="13">
        <v>0</v>
      </c>
      <c r="DM64" s="13">
        <v>0</v>
      </c>
      <c r="DN64" s="13">
        <v>0</v>
      </c>
      <c r="DO64" s="13">
        <v>0</v>
      </c>
      <c r="DP64" s="13">
        <v>0</v>
      </c>
      <c r="DQ64" s="16">
        <v>10780000</v>
      </c>
      <c r="DR64" s="12">
        <v>16804000</v>
      </c>
      <c r="DS64" s="13">
        <v>0</v>
      </c>
      <c r="DT64" s="13">
        <v>127000</v>
      </c>
      <c r="DU64" s="13">
        <v>1784000</v>
      </c>
      <c r="DV64" s="13">
        <v>0</v>
      </c>
      <c r="DW64" s="13">
        <v>1921000</v>
      </c>
      <c r="DX64" s="13">
        <v>1079000</v>
      </c>
      <c r="DY64" s="13">
        <v>17612000</v>
      </c>
      <c r="DZ64" s="16">
        <v>7000</v>
      </c>
      <c r="EA64" s="13">
        <v>0</v>
      </c>
      <c r="EB64" s="13">
        <v>0</v>
      </c>
      <c r="EC64" s="13">
        <v>0</v>
      </c>
      <c r="ED64" s="16">
        <v>0</v>
      </c>
      <c r="EE64" s="13">
        <v>0</v>
      </c>
      <c r="EF64" s="13">
        <v>0</v>
      </c>
      <c r="EG64" s="13">
        <v>0</v>
      </c>
      <c r="EH64" s="13">
        <v>0</v>
      </c>
      <c r="EI64" s="13">
        <v>13763000</v>
      </c>
      <c r="EJ64" s="13">
        <v>67000</v>
      </c>
      <c r="EK64" s="13">
        <v>3000</v>
      </c>
      <c r="EL64" s="13">
        <v>29000</v>
      </c>
      <c r="EM64" s="13">
        <v>0</v>
      </c>
      <c r="EN64" s="16">
        <v>393000</v>
      </c>
      <c r="EO64" s="13">
        <v>-128000</v>
      </c>
      <c r="EP64" s="13">
        <v>44172000</v>
      </c>
      <c r="EQ64" s="16">
        <v>-3659000</v>
      </c>
      <c r="ER64" s="82">
        <v>48053000.090000004</v>
      </c>
    </row>
    <row r="65" spans="1:148" x14ac:dyDescent="0.3">
      <c r="A65" s="4" t="s">
        <v>54</v>
      </c>
      <c r="B65" s="13">
        <v>0</v>
      </c>
      <c r="C65" s="13">
        <v>2555729</v>
      </c>
      <c r="D65" s="13">
        <v>0</v>
      </c>
      <c r="E65" s="13">
        <v>0</v>
      </c>
      <c r="F65" s="82">
        <v>2555729</v>
      </c>
      <c r="G65" s="12">
        <v>0</v>
      </c>
      <c r="H65" s="13">
        <v>0</v>
      </c>
      <c r="I65" s="82">
        <v>0</v>
      </c>
      <c r="J65" s="12">
        <v>0</v>
      </c>
      <c r="K65" s="13">
        <v>0</v>
      </c>
      <c r="L65" s="13">
        <v>0</v>
      </c>
      <c r="M65" s="13">
        <v>40244000</v>
      </c>
      <c r="N65" s="13">
        <v>0</v>
      </c>
      <c r="O65" s="82">
        <v>40244000</v>
      </c>
      <c r="P65" s="84">
        <v>42799729</v>
      </c>
      <c r="Q65" s="12">
        <v>58616976</v>
      </c>
      <c r="R65" s="13">
        <v>68636768</v>
      </c>
      <c r="S65" s="13">
        <v>289011026</v>
      </c>
      <c r="T65" s="13">
        <v>6266578</v>
      </c>
      <c r="U65" s="13">
        <v>794486</v>
      </c>
      <c r="V65" s="13">
        <v>1469122</v>
      </c>
      <c r="W65" s="13">
        <v>1944430</v>
      </c>
      <c r="X65" s="13">
        <v>7481349</v>
      </c>
      <c r="Y65" s="13">
        <v>0</v>
      </c>
      <c r="Z65" s="13">
        <v>1363788</v>
      </c>
      <c r="AA65" s="13">
        <v>44919</v>
      </c>
      <c r="AB65" s="82">
        <v>435629442</v>
      </c>
      <c r="AC65" s="12">
        <v>4113047</v>
      </c>
      <c r="AD65" s="13">
        <v>75780</v>
      </c>
      <c r="AE65" s="13">
        <v>0</v>
      </c>
      <c r="AF65" s="82">
        <v>4037267</v>
      </c>
      <c r="AG65" s="84">
        <v>482466438</v>
      </c>
      <c r="AH65" s="13">
        <v>1223547</v>
      </c>
      <c r="AI65" s="13">
        <v>6966728</v>
      </c>
      <c r="AJ65" s="13">
        <v>0</v>
      </c>
      <c r="AK65" s="13">
        <v>0</v>
      </c>
      <c r="AL65" s="13">
        <v>0</v>
      </c>
      <c r="AM65" s="13">
        <v>0</v>
      </c>
      <c r="AN65" s="13">
        <v>0</v>
      </c>
      <c r="AO65" s="82">
        <v>0</v>
      </c>
      <c r="AP65" s="84">
        <v>8190275</v>
      </c>
      <c r="AQ65" s="13">
        <v>1894651</v>
      </c>
      <c r="AR65" s="13">
        <v>0</v>
      </c>
      <c r="AS65" s="13">
        <v>4367643</v>
      </c>
      <c r="AT65" s="13">
        <v>7537757</v>
      </c>
      <c r="AU65" s="13">
        <v>0</v>
      </c>
      <c r="AV65" s="13">
        <v>0</v>
      </c>
      <c r="AW65" s="13">
        <v>0</v>
      </c>
      <c r="AX65" s="86">
        <v>11905400</v>
      </c>
      <c r="AY65" s="13">
        <v>0</v>
      </c>
      <c r="AZ65" s="82">
        <v>13800051</v>
      </c>
      <c r="BA65" s="84">
        <v>21990326</v>
      </c>
      <c r="BB65" s="13">
        <v>132326222</v>
      </c>
      <c r="BC65" s="13">
        <v>328149890</v>
      </c>
      <c r="BD65" s="82">
        <v>460476112</v>
      </c>
      <c r="BE65" s="84">
        <v>482466438</v>
      </c>
      <c r="BF65" s="13">
        <v>22185763</v>
      </c>
      <c r="BG65" s="13">
        <v>2354870</v>
      </c>
      <c r="BH65" s="13">
        <v>2987577.4594823965</v>
      </c>
      <c r="BI65" s="13">
        <v>11573899.540517604</v>
      </c>
      <c r="BJ65" s="13">
        <v>0</v>
      </c>
      <c r="BK65" s="13">
        <v>332873</v>
      </c>
      <c r="BL65" s="13">
        <v>0</v>
      </c>
      <c r="BM65" s="13">
        <v>3258086.13</v>
      </c>
      <c r="BN65" s="82">
        <v>42693069.130000003</v>
      </c>
      <c r="BO65" s="13">
        <v>1286143</v>
      </c>
      <c r="BP65" s="13">
        <v>0</v>
      </c>
      <c r="BQ65" s="13">
        <v>13173716</v>
      </c>
      <c r="BR65" s="13">
        <v>0</v>
      </c>
      <c r="BS65" s="13">
        <v>14603524</v>
      </c>
      <c r="BT65" s="13">
        <v>0</v>
      </c>
      <c r="BU65" s="13">
        <v>0</v>
      </c>
      <c r="BV65" s="13">
        <v>0</v>
      </c>
      <c r="BW65" s="13">
        <v>0</v>
      </c>
      <c r="BX65" s="13">
        <v>0</v>
      </c>
      <c r="BY65" s="13">
        <v>0</v>
      </c>
      <c r="BZ65" s="13">
        <v>5945</v>
      </c>
      <c r="CA65" s="82">
        <v>29069328</v>
      </c>
      <c r="CB65" s="84">
        <v>13623741.130000003</v>
      </c>
      <c r="CC65" s="13">
        <v>385364</v>
      </c>
      <c r="CD65" s="13">
        <v>0</v>
      </c>
      <c r="CE65" s="13">
        <v>0</v>
      </c>
      <c r="CF65" s="13">
        <v>0</v>
      </c>
      <c r="CG65" s="13">
        <v>0</v>
      </c>
      <c r="CH65" s="13">
        <v>0</v>
      </c>
      <c r="CI65" s="13">
        <v>900000</v>
      </c>
      <c r="CJ65" s="13">
        <v>-12491155.620000001</v>
      </c>
      <c r="CK65" s="82">
        <v>-11205791.620000001</v>
      </c>
      <c r="CL65" s="13">
        <v>0</v>
      </c>
      <c r="CM65" s="13">
        <v>0</v>
      </c>
      <c r="CN65" s="13">
        <v>0</v>
      </c>
      <c r="CO65" s="13">
        <v>0</v>
      </c>
      <c r="CP65" s="13">
        <v>0</v>
      </c>
      <c r="CQ65" s="13">
        <v>0</v>
      </c>
      <c r="CR65" s="13">
        <v>0</v>
      </c>
      <c r="CS65" s="82">
        <v>0</v>
      </c>
      <c r="CT65" s="84">
        <v>2417949.5100000016</v>
      </c>
      <c r="CU65" s="12">
        <v>10981779.289999999</v>
      </c>
      <c r="CV65" s="16">
        <v>13399728.800000001</v>
      </c>
      <c r="CW65" s="12">
        <v>-201275</v>
      </c>
      <c r="CX65" s="13">
        <v>4949.9899999999907</v>
      </c>
      <c r="CY65" s="13">
        <v>258274.01</v>
      </c>
      <c r="CZ65" s="13">
        <v>409784</v>
      </c>
      <c r="DA65" s="16">
        <v>-7114</v>
      </c>
      <c r="DB65" s="12">
        <v>22104551</v>
      </c>
      <c r="DC65" s="13">
        <v>280155</v>
      </c>
      <c r="DD65" s="13">
        <v>304439</v>
      </c>
      <c r="DE65" s="13">
        <v>2078</v>
      </c>
      <c r="DF65" s="13">
        <v>1344221</v>
      </c>
      <c r="DG65" s="13">
        <v>12417072</v>
      </c>
      <c r="DH65" s="13">
        <v>394471</v>
      </c>
      <c r="DI65" s="16">
        <v>1204062</v>
      </c>
      <c r="DJ65" s="12">
        <v>166521</v>
      </c>
      <c r="DK65" s="13">
        <v>278285</v>
      </c>
      <c r="DL65" s="13">
        <v>199077</v>
      </c>
      <c r="DM65" s="13">
        <v>0</v>
      </c>
      <c r="DN65" s="13">
        <v>0</v>
      </c>
      <c r="DO65" s="13">
        <v>0</v>
      </c>
      <c r="DP65" s="13">
        <v>0</v>
      </c>
      <c r="DQ65" s="16">
        <v>1545511</v>
      </c>
      <c r="DR65" s="12">
        <v>12633260</v>
      </c>
      <c r="DS65" s="13">
        <v>0</v>
      </c>
      <c r="DT65" s="13">
        <v>19038</v>
      </c>
      <c r="DU65" s="13">
        <v>1286143</v>
      </c>
      <c r="DV65" s="13">
        <v>0</v>
      </c>
      <c r="DW65" s="13">
        <v>846680</v>
      </c>
      <c r="DX65" s="13">
        <v>0</v>
      </c>
      <c r="DY65" s="13">
        <v>12368884</v>
      </c>
      <c r="DZ65" s="16">
        <v>8968</v>
      </c>
      <c r="EA65" s="13">
        <v>0</v>
      </c>
      <c r="EB65" s="13">
        <v>0</v>
      </c>
      <c r="EC65" s="13">
        <v>0</v>
      </c>
      <c r="ED65" s="16">
        <v>0</v>
      </c>
      <c r="EE65" s="13">
        <v>0</v>
      </c>
      <c r="EF65" s="13">
        <v>0</v>
      </c>
      <c r="EG65" s="13">
        <v>0</v>
      </c>
      <c r="EH65" s="13">
        <v>0</v>
      </c>
      <c r="EI65" s="13">
        <v>7953063</v>
      </c>
      <c r="EJ65" s="13">
        <v>487756</v>
      </c>
      <c r="EK65" s="13">
        <v>0</v>
      </c>
      <c r="EL65" s="13">
        <v>0</v>
      </c>
      <c r="EM65" s="13">
        <v>0</v>
      </c>
      <c r="EN65" s="16">
        <v>819787</v>
      </c>
      <c r="EO65" s="13">
        <v>23045545</v>
      </c>
      <c r="EP65" s="13">
        <v>0</v>
      </c>
      <c r="EQ65" s="16">
        <v>-229177</v>
      </c>
      <c r="ER65" s="82">
        <v>26633232</v>
      </c>
    </row>
    <row r="66" spans="1:148" x14ac:dyDescent="0.3">
      <c r="A66" s="4" t="s">
        <v>55</v>
      </c>
      <c r="B66" s="13">
        <v>0</v>
      </c>
      <c r="C66" s="13">
        <v>0</v>
      </c>
      <c r="D66" s="13">
        <v>0</v>
      </c>
      <c r="E66" s="13">
        <v>51633000</v>
      </c>
      <c r="F66" s="82">
        <v>51633000</v>
      </c>
      <c r="G66" s="12">
        <v>0</v>
      </c>
      <c r="H66" s="13">
        <v>0</v>
      </c>
      <c r="I66" s="82">
        <v>0</v>
      </c>
      <c r="J66" s="12">
        <v>0</v>
      </c>
      <c r="K66" s="13">
        <v>0</v>
      </c>
      <c r="L66" s="13">
        <v>0</v>
      </c>
      <c r="M66" s="13">
        <v>5000</v>
      </c>
      <c r="N66" s="13">
        <v>1748000</v>
      </c>
      <c r="O66" s="82">
        <v>1753000</v>
      </c>
      <c r="P66" s="84">
        <v>53386000</v>
      </c>
      <c r="Q66" s="12">
        <v>468030000</v>
      </c>
      <c r="R66" s="13">
        <v>49585000</v>
      </c>
      <c r="S66" s="13">
        <v>370337000</v>
      </c>
      <c r="T66" s="13">
        <v>7161000</v>
      </c>
      <c r="U66" s="13">
        <v>621000</v>
      </c>
      <c r="V66" s="13">
        <v>0</v>
      </c>
      <c r="W66" s="13">
        <v>1165000</v>
      </c>
      <c r="X66" s="13">
        <v>13924000</v>
      </c>
      <c r="Y66" s="13">
        <v>0</v>
      </c>
      <c r="Z66" s="13">
        <v>6002000</v>
      </c>
      <c r="AA66" s="13">
        <v>35000</v>
      </c>
      <c r="AB66" s="82">
        <v>916860000</v>
      </c>
      <c r="AC66" s="12">
        <v>13495000</v>
      </c>
      <c r="AD66" s="13">
        <v>613000</v>
      </c>
      <c r="AE66" s="13">
        <v>0</v>
      </c>
      <c r="AF66" s="82">
        <v>12882000</v>
      </c>
      <c r="AG66" s="84">
        <v>983128000</v>
      </c>
      <c r="AH66" s="13">
        <v>0</v>
      </c>
      <c r="AI66" s="13">
        <v>0</v>
      </c>
      <c r="AJ66" s="13">
        <v>0</v>
      </c>
      <c r="AK66" s="13">
        <v>9922000</v>
      </c>
      <c r="AL66" s="13">
        <v>7000000</v>
      </c>
      <c r="AM66" s="13">
        <v>0</v>
      </c>
      <c r="AN66" s="13">
        <v>0</v>
      </c>
      <c r="AO66" s="82">
        <v>16922000</v>
      </c>
      <c r="AP66" s="84">
        <v>16922000</v>
      </c>
      <c r="AQ66" s="13">
        <v>8473000</v>
      </c>
      <c r="AR66" s="13">
        <v>0</v>
      </c>
      <c r="AS66" s="13">
        <v>8603000</v>
      </c>
      <c r="AT66" s="13">
        <v>18243000</v>
      </c>
      <c r="AU66" s="13">
        <v>0</v>
      </c>
      <c r="AV66" s="13">
        <v>620000</v>
      </c>
      <c r="AW66" s="13">
        <v>0</v>
      </c>
      <c r="AX66" s="86">
        <v>27466000</v>
      </c>
      <c r="AY66" s="13">
        <v>12413000</v>
      </c>
      <c r="AZ66" s="82">
        <v>48352000</v>
      </c>
      <c r="BA66" s="84">
        <v>65274000</v>
      </c>
      <c r="BB66" s="13">
        <v>408655000</v>
      </c>
      <c r="BC66" s="13">
        <v>509199000</v>
      </c>
      <c r="BD66" s="82">
        <v>917854000</v>
      </c>
      <c r="BE66" s="84">
        <v>983128000</v>
      </c>
      <c r="BF66" s="13">
        <v>59880000</v>
      </c>
      <c r="BG66" s="13">
        <v>23925000</v>
      </c>
      <c r="BH66" s="13">
        <v>10190000</v>
      </c>
      <c r="BI66" s="13">
        <v>7302000</v>
      </c>
      <c r="BJ66" s="13">
        <v>0</v>
      </c>
      <c r="BK66" s="13">
        <v>182000</v>
      </c>
      <c r="BL66" s="13">
        <v>0</v>
      </c>
      <c r="BM66" s="13">
        <v>8876000</v>
      </c>
      <c r="BN66" s="82">
        <v>110355000</v>
      </c>
      <c r="BO66" s="13">
        <v>3156000</v>
      </c>
      <c r="BP66" s="13">
        <v>0</v>
      </c>
      <c r="BQ66" s="13">
        <v>33419000</v>
      </c>
      <c r="BR66" s="13">
        <v>0</v>
      </c>
      <c r="BS66" s="13">
        <v>44340000</v>
      </c>
      <c r="BT66" s="13">
        <v>0</v>
      </c>
      <c r="BU66" s="13">
        <v>0</v>
      </c>
      <c r="BV66" s="13">
        <v>550000</v>
      </c>
      <c r="BW66" s="13">
        <v>0</v>
      </c>
      <c r="BX66" s="13">
        <v>0</v>
      </c>
      <c r="BY66" s="13">
        <v>0</v>
      </c>
      <c r="BZ66" s="13">
        <v>7324000</v>
      </c>
      <c r="CA66" s="82">
        <v>88789000</v>
      </c>
      <c r="CB66" s="84">
        <v>21566000</v>
      </c>
      <c r="CC66" s="13">
        <v>5522000</v>
      </c>
      <c r="CD66" s="13">
        <v>0</v>
      </c>
      <c r="CE66" s="13">
        <v>0</v>
      </c>
      <c r="CF66" s="13">
        <v>0</v>
      </c>
      <c r="CG66" s="13">
        <v>0</v>
      </c>
      <c r="CH66" s="13">
        <v>0</v>
      </c>
      <c r="CI66" s="13">
        <v>-15548000</v>
      </c>
      <c r="CJ66" s="13">
        <v>-27468000</v>
      </c>
      <c r="CK66" s="82">
        <v>-37494000</v>
      </c>
      <c r="CL66" s="13">
        <v>0</v>
      </c>
      <c r="CM66" s="13">
        <v>0</v>
      </c>
      <c r="CN66" s="13">
        <v>7000000</v>
      </c>
      <c r="CO66" s="13">
        <v>0</v>
      </c>
      <c r="CP66" s="13">
        <v>0</v>
      </c>
      <c r="CQ66" s="13">
        <v>-3465000</v>
      </c>
      <c r="CR66" s="13">
        <v>0</v>
      </c>
      <c r="CS66" s="82">
        <v>3535000</v>
      </c>
      <c r="CT66" s="84">
        <v>-12393000</v>
      </c>
      <c r="CU66" s="12">
        <v>22153000</v>
      </c>
      <c r="CV66" s="16">
        <v>9760000</v>
      </c>
      <c r="CW66" s="12">
        <v>3476000</v>
      </c>
      <c r="CX66" s="13">
        <v>397000</v>
      </c>
      <c r="CY66" s="13">
        <v>-5349000</v>
      </c>
      <c r="CZ66" s="13">
        <v>1276000</v>
      </c>
      <c r="DA66" s="16">
        <v>17000</v>
      </c>
      <c r="DB66" s="12">
        <v>70030000</v>
      </c>
      <c r="DC66" s="13">
        <v>10941000</v>
      </c>
      <c r="DD66" s="13">
        <v>139000</v>
      </c>
      <c r="DE66" s="13">
        <v>549000</v>
      </c>
      <c r="DF66" s="13">
        <v>1421000</v>
      </c>
      <c r="DG66" s="13">
        <v>19396000</v>
      </c>
      <c r="DH66" s="13">
        <v>2181000</v>
      </c>
      <c r="DI66" s="16">
        <v>437000</v>
      </c>
      <c r="DJ66" s="12">
        <v>182000</v>
      </c>
      <c r="DK66" s="13">
        <v>0</v>
      </c>
      <c r="DL66" s="13">
        <v>656000</v>
      </c>
      <c r="DM66" s="13">
        <v>0</v>
      </c>
      <c r="DN66" s="13">
        <v>0</v>
      </c>
      <c r="DO66" s="13">
        <v>0</v>
      </c>
      <c r="DP66" s="13">
        <v>0</v>
      </c>
      <c r="DQ66" s="16">
        <v>998000</v>
      </c>
      <c r="DR66" s="12">
        <v>32793000</v>
      </c>
      <c r="DS66" s="13">
        <v>283000</v>
      </c>
      <c r="DT66" s="13">
        <v>21000</v>
      </c>
      <c r="DU66" s="13">
        <v>3174000</v>
      </c>
      <c r="DV66" s="13">
        <v>0</v>
      </c>
      <c r="DW66" s="13">
        <v>0</v>
      </c>
      <c r="DX66" s="13">
        <v>984000</v>
      </c>
      <c r="DY66" s="13">
        <v>31883000</v>
      </c>
      <c r="DZ66" s="16">
        <v>7000</v>
      </c>
      <c r="EA66" s="13">
        <v>0</v>
      </c>
      <c r="EB66" s="13">
        <v>0</v>
      </c>
      <c r="EC66" s="13">
        <v>0</v>
      </c>
      <c r="ED66" s="16">
        <v>0</v>
      </c>
      <c r="EE66" s="13">
        <v>0</v>
      </c>
      <c r="EF66" s="13">
        <v>0</v>
      </c>
      <c r="EG66" s="13">
        <v>0</v>
      </c>
      <c r="EH66" s="13">
        <v>481000</v>
      </c>
      <c r="EI66" s="13">
        <v>14543000</v>
      </c>
      <c r="EJ66" s="13">
        <v>0</v>
      </c>
      <c r="EK66" s="13">
        <v>22000</v>
      </c>
      <c r="EL66" s="13">
        <v>550000</v>
      </c>
      <c r="EM66" s="13">
        <v>0</v>
      </c>
      <c r="EN66" s="16">
        <v>5559000</v>
      </c>
      <c r="EO66" s="13">
        <v>-49494000</v>
      </c>
      <c r="EP66" s="13">
        <v>-7207000</v>
      </c>
      <c r="EQ66" s="16">
        <v>-2284000</v>
      </c>
      <c r="ER66" s="82">
        <v>-42355000</v>
      </c>
    </row>
    <row r="67" spans="1:148" x14ac:dyDescent="0.3">
      <c r="A67" s="4" t="s">
        <v>56</v>
      </c>
      <c r="B67" s="13">
        <v>0</v>
      </c>
      <c r="C67" s="13">
        <v>0</v>
      </c>
      <c r="D67" s="13">
        <v>0</v>
      </c>
      <c r="E67" s="13">
        <v>25347000</v>
      </c>
      <c r="F67" s="82">
        <v>25347000</v>
      </c>
      <c r="G67" s="12">
        <v>0</v>
      </c>
      <c r="H67" s="13">
        <v>0</v>
      </c>
      <c r="I67" s="82">
        <v>0</v>
      </c>
      <c r="J67" s="12">
        <v>0</v>
      </c>
      <c r="K67" s="13">
        <v>0</v>
      </c>
      <c r="L67" s="13">
        <v>0</v>
      </c>
      <c r="M67" s="13">
        <v>0</v>
      </c>
      <c r="N67" s="13">
        <v>576000</v>
      </c>
      <c r="O67" s="82">
        <v>576000</v>
      </c>
      <c r="P67" s="84">
        <v>25923000</v>
      </c>
      <c r="Q67" s="12">
        <v>13199000</v>
      </c>
      <c r="R67" s="13">
        <v>60084000</v>
      </c>
      <c r="S67" s="13">
        <v>368525000</v>
      </c>
      <c r="T67" s="13">
        <v>4972000</v>
      </c>
      <c r="U67" s="13">
        <v>208000</v>
      </c>
      <c r="V67" s="13">
        <v>0</v>
      </c>
      <c r="W67" s="13">
        <v>5900000</v>
      </c>
      <c r="X67" s="13">
        <v>7433000</v>
      </c>
      <c r="Y67" s="13">
        <v>196000</v>
      </c>
      <c r="Z67" s="13">
        <v>0</v>
      </c>
      <c r="AA67" s="13">
        <v>426000</v>
      </c>
      <c r="AB67" s="82">
        <v>460943000</v>
      </c>
      <c r="AC67" s="12">
        <v>2210000</v>
      </c>
      <c r="AD67" s="13">
        <v>163000</v>
      </c>
      <c r="AE67" s="13">
        <v>0</v>
      </c>
      <c r="AF67" s="82">
        <v>2047000</v>
      </c>
      <c r="AG67" s="84">
        <v>488913000</v>
      </c>
      <c r="AH67" s="13">
        <v>6000</v>
      </c>
      <c r="AI67" s="13">
        <v>4722000</v>
      </c>
      <c r="AJ67" s="13">
        <v>0</v>
      </c>
      <c r="AK67" s="13">
        <v>0</v>
      </c>
      <c r="AL67" s="13">
        <v>0</v>
      </c>
      <c r="AM67" s="13">
        <v>97000</v>
      </c>
      <c r="AN67" s="13">
        <v>1000000</v>
      </c>
      <c r="AO67" s="82">
        <v>1097000</v>
      </c>
      <c r="AP67" s="84">
        <v>5825000</v>
      </c>
      <c r="AQ67" s="13">
        <v>1995000</v>
      </c>
      <c r="AR67" s="13">
        <v>0</v>
      </c>
      <c r="AS67" s="13">
        <v>3594000</v>
      </c>
      <c r="AT67" s="13">
        <v>124000</v>
      </c>
      <c r="AU67" s="13">
        <v>0</v>
      </c>
      <c r="AV67" s="13">
        <v>209000</v>
      </c>
      <c r="AW67" s="13">
        <v>0</v>
      </c>
      <c r="AX67" s="86">
        <v>3927000</v>
      </c>
      <c r="AY67" s="13">
        <v>0</v>
      </c>
      <c r="AZ67" s="82">
        <v>5922000</v>
      </c>
      <c r="BA67" s="84">
        <v>11747000</v>
      </c>
      <c r="BB67" s="13">
        <v>125789000</v>
      </c>
      <c r="BC67" s="13">
        <v>351377000</v>
      </c>
      <c r="BD67" s="82">
        <v>477166000</v>
      </c>
      <c r="BE67" s="84">
        <v>488913000</v>
      </c>
      <c r="BF67" s="13">
        <v>15050000</v>
      </c>
      <c r="BG67" s="13">
        <v>5912000</v>
      </c>
      <c r="BH67" s="13">
        <v>5339000</v>
      </c>
      <c r="BI67" s="13">
        <v>14271000</v>
      </c>
      <c r="BJ67" s="13">
        <v>0</v>
      </c>
      <c r="BK67" s="13">
        <v>2000</v>
      </c>
      <c r="BL67" s="13">
        <v>0</v>
      </c>
      <c r="BM67" s="13">
        <v>1624000</v>
      </c>
      <c r="BN67" s="82">
        <v>42198000</v>
      </c>
      <c r="BO67" s="13">
        <v>1520000</v>
      </c>
      <c r="BP67" s="13">
        <v>0</v>
      </c>
      <c r="BQ67" s="13">
        <v>15668000</v>
      </c>
      <c r="BR67" s="13">
        <v>0</v>
      </c>
      <c r="BS67" s="13">
        <v>11352000</v>
      </c>
      <c r="BT67" s="13">
        <v>0</v>
      </c>
      <c r="BU67" s="13">
        <v>0</v>
      </c>
      <c r="BV67" s="13">
        <v>0</v>
      </c>
      <c r="BW67" s="13">
        <v>0</v>
      </c>
      <c r="BX67" s="13">
        <v>0</v>
      </c>
      <c r="BY67" s="13">
        <v>0</v>
      </c>
      <c r="BZ67" s="13">
        <v>1724000</v>
      </c>
      <c r="CA67" s="82">
        <v>30264000</v>
      </c>
      <c r="CB67" s="84">
        <v>11934000</v>
      </c>
      <c r="CC67" s="13">
        <v>17000</v>
      </c>
      <c r="CD67" s="13">
        <v>0</v>
      </c>
      <c r="CE67" s="13">
        <v>0</v>
      </c>
      <c r="CF67" s="13">
        <v>0</v>
      </c>
      <c r="CG67" s="13">
        <v>0</v>
      </c>
      <c r="CH67" s="13">
        <v>0</v>
      </c>
      <c r="CI67" s="13">
        <v>0</v>
      </c>
      <c r="CJ67" s="13">
        <v>-15645000</v>
      </c>
      <c r="CK67" s="82">
        <v>-15628000</v>
      </c>
      <c r="CL67" s="13">
        <v>0</v>
      </c>
      <c r="CM67" s="13">
        <v>0</v>
      </c>
      <c r="CN67" s="13">
        <v>0</v>
      </c>
      <c r="CO67" s="13">
        <v>0</v>
      </c>
      <c r="CP67" s="13">
        <v>0</v>
      </c>
      <c r="CQ67" s="13">
        <v>-1092000</v>
      </c>
      <c r="CR67" s="13">
        <v>-99000</v>
      </c>
      <c r="CS67" s="82">
        <v>-1191000</v>
      </c>
      <c r="CT67" s="84">
        <v>-4885000</v>
      </c>
      <c r="CU67" s="12">
        <v>30232000</v>
      </c>
      <c r="CV67" s="16">
        <v>25347000</v>
      </c>
      <c r="CW67" s="12">
        <v>61000</v>
      </c>
      <c r="CX67" s="13">
        <v>32000</v>
      </c>
      <c r="CY67" s="13">
        <v>0</v>
      </c>
      <c r="CZ67" s="13">
        <v>-2107000</v>
      </c>
      <c r="DA67" s="16">
        <v>289000</v>
      </c>
      <c r="DB67" s="12">
        <v>19337000</v>
      </c>
      <c r="DC67" s="13">
        <v>1677000</v>
      </c>
      <c r="DD67" s="13">
        <v>0</v>
      </c>
      <c r="DE67" s="13">
        <v>17000</v>
      </c>
      <c r="DF67" s="13">
        <v>405000</v>
      </c>
      <c r="DG67" s="13">
        <v>20091000</v>
      </c>
      <c r="DH67" s="13">
        <v>591000</v>
      </c>
      <c r="DI67" s="16">
        <v>3000</v>
      </c>
      <c r="DJ67" s="12">
        <v>2000</v>
      </c>
      <c r="DK67" s="13">
        <v>0</v>
      </c>
      <c r="DL67" s="13">
        <v>0</v>
      </c>
      <c r="DM67" s="13">
        <v>0</v>
      </c>
      <c r="DN67" s="13">
        <v>0</v>
      </c>
      <c r="DO67" s="13">
        <v>0</v>
      </c>
      <c r="DP67" s="13">
        <v>0</v>
      </c>
      <c r="DQ67" s="16">
        <v>770000</v>
      </c>
      <c r="DR67" s="12">
        <v>15044000</v>
      </c>
      <c r="DS67" s="13">
        <v>215000</v>
      </c>
      <c r="DT67" s="13">
        <v>-16000</v>
      </c>
      <c r="DU67" s="13">
        <v>1520000</v>
      </c>
      <c r="DV67" s="13">
        <v>0</v>
      </c>
      <c r="DW67" s="13">
        <v>202000</v>
      </c>
      <c r="DX67" s="13">
        <v>469000</v>
      </c>
      <c r="DY67" s="13">
        <v>9342000</v>
      </c>
      <c r="DZ67" s="16">
        <v>86000</v>
      </c>
      <c r="EA67" s="13">
        <v>0</v>
      </c>
      <c r="EB67" s="13">
        <v>0</v>
      </c>
      <c r="EC67" s="13">
        <v>0</v>
      </c>
      <c r="ED67" s="16">
        <v>0</v>
      </c>
      <c r="EE67" s="13">
        <v>0</v>
      </c>
      <c r="EF67" s="13">
        <v>0</v>
      </c>
      <c r="EG67" s="13">
        <v>0</v>
      </c>
      <c r="EH67" s="13">
        <v>34000</v>
      </c>
      <c r="EI67" s="13">
        <v>14089000</v>
      </c>
      <c r="EJ67" s="13">
        <v>0</v>
      </c>
      <c r="EK67" s="13">
        <v>3000</v>
      </c>
      <c r="EL67" s="13">
        <v>72000</v>
      </c>
      <c r="EM67" s="13">
        <v>0</v>
      </c>
      <c r="EN67" s="16">
        <v>1510000</v>
      </c>
      <c r="EO67" s="13">
        <v>0</v>
      </c>
      <c r="EP67" s="13">
        <v>0</v>
      </c>
      <c r="EQ67" s="16">
        <v>-2971000</v>
      </c>
      <c r="ER67" s="82">
        <v>-2648000</v>
      </c>
    </row>
    <row r="68" spans="1:148" x14ac:dyDescent="0.3">
      <c r="A68" s="4" t="s">
        <v>57</v>
      </c>
      <c r="B68" s="13">
        <v>0</v>
      </c>
      <c r="C68" s="13">
        <v>0</v>
      </c>
      <c r="D68" s="13">
        <v>0</v>
      </c>
      <c r="E68" s="13">
        <v>12339000</v>
      </c>
      <c r="F68" s="82">
        <v>12339000</v>
      </c>
      <c r="G68" s="12">
        <v>0</v>
      </c>
      <c r="H68" s="13">
        <v>0</v>
      </c>
      <c r="I68" s="82">
        <v>0</v>
      </c>
      <c r="J68" s="12">
        <v>0</v>
      </c>
      <c r="K68" s="13">
        <v>0</v>
      </c>
      <c r="L68" s="13">
        <v>0</v>
      </c>
      <c r="M68" s="13">
        <v>118000000</v>
      </c>
      <c r="N68" s="13">
        <v>17258000</v>
      </c>
      <c r="O68" s="82">
        <v>135258000</v>
      </c>
      <c r="P68" s="84">
        <v>147597000</v>
      </c>
      <c r="Q68" s="12">
        <v>2687729000</v>
      </c>
      <c r="R68" s="13">
        <v>252482000</v>
      </c>
      <c r="S68" s="13">
        <v>443584000</v>
      </c>
      <c r="T68" s="13">
        <v>32863000</v>
      </c>
      <c r="U68" s="13">
        <v>0</v>
      </c>
      <c r="V68" s="13">
        <v>0</v>
      </c>
      <c r="W68" s="13">
        <v>4317000</v>
      </c>
      <c r="X68" s="13">
        <v>6508000</v>
      </c>
      <c r="Y68" s="13">
        <v>7000</v>
      </c>
      <c r="Z68" s="13">
        <v>0</v>
      </c>
      <c r="AA68" s="13">
        <v>0</v>
      </c>
      <c r="AB68" s="82">
        <v>3427490000</v>
      </c>
      <c r="AC68" s="12">
        <v>63621000</v>
      </c>
      <c r="AD68" s="13">
        <v>30111000</v>
      </c>
      <c r="AE68" s="13">
        <v>0</v>
      </c>
      <c r="AF68" s="82">
        <v>33510000</v>
      </c>
      <c r="AG68" s="84">
        <v>3608597000</v>
      </c>
      <c r="AH68" s="13">
        <v>7062000</v>
      </c>
      <c r="AI68" s="13">
        <v>0</v>
      </c>
      <c r="AJ68" s="13">
        <v>0</v>
      </c>
      <c r="AK68" s="13">
        <v>0</v>
      </c>
      <c r="AL68" s="13">
        <v>0</v>
      </c>
      <c r="AM68" s="13">
        <v>0</v>
      </c>
      <c r="AN68" s="13">
        <v>0</v>
      </c>
      <c r="AO68" s="82">
        <v>0</v>
      </c>
      <c r="AP68" s="84">
        <v>7062000</v>
      </c>
      <c r="AQ68" s="13">
        <v>16052000</v>
      </c>
      <c r="AR68" s="13">
        <v>0</v>
      </c>
      <c r="AS68" s="13">
        <v>20091000</v>
      </c>
      <c r="AT68" s="13">
        <v>0</v>
      </c>
      <c r="AU68" s="13">
        <v>0</v>
      </c>
      <c r="AV68" s="13">
        <v>805000</v>
      </c>
      <c r="AW68" s="13">
        <v>0</v>
      </c>
      <c r="AX68" s="86">
        <v>20896000</v>
      </c>
      <c r="AY68" s="13">
        <v>0</v>
      </c>
      <c r="AZ68" s="82">
        <v>36948000</v>
      </c>
      <c r="BA68" s="84">
        <v>44010000</v>
      </c>
      <c r="BB68" s="13">
        <v>630793000</v>
      </c>
      <c r="BC68" s="13">
        <v>2933794000</v>
      </c>
      <c r="BD68" s="82">
        <v>3564587000</v>
      </c>
      <c r="BE68" s="84">
        <v>3608597000</v>
      </c>
      <c r="BF68" s="13">
        <v>130570000</v>
      </c>
      <c r="BG68" s="13">
        <v>47938000</v>
      </c>
      <c r="BH68" s="13">
        <v>12350000</v>
      </c>
      <c r="BI68" s="13">
        <v>10554000</v>
      </c>
      <c r="BJ68" s="13">
        <v>0</v>
      </c>
      <c r="BK68" s="13">
        <v>363000</v>
      </c>
      <c r="BL68" s="13">
        <v>0</v>
      </c>
      <c r="BM68" s="13">
        <v>49233000</v>
      </c>
      <c r="BN68" s="82">
        <v>251008000</v>
      </c>
      <c r="BO68" s="13">
        <v>7477000</v>
      </c>
      <c r="BP68" s="13">
        <v>0</v>
      </c>
      <c r="BQ68" s="13">
        <v>85988000</v>
      </c>
      <c r="BR68" s="13">
        <v>0</v>
      </c>
      <c r="BS68" s="13">
        <v>79665000</v>
      </c>
      <c r="BT68" s="13">
        <v>0</v>
      </c>
      <c r="BU68" s="13">
        <v>0</v>
      </c>
      <c r="BV68" s="13">
        <v>129000</v>
      </c>
      <c r="BW68" s="13">
        <v>0</v>
      </c>
      <c r="BX68" s="13">
        <v>0</v>
      </c>
      <c r="BY68" s="13">
        <v>0</v>
      </c>
      <c r="BZ68" s="13">
        <v>30121000</v>
      </c>
      <c r="CA68" s="82">
        <v>203380000</v>
      </c>
      <c r="CB68" s="84">
        <v>47628000</v>
      </c>
      <c r="CC68" s="13">
        <v>10329000</v>
      </c>
      <c r="CD68" s="13">
        <v>0</v>
      </c>
      <c r="CE68" s="13">
        <v>0</v>
      </c>
      <c r="CF68" s="13">
        <v>0</v>
      </c>
      <c r="CG68" s="13">
        <v>0</v>
      </c>
      <c r="CH68" s="13">
        <v>0</v>
      </c>
      <c r="CI68" s="13">
        <v>-29003000</v>
      </c>
      <c r="CJ68" s="13">
        <v>-22023000</v>
      </c>
      <c r="CK68" s="82">
        <v>-40697000</v>
      </c>
      <c r="CL68" s="13">
        <v>0</v>
      </c>
      <c r="CM68" s="13">
        <v>0</v>
      </c>
      <c r="CN68" s="13">
        <v>0</v>
      </c>
      <c r="CO68" s="13">
        <v>0</v>
      </c>
      <c r="CP68" s="13">
        <v>0</v>
      </c>
      <c r="CQ68" s="13">
        <v>-8434000</v>
      </c>
      <c r="CR68" s="13">
        <v>0</v>
      </c>
      <c r="CS68" s="82">
        <v>-8434000</v>
      </c>
      <c r="CT68" s="84">
        <v>-1503000</v>
      </c>
      <c r="CU68" s="12">
        <v>13842000</v>
      </c>
      <c r="CV68" s="16">
        <v>12339000</v>
      </c>
      <c r="CW68" s="12">
        <v>36198000</v>
      </c>
      <c r="CX68" s="13">
        <v>-1842000</v>
      </c>
      <c r="CY68" s="13">
        <v>0</v>
      </c>
      <c r="CZ68" s="13">
        <v>2877000</v>
      </c>
      <c r="DA68" s="16">
        <v>0</v>
      </c>
      <c r="DB68" s="12">
        <v>136399000</v>
      </c>
      <c r="DC68" s="13">
        <v>0</v>
      </c>
      <c r="DD68" s="13">
        <v>0</v>
      </c>
      <c r="DE68" s="13">
        <v>14747000</v>
      </c>
      <c r="DF68" s="13">
        <v>4056000</v>
      </c>
      <c r="DG68" s="13">
        <v>22608000</v>
      </c>
      <c r="DH68" s="13">
        <v>10005000</v>
      </c>
      <c r="DI68" s="16">
        <v>8000</v>
      </c>
      <c r="DJ68" s="12">
        <v>709000</v>
      </c>
      <c r="DK68" s="13">
        <v>12074000</v>
      </c>
      <c r="DL68" s="13">
        <v>865000</v>
      </c>
      <c r="DM68" s="13">
        <v>0</v>
      </c>
      <c r="DN68" s="13">
        <v>0</v>
      </c>
      <c r="DO68" s="13">
        <v>0</v>
      </c>
      <c r="DP68" s="13">
        <v>0</v>
      </c>
      <c r="DQ68" s="16">
        <v>42045000</v>
      </c>
      <c r="DR68" s="12">
        <v>74119000</v>
      </c>
      <c r="DS68" s="13">
        <v>417000</v>
      </c>
      <c r="DT68" s="13">
        <v>269000</v>
      </c>
      <c r="DU68" s="13">
        <v>7477000</v>
      </c>
      <c r="DV68" s="13">
        <v>0</v>
      </c>
      <c r="DW68" s="13">
        <v>7777000</v>
      </c>
      <c r="DX68" s="13">
        <v>1771000</v>
      </c>
      <c r="DY68" s="13">
        <v>76440000</v>
      </c>
      <c r="DZ68" s="16">
        <v>4537000</v>
      </c>
      <c r="EA68" s="13">
        <v>0</v>
      </c>
      <c r="EB68" s="13">
        <v>0</v>
      </c>
      <c r="EC68" s="13">
        <v>0</v>
      </c>
      <c r="ED68" s="16">
        <v>0</v>
      </c>
      <c r="EE68" s="13">
        <v>0</v>
      </c>
      <c r="EF68" s="13">
        <v>0</v>
      </c>
      <c r="EG68" s="13">
        <v>0</v>
      </c>
      <c r="EH68" s="13">
        <v>870000</v>
      </c>
      <c r="EI68" s="13">
        <v>19752000</v>
      </c>
      <c r="EJ68" s="13">
        <v>0</v>
      </c>
      <c r="EK68" s="13">
        <v>53000</v>
      </c>
      <c r="EL68" s="13">
        <v>129000</v>
      </c>
      <c r="EM68" s="13">
        <v>0</v>
      </c>
      <c r="EN68" s="16">
        <v>15986000</v>
      </c>
      <c r="EO68" s="13">
        <v>0</v>
      </c>
      <c r="EP68" s="13">
        <v>193584000</v>
      </c>
      <c r="EQ68" s="16">
        <v>-7325000</v>
      </c>
      <c r="ER68" s="82">
        <v>220178000</v>
      </c>
    </row>
    <row r="69" spans="1:148" x14ac:dyDescent="0.3">
      <c r="A69" s="4" t="s">
        <v>58</v>
      </c>
      <c r="B69" s="13">
        <v>0</v>
      </c>
      <c r="C69" s="13">
        <v>0</v>
      </c>
      <c r="D69" s="13">
        <v>0</v>
      </c>
      <c r="E69" s="13">
        <v>7729565.5899999999</v>
      </c>
      <c r="F69" s="82">
        <v>7729565.5899999999</v>
      </c>
      <c r="G69" s="12">
        <v>0</v>
      </c>
      <c r="H69" s="13">
        <v>0</v>
      </c>
      <c r="I69" s="82">
        <v>0</v>
      </c>
      <c r="J69" s="12">
        <v>0</v>
      </c>
      <c r="K69" s="13">
        <v>0</v>
      </c>
      <c r="L69" s="13">
        <v>0</v>
      </c>
      <c r="M69" s="13">
        <v>8030780.25</v>
      </c>
      <c r="N69" s="13">
        <v>0</v>
      </c>
      <c r="O69" s="82">
        <v>8030780.25</v>
      </c>
      <c r="P69" s="84">
        <v>15760345.84</v>
      </c>
      <c r="Q69" s="12">
        <v>14372102.17</v>
      </c>
      <c r="R69" s="13">
        <v>32779175.470000003</v>
      </c>
      <c r="S69" s="13">
        <v>197877314.86000001</v>
      </c>
      <c r="T69" s="13">
        <v>5015067.1099999994</v>
      </c>
      <c r="U69" s="13">
        <v>2085536.94</v>
      </c>
      <c r="V69" s="13">
        <v>0</v>
      </c>
      <c r="W69" s="13">
        <v>0</v>
      </c>
      <c r="X69" s="13">
        <v>1070707.4099999999</v>
      </c>
      <c r="Y69" s="13">
        <v>74630.899999999994</v>
      </c>
      <c r="Z69" s="13">
        <v>3873371.84</v>
      </c>
      <c r="AA69" s="13">
        <v>10353.679999999997</v>
      </c>
      <c r="AB69" s="82">
        <v>257158260.38000003</v>
      </c>
      <c r="AC69" s="12">
        <v>1222685.0900000001</v>
      </c>
      <c r="AD69" s="13">
        <v>-21536.58</v>
      </c>
      <c r="AE69" s="13">
        <v>0</v>
      </c>
      <c r="AF69" s="82">
        <v>1244221.6700000002</v>
      </c>
      <c r="AG69" s="84">
        <v>274162827.89000005</v>
      </c>
      <c r="AH69" s="13">
        <v>0</v>
      </c>
      <c r="AI69" s="13">
        <v>0</v>
      </c>
      <c r="AJ69" s="13">
        <v>0</v>
      </c>
      <c r="AK69" s="13">
        <v>0</v>
      </c>
      <c r="AL69" s="13">
        <v>0</v>
      </c>
      <c r="AM69" s="13">
        <v>0</v>
      </c>
      <c r="AN69" s="13">
        <v>0</v>
      </c>
      <c r="AO69" s="82">
        <v>0</v>
      </c>
      <c r="AP69" s="84">
        <v>0</v>
      </c>
      <c r="AQ69" s="13">
        <v>4687121.2300000004</v>
      </c>
      <c r="AR69" s="13">
        <v>0</v>
      </c>
      <c r="AS69" s="13">
        <v>2502564.9900000002</v>
      </c>
      <c r="AT69" s="13">
        <v>0</v>
      </c>
      <c r="AU69" s="13">
        <v>0</v>
      </c>
      <c r="AV69" s="13">
        <v>14667.1</v>
      </c>
      <c r="AW69" s="13">
        <v>0</v>
      </c>
      <c r="AX69" s="86">
        <v>2517232.0900000003</v>
      </c>
      <c r="AY69" s="13">
        <v>0</v>
      </c>
      <c r="AZ69" s="82">
        <v>7204353.3200000003</v>
      </c>
      <c r="BA69" s="84">
        <v>7204353.3200000003</v>
      </c>
      <c r="BB69" s="13">
        <v>98355717.980000004</v>
      </c>
      <c r="BC69" s="13">
        <v>168602756.40000001</v>
      </c>
      <c r="BD69" s="82">
        <v>266958474.38</v>
      </c>
      <c r="BE69" s="84">
        <v>274162827.69999999</v>
      </c>
      <c r="BF69" s="13">
        <v>10363000</v>
      </c>
      <c r="BG69" s="13">
        <v>3129000</v>
      </c>
      <c r="BH69" s="13">
        <v>1383000</v>
      </c>
      <c r="BI69" s="13">
        <v>12409000</v>
      </c>
      <c r="BJ69" s="13">
        <v>0</v>
      </c>
      <c r="BK69" s="13">
        <v>25000</v>
      </c>
      <c r="BL69" s="13">
        <v>0</v>
      </c>
      <c r="BM69" s="13">
        <v>222000</v>
      </c>
      <c r="BN69" s="82">
        <v>27531000</v>
      </c>
      <c r="BO69" s="13">
        <v>836000</v>
      </c>
      <c r="BP69" s="13">
        <v>0</v>
      </c>
      <c r="BQ69" s="13">
        <v>8345000</v>
      </c>
      <c r="BR69" s="13">
        <v>0</v>
      </c>
      <c r="BS69" s="13">
        <v>8852000</v>
      </c>
      <c r="BT69" s="13">
        <v>0</v>
      </c>
      <c r="BU69" s="13">
        <v>0</v>
      </c>
      <c r="BV69" s="13">
        <v>0</v>
      </c>
      <c r="BW69" s="13">
        <v>0</v>
      </c>
      <c r="BX69" s="13">
        <v>0</v>
      </c>
      <c r="BY69" s="13">
        <v>0</v>
      </c>
      <c r="BZ69" s="13">
        <v>584000</v>
      </c>
      <c r="CA69" s="82">
        <v>18617000</v>
      </c>
      <c r="CB69" s="84">
        <v>8914000</v>
      </c>
      <c r="CC69" s="13">
        <v>3211000</v>
      </c>
      <c r="CD69" s="13">
        <v>0</v>
      </c>
      <c r="CE69" s="13">
        <v>0</v>
      </c>
      <c r="CF69" s="13">
        <v>0</v>
      </c>
      <c r="CG69" s="13">
        <v>0</v>
      </c>
      <c r="CH69" s="13">
        <v>0</v>
      </c>
      <c r="CI69" s="13">
        <v>-9303000</v>
      </c>
      <c r="CJ69" s="13">
        <v>-1011000</v>
      </c>
      <c r="CK69" s="82">
        <v>-7103000</v>
      </c>
      <c r="CL69" s="13">
        <v>0</v>
      </c>
      <c r="CM69" s="13">
        <v>0</v>
      </c>
      <c r="CN69" s="13">
        <v>0</v>
      </c>
      <c r="CO69" s="13">
        <v>0</v>
      </c>
      <c r="CP69" s="13">
        <v>0</v>
      </c>
      <c r="CQ69" s="13">
        <v>-14000</v>
      </c>
      <c r="CR69" s="13">
        <v>0</v>
      </c>
      <c r="CS69" s="82">
        <v>-14000</v>
      </c>
      <c r="CT69" s="84">
        <v>1797000</v>
      </c>
      <c r="CU69" s="12">
        <v>5933000</v>
      </c>
      <c r="CV69" s="16">
        <v>7730000</v>
      </c>
      <c r="CW69" s="12">
        <v>-556000</v>
      </c>
      <c r="CX69" s="13">
        <v>-89000</v>
      </c>
      <c r="CY69" s="13">
        <v>0</v>
      </c>
      <c r="CZ69" s="13">
        <v>-186000</v>
      </c>
      <c r="DA69" s="16">
        <v>-6000</v>
      </c>
      <c r="DB69" s="12">
        <v>12429000</v>
      </c>
      <c r="DC69" s="13">
        <v>884000</v>
      </c>
      <c r="DD69" s="13">
        <v>0</v>
      </c>
      <c r="DE69" s="13">
        <v>0</v>
      </c>
      <c r="DF69" s="13">
        <v>192000</v>
      </c>
      <c r="DG69" s="13">
        <v>13825000</v>
      </c>
      <c r="DH69" s="13">
        <v>17000</v>
      </c>
      <c r="DI69" s="16">
        <v>0</v>
      </c>
      <c r="DJ69" s="12">
        <v>25000</v>
      </c>
      <c r="DK69" s="13">
        <v>26000</v>
      </c>
      <c r="DL69" s="13">
        <v>0</v>
      </c>
      <c r="DM69" s="13">
        <v>0</v>
      </c>
      <c r="DN69" s="13">
        <v>0</v>
      </c>
      <c r="DO69" s="13">
        <v>0</v>
      </c>
      <c r="DP69" s="13">
        <v>0</v>
      </c>
      <c r="DQ69" s="16">
        <v>296000</v>
      </c>
      <c r="DR69" s="12">
        <v>6857000</v>
      </c>
      <c r="DS69" s="13">
        <v>195000</v>
      </c>
      <c r="DT69" s="13">
        <v>23000</v>
      </c>
      <c r="DU69" s="13">
        <v>836000</v>
      </c>
      <c r="DV69" s="13">
        <v>0</v>
      </c>
      <c r="DW69" s="13">
        <v>1180000</v>
      </c>
      <c r="DX69" s="13">
        <v>0</v>
      </c>
      <c r="DY69" s="13">
        <v>8424000</v>
      </c>
      <c r="DZ69" s="16">
        <v>13000</v>
      </c>
      <c r="EA69" s="13">
        <v>0</v>
      </c>
      <c r="EB69" s="13">
        <v>0</v>
      </c>
      <c r="EC69" s="13">
        <v>0</v>
      </c>
      <c r="ED69" s="16">
        <v>298000</v>
      </c>
      <c r="EE69" s="13">
        <v>0</v>
      </c>
      <c r="EF69" s="13">
        <v>0</v>
      </c>
      <c r="EG69" s="13">
        <v>0</v>
      </c>
      <c r="EH69" s="13">
        <v>1000</v>
      </c>
      <c r="EI69" s="13">
        <v>5699000</v>
      </c>
      <c r="EJ69" s="13">
        <v>13000</v>
      </c>
      <c r="EK69" s="13">
        <v>0</v>
      </c>
      <c r="EL69" s="13">
        <v>0</v>
      </c>
      <c r="EM69" s="13">
        <v>0</v>
      </c>
      <c r="EN69" s="16">
        <v>0</v>
      </c>
      <c r="EO69" s="13">
        <v>0</v>
      </c>
      <c r="EP69" s="13">
        <v>12965000</v>
      </c>
      <c r="EQ69" s="16">
        <v>0</v>
      </c>
      <c r="ER69" s="82">
        <v>17120000</v>
      </c>
    </row>
    <row r="70" spans="1:148" x14ac:dyDescent="0.3">
      <c r="A70" s="4" t="s">
        <v>59</v>
      </c>
      <c r="B70" s="13">
        <v>0</v>
      </c>
      <c r="C70" s="13">
        <v>0</v>
      </c>
      <c r="D70" s="13">
        <v>0</v>
      </c>
      <c r="E70" s="13">
        <v>3778000</v>
      </c>
      <c r="F70" s="82">
        <v>3778000</v>
      </c>
      <c r="G70" s="12">
        <v>0</v>
      </c>
      <c r="H70" s="13">
        <v>0</v>
      </c>
      <c r="I70" s="82">
        <v>0</v>
      </c>
      <c r="J70" s="12">
        <v>0</v>
      </c>
      <c r="K70" s="13">
        <v>0</v>
      </c>
      <c r="L70" s="13">
        <v>0</v>
      </c>
      <c r="M70" s="13">
        <v>6506000</v>
      </c>
      <c r="N70" s="13">
        <v>160000</v>
      </c>
      <c r="O70" s="82">
        <v>6666000</v>
      </c>
      <c r="P70" s="84">
        <v>10444000</v>
      </c>
      <c r="Q70" s="12">
        <v>126806000</v>
      </c>
      <c r="R70" s="13">
        <v>13726000</v>
      </c>
      <c r="S70" s="13">
        <v>26413000</v>
      </c>
      <c r="T70" s="13">
        <v>350000</v>
      </c>
      <c r="U70" s="13">
        <v>0</v>
      </c>
      <c r="V70" s="13">
        <v>0</v>
      </c>
      <c r="W70" s="13">
        <v>0</v>
      </c>
      <c r="X70" s="13">
        <v>6418000</v>
      </c>
      <c r="Y70" s="13">
        <v>0</v>
      </c>
      <c r="Z70" s="13">
        <v>0</v>
      </c>
      <c r="AA70" s="13">
        <v>2580000</v>
      </c>
      <c r="AB70" s="82">
        <v>176293000</v>
      </c>
      <c r="AC70" s="12">
        <v>485000</v>
      </c>
      <c r="AD70" s="13">
        <v>2000</v>
      </c>
      <c r="AE70" s="13">
        <v>0</v>
      </c>
      <c r="AF70" s="82">
        <v>483000</v>
      </c>
      <c r="AG70" s="84">
        <v>187220000</v>
      </c>
      <c r="AH70" s="13">
        <v>50000</v>
      </c>
      <c r="AI70" s="13">
        <v>0</v>
      </c>
      <c r="AJ70" s="13">
        <v>0</v>
      </c>
      <c r="AK70" s="13">
        <v>0</v>
      </c>
      <c r="AL70" s="13">
        <v>0</v>
      </c>
      <c r="AM70" s="13">
        <v>0</v>
      </c>
      <c r="AN70" s="13">
        <v>0</v>
      </c>
      <c r="AO70" s="82">
        <v>0</v>
      </c>
      <c r="AP70" s="84">
        <v>50000</v>
      </c>
      <c r="AQ70" s="13">
        <v>3318000</v>
      </c>
      <c r="AR70" s="13">
        <v>0</v>
      </c>
      <c r="AS70" s="13">
        <v>1047000</v>
      </c>
      <c r="AT70" s="13">
        <v>0</v>
      </c>
      <c r="AU70" s="13">
        <v>0</v>
      </c>
      <c r="AV70" s="13">
        <v>0</v>
      </c>
      <c r="AW70" s="13">
        <v>0</v>
      </c>
      <c r="AX70" s="86">
        <v>1047000</v>
      </c>
      <c r="AY70" s="13">
        <v>0</v>
      </c>
      <c r="AZ70" s="82">
        <v>4365000</v>
      </c>
      <c r="BA70" s="84">
        <v>4415000</v>
      </c>
      <c r="BB70" s="13">
        <v>101380000</v>
      </c>
      <c r="BC70" s="13">
        <v>81425000</v>
      </c>
      <c r="BD70" s="82">
        <v>182805000</v>
      </c>
      <c r="BE70" s="84">
        <v>187220000</v>
      </c>
      <c r="BF70" s="13">
        <v>6800000</v>
      </c>
      <c r="BG70" s="13">
        <v>3382000</v>
      </c>
      <c r="BH70" s="13">
        <v>6065000</v>
      </c>
      <c r="BI70" s="13">
        <v>2712000</v>
      </c>
      <c r="BJ70" s="13">
        <v>0</v>
      </c>
      <c r="BK70" s="13">
        <v>18000</v>
      </c>
      <c r="BL70" s="13">
        <v>0</v>
      </c>
      <c r="BM70" s="13">
        <v>380000</v>
      </c>
      <c r="BN70" s="82">
        <v>19357000</v>
      </c>
      <c r="BO70" s="13">
        <v>369000</v>
      </c>
      <c r="BP70" s="13">
        <v>0</v>
      </c>
      <c r="BQ70" s="13">
        <v>4046000</v>
      </c>
      <c r="BR70" s="13">
        <v>0</v>
      </c>
      <c r="BS70" s="13">
        <v>5334000</v>
      </c>
      <c r="BT70" s="13">
        <v>0</v>
      </c>
      <c r="BU70" s="13">
        <v>0</v>
      </c>
      <c r="BV70" s="13">
        <v>0</v>
      </c>
      <c r="BW70" s="13">
        <v>0</v>
      </c>
      <c r="BX70" s="13">
        <v>0</v>
      </c>
      <c r="BY70" s="13">
        <v>0</v>
      </c>
      <c r="BZ70" s="13">
        <v>636000</v>
      </c>
      <c r="CA70" s="82">
        <v>10385000</v>
      </c>
      <c r="CB70" s="84">
        <v>8972000</v>
      </c>
      <c r="CC70" s="13">
        <v>66000</v>
      </c>
      <c r="CD70" s="13">
        <v>0</v>
      </c>
      <c r="CE70" s="13">
        <v>0</v>
      </c>
      <c r="CF70" s="13">
        <v>0</v>
      </c>
      <c r="CG70" s="13">
        <v>0</v>
      </c>
      <c r="CH70" s="13">
        <v>0</v>
      </c>
      <c r="CI70" s="13">
        <v>567000</v>
      </c>
      <c r="CJ70" s="13">
        <v>-7369000</v>
      </c>
      <c r="CK70" s="82">
        <v>-6736000</v>
      </c>
      <c r="CL70" s="13">
        <v>0</v>
      </c>
      <c r="CM70" s="13">
        <v>0</v>
      </c>
      <c r="CN70" s="13">
        <v>0</v>
      </c>
      <c r="CO70" s="13">
        <v>0</v>
      </c>
      <c r="CP70" s="13">
        <v>0</v>
      </c>
      <c r="CQ70" s="13">
        <v>0</v>
      </c>
      <c r="CR70" s="13">
        <v>0</v>
      </c>
      <c r="CS70" s="82">
        <v>0</v>
      </c>
      <c r="CT70" s="84">
        <v>2236000</v>
      </c>
      <c r="CU70" s="12">
        <v>1542000</v>
      </c>
      <c r="CV70" s="16">
        <v>3778000</v>
      </c>
      <c r="CW70" s="12">
        <v>-901000</v>
      </c>
      <c r="CX70" s="13">
        <v>-107000</v>
      </c>
      <c r="CY70" s="13">
        <v>0</v>
      </c>
      <c r="CZ70" s="13">
        <v>170000</v>
      </c>
      <c r="DA70" s="16">
        <v>1000</v>
      </c>
      <c r="DB70" s="12">
        <v>7908000</v>
      </c>
      <c r="DC70" s="13">
        <v>2020000</v>
      </c>
      <c r="DD70" s="13">
        <v>0</v>
      </c>
      <c r="DE70" s="13">
        <v>0</v>
      </c>
      <c r="DF70" s="13">
        <v>204000</v>
      </c>
      <c r="DG70" s="13">
        <v>9788000</v>
      </c>
      <c r="DH70" s="13">
        <v>0</v>
      </c>
      <c r="DI70" s="16">
        <v>0</v>
      </c>
      <c r="DJ70" s="12">
        <v>19000</v>
      </c>
      <c r="DK70" s="13">
        <v>131000</v>
      </c>
      <c r="DL70" s="13">
        <v>6000</v>
      </c>
      <c r="DM70" s="13">
        <v>0</v>
      </c>
      <c r="DN70" s="13">
        <v>0</v>
      </c>
      <c r="DO70" s="13">
        <v>0</v>
      </c>
      <c r="DP70" s="13">
        <v>0</v>
      </c>
      <c r="DQ70" s="16">
        <v>101000</v>
      </c>
      <c r="DR70" s="12">
        <v>3448000</v>
      </c>
      <c r="DS70" s="13">
        <v>166000</v>
      </c>
      <c r="DT70" s="13">
        <v>43000</v>
      </c>
      <c r="DU70" s="13">
        <v>369000</v>
      </c>
      <c r="DV70" s="13">
        <v>0</v>
      </c>
      <c r="DW70" s="13">
        <v>378000</v>
      </c>
      <c r="DX70" s="13">
        <v>61000</v>
      </c>
      <c r="DY70" s="13">
        <v>5506000</v>
      </c>
      <c r="DZ70" s="16">
        <v>0</v>
      </c>
      <c r="EA70" s="13">
        <v>0</v>
      </c>
      <c r="EB70" s="13">
        <v>0</v>
      </c>
      <c r="EC70" s="13">
        <v>0</v>
      </c>
      <c r="ED70" s="16">
        <v>0</v>
      </c>
      <c r="EE70" s="13">
        <v>0</v>
      </c>
      <c r="EF70" s="13">
        <v>0</v>
      </c>
      <c r="EG70" s="13">
        <v>0</v>
      </c>
      <c r="EH70" s="13">
        <v>0</v>
      </c>
      <c r="EI70" s="13">
        <v>1325000</v>
      </c>
      <c r="EJ70" s="13">
        <v>0</v>
      </c>
      <c r="EK70" s="13">
        <v>0</v>
      </c>
      <c r="EL70" s="13">
        <v>0</v>
      </c>
      <c r="EM70" s="13">
        <v>0</v>
      </c>
      <c r="EN70" s="16">
        <v>392000</v>
      </c>
      <c r="EO70" s="13">
        <v>0</v>
      </c>
      <c r="EP70" s="13">
        <v>33177000</v>
      </c>
      <c r="EQ70" s="16">
        <v>-135000</v>
      </c>
      <c r="ER70" s="82">
        <v>41531000</v>
      </c>
    </row>
    <row r="71" spans="1:148" x14ac:dyDescent="0.3">
      <c r="A71" s="4" t="s">
        <v>60</v>
      </c>
      <c r="B71" s="13">
        <v>0</v>
      </c>
      <c r="C71" s="13">
        <v>0</v>
      </c>
      <c r="D71" s="13">
        <v>0</v>
      </c>
      <c r="E71" s="13">
        <v>7847000</v>
      </c>
      <c r="F71" s="82">
        <v>7847000</v>
      </c>
      <c r="G71" s="12">
        <v>0</v>
      </c>
      <c r="H71" s="13">
        <v>0</v>
      </c>
      <c r="I71" s="82">
        <v>0</v>
      </c>
      <c r="J71" s="12">
        <v>0</v>
      </c>
      <c r="K71" s="13">
        <v>0</v>
      </c>
      <c r="L71" s="13">
        <v>0</v>
      </c>
      <c r="M71" s="13">
        <v>37270000</v>
      </c>
      <c r="N71" s="13">
        <v>0</v>
      </c>
      <c r="O71" s="82">
        <v>37270000</v>
      </c>
      <c r="P71" s="84">
        <v>45117000</v>
      </c>
      <c r="Q71" s="12">
        <v>110548000</v>
      </c>
      <c r="R71" s="13">
        <v>74456000</v>
      </c>
      <c r="S71" s="13">
        <v>439080000</v>
      </c>
      <c r="T71" s="13">
        <v>9891000</v>
      </c>
      <c r="U71" s="13">
        <v>1181000</v>
      </c>
      <c r="V71" s="13">
        <v>0</v>
      </c>
      <c r="W71" s="13">
        <v>9509000</v>
      </c>
      <c r="X71" s="13">
        <v>17043000</v>
      </c>
      <c r="Y71" s="13">
        <v>47000</v>
      </c>
      <c r="Z71" s="13">
        <v>0</v>
      </c>
      <c r="AA71" s="13">
        <v>348000</v>
      </c>
      <c r="AB71" s="82">
        <v>662103000</v>
      </c>
      <c r="AC71" s="12">
        <v>7255000</v>
      </c>
      <c r="AD71" s="13">
        <v>171000</v>
      </c>
      <c r="AE71" s="13">
        <v>0</v>
      </c>
      <c r="AF71" s="82">
        <v>7084000</v>
      </c>
      <c r="AG71" s="84">
        <v>714304000</v>
      </c>
      <c r="AH71" s="13">
        <v>0</v>
      </c>
      <c r="AI71" s="13">
        <v>0</v>
      </c>
      <c r="AJ71" s="13">
        <v>0</v>
      </c>
      <c r="AK71" s="13">
        <v>0</v>
      </c>
      <c r="AL71" s="13">
        <v>4936000</v>
      </c>
      <c r="AM71" s="13">
        <v>0</v>
      </c>
      <c r="AN71" s="13">
        <v>0</v>
      </c>
      <c r="AO71" s="82">
        <v>4936000</v>
      </c>
      <c r="AP71" s="84">
        <v>4936000</v>
      </c>
      <c r="AQ71" s="13">
        <v>12594000</v>
      </c>
      <c r="AR71" s="13">
        <v>0</v>
      </c>
      <c r="AS71" s="13">
        <v>7884000</v>
      </c>
      <c r="AT71" s="13">
        <v>4941000</v>
      </c>
      <c r="AU71" s="13">
        <v>0</v>
      </c>
      <c r="AV71" s="13">
        <v>453000</v>
      </c>
      <c r="AW71" s="13">
        <v>0</v>
      </c>
      <c r="AX71" s="86">
        <v>13278000</v>
      </c>
      <c r="AY71" s="13">
        <v>0</v>
      </c>
      <c r="AZ71" s="82">
        <v>25872000</v>
      </c>
      <c r="BA71" s="84">
        <v>30808000</v>
      </c>
      <c r="BB71" s="13">
        <v>251744000</v>
      </c>
      <c r="BC71" s="13">
        <v>431752000</v>
      </c>
      <c r="BD71" s="82">
        <v>683496000</v>
      </c>
      <c r="BE71" s="84">
        <v>714304000</v>
      </c>
      <c r="BF71" s="13">
        <v>43411000</v>
      </c>
      <c r="BG71" s="13">
        <v>8443000</v>
      </c>
      <c r="BH71" s="13">
        <v>11922000</v>
      </c>
      <c r="BI71" s="13">
        <v>20648000</v>
      </c>
      <c r="BJ71" s="13">
        <v>0</v>
      </c>
      <c r="BK71" s="13">
        <v>143000</v>
      </c>
      <c r="BL71" s="13">
        <v>0</v>
      </c>
      <c r="BM71" s="13">
        <v>6492000</v>
      </c>
      <c r="BN71" s="82">
        <v>91059000</v>
      </c>
      <c r="BO71" s="13">
        <v>2523000</v>
      </c>
      <c r="BP71" s="13">
        <v>0</v>
      </c>
      <c r="BQ71" s="13">
        <v>26376000</v>
      </c>
      <c r="BR71" s="13">
        <v>0</v>
      </c>
      <c r="BS71" s="13">
        <v>31452000</v>
      </c>
      <c r="BT71" s="13">
        <v>0</v>
      </c>
      <c r="BU71" s="13">
        <v>20000</v>
      </c>
      <c r="BV71" s="13">
        <v>1000</v>
      </c>
      <c r="BW71" s="13">
        <v>0</v>
      </c>
      <c r="BX71" s="13">
        <v>0</v>
      </c>
      <c r="BY71" s="13">
        <v>0</v>
      </c>
      <c r="BZ71" s="13">
        <v>3085000</v>
      </c>
      <c r="CA71" s="82">
        <v>63457000</v>
      </c>
      <c r="CB71" s="84">
        <v>27602000</v>
      </c>
      <c r="CC71" s="13">
        <v>849000</v>
      </c>
      <c r="CD71" s="13">
        <v>0</v>
      </c>
      <c r="CE71" s="13">
        <v>0</v>
      </c>
      <c r="CF71" s="13">
        <v>0</v>
      </c>
      <c r="CG71" s="13">
        <v>0</v>
      </c>
      <c r="CH71" s="13">
        <v>0</v>
      </c>
      <c r="CI71" s="13">
        <v>-4991000</v>
      </c>
      <c r="CJ71" s="13">
        <v>-27616000</v>
      </c>
      <c r="CK71" s="82">
        <v>-31758000</v>
      </c>
      <c r="CL71" s="13">
        <v>0</v>
      </c>
      <c r="CM71" s="13">
        <v>0</v>
      </c>
      <c r="CN71" s="13">
        <v>1900000</v>
      </c>
      <c r="CO71" s="13">
        <v>0</v>
      </c>
      <c r="CP71" s="13">
        <v>-362000</v>
      </c>
      <c r="CQ71" s="13">
        <v>-102000</v>
      </c>
      <c r="CR71" s="13">
        <v>0</v>
      </c>
      <c r="CS71" s="82">
        <v>1436000</v>
      </c>
      <c r="CT71" s="84">
        <v>-2720000</v>
      </c>
      <c r="CU71" s="12">
        <v>10567000</v>
      </c>
      <c r="CV71" s="16">
        <v>7847000</v>
      </c>
      <c r="CW71" s="12">
        <v>1023000</v>
      </c>
      <c r="CX71" s="13">
        <v>-223000</v>
      </c>
      <c r="CY71" s="13">
        <v>1716000</v>
      </c>
      <c r="CZ71" s="13">
        <v>3176000</v>
      </c>
      <c r="DA71" s="16">
        <v>-34000</v>
      </c>
      <c r="DB71" s="12">
        <v>46565068</v>
      </c>
      <c r="DC71" s="13">
        <v>4294000</v>
      </c>
      <c r="DD71" s="13">
        <v>0</v>
      </c>
      <c r="DE71" s="13">
        <v>0</v>
      </c>
      <c r="DF71" s="13">
        <v>1042000</v>
      </c>
      <c r="DG71" s="13">
        <v>32875000</v>
      </c>
      <c r="DH71" s="13">
        <v>844000</v>
      </c>
      <c r="DI71" s="16">
        <v>2039000</v>
      </c>
      <c r="DJ71" s="12">
        <v>198000</v>
      </c>
      <c r="DK71" s="13">
        <v>219000</v>
      </c>
      <c r="DL71" s="13">
        <v>184932</v>
      </c>
      <c r="DM71" s="13">
        <v>0</v>
      </c>
      <c r="DN71" s="13">
        <v>0</v>
      </c>
      <c r="DO71" s="13">
        <v>0</v>
      </c>
      <c r="DP71" s="13">
        <v>0</v>
      </c>
      <c r="DQ71" s="16">
        <v>1070000</v>
      </c>
      <c r="DR71" s="12">
        <v>23048000</v>
      </c>
      <c r="DS71" s="13">
        <v>221000</v>
      </c>
      <c r="DT71" s="13">
        <v>20000</v>
      </c>
      <c r="DU71" s="13">
        <v>2523000</v>
      </c>
      <c r="DV71" s="13">
        <v>0</v>
      </c>
      <c r="DW71" s="13">
        <v>2109000</v>
      </c>
      <c r="DX71" s="13">
        <v>962000</v>
      </c>
      <c r="DY71" s="13">
        <v>31578000</v>
      </c>
      <c r="DZ71" s="16">
        <v>17000</v>
      </c>
      <c r="EA71" s="13">
        <v>0</v>
      </c>
      <c r="EB71" s="13">
        <v>0</v>
      </c>
      <c r="EC71" s="13">
        <v>0</v>
      </c>
      <c r="ED71" s="16">
        <v>0</v>
      </c>
      <c r="EE71" s="13">
        <v>0</v>
      </c>
      <c r="EF71" s="13">
        <v>0</v>
      </c>
      <c r="EG71" s="13">
        <v>0</v>
      </c>
      <c r="EH71" s="13">
        <v>93000</v>
      </c>
      <c r="EI71" s="13">
        <v>11705000</v>
      </c>
      <c r="EJ71" s="13">
        <v>364000</v>
      </c>
      <c r="EK71" s="13">
        <v>1000</v>
      </c>
      <c r="EL71" s="13">
        <v>20000</v>
      </c>
      <c r="EM71" s="13">
        <v>0</v>
      </c>
      <c r="EN71" s="16">
        <v>8050000</v>
      </c>
      <c r="EO71" s="13">
        <v>112000</v>
      </c>
      <c r="EP71" s="13">
        <v>59488000</v>
      </c>
      <c r="EQ71" s="16">
        <v>212000</v>
      </c>
      <c r="ER71" s="82">
        <v>68432000</v>
      </c>
    </row>
    <row r="72" spans="1:148" x14ac:dyDescent="0.3">
      <c r="A72" s="4" t="s">
        <v>61</v>
      </c>
      <c r="B72" s="13">
        <v>0</v>
      </c>
      <c r="C72" s="13">
        <v>0</v>
      </c>
      <c r="D72" s="13">
        <v>0</v>
      </c>
      <c r="E72" s="13">
        <v>8540880.5500000007</v>
      </c>
      <c r="F72" s="82">
        <v>8540880.5500000007</v>
      </c>
      <c r="G72" s="12">
        <v>0</v>
      </c>
      <c r="H72" s="13">
        <v>0</v>
      </c>
      <c r="I72" s="82">
        <v>0</v>
      </c>
      <c r="J72" s="12">
        <v>0</v>
      </c>
      <c r="K72" s="13">
        <v>0</v>
      </c>
      <c r="L72" s="13">
        <v>0</v>
      </c>
      <c r="M72" s="13">
        <v>14531720.369999999</v>
      </c>
      <c r="N72" s="13">
        <v>0</v>
      </c>
      <c r="O72" s="82">
        <v>14531720.369999999</v>
      </c>
      <c r="P72" s="84">
        <v>23072600.920000002</v>
      </c>
      <c r="Q72" s="12">
        <v>60408086.200000003</v>
      </c>
      <c r="R72" s="13">
        <v>47889461</v>
      </c>
      <c r="S72" s="13">
        <v>288734337.66000003</v>
      </c>
      <c r="T72" s="13">
        <v>6672877</v>
      </c>
      <c r="U72" s="13">
        <v>18359421</v>
      </c>
      <c r="V72" s="13">
        <v>0</v>
      </c>
      <c r="W72" s="13">
        <v>4776124.79</v>
      </c>
      <c r="X72" s="13">
        <v>3680709.8200000003</v>
      </c>
      <c r="Y72" s="13">
        <v>0</v>
      </c>
      <c r="Z72" s="13">
        <v>0</v>
      </c>
      <c r="AA72" s="13">
        <v>538018.05000000005</v>
      </c>
      <c r="AB72" s="82">
        <v>431059035.52000004</v>
      </c>
      <c r="AC72" s="12">
        <v>3941628.2</v>
      </c>
      <c r="AD72" s="13">
        <v>0</v>
      </c>
      <c r="AE72" s="13">
        <v>0</v>
      </c>
      <c r="AF72" s="82">
        <v>3941628.2</v>
      </c>
      <c r="AG72" s="84">
        <v>458073264.64000005</v>
      </c>
      <c r="AH72" s="13">
        <v>450334</v>
      </c>
      <c r="AI72" s="13">
        <v>1795063</v>
      </c>
      <c r="AJ72" s="13">
        <v>0</v>
      </c>
      <c r="AK72" s="13">
        <v>0</v>
      </c>
      <c r="AL72" s="13">
        <v>0</v>
      </c>
      <c r="AM72" s="13">
        <v>555741.66</v>
      </c>
      <c r="AN72" s="13">
        <v>1827966.93</v>
      </c>
      <c r="AO72" s="82">
        <v>2383708.59</v>
      </c>
      <c r="AP72" s="84">
        <v>4629105.59</v>
      </c>
      <c r="AQ72" s="13">
        <v>3265864.9</v>
      </c>
      <c r="AR72" s="13">
        <v>0</v>
      </c>
      <c r="AS72" s="13">
        <v>5068106.97</v>
      </c>
      <c r="AT72" s="13">
        <v>1099859</v>
      </c>
      <c r="AU72" s="13">
        <v>0</v>
      </c>
      <c r="AV72" s="13">
        <v>0</v>
      </c>
      <c r="AW72" s="13">
        <v>0</v>
      </c>
      <c r="AX72" s="86">
        <v>6167965.9699999997</v>
      </c>
      <c r="AY72" s="13">
        <v>0</v>
      </c>
      <c r="AZ72" s="82">
        <v>9433830.8699999992</v>
      </c>
      <c r="BA72" s="84">
        <v>14062936.459999999</v>
      </c>
      <c r="BB72" s="13">
        <v>148664825</v>
      </c>
      <c r="BC72" s="13">
        <v>295345504</v>
      </c>
      <c r="BD72" s="82">
        <v>444010329</v>
      </c>
      <c r="BE72" s="84">
        <v>458073265.45999998</v>
      </c>
      <c r="BF72" s="13">
        <v>19642847</v>
      </c>
      <c r="BG72" s="13">
        <v>8644153</v>
      </c>
      <c r="BH72" s="13">
        <v>14321000</v>
      </c>
      <c r="BI72" s="13">
        <v>2733000</v>
      </c>
      <c r="BJ72" s="13">
        <v>0</v>
      </c>
      <c r="BK72" s="13">
        <v>172567.49</v>
      </c>
      <c r="BL72" s="13">
        <v>0</v>
      </c>
      <c r="BM72" s="13">
        <v>1407000</v>
      </c>
      <c r="BN72" s="82">
        <v>46920567.490000002</v>
      </c>
      <c r="BO72" s="13">
        <v>1962665</v>
      </c>
      <c r="BP72" s="13">
        <v>0</v>
      </c>
      <c r="BQ72" s="13">
        <v>19018335</v>
      </c>
      <c r="BR72" s="13">
        <v>0</v>
      </c>
      <c r="BS72" s="13">
        <v>14747000</v>
      </c>
      <c r="BT72" s="13">
        <v>0</v>
      </c>
      <c r="BU72" s="13">
        <v>0</v>
      </c>
      <c r="BV72" s="13">
        <v>98183</v>
      </c>
      <c r="BW72" s="13">
        <v>0</v>
      </c>
      <c r="BX72" s="13">
        <v>0</v>
      </c>
      <c r="BY72" s="13">
        <v>0</v>
      </c>
      <c r="BZ72" s="13">
        <v>0</v>
      </c>
      <c r="CA72" s="82">
        <v>35826183</v>
      </c>
      <c r="CB72" s="84">
        <v>11094384.490000002</v>
      </c>
      <c r="CC72" s="13">
        <v>825843</v>
      </c>
      <c r="CD72" s="13">
        <v>0</v>
      </c>
      <c r="CE72" s="13">
        <v>0</v>
      </c>
      <c r="CF72" s="13">
        <v>0</v>
      </c>
      <c r="CG72" s="13">
        <v>0</v>
      </c>
      <c r="CH72" s="13">
        <v>0</v>
      </c>
      <c r="CI72" s="13">
        <v>5282000</v>
      </c>
      <c r="CJ72" s="13">
        <v>-15039296</v>
      </c>
      <c r="CK72" s="82">
        <v>-8931453</v>
      </c>
      <c r="CL72" s="13">
        <v>0</v>
      </c>
      <c r="CM72" s="13">
        <v>0</v>
      </c>
      <c r="CN72" s="13">
        <v>0</v>
      </c>
      <c r="CO72" s="13">
        <v>0</v>
      </c>
      <c r="CP72" s="13">
        <v>0</v>
      </c>
      <c r="CQ72" s="13">
        <v>-529492</v>
      </c>
      <c r="CR72" s="13">
        <v>0</v>
      </c>
      <c r="CS72" s="82">
        <v>-529492</v>
      </c>
      <c r="CT72" s="84">
        <v>1633439.4900000021</v>
      </c>
      <c r="CU72" s="12">
        <v>6907441</v>
      </c>
      <c r="CV72" s="16">
        <v>8540880</v>
      </c>
      <c r="CW72" s="12">
        <v>177000</v>
      </c>
      <c r="CX72" s="13">
        <v>-927000</v>
      </c>
      <c r="CY72" s="13">
        <v>-609000</v>
      </c>
      <c r="CZ72" s="13">
        <v>567000</v>
      </c>
      <c r="DA72" s="16">
        <v>-18000</v>
      </c>
      <c r="DB72" s="12">
        <v>22085014.199999999</v>
      </c>
      <c r="DC72" s="13">
        <v>5685820</v>
      </c>
      <c r="DD72" s="13">
        <v>0</v>
      </c>
      <c r="DE72" s="13">
        <v>0</v>
      </c>
      <c r="DF72" s="13">
        <v>638660</v>
      </c>
      <c r="DG72" s="13">
        <v>18373344</v>
      </c>
      <c r="DH72" s="13">
        <v>508669</v>
      </c>
      <c r="DI72" s="16">
        <v>213760</v>
      </c>
      <c r="DJ72" s="12">
        <v>172567</v>
      </c>
      <c r="DK72" s="13">
        <v>0</v>
      </c>
      <c r="DL72" s="13">
        <v>0</v>
      </c>
      <c r="DM72" s="13">
        <v>0</v>
      </c>
      <c r="DN72" s="13">
        <v>0</v>
      </c>
      <c r="DO72" s="13">
        <v>0</v>
      </c>
      <c r="DP72" s="13">
        <v>402571</v>
      </c>
      <c r="DQ72" s="16">
        <v>839246</v>
      </c>
      <c r="DR72" s="12">
        <v>14924794</v>
      </c>
      <c r="DS72" s="13">
        <v>0</v>
      </c>
      <c r="DT72" s="13">
        <v>100548</v>
      </c>
      <c r="DU72" s="13">
        <v>1962665</v>
      </c>
      <c r="DV72" s="13">
        <v>0</v>
      </c>
      <c r="DW72" s="13">
        <v>1835185</v>
      </c>
      <c r="DX72" s="13">
        <v>1522508</v>
      </c>
      <c r="DY72" s="13">
        <v>10843178</v>
      </c>
      <c r="DZ72" s="16">
        <v>3361</v>
      </c>
      <c r="EA72" s="13">
        <v>0</v>
      </c>
      <c r="EB72" s="13">
        <v>0</v>
      </c>
      <c r="EC72" s="13">
        <v>0</v>
      </c>
      <c r="ED72" s="16">
        <v>0</v>
      </c>
      <c r="EE72" s="13">
        <v>0</v>
      </c>
      <c r="EF72" s="13">
        <v>0</v>
      </c>
      <c r="EG72" s="13">
        <v>0</v>
      </c>
      <c r="EH72" s="13">
        <v>0</v>
      </c>
      <c r="EI72" s="13">
        <v>11833796</v>
      </c>
      <c r="EJ72" s="13">
        <v>0</v>
      </c>
      <c r="EK72" s="13">
        <v>0</v>
      </c>
      <c r="EL72" s="13">
        <v>98183</v>
      </c>
      <c r="EM72" s="13">
        <v>0</v>
      </c>
      <c r="EN72" s="16">
        <v>3788824</v>
      </c>
      <c r="EO72" s="13">
        <v>0</v>
      </c>
      <c r="EP72" s="13">
        <v>0</v>
      </c>
      <c r="EQ72" s="16">
        <v>0</v>
      </c>
      <c r="ER72" s="82">
        <v>2006609.200000003</v>
      </c>
    </row>
    <row r="73" spans="1:148" x14ac:dyDescent="0.3">
      <c r="A73" s="4" t="s">
        <v>62</v>
      </c>
      <c r="B73" s="13">
        <v>0</v>
      </c>
      <c r="C73" s="13">
        <v>0</v>
      </c>
      <c r="D73" s="13">
        <v>0</v>
      </c>
      <c r="E73" s="13">
        <v>8643000</v>
      </c>
      <c r="F73" s="82">
        <v>8643000</v>
      </c>
      <c r="G73" s="12">
        <v>0</v>
      </c>
      <c r="H73" s="13">
        <v>0</v>
      </c>
      <c r="I73" s="82">
        <v>0</v>
      </c>
      <c r="J73" s="12">
        <v>0</v>
      </c>
      <c r="K73" s="13">
        <v>0</v>
      </c>
      <c r="L73" s="13">
        <v>0</v>
      </c>
      <c r="M73" s="13">
        <v>82000000</v>
      </c>
      <c r="N73" s="13">
        <v>2098000</v>
      </c>
      <c r="O73" s="82">
        <v>84098000</v>
      </c>
      <c r="P73" s="84">
        <v>92741000</v>
      </c>
      <c r="Q73" s="12">
        <v>2526350000</v>
      </c>
      <c r="R73" s="13">
        <v>263097000</v>
      </c>
      <c r="S73" s="13">
        <v>481307000</v>
      </c>
      <c r="T73" s="13">
        <v>29784000</v>
      </c>
      <c r="U73" s="13">
        <v>8579000</v>
      </c>
      <c r="V73" s="13">
        <v>12291000</v>
      </c>
      <c r="W73" s="13">
        <v>13417000</v>
      </c>
      <c r="X73" s="13">
        <v>11383000</v>
      </c>
      <c r="Y73" s="13">
        <v>324000</v>
      </c>
      <c r="Z73" s="13">
        <v>0</v>
      </c>
      <c r="AA73" s="13">
        <v>0</v>
      </c>
      <c r="AB73" s="82">
        <v>3346532000</v>
      </c>
      <c r="AC73" s="12">
        <v>54126000</v>
      </c>
      <c r="AD73" s="13">
        <v>34119000</v>
      </c>
      <c r="AE73" s="13">
        <v>0</v>
      </c>
      <c r="AF73" s="82">
        <v>20007000</v>
      </c>
      <c r="AG73" s="84">
        <v>3459280000</v>
      </c>
      <c r="AH73" s="13">
        <v>8393000</v>
      </c>
      <c r="AI73" s="13">
        <v>7840000</v>
      </c>
      <c r="AJ73" s="13">
        <v>0</v>
      </c>
      <c r="AK73" s="13">
        <v>21500000</v>
      </c>
      <c r="AL73" s="13">
        <v>0</v>
      </c>
      <c r="AM73" s="13">
        <v>0</v>
      </c>
      <c r="AN73" s="13">
        <v>0</v>
      </c>
      <c r="AO73" s="82">
        <v>21500000</v>
      </c>
      <c r="AP73" s="84">
        <v>37733000</v>
      </c>
      <c r="AQ73" s="13">
        <v>0</v>
      </c>
      <c r="AR73" s="13">
        <v>0</v>
      </c>
      <c r="AS73" s="13">
        <v>18806000</v>
      </c>
      <c r="AT73" s="13">
        <v>2271000</v>
      </c>
      <c r="AU73" s="13">
        <v>0</v>
      </c>
      <c r="AV73" s="13">
        <v>1538000</v>
      </c>
      <c r="AW73" s="13">
        <v>20865000</v>
      </c>
      <c r="AX73" s="86">
        <v>43480000</v>
      </c>
      <c r="AY73" s="13">
        <v>0</v>
      </c>
      <c r="AZ73" s="82">
        <v>43480000</v>
      </c>
      <c r="BA73" s="84">
        <v>81213000</v>
      </c>
      <c r="BB73" s="13">
        <v>1151281000</v>
      </c>
      <c r="BC73" s="13">
        <v>2226786000</v>
      </c>
      <c r="BD73" s="82">
        <v>3378067000</v>
      </c>
      <c r="BE73" s="84">
        <v>3459280000</v>
      </c>
      <c r="BF73" s="13">
        <v>125719000</v>
      </c>
      <c r="BG73" s="13">
        <v>34552000</v>
      </c>
      <c r="BH73" s="13">
        <v>9007000</v>
      </c>
      <c r="BI73" s="13">
        <v>6825000</v>
      </c>
      <c r="BJ73" s="13">
        <v>0</v>
      </c>
      <c r="BK73" s="13">
        <v>383000</v>
      </c>
      <c r="BL73" s="13">
        <v>0</v>
      </c>
      <c r="BM73" s="13">
        <v>50140000</v>
      </c>
      <c r="BN73" s="82">
        <v>226626000</v>
      </c>
      <c r="BO73" s="13">
        <v>6604000</v>
      </c>
      <c r="BP73" s="13">
        <v>0</v>
      </c>
      <c r="BQ73" s="13">
        <v>69482000</v>
      </c>
      <c r="BR73" s="13">
        <v>0</v>
      </c>
      <c r="BS73" s="13">
        <v>81455000</v>
      </c>
      <c r="BT73" s="13">
        <v>0</v>
      </c>
      <c r="BU73" s="13">
        <v>0</v>
      </c>
      <c r="BV73" s="13">
        <v>307000</v>
      </c>
      <c r="BW73" s="13">
        <v>0</v>
      </c>
      <c r="BX73" s="13">
        <v>0</v>
      </c>
      <c r="BY73" s="13">
        <v>3166000</v>
      </c>
      <c r="BZ73" s="13">
        <v>26698000</v>
      </c>
      <c r="CA73" s="82">
        <v>187712000</v>
      </c>
      <c r="CB73" s="84">
        <v>38914000</v>
      </c>
      <c r="CC73" s="13">
        <v>1080000</v>
      </c>
      <c r="CD73" s="13">
        <v>0</v>
      </c>
      <c r="CE73" s="13">
        <v>0</v>
      </c>
      <c r="CF73" s="13">
        <v>0</v>
      </c>
      <c r="CG73" s="13">
        <v>0</v>
      </c>
      <c r="CH73" s="13">
        <v>0</v>
      </c>
      <c r="CI73" s="13">
        <v>5500000</v>
      </c>
      <c r="CJ73" s="13">
        <v>-52773000</v>
      </c>
      <c r="CK73" s="82">
        <v>-46193000</v>
      </c>
      <c r="CL73" s="13">
        <v>0</v>
      </c>
      <c r="CM73" s="13">
        <v>0</v>
      </c>
      <c r="CN73" s="13">
        <v>0</v>
      </c>
      <c r="CO73" s="13">
        <v>0</v>
      </c>
      <c r="CP73" s="13">
        <v>0</v>
      </c>
      <c r="CQ73" s="13">
        <v>-1183000</v>
      </c>
      <c r="CR73" s="13">
        <v>0</v>
      </c>
      <c r="CS73" s="82">
        <v>-1183000</v>
      </c>
      <c r="CT73" s="84">
        <v>-8462000</v>
      </c>
      <c r="CU73" s="12">
        <v>27105000</v>
      </c>
      <c r="CV73" s="16">
        <v>18643000</v>
      </c>
      <c r="CW73" s="12">
        <v>-2072000</v>
      </c>
      <c r="CX73" s="13">
        <v>560000</v>
      </c>
      <c r="CY73" s="13">
        <v>0</v>
      </c>
      <c r="CZ73" s="13">
        <v>2469000</v>
      </c>
      <c r="DA73" s="16">
        <v>0</v>
      </c>
      <c r="DB73" s="12">
        <v>125924085.14</v>
      </c>
      <c r="DC73" s="13">
        <v>17993000</v>
      </c>
      <c r="DD73" s="13">
        <v>848000</v>
      </c>
      <c r="DE73" s="13">
        <v>15740000</v>
      </c>
      <c r="DF73" s="13">
        <v>4506000</v>
      </c>
      <c r="DG73" s="13">
        <v>15207000</v>
      </c>
      <c r="DH73" s="13">
        <v>9368000</v>
      </c>
      <c r="DI73" s="16">
        <v>0</v>
      </c>
      <c r="DJ73" s="12">
        <v>403000</v>
      </c>
      <c r="DK73" s="13">
        <v>4166000</v>
      </c>
      <c r="DL73" s="13">
        <v>0</v>
      </c>
      <c r="DM73" s="13">
        <v>0</v>
      </c>
      <c r="DN73" s="13">
        <v>0</v>
      </c>
      <c r="DO73" s="13">
        <v>2000</v>
      </c>
      <c r="DP73" s="13">
        <v>815000</v>
      </c>
      <c r="DQ73" s="16">
        <v>1089000</v>
      </c>
      <c r="DR73" s="12">
        <v>56121000</v>
      </c>
      <c r="DS73" s="13">
        <v>411000</v>
      </c>
      <c r="DT73" s="13">
        <v>451000</v>
      </c>
      <c r="DU73" s="13">
        <v>6604000</v>
      </c>
      <c r="DV73" s="13">
        <v>0</v>
      </c>
      <c r="DW73" s="13">
        <v>8935000</v>
      </c>
      <c r="DX73" s="13">
        <v>5875000</v>
      </c>
      <c r="DY73" s="13">
        <v>69888000</v>
      </c>
      <c r="DZ73" s="16">
        <v>3351000</v>
      </c>
      <c r="EA73" s="13">
        <v>0</v>
      </c>
      <c r="EB73" s="13">
        <v>0</v>
      </c>
      <c r="EC73" s="13">
        <v>0</v>
      </c>
      <c r="ED73" s="16">
        <v>3166000</v>
      </c>
      <c r="EE73" s="13">
        <v>0</v>
      </c>
      <c r="EF73" s="13">
        <v>0</v>
      </c>
      <c r="EG73" s="13">
        <v>0</v>
      </c>
      <c r="EH73" s="13">
        <v>643000</v>
      </c>
      <c r="EI73" s="13">
        <v>20998000</v>
      </c>
      <c r="EJ73" s="13">
        <v>481000</v>
      </c>
      <c r="EK73" s="13">
        <v>160000</v>
      </c>
      <c r="EL73" s="13">
        <v>174000</v>
      </c>
      <c r="EM73" s="13">
        <v>0</v>
      </c>
      <c r="EN73" s="16">
        <v>1475405</v>
      </c>
      <c r="EO73" s="13">
        <v>0</v>
      </c>
      <c r="EP73" s="13">
        <v>215606000</v>
      </c>
      <c r="EQ73" s="16">
        <v>-6701000</v>
      </c>
      <c r="ER73" s="82">
        <v>226232680.13999999</v>
      </c>
    </row>
    <row r="74" spans="1:148" x14ac:dyDescent="0.3">
      <c r="A74" s="4" t="s">
        <v>63</v>
      </c>
      <c r="B74" s="13">
        <v>0</v>
      </c>
      <c r="C74" s="13">
        <v>0</v>
      </c>
      <c r="D74" s="13">
        <v>0</v>
      </c>
      <c r="E74" s="13">
        <v>1403913</v>
      </c>
      <c r="F74" s="82">
        <v>1403913</v>
      </c>
      <c r="G74" s="12">
        <v>0</v>
      </c>
      <c r="H74" s="13">
        <v>0</v>
      </c>
      <c r="I74" s="82">
        <v>0</v>
      </c>
      <c r="J74" s="12">
        <v>0</v>
      </c>
      <c r="K74" s="13">
        <v>0</v>
      </c>
      <c r="L74" s="13">
        <v>0</v>
      </c>
      <c r="M74" s="13">
        <v>21800000</v>
      </c>
      <c r="N74" s="13">
        <v>2032</v>
      </c>
      <c r="O74" s="82">
        <v>21802032</v>
      </c>
      <c r="P74" s="84">
        <v>23205945</v>
      </c>
      <c r="Q74" s="12">
        <v>29092666</v>
      </c>
      <c r="R74" s="13">
        <v>29363536</v>
      </c>
      <c r="S74" s="13">
        <v>255785179</v>
      </c>
      <c r="T74" s="13">
        <v>4928588</v>
      </c>
      <c r="U74" s="13">
        <v>0</v>
      </c>
      <c r="V74" s="13">
        <v>187184</v>
      </c>
      <c r="W74" s="13">
        <v>256289</v>
      </c>
      <c r="X74" s="13">
        <v>4793483</v>
      </c>
      <c r="Y74" s="13">
        <v>0</v>
      </c>
      <c r="Z74" s="13">
        <v>0</v>
      </c>
      <c r="AA74" s="13">
        <v>1906694</v>
      </c>
      <c r="AB74" s="82">
        <v>326313619</v>
      </c>
      <c r="AC74" s="12">
        <v>3449820</v>
      </c>
      <c r="AD74" s="13">
        <v>6235</v>
      </c>
      <c r="AE74" s="13">
        <v>0</v>
      </c>
      <c r="AF74" s="82">
        <v>3443585</v>
      </c>
      <c r="AG74" s="84">
        <v>352963149</v>
      </c>
      <c r="AH74" s="13">
        <v>687644</v>
      </c>
      <c r="AI74" s="13">
        <v>0</v>
      </c>
      <c r="AJ74" s="13">
        <v>0</v>
      </c>
      <c r="AK74" s="13">
        <v>191425</v>
      </c>
      <c r="AL74" s="13">
        <v>0</v>
      </c>
      <c r="AM74" s="13">
        <v>0</v>
      </c>
      <c r="AN74" s="13">
        <v>0</v>
      </c>
      <c r="AO74" s="82">
        <v>191425</v>
      </c>
      <c r="AP74" s="84">
        <v>879069</v>
      </c>
      <c r="AQ74" s="13">
        <v>0</v>
      </c>
      <c r="AR74" s="13">
        <v>0</v>
      </c>
      <c r="AS74" s="13">
        <v>3263216</v>
      </c>
      <c r="AT74" s="13">
        <v>4001657</v>
      </c>
      <c r="AU74" s="13">
        <v>0</v>
      </c>
      <c r="AV74" s="13">
        <v>0</v>
      </c>
      <c r="AW74" s="13">
        <v>6008313</v>
      </c>
      <c r="AX74" s="86">
        <v>13273186</v>
      </c>
      <c r="AY74" s="13">
        <v>0</v>
      </c>
      <c r="AZ74" s="82">
        <v>13273186</v>
      </c>
      <c r="BA74" s="84">
        <v>14152255</v>
      </c>
      <c r="BB74" s="13">
        <v>112292357</v>
      </c>
      <c r="BC74" s="13">
        <v>226518537</v>
      </c>
      <c r="BD74" s="82">
        <v>338810894</v>
      </c>
      <c r="BE74" s="84">
        <v>352963149</v>
      </c>
      <c r="BF74" s="13">
        <v>17575494</v>
      </c>
      <c r="BG74" s="13">
        <v>4248646</v>
      </c>
      <c r="BH74" s="13">
        <v>2062032</v>
      </c>
      <c r="BI74" s="13">
        <v>8640469</v>
      </c>
      <c r="BJ74" s="13">
        <v>0</v>
      </c>
      <c r="BK74" s="13">
        <v>54264</v>
      </c>
      <c r="BL74" s="13">
        <v>0</v>
      </c>
      <c r="BM74" s="13">
        <v>4525066</v>
      </c>
      <c r="BN74" s="82">
        <v>37105971</v>
      </c>
      <c r="BO74" s="13">
        <v>12083132</v>
      </c>
      <c r="BP74" s="13">
        <v>0</v>
      </c>
      <c r="BQ74" s="13">
        <v>0</v>
      </c>
      <c r="BR74" s="13">
        <v>0</v>
      </c>
      <c r="BS74" s="13">
        <v>14623574</v>
      </c>
      <c r="BT74" s="13">
        <v>0</v>
      </c>
      <c r="BU74" s="13">
        <v>0</v>
      </c>
      <c r="BV74" s="13">
        <v>0</v>
      </c>
      <c r="BW74" s="13">
        <v>0</v>
      </c>
      <c r="BX74" s="13">
        <v>0</v>
      </c>
      <c r="BY74" s="13">
        <v>0</v>
      </c>
      <c r="BZ74" s="13">
        <v>2598120</v>
      </c>
      <c r="CA74" s="82">
        <v>29304826</v>
      </c>
      <c r="CB74" s="84">
        <v>7801145</v>
      </c>
      <c r="CC74" s="13">
        <v>53523</v>
      </c>
      <c r="CD74" s="13">
        <v>0</v>
      </c>
      <c r="CE74" s="13">
        <v>0</v>
      </c>
      <c r="CF74" s="13">
        <v>0</v>
      </c>
      <c r="CG74" s="13">
        <v>0</v>
      </c>
      <c r="CH74" s="13">
        <v>0</v>
      </c>
      <c r="CI74" s="13">
        <v>-4450000</v>
      </c>
      <c r="CJ74" s="13">
        <v>-7220119</v>
      </c>
      <c r="CK74" s="82">
        <v>-11616596</v>
      </c>
      <c r="CL74" s="13">
        <v>0</v>
      </c>
      <c r="CM74" s="13">
        <v>0</v>
      </c>
      <c r="CN74" s="13">
        <v>0</v>
      </c>
      <c r="CO74" s="13">
        <v>0</v>
      </c>
      <c r="CP74" s="13">
        <v>0</v>
      </c>
      <c r="CQ74" s="13">
        <v>-91000</v>
      </c>
      <c r="CR74" s="13">
        <v>-239705</v>
      </c>
      <c r="CS74" s="82">
        <v>-330705</v>
      </c>
      <c r="CT74" s="84">
        <v>-4146156</v>
      </c>
      <c r="CU74" s="12">
        <v>5550069</v>
      </c>
      <c r="CV74" s="16">
        <v>1403913</v>
      </c>
      <c r="CW74" s="12">
        <v>-834372</v>
      </c>
      <c r="CX74" s="13">
        <v>-15811</v>
      </c>
      <c r="CY74" s="13">
        <v>-2133840</v>
      </c>
      <c r="CZ74" s="13">
        <v>-1230809</v>
      </c>
      <c r="DA74" s="16">
        <v>-6847</v>
      </c>
      <c r="DB74" s="12">
        <v>20515057.880000003</v>
      </c>
      <c r="DC74" s="13">
        <v>0</v>
      </c>
      <c r="DD74" s="13">
        <v>139757</v>
      </c>
      <c r="DE74" s="13">
        <v>0</v>
      </c>
      <c r="DF74" s="13">
        <v>680450</v>
      </c>
      <c r="DG74" s="13">
        <v>11632823</v>
      </c>
      <c r="DH74" s="13">
        <v>238761</v>
      </c>
      <c r="DI74" s="16">
        <v>1721874</v>
      </c>
      <c r="DJ74" s="12">
        <v>100225</v>
      </c>
      <c r="DK74" s="13">
        <v>0</v>
      </c>
      <c r="DL74" s="13">
        <v>210561</v>
      </c>
      <c r="DM74" s="13">
        <v>0</v>
      </c>
      <c r="DN74" s="13">
        <v>0</v>
      </c>
      <c r="DO74" s="13">
        <v>0</v>
      </c>
      <c r="DP74" s="13">
        <v>0</v>
      </c>
      <c r="DQ74" s="16">
        <v>1096081</v>
      </c>
      <c r="DR74" s="12">
        <v>10281715</v>
      </c>
      <c r="DS74" s="13">
        <v>229506</v>
      </c>
      <c r="DT74" s="13">
        <v>111291</v>
      </c>
      <c r="DU74" s="13">
        <v>991730</v>
      </c>
      <c r="DV74" s="13">
        <v>0</v>
      </c>
      <c r="DW74" s="13">
        <v>0</v>
      </c>
      <c r="DX74" s="13">
        <v>682584</v>
      </c>
      <c r="DY74" s="13">
        <v>9979633</v>
      </c>
      <c r="DZ74" s="16">
        <v>21801</v>
      </c>
      <c r="EA74" s="13">
        <v>10000</v>
      </c>
      <c r="EB74" s="13">
        <v>0</v>
      </c>
      <c r="EC74" s="13">
        <v>0</v>
      </c>
      <c r="ED74" s="16">
        <v>0</v>
      </c>
      <c r="EE74" s="13">
        <v>0</v>
      </c>
      <c r="EF74" s="13">
        <v>0</v>
      </c>
      <c r="EG74" s="13">
        <v>0</v>
      </c>
      <c r="EH74" s="13">
        <v>207533</v>
      </c>
      <c r="EI74" s="13">
        <v>6558729</v>
      </c>
      <c r="EJ74" s="13">
        <v>57243</v>
      </c>
      <c r="EK74" s="13">
        <v>22734</v>
      </c>
      <c r="EL74" s="13">
        <v>14266</v>
      </c>
      <c r="EM74" s="13">
        <v>0</v>
      </c>
      <c r="EN74" s="16">
        <v>178281</v>
      </c>
      <c r="EO74" s="13">
        <v>0</v>
      </c>
      <c r="EP74" s="13">
        <v>39162519</v>
      </c>
      <c r="EQ74" s="16">
        <v>28389</v>
      </c>
      <c r="ER74" s="82">
        <v>46179451.880000003</v>
      </c>
    </row>
    <row r="75" spans="1:148" x14ac:dyDescent="0.3">
      <c r="A75" s="4" t="s">
        <v>64</v>
      </c>
      <c r="B75" s="13">
        <v>0</v>
      </c>
      <c r="C75" s="13">
        <v>0</v>
      </c>
      <c r="D75" s="13">
        <v>0</v>
      </c>
      <c r="E75" s="13">
        <v>5580884.3300000001</v>
      </c>
      <c r="F75" s="82">
        <v>5580884.3300000001</v>
      </c>
      <c r="G75" s="12">
        <v>0</v>
      </c>
      <c r="H75" s="13">
        <v>0</v>
      </c>
      <c r="I75" s="82">
        <v>0</v>
      </c>
      <c r="J75" s="12">
        <v>0</v>
      </c>
      <c r="K75" s="13">
        <v>0</v>
      </c>
      <c r="L75" s="13">
        <v>0</v>
      </c>
      <c r="M75" s="13">
        <v>83500000</v>
      </c>
      <c r="N75" s="13">
        <v>274945</v>
      </c>
      <c r="O75" s="82">
        <v>83774945</v>
      </c>
      <c r="P75" s="84">
        <v>89355829.329999998</v>
      </c>
      <c r="Q75" s="12">
        <v>335771907.94</v>
      </c>
      <c r="R75" s="13">
        <v>95571665.890000001</v>
      </c>
      <c r="S75" s="13">
        <v>495701284.66000003</v>
      </c>
      <c r="T75" s="13">
        <v>4799887.99</v>
      </c>
      <c r="U75" s="13">
        <v>40178194.559999995</v>
      </c>
      <c r="V75" s="13">
        <v>29058977.760000005</v>
      </c>
      <c r="W75" s="13">
        <v>2484000</v>
      </c>
      <c r="X75" s="13">
        <v>2287000</v>
      </c>
      <c r="Y75" s="13">
        <v>767000</v>
      </c>
      <c r="Z75" s="13">
        <v>0</v>
      </c>
      <c r="AA75" s="13">
        <v>133544.32999999999</v>
      </c>
      <c r="AB75" s="82">
        <v>1006753463.13</v>
      </c>
      <c r="AC75" s="12">
        <v>7713826.1600000011</v>
      </c>
      <c r="AD75" s="13">
        <v>190118.29</v>
      </c>
      <c r="AE75" s="13">
        <v>0</v>
      </c>
      <c r="AF75" s="82">
        <v>7523707.870000001</v>
      </c>
      <c r="AG75" s="84">
        <v>1103633000.3299999</v>
      </c>
      <c r="AH75" s="13">
        <v>5004884.93</v>
      </c>
      <c r="AI75" s="13">
        <v>0</v>
      </c>
      <c r="AJ75" s="13">
        <v>0</v>
      </c>
      <c r="AK75" s="13">
        <v>16870893.079999998</v>
      </c>
      <c r="AL75" s="13">
        <v>0</v>
      </c>
      <c r="AM75" s="13">
        <v>0</v>
      </c>
      <c r="AN75" s="13">
        <v>0</v>
      </c>
      <c r="AO75" s="82">
        <v>16870893.079999998</v>
      </c>
      <c r="AP75" s="84">
        <v>21875778.009999998</v>
      </c>
      <c r="AQ75" s="13">
        <v>24371514</v>
      </c>
      <c r="AR75" s="13">
        <v>0</v>
      </c>
      <c r="AS75" s="13">
        <v>7838128.2300000004</v>
      </c>
      <c r="AT75" s="13">
        <v>19165424.620000001</v>
      </c>
      <c r="AU75" s="13">
        <v>0</v>
      </c>
      <c r="AV75" s="13">
        <v>639155.11</v>
      </c>
      <c r="AW75" s="13">
        <v>0</v>
      </c>
      <c r="AX75" s="86">
        <v>27642707.960000001</v>
      </c>
      <c r="AY75" s="13">
        <v>0</v>
      </c>
      <c r="AZ75" s="82">
        <v>52014221.960000001</v>
      </c>
      <c r="BA75" s="84">
        <v>73889999.969999999</v>
      </c>
      <c r="BB75" s="13">
        <v>479943019.61000001</v>
      </c>
      <c r="BC75" s="13">
        <v>549799980.10000002</v>
      </c>
      <c r="BD75" s="82">
        <v>1029742999.71</v>
      </c>
      <c r="BE75" s="84">
        <v>1103632999.6800001</v>
      </c>
      <c r="BF75" s="13">
        <v>50918000</v>
      </c>
      <c r="BG75" s="13">
        <v>17368000</v>
      </c>
      <c r="BH75" s="13">
        <v>1661503</v>
      </c>
      <c r="BI75" s="13">
        <v>22485497</v>
      </c>
      <c r="BJ75" s="13">
        <v>0</v>
      </c>
      <c r="BK75" s="13">
        <v>452000</v>
      </c>
      <c r="BL75" s="13">
        <v>0</v>
      </c>
      <c r="BM75" s="13">
        <v>8301000</v>
      </c>
      <c r="BN75" s="82">
        <v>101186000</v>
      </c>
      <c r="BO75" s="13">
        <v>3158830.4</v>
      </c>
      <c r="BP75" s="13">
        <v>0</v>
      </c>
      <c r="BQ75" s="13">
        <v>32080169.600000001</v>
      </c>
      <c r="BR75" s="13">
        <v>0</v>
      </c>
      <c r="BS75" s="13">
        <v>33607129.880000003</v>
      </c>
      <c r="BT75" s="13">
        <v>0</v>
      </c>
      <c r="BU75" s="13">
        <v>0</v>
      </c>
      <c r="BV75" s="13">
        <v>372000</v>
      </c>
      <c r="BW75" s="13">
        <v>819082.15</v>
      </c>
      <c r="BX75" s="13">
        <v>0</v>
      </c>
      <c r="BY75" s="13">
        <v>1627787.97</v>
      </c>
      <c r="BZ75" s="13">
        <v>417000</v>
      </c>
      <c r="CA75" s="82">
        <v>72082000</v>
      </c>
      <c r="CB75" s="84">
        <v>29104000</v>
      </c>
      <c r="CC75" s="13">
        <v>429000</v>
      </c>
      <c r="CD75" s="13">
        <v>0</v>
      </c>
      <c r="CE75" s="13">
        <v>0</v>
      </c>
      <c r="CF75" s="13">
        <v>0</v>
      </c>
      <c r="CG75" s="13">
        <v>0</v>
      </c>
      <c r="CH75" s="13">
        <v>0</v>
      </c>
      <c r="CI75" s="13">
        <v>-16700000</v>
      </c>
      <c r="CJ75" s="13">
        <v>-17435000</v>
      </c>
      <c r="CK75" s="82">
        <v>-33706000</v>
      </c>
      <c r="CL75" s="13">
        <v>0</v>
      </c>
      <c r="CM75" s="13">
        <v>0</v>
      </c>
      <c r="CN75" s="13">
        <v>0</v>
      </c>
      <c r="CO75" s="13">
        <v>0</v>
      </c>
      <c r="CP75" s="13">
        <v>0</v>
      </c>
      <c r="CQ75" s="13">
        <v>-2150000</v>
      </c>
      <c r="CR75" s="13">
        <v>-3470000</v>
      </c>
      <c r="CS75" s="82">
        <v>-5620000</v>
      </c>
      <c r="CT75" s="84">
        <v>-10222000</v>
      </c>
      <c r="CU75" s="12">
        <v>15802000</v>
      </c>
      <c r="CV75" s="16">
        <v>0</v>
      </c>
      <c r="CW75" s="12">
        <v>6535000</v>
      </c>
      <c r="CX75" s="13">
        <v>-452000</v>
      </c>
      <c r="CY75" s="13">
        <v>5916000</v>
      </c>
      <c r="CZ75" s="13">
        <v>-628000</v>
      </c>
      <c r="DA75" s="16">
        <v>-181000</v>
      </c>
      <c r="DB75" s="12">
        <v>58948312.949999988</v>
      </c>
      <c r="DC75" s="13">
        <v>6710726.9299999997</v>
      </c>
      <c r="DD75" s="13">
        <v>0</v>
      </c>
      <c r="DE75" s="13">
        <v>482833</v>
      </c>
      <c r="DF75" s="13">
        <v>1534045.74</v>
      </c>
      <c r="DG75" s="13">
        <v>16802217.32</v>
      </c>
      <c r="DH75" s="13">
        <v>4116965.33</v>
      </c>
      <c r="DI75" s="16">
        <v>11301142.859999999</v>
      </c>
      <c r="DJ75" s="12">
        <v>535536.06999999995</v>
      </c>
      <c r="DK75" s="13">
        <v>0</v>
      </c>
      <c r="DL75" s="13">
        <v>255842.7</v>
      </c>
      <c r="DM75" s="13">
        <v>0</v>
      </c>
      <c r="DN75" s="13">
        <v>0</v>
      </c>
      <c r="DO75" s="13">
        <v>0</v>
      </c>
      <c r="DP75" s="13">
        <v>0</v>
      </c>
      <c r="DQ75" s="16">
        <v>1728883.69</v>
      </c>
      <c r="DR75" s="12">
        <v>26889616.290000003</v>
      </c>
      <c r="DS75" s="13">
        <v>330237.46999999997</v>
      </c>
      <c r="DT75" s="13">
        <v>109057.11</v>
      </c>
      <c r="DU75" s="13">
        <v>3158830.4</v>
      </c>
      <c r="DV75" s="13">
        <v>0</v>
      </c>
      <c r="DW75" s="13">
        <v>3410126.98</v>
      </c>
      <c r="DX75" s="13">
        <v>1394598.97</v>
      </c>
      <c r="DY75" s="13">
        <v>30117627.579999994</v>
      </c>
      <c r="DZ75" s="16">
        <v>88387.68</v>
      </c>
      <c r="EA75" s="13">
        <v>0</v>
      </c>
      <c r="EB75" s="13">
        <v>0</v>
      </c>
      <c r="EC75" s="13">
        <v>0</v>
      </c>
      <c r="ED75" s="16">
        <v>0</v>
      </c>
      <c r="EE75" s="13">
        <v>0</v>
      </c>
      <c r="EF75" s="13">
        <v>0</v>
      </c>
      <c r="EG75" s="13">
        <v>0</v>
      </c>
      <c r="EH75" s="13">
        <v>0</v>
      </c>
      <c r="EI75" s="13">
        <v>18198795.5</v>
      </c>
      <c r="EJ75" s="13">
        <v>4432709.58</v>
      </c>
      <c r="EK75" s="13">
        <v>18212.759999999998</v>
      </c>
      <c r="EL75" s="13">
        <v>371249.33</v>
      </c>
      <c r="EM75" s="13">
        <v>0</v>
      </c>
      <c r="EN75" s="16">
        <v>9564166.9600000009</v>
      </c>
      <c r="EO75" s="13">
        <v>0</v>
      </c>
      <c r="EP75" s="13">
        <v>142861000</v>
      </c>
      <c r="EQ75" s="16">
        <v>337109.94</v>
      </c>
      <c r="ER75" s="82">
        <v>147530999.92000002</v>
      </c>
    </row>
    <row r="76" spans="1:148" x14ac:dyDescent="0.3">
      <c r="A76" s="4" t="s">
        <v>65</v>
      </c>
      <c r="B76" s="13">
        <v>0</v>
      </c>
      <c r="C76" s="13">
        <v>0</v>
      </c>
      <c r="D76" s="13">
        <v>0</v>
      </c>
      <c r="E76" s="13">
        <v>7549000</v>
      </c>
      <c r="F76" s="82">
        <v>7549000</v>
      </c>
      <c r="G76" s="12">
        <v>0</v>
      </c>
      <c r="H76" s="13">
        <v>0</v>
      </c>
      <c r="I76" s="82">
        <v>0</v>
      </c>
      <c r="J76" s="12">
        <v>0</v>
      </c>
      <c r="K76" s="13">
        <v>0</v>
      </c>
      <c r="L76" s="13">
        <v>0</v>
      </c>
      <c r="M76" s="13">
        <v>43595000</v>
      </c>
      <c r="N76" s="13">
        <v>0</v>
      </c>
      <c r="O76" s="82">
        <v>43595000</v>
      </c>
      <c r="P76" s="84">
        <v>51144000</v>
      </c>
      <c r="Q76" s="12">
        <v>77195000</v>
      </c>
      <c r="R76" s="13">
        <v>49359000</v>
      </c>
      <c r="S76" s="13">
        <v>420748000</v>
      </c>
      <c r="T76" s="13">
        <v>17120000</v>
      </c>
      <c r="U76" s="13">
        <v>408000</v>
      </c>
      <c r="V76" s="13">
        <v>3840000</v>
      </c>
      <c r="W76" s="13">
        <v>3662000</v>
      </c>
      <c r="X76" s="13">
        <v>3036000</v>
      </c>
      <c r="Y76" s="13">
        <v>619000</v>
      </c>
      <c r="Z76" s="13">
        <v>0</v>
      </c>
      <c r="AA76" s="13">
        <v>231000</v>
      </c>
      <c r="AB76" s="82">
        <v>576218000</v>
      </c>
      <c r="AC76" s="12">
        <v>3967000</v>
      </c>
      <c r="AD76" s="13">
        <v>-338000</v>
      </c>
      <c r="AE76" s="13">
        <v>0</v>
      </c>
      <c r="AF76" s="82">
        <v>4305000</v>
      </c>
      <c r="AG76" s="84">
        <v>631667000</v>
      </c>
      <c r="AH76" s="13">
        <v>468000</v>
      </c>
      <c r="AI76" s="13">
        <v>0</v>
      </c>
      <c r="AJ76" s="13">
        <v>0</v>
      </c>
      <c r="AK76" s="13">
        <v>2618000</v>
      </c>
      <c r="AL76" s="13">
        <v>0</v>
      </c>
      <c r="AM76" s="13">
        <v>0</v>
      </c>
      <c r="AN76" s="13">
        <v>0</v>
      </c>
      <c r="AO76" s="82">
        <v>2618000</v>
      </c>
      <c r="AP76" s="84">
        <v>3086000</v>
      </c>
      <c r="AQ76" s="13">
        <v>7301000</v>
      </c>
      <c r="AR76" s="13">
        <v>0</v>
      </c>
      <c r="AS76" s="13">
        <v>5156000</v>
      </c>
      <c r="AT76" s="13">
        <v>3094000</v>
      </c>
      <c r="AU76" s="13">
        <v>0</v>
      </c>
      <c r="AV76" s="13">
        <v>426000</v>
      </c>
      <c r="AW76" s="13">
        <v>0</v>
      </c>
      <c r="AX76" s="86">
        <v>8676000</v>
      </c>
      <c r="AY76" s="13">
        <v>0</v>
      </c>
      <c r="AZ76" s="82">
        <v>15977000</v>
      </c>
      <c r="BA76" s="84">
        <v>19063000</v>
      </c>
      <c r="BB76" s="13">
        <v>331162000</v>
      </c>
      <c r="BC76" s="13">
        <v>281442000</v>
      </c>
      <c r="BD76" s="82">
        <v>612604000</v>
      </c>
      <c r="BE76" s="84">
        <v>631667000</v>
      </c>
      <c r="BF76" s="13">
        <v>25656000</v>
      </c>
      <c r="BG76" s="13">
        <v>8922000</v>
      </c>
      <c r="BH76" s="13">
        <v>6042000</v>
      </c>
      <c r="BI76" s="13">
        <v>17439000</v>
      </c>
      <c r="BJ76" s="13">
        <v>0</v>
      </c>
      <c r="BK76" s="13">
        <v>452000</v>
      </c>
      <c r="BL76" s="13">
        <v>0</v>
      </c>
      <c r="BM76" s="13">
        <v>6310000</v>
      </c>
      <c r="BN76" s="82">
        <v>64821000</v>
      </c>
      <c r="BO76" s="13">
        <v>1986000</v>
      </c>
      <c r="BP76" s="13">
        <v>0</v>
      </c>
      <c r="BQ76" s="13">
        <v>18288000</v>
      </c>
      <c r="BR76" s="13">
        <v>0</v>
      </c>
      <c r="BS76" s="13">
        <v>21116000</v>
      </c>
      <c r="BT76" s="13">
        <v>0</v>
      </c>
      <c r="BU76" s="13">
        <v>0</v>
      </c>
      <c r="BV76" s="13">
        <v>0</v>
      </c>
      <c r="BW76" s="13">
        <v>0</v>
      </c>
      <c r="BX76" s="13">
        <v>0</v>
      </c>
      <c r="BY76" s="13">
        <v>0</v>
      </c>
      <c r="BZ76" s="13">
        <v>2201000</v>
      </c>
      <c r="CA76" s="82">
        <v>43591000</v>
      </c>
      <c r="CB76" s="84">
        <v>21230000</v>
      </c>
      <c r="CC76" s="13">
        <v>305000</v>
      </c>
      <c r="CD76" s="13">
        <v>0</v>
      </c>
      <c r="CE76" s="13">
        <v>0</v>
      </c>
      <c r="CF76" s="13">
        <v>0</v>
      </c>
      <c r="CG76" s="13">
        <v>0</v>
      </c>
      <c r="CH76" s="13">
        <v>0</v>
      </c>
      <c r="CI76" s="13">
        <v>-7600000</v>
      </c>
      <c r="CJ76" s="13">
        <v>-16241000</v>
      </c>
      <c r="CK76" s="82">
        <v>-23536000</v>
      </c>
      <c r="CL76" s="13">
        <v>0</v>
      </c>
      <c r="CM76" s="13">
        <v>0</v>
      </c>
      <c r="CN76" s="13">
        <v>0</v>
      </c>
      <c r="CO76" s="13">
        <v>0</v>
      </c>
      <c r="CP76" s="13">
        <v>0</v>
      </c>
      <c r="CQ76" s="13">
        <v>-5802000</v>
      </c>
      <c r="CR76" s="13">
        <v>0</v>
      </c>
      <c r="CS76" s="82">
        <v>-5802000</v>
      </c>
      <c r="CT76" s="84">
        <v>-8108000</v>
      </c>
      <c r="CU76" s="12">
        <v>18698000</v>
      </c>
      <c r="CV76" s="16">
        <v>10590000</v>
      </c>
      <c r="CW76" s="12">
        <v>571000</v>
      </c>
      <c r="CX76" s="13">
        <v>-193000</v>
      </c>
      <c r="CY76" s="13">
        <v>1536000</v>
      </c>
      <c r="CZ76" s="13">
        <v>-5408000</v>
      </c>
      <c r="DA76" s="16">
        <v>133000</v>
      </c>
      <c r="DB76" s="12">
        <v>30101000</v>
      </c>
      <c r="DC76" s="13">
        <v>0</v>
      </c>
      <c r="DD76" s="13">
        <v>769000</v>
      </c>
      <c r="DE76" s="13">
        <v>242000</v>
      </c>
      <c r="DF76" s="13">
        <v>1012000</v>
      </c>
      <c r="DG76" s="13">
        <v>25759000</v>
      </c>
      <c r="DH76" s="13">
        <v>295000</v>
      </c>
      <c r="DI76" s="16">
        <v>39000</v>
      </c>
      <c r="DJ76" s="12">
        <v>232000</v>
      </c>
      <c r="DK76" s="13">
        <v>0</v>
      </c>
      <c r="DL76" s="13">
        <v>220000</v>
      </c>
      <c r="DM76" s="13">
        <v>0</v>
      </c>
      <c r="DN76" s="13">
        <v>0</v>
      </c>
      <c r="DO76" s="13">
        <v>0</v>
      </c>
      <c r="DP76" s="13">
        <v>0</v>
      </c>
      <c r="DQ76" s="16">
        <v>6532000</v>
      </c>
      <c r="DR76" s="12">
        <v>15130000</v>
      </c>
      <c r="DS76" s="13">
        <v>267000</v>
      </c>
      <c r="DT76" s="13">
        <v>31000</v>
      </c>
      <c r="DU76" s="13">
        <v>1986000</v>
      </c>
      <c r="DV76" s="13">
        <v>0</v>
      </c>
      <c r="DW76" s="13">
        <v>986000</v>
      </c>
      <c r="DX76" s="13">
        <v>2335000</v>
      </c>
      <c r="DY76" s="13">
        <v>20614000</v>
      </c>
      <c r="DZ76" s="16">
        <v>70000</v>
      </c>
      <c r="EA76" s="13">
        <v>0</v>
      </c>
      <c r="EB76" s="13">
        <v>0</v>
      </c>
      <c r="EC76" s="13">
        <v>0</v>
      </c>
      <c r="ED76" s="16">
        <v>0</v>
      </c>
      <c r="EE76" s="13">
        <v>0</v>
      </c>
      <c r="EF76" s="13">
        <v>0</v>
      </c>
      <c r="EG76" s="13">
        <v>0</v>
      </c>
      <c r="EH76" s="13">
        <v>424000</v>
      </c>
      <c r="EI76" s="13">
        <v>9911000</v>
      </c>
      <c r="EJ76" s="13">
        <v>0</v>
      </c>
      <c r="EK76" s="13">
        <v>24000</v>
      </c>
      <c r="EL76" s="13">
        <v>163000</v>
      </c>
      <c r="EM76" s="13">
        <v>0</v>
      </c>
      <c r="EN76" s="16">
        <v>553000</v>
      </c>
      <c r="EO76" s="13">
        <v>0</v>
      </c>
      <c r="EP76" s="13">
        <v>69524000</v>
      </c>
      <c r="EQ76" s="16">
        <v>0</v>
      </c>
      <c r="ER76" s="82">
        <v>82231000</v>
      </c>
    </row>
    <row r="77" spans="1:148" x14ac:dyDescent="0.3">
      <c r="A77" s="4" t="s">
        <v>66</v>
      </c>
      <c r="B77" s="13">
        <v>0</v>
      </c>
      <c r="C77" s="13">
        <v>0</v>
      </c>
      <c r="D77" s="13">
        <v>0</v>
      </c>
      <c r="E77" s="13">
        <v>41806000</v>
      </c>
      <c r="F77" s="82">
        <v>41806000</v>
      </c>
      <c r="G77" s="12">
        <v>0</v>
      </c>
      <c r="H77" s="13">
        <v>0</v>
      </c>
      <c r="I77" s="82">
        <v>0</v>
      </c>
      <c r="J77" s="12">
        <v>0</v>
      </c>
      <c r="K77" s="13">
        <v>0</v>
      </c>
      <c r="L77" s="13">
        <v>0</v>
      </c>
      <c r="M77" s="13">
        <v>0</v>
      </c>
      <c r="N77" s="13">
        <v>43000</v>
      </c>
      <c r="O77" s="82">
        <v>43000</v>
      </c>
      <c r="P77" s="84">
        <v>41849000</v>
      </c>
      <c r="Q77" s="12">
        <v>14047000</v>
      </c>
      <c r="R77" s="13">
        <v>25603000</v>
      </c>
      <c r="S77" s="13">
        <v>185486000</v>
      </c>
      <c r="T77" s="13">
        <v>3662000</v>
      </c>
      <c r="U77" s="13">
        <v>0</v>
      </c>
      <c r="V77" s="13">
        <v>0</v>
      </c>
      <c r="W77" s="13">
        <v>2470000</v>
      </c>
      <c r="X77" s="13">
        <v>4684000</v>
      </c>
      <c r="Y77" s="13">
        <v>100000</v>
      </c>
      <c r="Z77" s="13">
        <v>1498000</v>
      </c>
      <c r="AA77" s="13">
        <v>308000</v>
      </c>
      <c r="AB77" s="82">
        <v>237858000</v>
      </c>
      <c r="AC77" s="12">
        <v>1792000</v>
      </c>
      <c r="AD77" s="13">
        <v>0</v>
      </c>
      <c r="AE77" s="13">
        <v>0</v>
      </c>
      <c r="AF77" s="82">
        <v>1792000</v>
      </c>
      <c r="AG77" s="84">
        <v>281499000</v>
      </c>
      <c r="AH77" s="13">
        <v>443000</v>
      </c>
      <c r="AI77" s="13">
        <v>5538000</v>
      </c>
      <c r="AJ77" s="13">
        <v>127000</v>
      </c>
      <c r="AK77" s="13">
        <v>0</v>
      </c>
      <c r="AL77" s="13">
        <v>0</v>
      </c>
      <c r="AM77" s="13">
        <v>0</v>
      </c>
      <c r="AN77" s="13">
        <v>0</v>
      </c>
      <c r="AO77" s="82">
        <v>127000</v>
      </c>
      <c r="AP77" s="84">
        <v>6108000</v>
      </c>
      <c r="AQ77" s="13">
        <v>1169000</v>
      </c>
      <c r="AR77" s="13">
        <v>0</v>
      </c>
      <c r="AS77" s="13">
        <v>1835000</v>
      </c>
      <c r="AT77" s="13">
        <v>859000</v>
      </c>
      <c r="AU77" s="13">
        <v>0</v>
      </c>
      <c r="AV77" s="13">
        <v>0</v>
      </c>
      <c r="AW77" s="13">
        <v>0</v>
      </c>
      <c r="AX77" s="86">
        <v>2694000</v>
      </c>
      <c r="AY77" s="13">
        <v>0</v>
      </c>
      <c r="AZ77" s="82">
        <v>3863000</v>
      </c>
      <c r="BA77" s="84">
        <v>9971000</v>
      </c>
      <c r="BB77" s="13">
        <v>125380000</v>
      </c>
      <c r="BC77" s="13">
        <v>146145000</v>
      </c>
      <c r="BD77" s="82">
        <v>271525000</v>
      </c>
      <c r="BE77" s="84">
        <v>281496000</v>
      </c>
      <c r="BF77" s="13">
        <v>9225000</v>
      </c>
      <c r="BG77" s="13">
        <v>1438000</v>
      </c>
      <c r="BH77" s="13">
        <v>9907000</v>
      </c>
      <c r="BI77" s="13">
        <v>9450000</v>
      </c>
      <c r="BJ77" s="13">
        <v>0</v>
      </c>
      <c r="BK77" s="13">
        <v>212000</v>
      </c>
      <c r="BL77" s="13">
        <v>0</v>
      </c>
      <c r="BM77" s="13">
        <v>1355000</v>
      </c>
      <c r="BN77" s="82">
        <v>31587000</v>
      </c>
      <c r="BO77" s="13">
        <v>1000000</v>
      </c>
      <c r="BP77" s="13">
        <v>0</v>
      </c>
      <c r="BQ77" s="13">
        <v>8266000</v>
      </c>
      <c r="BR77" s="13">
        <v>0</v>
      </c>
      <c r="BS77" s="13">
        <v>8034000</v>
      </c>
      <c r="BT77" s="13">
        <v>0</v>
      </c>
      <c r="BU77" s="13">
        <v>0</v>
      </c>
      <c r="BV77" s="13">
        <v>0</v>
      </c>
      <c r="BW77" s="13">
        <v>0</v>
      </c>
      <c r="BX77" s="13">
        <v>0</v>
      </c>
      <c r="BY77" s="13">
        <v>0</v>
      </c>
      <c r="BZ77" s="13">
        <v>437000</v>
      </c>
      <c r="CA77" s="82">
        <v>17737000</v>
      </c>
      <c r="CB77" s="84">
        <v>13850000</v>
      </c>
      <c r="CC77" s="13">
        <v>106000</v>
      </c>
      <c r="CD77" s="13">
        <v>0</v>
      </c>
      <c r="CE77" s="13">
        <v>0</v>
      </c>
      <c r="CF77" s="13">
        <v>0</v>
      </c>
      <c r="CG77" s="13">
        <v>0</v>
      </c>
      <c r="CH77" s="13">
        <v>0</v>
      </c>
      <c r="CI77" s="13">
        <v>-3999000</v>
      </c>
      <c r="CJ77" s="13">
        <v>-9544000</v>
      </c>
      <c r="CK77" s="82">
        <v>-13437000</v>
      </c>
      <c r="CL77" s="13">
        <v>0</v>
      </c>
      <c r="CM77" s="13">
        <v>0</v>
      </c>
      <c r="CN77" s="13">
        <v>0</v>
      </c>
      <c r="CO77" s="13">
        <v>0</v>
      </c>
      <c r="CP77" s="13">
        <v>0</v>
      </c>
      <c r="CQ77" s="13">
        <v>-81000</v>
      </c>
      <c r="CR77" s="13">
        <v>0</v>
      </c>
      <c r="CS77" s="82">
        <v>-81000</v>
      </c>
      <c r="CT77" s="84">
        <v>332000</v>
      </c>
      <c r="CU77" s="12">
        <v>5942000</v>
      </c>
      <c r="CV77" s="16">
        <v>6274000</v>
      </c>
      <c r="CW77" s="12">
        <v>4008000</v>
      </c>
      <c r="CX77" s="13">
        <v>50000</v>
      </c>
      <c r="CY77" s="13">
        <v>0</v>
      </c>
      <c r="CZ77" s="13">
        <v>-1372000</v>
      </c>
      <c r="DA77" s="16">
        <v>6000</v>
      </c>
      <c r="DB77" s="12">
        <v>9434000</v>
      </c>
      <c r="DC77" s="13">
        <v>0</v>
      </c>
      <c r="DD77" s="13">
        <v>0</v>
      </c>
      <c r="DE77" s="13">
        <v>0</v>
      </c>
      <c r="DF77" s="13">
        <v>1438000</v>
      </c>
      <c r="DG77" s="13">
        <v>19357000</v>
      </c>
      <c r="DH77" s="13">
        <v>64000</v>
      </c>
      <c r="DI77" s="16">
        <v>0</v>
      </c>
      <c r="DJ77" s="12">
        <v>212000</v>
      </c>
      <c r="DK77" s="13">
        <v>0</v>
      </c>
      <c r="DL77" s="13">
        <v>83000</v>
      </c>
      <c r="DM77" s="13">
        <v>0</v>
      </c>
      <c r="DN77" s="13">
        <v>0</v>
      </c>
      <c r="DO77" s="13">
        <v>0</v>
      </c>
      <c r="DP77" s="13">
        <v>43000</v>
      </c>
      <c r="DQ77" s="16">
        <v>1373000</v>
      </c>
      <c r="DR77" s="12">
        <v>7489000</v>
      </c>
      <c r="DS77" s="13">
        <v>187000</v>
      </c>
      <c r="DT77" s="13">
        <v>771000</v>
      </c>
      <c r="DU77" s="13">
        <v>1000000</v>
      </c>
      <c r="DV77" s="13">
        <v>0</v>
      </c>
      <c r="DW77" s="13">
        <v>0</v>
      </c>
      <c r="DX77" s="13">
        <v>20000</v>
      </c>
      <c r="DY77" s="13">
        <v>7531000</v>
      </c>
      <c r="DZ77" s="16">
        <v>120000</v>
      </c>
      <c r="EA77" s="13">
        <v>0</v>
      </c>
      <c r="EB77" s="13">
        <v>0</v>
      </c>
      <c r="EC77" s="13">
        <v>0</v>
      </c>
      <c r="ED77" s="16">
        <v>0</v>
      </c>
      <c r="EE77" s="13">
        <v>0</v>
      </c>
      <c r="EF77" s="13">
        <v>0</v>
      </c>
      <c r="EG77" s="13">
        <v>0</v>
      </c>
      <c r="EH77" s="13">
        <v>0</v>
      </c>
      <c r="EI77" s="13">
        <v>4341000</v>
      </c>
      <c r="EJ77" s="13">
        <v>0</v>
      </c>
      <c r="EK77" s="13">
        <v>6000</v>
      </c>
      <c r="EL77" s="13">
        <v>17000</v>
      </c>
      <c r="EM77" s="13">
        <v>0</v>
      </c>
      <c r="EN77" s="16">
        <v>35000</v>
      </c>
      <c r="EO77" s="13">
        <v>0</v>
      </c>
      <c r="EP77" s="13">
        <v>30211000</v>
      </c>
      <c r="EQ77" s="16">
        <v>0</v>
      </c>
      <c r="ER77" s="82">
        <v>40698000</v>
      </c>
    </row>
    <row r="78" spans="1:148" x14ac:dyDescent="0.3">
      <c r="A78" s="4" t="s">
        <v>67</v>
      </c>
      <c r="B78" s="13">
        <v>0</v>
      </c>
      <c r="C78" s="13">
        <v>0</v>
      </c>
      <c r="D78" s="13">
        <v>0</v>
      </c>
      <c r="E78" s="13">
        <v>19513000</v>
      </c>
      <c r="F78" s="82">
        <v>19513000</v>
      </c>
      <c r="G78" s="12">
        <v>0</v>
      </c>
      <c r="H78" s="13">
        <v>0</v>
      </c>
      <c r="I78" s="82">
        <v>0</v>
      </c>
      <c r="J78" s="12">
        <v>0</v>
      </c>
      <c r="K78" s="13">
        <v>257630</v>
      </c>
      <c r="L78" s="13">
        <v>0</v>
      </c>
      <c r="M78" s="13">
        <v>31000000</v>
      </c>
      <c r="N78" s="13">
        <v>0</v>
      </c>
      <c r="O78" s="82">
        <v>31257630</v>
      </c>
      <c r="P78" s="84">
        <v>50770630</v>
      </c>
      <c r="Q78" s="12">
        <v>67349120</v>
      </c>
      <c r="R78" s="13">
        <v>42818143</v>
      </c>
      <c r="S78" s="13">
        <v>495482760</v>
      </c>
      <c r="T78" s="13">
        <v>11823990.200000001</v>
      </c>
      <c r="U78" s="13">
        <v>465166.15999999992</v>
      </c>
      <c r="V78" s="13">
        <v>902279.45</v>
      </c>
      <c r="W78" s="13">
        <v>5670902.4000000004</v>
      </c>
      <c r="X78" s="13">
        <v>25900536.179999989</v>
      </c>
      <c r="Y78" s="13">
        <v>186257.42</v>
      </c>
      <c r="Z78" s="13">
        <v>2175076.81</v>
      </c>
      <c r="AA78" s="13">
        <v>1495050.1400000001</v>
      </c>
      <c r="AB78" s="82">
        <v>654269281.75999987</v>
      </c>
      <c r="AC78" s="12">
        <v>5615809.580000001</v>
      </c>
      <c r="AD78" s="13">
        <v>494924.54</v>
      </c>
      <c r="AE78" s="13">
        <v>0</v>
      </c>
      <c r="AF78" s="82">
        <v>5120885.040000001</v>
      </c>
      <c r="AG78" s="84">
        <v>710160796.79999983</v>
      </c>
      <c r="AH78" s="13">
        <v>2101642.0900000012</v>
      </c>
      <c r="AI78" s="13">
        <v>0</v>
      </c>
      <c r="AJ78" s="13">
        <v>0</v>
      </c>
      <c r="AK78" s="13">
        <v>30377673.540000003</v>
      </c>
      <c r="AL78" s="13">
        <v>0</v>
      </c>
      <c r="AM78" s="13">
        <v>0</v>
      </c>
      <c r="AN78" s="13">
        <v>0</v>
      </c>
      <c r="AO78" s="82">
        <v>30377673.540000003</v>
      </c>
      <c r="AP78" s="84">
        <v>32479315.630000003</v>
      </c>
      <c r="AQ78" s="13">
        <v>21489765.099999998</v>
      </c>
      <c r="AR78" s="13">
        <v>0</v>
      </c>
      <c r="AS78" s="13">
        <v>7122681.7299999995</v>
      </c>
      <c r="AT78" s="13">
        <v>23230658.129999999</v>
      </c>
      <c r="AU78" s="13">
        <v>0</v>
      </c>
      <c r="AV78" s="13">
        <v>485413.44999999995</v>
      </c>
      <c r="AW78" s="13">
        <v>0</v>
      </c>
      <c r="AX78" s="86">
        <v>30838753.309999999</v>
      </c>
      <c r="AY78" s="13">
        <v>0</v>
      </c>
      <c r="AZ78" s="82">
        <v>52328518.409999996</v>
      </c>
      <c r="BA78" s="84">
        <v>84807834.039999992</v>
      </c>
      <c r="BB78" s="13">
        <v>175051680.31</v>
      </c>
      <c r="BC78" s="13">
        <v>450301282.93000013</v>
      </c>
      <c r="BD78" s="82">
        <v>625352963.24000013</v>
      </c>
      <c r="BE78" s="84">
        <v>710160797.28000009</v>
      </c>
      <c r="BF78" s="13">
        <v>37027000</v>
      </c>
      <c r="BG78" s="13">
        <v>11816000</v>
      </c>
      <c r="BH78" s="13">
        <v>10389000</v>
      </c>
      <c r="BI78" s="13">
        <v>19409000</v>
      </c>
      <c r="BJ78" s="13">
        <v>0</v>
      </c>
      <c r="BK78" s="13">
        <v>314000</v>
      </c>
      <c r="BL78" s="13">
        <v>0</v>
      </c>
      <c r="BM78" s="13">
        <v>3388000</v>
      </c>
      <c r="BN78" s="82">
        <v>82343000</v>
      </c>
      <c r="BO78" s="13">
        <v>2178000</v>
      </c>
      <c r="BP78" s="13">
        <v>0</v>
      </c>
      <c r="BQ78" s="13">
        <v>25315000</v>
      </c>
      <c r="BR78" s="13">
        <v>0</v>
      </c>
      <c r="BS78" s="13">
        <v>25694000</v>
      </c>
      <c r="BT78" s="13">
        <v>0</v>
      </c>
      <c r="BU78" s="13">
        <v>0</v>
      </c>
      <c r="BV78" s="13">
        <v>666000</v>
      </c>
      <c r="BW78" s="13">
        <v>0</v>
      </c>
      <c r="BX78" s="13">
        <v>0</v>
      </c>
      <c r="BY78" s="13">
        <v>0</v>
      </c>
      <c r="BZ78" s="13">
        <v>195000</v>
      </c>
      <c r="CA78" s="82">
        <v>54048000</v>
      </c>
      <c r="CB78" s="84">
        <v>28295000</v>
      </c>
      <c r="CC78" s="13">
        <v>44000</v>
      </c>
      <c r="CD78" s="13">
        <v>0</v>
      </c>
      <c r="CE78" s="13">
        <v>0</v>
      </c>
      <c r="CF78" s="13">
        <v>0</v>
      </c>
      <c r="CG78" s="13">
        <v>0</v>
      </c>
      <c r="CH78" s="13">
        <v>0</v>
      </c>
      <c r="CI78" s="13">
        <v>-20000000</v>
      </c>
      <c r="CJ78" s="13">
        <v>-20732000</v>
      </c>
      <c r="CK78" s="82">
        <v>-40688000</v>
      </c>
      <c r="CL78" s="13">
        <v>0</v>
      </c>
      <c r="CM78" s="13">
        <v>0</v>
      </c>
      <c r="CN78" s="13">
        <v>0</v>
      </c>
      <c r="CO78" s="13">
        <v>1000000</v>
      </c>
      <c r="CP78" s="13">
        <v>0</v>
      </c>
      <c r="CQ78" s="13">
        <v>-3618507</v>
      </c>
      <c r="CR78" s="13">
        <v>0</v>
      </c>
      <c r="CS78" s="82">
        <v>-2618507</v>
      </c>
      <c r="CT78" s="84">
        <v>-15011507</v>
      </c>
      <c r="CU78" s="12">
        <v>34524507</v>
      </c>
      <c r="CV78" s="16">
        <v>19513000</v>
      </c>
      <c r="CW78" s="12">
        <v>-1817000</v>
      </c>
      <c r="CX78" s="13">
        <v>90000</v>
      </c>
      <c r="CY78" s="13">
        <v>0</v>
      </c>
      <c r="CZ78" s="13">
        <v>1337000</v>
      </c>
      <c r="DA78" s="16">
        <v>0</v>
      </c>
      <c r="DB78" s="12">
        <v>36835074</v>
      </c>
      <c r="DC78" s="13">
        <v>12749527.260000002</v>
      </c>
      <c r="DD78" s="13">
        <v>343172.45999999996</v>
      </c>
      <c r="DE78" s="13">
        <v>0</v>
      </c>
      <c r="DF78" s="13">
        <v>1576895.1799999997</v>
      </c>
      <c r="DG78" s="13">
        <v>29797771</v>
      </c>
      <c r="DH78" s="13">
        <v>755676.14</v>
      </c>
      <c r="DI78" s="16">
        <v>2961536.38</v>
      </c>
      <c r="DJ78" s="12">
        <v>215611.54</v>
      </c>
      <c r="DK78" s="13">
        <v>0</v>
      </c>
      <c r="DL78" s="13">
        <v>98237.5</v>
      </c>
      <c r="DM78" s="13">
        <v>0</v>
      </c>
      <c r="DN78" s="13">
        <v>0</v>
      </c>
      <c r="DO78" s="13">
        <v>0</v>
      </c>
      <c r="DP78" s="13">
        <v>0</v>
      </c>
      <c r="DQ78" s="16">
        <v>41100</v>
      </c>
      <c r="DR78" s="12">
        <v>20495446.839999992</v>
      </c>
      <c r="DS78" s="13">
        <v>294197.46999999997</v>
      </c>
      <c r="DT78" s="13">
        <v>81989</v>
      </c>
      <c r="DU78" s="13">
        <v>2418191.41</v>
      </c>
      <c r="DV78" s="13">
        <v>0</v>
      </c>
      <c r="DW78" s="13">
        <v>4013168.7600000007</v>
      </c>
      <c r="DX78" s="13">
        <v>438363.18</v>
      </c>
      <c r="DY78" s="13">
        <v>27354113.170000002</v>
      </c>
      <c r="DZ78" s="16">
        <v>0</v>
      </c>
      <c r="EA78" s="13">
        <v>0</v>
      </c>
      <c r="EB78" s="13">
        <v>0</v>
      </c>
      <c r="EC78" s="13">
        <v>0</v>
      </c>
      <c r="ED78" s="16">
        <v>0</v>
      </c>
      <c r="EE78" s="13">
        <v>0</v>
      </c>
      <c r="EF78" s="13">
        <v>0</v>
      </c>
      <c r="EG78" s="13">
        <v>0</v>
      </c>
      <c r="EH78" s="13">
        <v>243161.32</v>
      </c>
      <c r="EI78" s="13">
        <v>18893302.799999997</v>
      </c>
      <c r="EJ78" s="13">
        <v>1659000</v>
      </c>
      <c r="EK78" s="13">
        <v>23590.44</v>
      </c>
      <c r="EL78" s="13">
        <v>666658.37</v>
      </c>
      <c r="EM78" s="13">
        <v>0</v>
      </c>
      <c r="EN78" s="16">
        <v>7234338.7999999998</v>
      </c>
      <c r="EO78" s="13">
        <v>0</v>
      </c>
      <c r="EP78" s="13">
        <v>3068891</v>
      </c>
      <c r="EQ78" s="16">
        <v>-640917</v>
      </c>
      <c r="ER78" s="82">
        <v>3987053.9000000209</v>
      </c>
    </row>
    <row r="79" spans="1:148" x14ac:dyDescent="0.3">
      <c r="A79" s="4" t="s">
        <v>68</v>
      </c>
      <c r="B79" s="13">
        <v>0</v>
      </c>
      <c r="C79" s="13">
        <v>0</v>
      </c>
      <c r="D79" s="13">
        <v>0</v>
      </c>
      <c r="E79" s="13">
        <v>12838000</v>
      </c>
      <c r="F79" s="82">
        <v>12838000</v>
      </c>
      <c r="G79" s="12">
        <v>0</v>
      </c>
      <c r="H79" s="13">
        <v>0</v>
      </c>
      <c r="I79" s="82">
        <v>0</v>
      </c>
      <c r="J79" s="12">
        <v>0</v>
      </c>
      <c r="K79" s="13">
        <v>0</v>
      </c>
      <c r="L79" s="13">
        <v>0</v>
      </c>
      <c r="M79" s="13">
        <v>25000000</v>
      </c>
      <c r="N79" s="13">
        <v>2000</v>
      </c>
      <c r="O79" s="82">
        <v>25002000</v>
      </c>
      <c r="P79" s="84">
        <v>37840000</v>
      </c>
      <c r="Q79" s="12">
        <v>163940000</v>
      </c>
      <c r="R79" s="13">
        <v>126256000</v>
      </c>
      <c r="S79" s="13">
        <v>401331000</v>
      </c>
      <c r="T79" s="13">
        <v>4153000</v>
      </c>
      <c r="U79" s="13">
        <v>17622000</v>
      </c>
      <c r="V79" s="13">
        <v>0</v>
      </c>
      <c r="W79" s="13">
        <v>3082000</v>
      </c>
      <c r="X79" s="13">
        <v>20347000</v>
      </c>
      <c r="Y79" s="13">
        <v>299000</v>
      </c>
      <c r="Z79" s="13">
        <v>0</v>
      </c>
      <c r="AA79" s="13">
        <v>202000</v>
      </c>
      <c r="AB79" s="82">
        <v>737232000</v>
      </c>
      <c r="AC79" s="12">
        <v>7827000</v>
      </c>
      <c r="AD79" s="13">
        <v>880000</v>
      </c>
      <c r="AE79" s="13">
        <v>0</v>
      </c>
      <c r="AF79" s="82">
        <v>6947000</v>
      </c>
      <c r="AG79" s="84">
        <v>782019000</v>
      </c>
      <c r="AH79" s="13">
        <v>2034000</v>
      </c>
      <c r="AI79" s="13">
        <v>0</v>
      </c>
      <c r="AJ79" s="13">
        <v>0</v>
      </c>
      <c r="AK79" s="13">
        <v>6587000</v>
      </c>
      <c r="AL79" s="13">
        <v>4014000</v>
      </c>
      <c r="AM79" s="13">
        <v>0</v>
      </c>
      <c r="AN79" s="13">
        <v>0</v>
      </c>
      <c r="AO79" s="82">
        <v>10601000</v>
      </c>
      <c r="AP79" s="84">
        <v>12635000</v>
      </c>
      <c r="AQ79" s="13">
        <v>5322000</v>
      </c>
      <c r="AR79" s="13">
        <v>0</v>
      </c>
      <c r="AS79" s="13">
        <v>7238000</v>
      </c>
      <c r="AT79" s="13">
        <v>567000</v>
      </c>
      <c r="AU79" s="13">
        <v>0</v>
      </c>
      <c r="AV79" s="13">
        <v>1249000</v>
      </c>
      <c r="AW79" s="13">
        <v>0</v>
      </c>
      <c r="AX79" s="86">
        <v>9054000</v>
      </c>
      <c r="AY79" s="13">
        <v>6291000</v>
      </c>
      <c r="AZ79" s="82">
        <v>20667000</v>
      </c>
      <c r="BA79" s="84">
        <v>33302000</v>
      </c>
      <c r="BB79" s="13">
        <v>265259000</v>
      </c>
      <c r="BC79" s="13">
        <v>483458000</v>
      </c>
      <c r="BD79" s="82">
        <v>748717000</v>
      </c>
      <c r="BE79" s="84">
        <v>782019000</v>
      </c>
      <c r="BF79" s="13">
        <v>36939000</v>
      </c>
      <c r="BG79" s="13">
        <v>25231000</v>
      </c>
      <c r="BH79" s="13">
        <v>16046000</v>
      </c>
      <c r="BI79" s="13">
        <v>6185000</v>
      </c>
      <c r="BJ79" s="13">
        <v>0</v>
      </c>
      <c r="BK79" s="13">
        <v>47000</v>
      </c>
      <c r="BL79" s="13">
        <v>0</v>
      </c>
      <c r="BM79" s="13">
        <v>6858000</v>
      </c>
      <c r="BN79" s="82">
        <v>91306000</v>
      </c>
      <c r="BO79" s="13">
        <v>3033000</v>
      </c>
      <c r="BP79" s="13">
        <v>0</v>
      </c>
      <c r="BQ79" s="13">
        <v>32862000</v>
      </c>
      <c r="BR79" s="13">
        <v>0</v>
      </c>
      <c r="BS79" s="13">
        <v>24544000</v>
      </c>
      <c r="BT79" s="13">
        <v>0</v>
      </c>
      <c r="BU79" s="13">
        <v>5766</v>
      </c>
      <c r="BV79" s="13">
        <v>205635</v>
      </c>
      <c r="BW79" s="13">
        <v>0</v>
      </c>
      <c r="BX79" s="13">
        <v>0</v>
      </c>
      <c r="BY79" s="13">
        <v>0</v>
      </c>
      <c r="BZ79" s="13">
        <v>5847599</v>
      </c>
      <c r="CA79" s="82">
        <v>66498000</v>
      </c>
      <c r="CB79" s="84">
        <v>24808000</v>
      </c>
      <c r="CC79" s="13">
        <v>429000</v>
      </c>
      <c r="CD79" s="13">
        <v>0</v>
      </c>
      <c r="CE79" s="13">
        <v>0</v>
      </c>
      <c r="CF79" s="13">
        <v>0</v>
      </c>
      <c r="CG79" s="13">
        <v>0</v>
      </c>
      <c r="CH79" s="13">
        <v>0</v>
      </c>
      <c r="CI79" s="13">
        <v>-5000000</v>
      </c>
      <c r="CJ79" s="13">
        <v>-20141000</v>
      </c>
      <c r="CK79" s="82">
        <v>-24712000</v>
      </c>
      <c r="CL79" s="13">
        <v>0</v>
      </c>
      <c r="CM79" s="13">
        <v>0</v>
      </c>
      <c r="CN79" s="13">
        <v>4125000</v>
      </c>
      <c r="CO79" s="13">
        <v>0</v>
      </c>
      <c r="CP79" s="13">
        <v>-111066</v>
      </c>
      <c r="CQ79" s="13">
        <v>-1586044</v>
      </c>
      <c r="CR79" s="13">
        <v>0</v>
      </c>
      <c r="CS79" s="82">
        <v>2427890</v>
      </c>
      <c r="CT79" s="84">
        <v>2523890</v>
      </c>
      <c r="CU79" s="12">
        <v>10314000</v>
      </c>
      <c r="CV79" s="16">
        <v>12838000</v>
      </c>
      <c r="CW79" s="12">
        <v>-1918000</v>
      </c>
      <c r="CX79" s="13">
        <v>-46000</v>
      </c>
      <c r="CY79" s="13">
        <v>-85000</v>
      </c>
      <c r="CZ79" s="13">
        <v>659000</v>
      </c>
      <c r="DA79" s="16">
        <v>-27000</v>
      </c>
      <c r="DB79" s="12">
        <v>43087440</v>
      </c>
      <c r="DC79" s="13">
        <v>16261000</v>
      </c>
      <c r="DD79" s="13">
        <v>0</v>
      </c>
      <c r="DE79" s="13">
        <v>503000</v>
      </c>
      <c r="DF79" s="13">
        <v>1736000</v>
      </c>
      <c r="DG79" s="13">
        <v>22638000</v>
      </c>
      <c r="DH79" s="13">
        <v>1278000</v>
      </c>
      <c r="DI79" s="16">
        <v>4807000</v>
      </c>
      <c r="DJ79" s="12">
        <v>50000</v>
      </c>
      <c r="DK79" s="13">
        <v>0</v>
      </c>
      <c r="DL79" s="13">
        <v>115000</v>
      </c>
      <c r="DM79" s="13">
        <v>0</v>
      </c>
      <c r="DN79" s="13">
        <v>0</v>
      </c>
      <c r="DO79" s="13">
        <v>0</v>
      </c>
      <c r="DP79" s="13">
        <v>0</v>
      </c>
      <c r="DQ79" s="16">
        <v>2829560</v>
      </c>
      <c r="DR79" s="12">
        <v>31470000</v>
      </c>
      <c r="DS79" s="13">
        <v>281000</v>
      </c>
      <c r="DT79" s="13">
        <v>267000</v>
      </c>
      <c r="DU79" s="13">
        <v>3033000</v>
      </c>
      <c r="DV79" s="13">
        <v>0</v>
      </c>
      <c r="DW79" s="13">
        <v>0</v>
      </c>
      <c r="DX79" s="13">
        <v>1220000</v>
      </c>
      <c r="DY79" s="13">
        <v>25228000</v>
      </c>
      <c r="DZ79" s="16">
        <v>37000</v>
      </c>
      <c r="EA79" s="13">
        <v>0</v>
      </c>
      <c r="EB79" s="13">
        <v>0</v>
      </c>
      <c r="EC79" s="13">
        <v>0</v>
      </c>
      <c r="ED79" s="16">
        <v>0</v>
      </c>
      <c r="EE79" s="13">
        <v>0</v>
      </c>
      <c r="EF79" s="13">
        <v>0</v>
      </c>
      <c r="EG79" s="13">
        <v>0</v>
      </c>
      <c r="EH79" s="13">
        <v>282000</v>
      </c>
      <c r="EI79" s="13">
        <v>12435000</v>
      </c>
      <c r="EJ79" s="13">
        <v>0</v>
      </c>
      <c r="EK79" s="13">
        <v>35000</v>
      </c>
      <c r="EL79" s="13">
        <v>211000</v>
      </c>
      <c r="EM79" s="13">
        <v>0</v>
      </c>
      <c r="EN79" s="16">
        <v>349000</v>
      </c>
      <c r="EO79" s="13">
        <v>0</v>
      </c>
      <c r="EP79" s="13">
        <v>84581308</v>
      </c>
      <c r="EQ79" s="16">
        <v>0</v>
      </c>
      <c r="ER79" s="82">
        <v>103038308</v>
      </c>
    </row>
    <row r="80" spans="1:148" x14ac:dyDescent="0.3">
      <c r="A80" s="4" t="s">
        <v>69</v>
      </c>
      <c r="B80" s="13">
        <v>0</v>
      </c>
      <c r="C80" s="13">
        <v>0</v>
      </c>
      <c r="D80" s="13">
        <v>0</v>
      </c>
      <c r="E80" s="13">
        <v>24633000</v>
      </c>
      <c r="F80" s="82">
        <v>24633000</v>
      </c>
      <c r="G80" s="12">
        <v>0</v>
      </c>
      <c r="H80" s="13">
        <v>0</v>
      </c>
      <c r="I80" s="82">
        <v>0</v>
      </c>
      <c r="J80" s="12">
        <v>0</v>
      </c>
      <c r="K80" s="13">
        <v>0</v>
      </c>
      <c r="L80" s="13">
        <v>0</v>
      </c>
      <c r="M80" s="13">
        <v>106247000</v>
      </c>
      <c r="N80" s="13">
        <v>0</v>
      </c>
      <c r="O80" s="82">
        <v>106247000</v>
      </c>
      <c r="P80" s="84">
        <v>130880000</v>
      </c>
      <c r="Q80" s="12">
        <v>181639000</v>
      </c>
      <c r="R80" s="13">
        <v>82018000</v>
      </c>
      <c r="S80" s="13">
        <v>832392000</v>
      </c>
      <c r="T80" s="13">
        <v>6418000</v>
      </c>
      <c r="U80" s="13">
        <v>15369000</v>
      </c>
      <c r="V80" s="13">
        <v>2913000</v>
      </c>
      <c r="W80" s="13">
        <v>3444000</v>
      </c>
      <c r="X80" s="13">
        <v>7259000</v>
      </c>
      <c r="Y80" s="13">
        <v>0</v>
      </c>
      <c r="Z80" s="13">
        <v>2000</v>
      </c>
      <c r="AA80" s="13">
        <v>0</v>
      </c>
      <c r="AB80" s="82">
        <v>1131454000</v>
      </c>
      <c r="AC80" s="12">
        <v>12172000</v>
      </c>
      <c r="AD80" s="13">
        <v>1101000</v>
      </c>
      <c r="AE80" s="13">
        <v>0</v>
      </c>
      <c r="AF80" s="82">
        <v>11071000</v>
      </c>
      <c r="AG80" s="84">
        <v>1273405000</v>
      </c>
      <c r="AH80" s="13">
        <v>3482000</v>
      </c>
      <c r="AI80" s="13">
        <v>0</v>
      </c>
      <c r="AJ80" s="13">
        <v>0</v>
      </c>
      <c r="AK80" s="13">
        <v>0</v>
      </c>
      <c r="AL80" s="13">
        <v>0</v>
      </c>
      <c r="AM80" s="13">
        <v>289000</v>
      </c>
      <c r="AN80" s="13">
        <v>449000</v>
      </c>
      <c r="AO80" s="82">
        <v>738000</v>
      </c>
      <c r="AP80" s="84">
        <v>4220000</v>
      </c>
      <c r="AQ80" s="13">
        <v>8698000</v>
      </c>
      <c r="AR80" s="13">
        <v>0</v>
      </c>
      <c r="AS80" s="13">
        <v>7147000</v>
      </c>
      <c r="AT80" s="13">
        <v>20111000</v>
      </c>
      <c r="AU80" s="13">
        <v>0</v>
      </c>
      <c r="AV80" s="13">
        <v>118000</v>
      </c>
      <c r="AW80" s="13">
        <v>19795000</v>
      </c>
      <c r="AX80" s="86">
        <v>47171000</v>
      </c>
      <c r="AY80" s="13">
        <v>0</v>
      </c>
      <c r="AZ80" s="82">
        <v>55869000</v>
      </c>
      <c r="BA80" s="84">
        <v>60089000</v>
      </c>
      <c r="BB80" s="13">
        <v>445967000</v>
      </c>
      <c r="BC80" s="13">
        <v>767349000</v>
      </c>
      <c r="BD80" s="82">
        <v>1213316000</v>
      </c>
      <c r="BE80" s="84">
        <v>1273405000</v>
      </c>
      <c r="BF80" s="13">
        <v>61111000</v>
      </c>
      <c r="BG80" s="13">
        <v>15854000</v>
      </c>
      <c r="BH80" s="13">
        <v>14756000</v>
      </c>
      <c r="BI80" s="13">
        <v>29517000</v>
      </c>
      <c r="BJ80" s="13">
        <v>0</v>
      </c>
      <c r="BK80" s="13">
        <v>473000</v>
      </c>
      <c r="BL80" s="13">
        <v>0</v>
      </c>
      <c r="BM80" s="13">
        <v>9370000</v>
      </c>
      <c r="BN80" s="82">
        <v>131081000</v>
      </c>
      <c r="BO80" s="13">
        <v>2608000</v>
      </c>
      <c r="BP80" s="13">
        <v>0</v>
      </c>
      <c r="BQ80" s="13">
        <v>26808000</v>
      </c>
      <c r="BR80" s="13">
        <v>0</v>
      </c>
      <c r="BS80" s="13">
        <v>37374000</v>
      </c>
      <c r="BT80" s="13">
        <v>0</v>
      </c>
      <c r="BU80" s="13">
        <v>0</v>
      </c>
      <c r="BV80" s="13">
        <v>71000</v>
      </c>
      <c r="BW80" s="13">
        <v>1518000</v>
      </c>
      <c r="BX80" s="13">
        <v>0</v>
      </c>
      <c r="BY80" s="13">
        <v>1332000</v>
      </c>
      <c r="BZ80" s="13">
        <v>10676000</v>
      </c>
      <c r="CA80" s="82">
        <v>80387000</v>
      </c>
      <c r="CB80" s="84">
        <v>50694000</v>
      </c>
      <c r="CC80" s="13">
        <v>1177000</v>
      </c>
      <c r="CD80" s="13">
        <v>0</v>
      </c>
      <c r="CE80" s="13">
        <v>0</v>
      </c>
      <c r="CF80" s="13">
        <v>-5495000</v>
      </c>
      <c r="CG80" s="13">
        <v>-37158000</v>
      </c>
      <c r="CH80" s="13">
        <v>0</v>
      </c>
      <c r="CI80" s="13">
        <v>0</v>
      </c>
      <c r="CJ80" s="13">
        <v>0</v>
      </c>
      <c r="CK80" s="82">
        <v>-41476000</v>
      </c>
      <c r="CL80" s="13">
        <v>0</v>
      </c>
      <c r="CM80" s="13">
        <v>0</v>
      </c>
      <c r="CN80" s="13">
        <v>0</v>
      </c>
      <c r="CO80" s="13">
        <v>0</v>
      </c>
      <c r="CP80" s="13">
        <v>0</v>
      </c>
      <c r="CQ80" s="13">
        <v>-692000</v>
      </c>
      <c r="CR80" s="13">
        <v>0</v>
      </c>
      <c r="CS80" s="82">
        <v>-692000</v>
      </c>
      <c r="CT80" s="84">
        <v>8526000</v>
      </c>
      <c r="CU80" s="12">
        <v>49934000</v>
      </c>
      <c r="CV80" s="16">
        <v>58460000</v>
      </c>
      <c r="CW80" s="12">
        <v>7184000</v>
      </c>
      <c r="CX80" s="13">
        <v>-398000</v>
      </c>
      <c r="CY80" s="13">
        <v>2182000</v>
      </c>
      <c r="CZ80" s="13">
        <v>-1643000</v>
      </c>
      <c r="DA80" s="16">
        <v>0</v>
      </c>
      <c r="DB80" s="12">
        <v>65760471.759999998</v>
      </c>
      <c r="DC80" s="13">
        <v>0</v>
      </c>
      <c r="DD80" s="13">
        <v>0</v>
      </c>
      <c r="DE80" s="13">
        <v>20328</v>
      </c>
      <c r="DF80" s="13">
        <v>1150113.77</v>
      </c>
      <c r="DG80" s="13">
        <v>38461388.149999999</v>
      </c>
      <c r="DH80" s="13">
        <v>1811381.4500000002</v>
      </c>
      <c r="DI80" s="16">
        <v>4856315.24</v>
      </c>
      <c r="DJ80" s="12">
        <v>473295.37</v>
      </c>
      <c r="DK80" s="13">
        <v>0</v>
      </c>
      <c r="DL80" s="13">
        <v>384515.37</v>
      </c>
      <c r="DM80" s="13">
        <v>0</v>
      </c>
      <c r="DN80" s="13">
        <v>0</v>
      </c>
      <c r="DO80" s="13">
        <v>0</v>
      </c>
      <c r="DP80" s="13">
        <v>0</v>
      </c>
      <c r="DQ80" s="16">
        <v>10503624.200000001</v>
      </c>
      <c r="DR80" s="12">
        <v>22445897.220000006</v>
      </c>
      <c r="DS80" s="13">
        <v>357734.87</v>
      </c>
      <c r="DT80" s="13">
        <v>178438.07</v>
      </c>
      <c r="DU80" s="13">
        <v>2607885.46</v>
      </c>
      <c r="DV80" s="13">
        <v>0</v>
      </c>
      <c r="DW80" s="13">
        <v>3082130.0199999996</v>
      </c>
      <c r="DX80" s="13">
        <v>683132.8600000001</v>
      </c>
      <c r="DY80" s="13">
        <v>40336661.850000001</v>
      </c>
      <c r="DZ80" s="16">
        <v>-232093.53</v>
      </c>
      <c r="EA80" s="13">
        <v>389452</v>
      </c>
      <c r="EB80" s="13">
        <v>942654</v>
      </c>
      <c r="EC80" s="13">
        <v>1686803</v>
      </c>
      <c r="ED80" s="16">
        <v>0</v>
      </c>
      <c r="EE80" s="13">
        <v>0</v>
      </c>
      <c r="EF80" s="13">
        <v>0</v>
      </c>
      <c r="EG80" s="13">
        <v>0</v>
      </c>
      <c r="EH80" s="13">
        <v>396948.47999999998</v>
      </c>
      <c r="EI80" s="13">
        <v>25260526.479999997</v>
      </c>
      <c r="EJ80" s="13">
        <v>920528.79</v>
      </c>
      <c r="EK80" s="13">
        <v>1781.69</v>
      </c>
      <c r="EL80" s="13">
        <v>179374.22</v>
      </c>
      <c r="EM80" s="13">
        <v>0</v>
      </c>
      <c r="EN80" s="16">
        <v>1872404.13</v>
      </c>
      <c r="EO80" s="13">
        <v>-559606.14999999991</v>
      </c>
      <c r="EP80" s="13">
        <v>99102327</v>
      </c>
      <c r="EQ80" s="16">
        <v>-1218017.4200000004</v>
      </c>
      <c r="ER80" s="82">
        <v>119635877.13000001</v>
      </c>
    </row>
    <row r="81" spans="1:148" x14ac:dyDescent="0.3">
      <c r="A81" s="4" t="s">
        <v>70</v>
      </c>
      <c r="B81" s="13">
        <v>0</v>
      </c>
      <c r="C81" s="13">
        <v>0</v>
      </c>
      <c r="D81" s="13">
        <v>0</v>
      </c>
      <c r="E81" s="13">
        <v>222550</v>
      </c>
      <c r="F81" s="82">
        <v>222550</v>
      </c>
      <c r="G81" s="12">
        <v>0</v>
      </c>
      <c r="H81" s="13">
        <v>0</v>
      </c>
      <c r="I81" s="82">
        <v>0</v>
      </c>
      <c r="J81" s="12">
        <v>0</v>
      </c>
      <c r="K81" s="13">
        <v>0</v>
      </c>
      <c r="L81" s="13">
        <v>0</v>
      </c>
      <c r="M81" s="13">
        <v>16975000</v>
      </c>
      <c r="N81" s="13">
        <v>661698</v>
      </c>
      <c r="O81" s="82">
        <v>17636698</v>
      </c>
      <c r="P81" s="84">
        <v>17859248</v>
      </c>
      <c r="Q81" s="12">
        <v>3515977</v>
      </c>
      <c r="R81" s="13">
        <v>13884994</v>
      </c>
      <c r="S81" s="13">
        <v>205140919</v>
      </c>
      <c r="T81" s="13">
        <v>3050318</v>
      </c>
      <c r="U81" s="13">
        <v>0</v>
      </c>
      <c r="V81" s="13">
        <v>0</v>
      </c>
      <c r="W81" s="13">
        <v>384111</v>
      </c>
      <c r="X81" s="13">
        <v>714140</v>
      </c>
      <c r="Y81" s="13">
        <v>27258</v>
      </c>
      <c r="Z81" s="13">
        <v>0</v>
      </c>
      <c r="AA81" s="13">
        <v>180118</v>
      </c>
      <c r="AB81" s="82">
        <v>226897835</v>
      </c>
      <c r="AC81" s="12">
        <v>659924</v>
      </c>
      <c r="AD81" s="13">
        <v>67741</v>
      </c>
      <c r="AE81" s="13">
        <v>0</v>
      </c>
      <c r="AF81" s="82">
        <v>592183</v>
      </c>
      <c r="AG81" s="84">
        <v>245349266</v>
      </c>
      <c r="AH81" s="13">
        <v>115234</v>
      </c>
      <c r="AI81" s="13">
        <v>0</v>
      </c>
      <c r="AJ81" s="13">
        <v>0</v>
      </c>
      <c r="AK81" s="13">
        <v>0</v>
      </c>
      <c r="AL81" s="13">
        <v>0</v>
      </c>
      <c r="AM81" s="13">
        <v>0</v>
      </c>
      <c r="AN81" s="13">
        <v>0</v>
      </c>
      <c r="AO81" s="82">
        <v>0</v>
      </c>
      <c r="AP81" s="84">
        <v>115234</v>
      </c>
      <c r="AQ81" s="13">
        <v>960000</v>
      </c>
      <c r="AR81" s="13">
        <v>0</v>
      </c>
      <c r="AS81" s="13">
        <v>2654986</v>
      </c>
      <c r="AT81" s="13">
        <v>0</v>
      </c>
      <c r="AU81" s="13">
        <v>0</v>
      </c>
      <c r="AV81" s="13">
        <v>0</v>
      </c>
      <c r="AW81" s="13">
        <v>0</v>
      </c>
      <c r="AX81" s="86">
        <v>2654986</v>
      </c>
      <c r="AY81" s="13">
        <v>0</v>
      </c>
      <c r="AZ81" s="82">
        <v>3614986</v>
      </c>
      <c r="BA81" s="84">
        <v>3730220</v>
      </c>
      <c r="BB81" s="13">
        <v>0</v>
      </c>
      <c r="BC81" s="13">
        <v>0</v>
      </c>
      <c r="BD81" s="82">
        <v>0</v>
      </c>
      <c r="BE81" s="84">
        <v>3730220</v>
      </c>
      <c r="BF81" s="13">
        <v>8096000</v>
      </c>
      <c r="BG81" s="13">
        <v>130000</v>
      </c>
      <c r="BH81" s="13">
        <v>4873000</v>
      </c>
      <c r="BI81" s="13">
        <v>11248000</v>
      </c>
      <c r="BJ81" s="13">
        <v>0</v>
      </c>
      <c r="BK81" s="13">
        <v>96000</v>
      </c>
      <c r="BL81" s="13">
        <v>0</v>
      </c>
      <c r="BM81" s="13">
        <v>2266000</v>
      </c>
      <c r="BN81" s="82">
        <v>26709000</v>
      </c>
      <c r="BO81" s="13">
        <v>826000</v>
      </c>
      <c r="BP81" s="13">
        <v>0</v>
      </c>
      <c r="BQ81" s="13">
        <v>8311000</v>
      </c>
      <c r="BR81" s="13">
        <v>0</v>
      </c>
      <c r="BS81" s="13">
        <v>9681000</v>
      </c>
      <c r="BT81" s="13">
        <v>0</v>
      </c>
      <c r="BU81" s="13">
        <v>0</v>
      </c>
      <c r="BV81" s="13">
        <v>0</v>
      </c>
      <c r="BW81" s="13">
        <v>0</v>
      </c>
      <c r="BX81" s="13">
        <v>0</v>
      </c>
      <c r="BY81" s="13">
        <v>0</v>
      </c>
      <c r="BZ81" s="13">
        <v>0</v>
      </c>
      <c r="CA81" s="82">
        <v>18818000</v>
      </c>
      <c r="CB81" s="84">
        <v>7891000</v>
      </c>
      <c r="CC81" s="13">
        <v>109000</v>
      </c>
      <c r="CD81" s="13">
        <v>0</v>
      </c>
      <c r="CE81" s="13">
        <v>0</v>
      </c>
      <c r="CF81" s="13">
        <v>0</v>
      </c>
      <c r="CG81" s="13">
        <v>0</v>
      </c>
      <c r="CH81" s="13">
        <v>0</v>
      </c>
      <c r="CI81" s="13">
        <v>0</v>
      </c>
      <c r="CJ81" s="13">
        <v>-7851000</v>
      </c>
      <c r="CK81" s="82">
        <v>-7742000</v>
      </c>
      <c r="CL81" s="13">
        <v>0</v>
      </c>
      <c r="CM81" s="13">
        <v>0</v>
      </c>
      <c r="CN81" s="13">
        <v>0</v>
      </c>
      <c r="CO81" s="13">
        <v>0</v>
      </c>
      <c r="CP81" s="13">
        <v>0</v>
      </c>
      <c r="CQ81" s="13">
        <v>0</v>
      </c>
      <c r="CR81" s="13">
        <v>2000</v>
      </c>
      <c r="CS81" s="82">
        <v>2000</v>
      </c>
      <c r="CT81" s="84">
        <v>151000</v>
      </c>
      <c r="CU81" s="12">
        <v>17046000</v>
      </c>
      <c r="CV81" s="16">
        <v>17197000</v>
      </c>
      <c r="CW81" s="12">
        <v>-566000</v>
      </c>
      <c r="CX81" s="13">
        <v>-87000</v>
      </c>
      <c r="CY81" s="13">
        <v>0</v>
      </c>
      <c r="CZ81" s="13">
        <v>-1741000</v>
      </c>
      <c r="DA81" s="16">
        <v>44000</v>
      </c>
      <c r="DB81" s="12">
        <v>8047000</v>
      </c>
      <c r="DC81" s="13">
        <v>0</v>
      </c>
      <c r="DD81" s="13">
        <v>1350000</v>
      </c>
      <c r="DE81" s="13">
        <v>0</v>
      </c>
      <c r="DF81" s="13">
        <v>509000</v>
      </c>
      <c r="DG81" s="13">
        <v>16121000</v>
      </c>
      <c r="DH81" s="13">
        <v>85000</v>
      </c>
      <c r="DI81" s="16">
        <v>0</v>
      </c>
      <c r="DJ81" s="12">
        <v>96000</v>
      </c>
      <c r="DK81" s="13">
        <v>0</v>
      </c>
      <c r="DL81" s="13">
        <v>0</v>
      </c>
      <c r="DM81" s="13">
        <v>0</v>
      </c>
      <c r="DN81" s="13">
        <v>0</v>
      </c>
      <c r="DO81" s="13">
        <v>0</v>
      </c>
      <c r="DP81" s="13">
        <v>0</v>
      </c>
      <c r="DQ81" s="16">
        <v>522000</v>
      </c>
      <c r="DR81" s="12">
        <v>6395487</v>
      </c>
      <c r="DS81" s="13">
        <v>171413</v>
      </c>
      <c r="DT81" s="13">
        <v>76000</v>
      </c>
      <c r="DU81" s="13">
        <v>826000</v>
      </c>
      <c r="DV81" s="13">
        <v>0</v>
      </c>
      <c r="DW81" s="13">
        <v>1126253</v>
      </c>
      <c r="DX81" s="13">
        <v>442847</v>
      </c>
      <c r="DY81" s="13">
        <v>8026000</v>
      </c>
      <c r="DZ81" s="16">
        <v>0</v>
      </c>
      <c r="EA81" s="13">
        <v>0</v>
      </c>
      <c r="EB81" s="13">
        <v>0</v>
      </c>
      <c r="EC81" s="13">
        <v>0</v>
      </c>
      <c r="ED81" s="16">
        <v>0</v>
      </c>
      <c r="EE81" s="13">
        <v>0</v>
      </c>
      <c r="EF81" s="13">
        <v>0</v>
      </c>
      <c r="EG81" s="13">
        <v>0</v>
      </c>
      <c r="EH81" s="13">
        <v>0</v>
      </c>
      <c r="EI81" s="13">
        <v>8165000</v>
      </c>
      <c r="EJ81" s="13">
        <v>0</v>
      </c>
      <c r="EK81" s="13">
        <v>0</v>
      </c>
      <c r="EL81" s="13">
        <v>0</v>
      </c>
      <c r="EM81" s="13">
        <v>0</v>
      </c>
      <c r="EN81" s="16">
        <v>302000</v>
      </c>
      <c r="EO81" s="13">
        <v>35000</v>
      </c>
      <c r="EP81" s="13">
        <v>0</v>
      </c>
      <c r="EQ81" s="16">
        <v>0</v>
      </c>
      <c r="ER81" s="82">
        <v>1234000</v>
      </c>
    </row>
    <row r="82" spans="1:148" x14ac:dyDescent="0.3">
      <c r="A82" s="4" t="s">
        <v>71</v>
      </c>
      <c r="B82" s="13">
        <v>0</v>
      </c>
      <c r="C82" s="13">
        <v>0</v>
      </c>
      <c r="D82" s="13">
        <v>0</v>
      </c>
      <c r="E82" s="13">
        <v>21620000</v>
      </c>
      <c r="F82" s="82">
        <v>21620000</v>
      </c>
      <c r="G82" s="12">
        <v>0</v>
      </c>
      <c r="H82" s="13">
        <v>0</v>
      </c>
      <c r="I82" s="82">
        <v>0</v>
      </c>
      <c r="J82" s="12">
        <v>0</v>
      </c>
      <c r="K82" s="13">
        <v>0</v>
      </c>
      <c r="L82" s="13">
        <v>0</v>
      </c>
      <c r="M82" s="13">
        <v>225681000</v>
      </c>
      <c r="N82" s="13">
        <v>0</v>
      </c>
      <c r="O82" s="82">
        <v>225681000</v>
      </c>
      <c r="P82" s="84">
        <v>247301000</v>
      </c>
      <c r="Q82" s="12">
        <v>3076986000</v>
      </c>
      <c r="R82" s="13">
        <v>426025000</v>
      </c>
      <c r="S82" s="13">
        <v>596865000</v>
      </c>
      <c r="T82" s="13">
        <v>16314000</v>
      </c>
      <c r="U82" s="13">
        <v>1518000</v>
      </c>
      <c r="V82" s="13">
        <v>792000</v>
      </c>
      <c r="W82" s="13">
        <v>29749000</v>
      </c>
      <c r="X82" s="13">
        <v>3062000</v>
      </c>
      <c r="Y82" s="13">
        <v>-2000</v>
      </c>
      <c r="Z82" s="13">
        <v>0</v>
      </c>
      <c r="AA82" s="13">
        <v>0</v>
      </c>
      <c r="AB82" s="82">
        <v>4151309000</v>
      </c>
      <c r="AC82" s="12">
        <v>32122000</v>
      </c>
      <c r="AD82" s="13">
        <v>8490000</v>
      </c>
      <c r="AE82" s="13">
        <v>0</v>
      </c>
      <c r="AF82" s="82">
        <v>23632000</v>
      </c>
      <c r="AG82" s="84">
        <v>4422242000</v>
      </c>
      <c r="AH82" s="13">
        <v>11898000</v>
      </c>
      <c r="AI82" s="13">
        <v>0</v>
      </c>
      <c r="AJ82" s="13">
        <v>193000</v>
      </c>
      <c r="AK82" s="13">
        <v>0</v>
      </c>
      <c r="AL82" s="13">
        <v>0</v>
      </c>
      <c r="AM82" s="13">
        <v>0</v>
      </c>
      <c r="AN82" s="13">
        <v>0</v>
      </c>
      <c r="AO82" s="82">
        <v>193000</v>
      </c>
      <c r="AP82" s="84">
        <v>12091000</v>
      </c>
      <c r="AQ82" s="13">
        <v>39072000</v>
      </c>
      <c r="AR82" s="13">
        <v>0</v>
      </c>
      <c r="AS82" s="13">
        <v>19011000</v>
      </c>
      <c r="AT82" s="13">
        <v>2422000</v>
      </c>
      <c r="AU82" s="13">
        <v>0</v>
      </c>
      <c r="AV82" s="13">
        <v>1360000</v>
      </c>
      <c r="AW82" s="13">
        <v>0</v>
      </c>
      <c r="AX82" s="86">
        <v>22793000</v>
      </c>
      <c r="AY82" s="13">
        <v>0</v>
      </c>
      <c r="AZ82" s="82">
        <v>61865000</v>
      </c>
      <c r="BA82" s="84">
        <v>73956000</v>
      </c>
      <c r="BB82" s="13">
        <v>1499245000</v>
      </c>
      <c r="BC82" s="13">
        <v>2849041000</v>
      </c>
      <c r="BD82" s="82">
        <v>4348286000</v>
      </c>
      <c r="BE82" s="84">
        <v>4422242000</v>
      </c>
      <c r="BF82" s="13">
        <v>124504000</v>
      </c>
      <c r="BG82" s="13">
        <v>43617000</v>
      </c>
      <c r="BH82" s="13">
        <v>6806000</v>
      </c>
      <c r="BI82" s="13">
        <v>20169000</v>
      </c>
      <c r="BJ82" s="13">
        <v>0</v>
      </c>
      <c r="BK82" s="13">
        <v>1264000</v>
      </c>
      <c r="BL82" s="13">
        <v>0</v>
      </c>
      <c r="BM82" s="13">
        <v>21127000</v>
      </c>
      <c r="BN82" s="82">
        <v>217487000</v>
      </c>
      <c r="BO82" s="13">
        <v>6987000</v>
      </c>
      <c r="BP82" s="13">
        <v>0</v>
      </c>
      <c r="BQ82" s="13">
        <v>72573000</v>
      </c>
      <c r="BR82" s="13">
        <v>0</v>
      </c>
      <c r="BS82" s="13">
        <v>76760000</v>
      </c>
      <c r="BT82" s="13">
        <v>0</v>
      </c>
      <c r="BU82" s="13">
        <v>0</v>
      </c>
      <c r="BV82" s="13">
        <v>0</v>
      </c>
      <c r="BW82" s="13">
        <v>0</v>
      </c>
      <c r="BX82" s="13">
        <v>0</v>
      </c>
      <c r="BY82" s="13">
        <v>1235000</v>
      </c>
      <c r="BZ82" s="13">
        <v>7196000</v>
      </c>
      <c r="CA82" s="82">
        <v>164751000</v>
      </c>
      <c r="CB82" s="84">
        <v>52736000</v>
      </c>
      <c r="CC82" s="13">
        <v>1703000</v>
      </c>
      <c r="CD82" s="13">
        <v>0</v>
      </c>
      <c r="CE82" s="13">
        <v>0</v>
      </c>
      <c r="CF82" s="13">
        <v>0</v>
      </c>
      <c r="CG82" s="13">
        <v>0</v>
      </c>
      <c r="CH82" s="13">
        <v>0</v>
      </c>
      <c r="CI82" s="13">
        <v>3058000</v>
      </c>
      <c r="CJ82" s="13">
        <v>-56607000</v>
      </c>
      <c r="CK82" s="82">
        <v>-51846000</v>
      </c>
      <c r="CL82" s="13">
        <v>0</v>
      </c>
      <c r="CM82" s="13">
        <v>0</v>
      </c>
      <c r="CN82" s="13">
        <v>0</v>
      </c>
      <c r="CO82" s="13">
        <v>0</v>
      </c>
      <c r="CP82" s="13">
        <v>0</v>
      </c>
      <c r="CQ82" s="13">
        <v>-634000</v>
      </c>
      <c r="CR82" s="13">
        <v>0</v>
      </c>
      <c r="CS82" s="82">
        <v>-634000</v>
      </c>
      <c r="CT82" s="84">
        <v>256000</v>
      </c>
      <c r="CU82" s="12">
        <v>21364000</v>
      </c>
      <c r="CV82" s="16">
        <v>21620000</v>
      </c>
      <c r="CW82" s="12">
        <v>1409000</v>
      </c>
      <c r="CX82" s="13">
        <v>-1573000</v>
      </c>
      <c r="CY82" s="13">
        <v>-275000</v>
      </c>
      <c r="CZ82" s="13">
        <v>-6849999.9999999981</v>
      </c>
      <c r="DA82" s="16">
        <v>-198000</v>
      </c>
      <c r="DB82" s="12">
        <v>126722000</v>
      </c>
      <c r="DC82" s="13">
        <v>34560000</v>
      </c>
      <c r="DD82" s="13">
        <v>744000</v>
      </c>
      <c r="DE82" s="13">
        <v>3170000</v>
      </c>
      <c r="DF82" s="13">
        <v>4875000</v>
      </c>
      <c r="DG82" s="13">
        <v>30203000</v>
      </c>
      <c r="DH82" s="13">
        <v>5053000</v>
      </c>
      <c r="DI82" s="16">
        <v>329000</v>
      </c>
      <c r="DJ82" s="12">
        <v>1258000</v>
      </c>
      <c r="DK82" s="13">
        <v>0</v>
      </c>
      <c r="DL82" s="13">
        <v>7000</v>
      </c>
      <c r="DM82" s="13">
        <v>0</v>
      </c>
      <c r="DN82" s="13">
        <v>0</v>
      </c>
      <c r="DO82" s="13">
        <v>0</v>
      </c>
      <c r="DP82" s="13">
        <v>0</v>
      </c>
      <c r="DQ82" s="16">
        <v>4525000</v>
      </c>
      <c r="DR82" s="12">
        <v>62301000</v>
      </c>
      <c r="DS82" s="13">
        <v>479000</v>
      </c>
      <c r="DT82" s="13">
        <v>800000</v>
      </c>
      <c r="DU82" s="13">
        <v>6895000</v>
      </c>
      <c r="DV82" s="13">
        <v>0</v>
      </c>
      <c r="DW82" s="13">
        <v>7072000</v>
      </c>
      <c r="DX82" s="13">
        <v>1445000</v>
      </c>
      <c r="DY82" s="13">
        <v>71426000</v>
      </c>
      <c r="DZ82" s="16">
        <v>19000</v>
      </c>
      <c r="EA82" s="13">
        <v>1235000</v>
      </c>
      <c r="EB82" s="13">
        <v>0</v>
      </c>
      <c r="EC82" s="13">
        <v>0</v>
      </c>
      <c r="ED82" s="16">
        <v>5548000</v>
      </c>
      <c r="EE82" s="13">
        <v>0</v>
      </c>
      <c r="EF82" s="13">
        <v>0</v>
      </c>
      <c r="EG82" s="13">
        <v>0</v>
      </c>
      <c r="EH82" s="13">
        <v>607000</v>
      </c>
      <c r="EI82" s="13">
        <v>29870000</v>
      </c>
      <c r="EJ82" s="13">
        <v>399000</v>
      </c>
      <c r="EK82" s="13">
        <v>33000</v>
      </c>
      <c r="EL82" s="13">
        <v>0</v>
      </c>
      <c r="EM82" s="13">
        <v>0</v>
      </c>
      <c r="EN82" s="16">
        <v>2288000</v>
      </c>
      <c r="EO82" s="13">
        <v>0</v>
      </c>
      <c r="EP82" s="13">
        <v>560938000</v>
      </c>
      <c r="EQ82" s="16">
        <v>-20000</v>
      </c>
      <c r="ER82" s="82">
        <v>581947000</v>
      </c>
    </row>
    <row r="83" spans="1:148" x14ac:dyDescent="0.3">
      <c r="A83" s="4" t="s">
        <v>72</v>
      </c>
      <c r="B83" s="13">
        <v>0</v>
      </c>
      <c r="C83" s="13">
        <v>0</v>
      </c>
      <c r="D83" s="13">
        <v>0</v>
      </c>
      <c r="E83" s="13">
        <v>56562000</v>
      </c>
      <c r="F83" s="82">
        <v>56562000</v>
      </c>
      <c r="G83" s="12">
        <v>0</v>
      </c>
      <c r="H83" s="13">
        <v>0</v>
      </c>
      <c r="I83" s="82">
        <v>0</v>
      </c>
      <c r="J83" s="12">
        <v>0</v>
      </c>
      <c r="K83" s="13">
        <v>0</v>
      </c>
      <c r="L83" s="13">
        <v>0</v>
      </c>
      <c r="M83" s="13">
        <v>220000000</v>
      </c>
      <c r="N83" s="13">
        <v>0</v>
      </c>
      <c r="O83" s="82">
        <v>220000000</v>
      </c>
      <c r="P83" s="84">
        <v>276562000</v>
      </c>
      <c r="Q83" s="12">
        <v>1727219000</v>
      </c>
      <c r="R83" s="13">
        <v>301884000</v>
      </c>
      <c r="S83" s="13">
        <v>2172209000</v>
      </c>
      <c r="T83" s="13">
        <v>4122000</v>
      </c>
      <c r="U83" s="13">
        <v>7128000</v>
      </c>
      <c r="V83" s="13">
        <v>650000</v>
      </c>
      <c r="W83" s="13">
        <v>42175000</v>
      </c>
      <c r="X83" s="13">
        <v>52428000</v>
      </c>
      <c r="Y83" s="13">
        <v>1054000</v>
      </c>
      <c r="Z83" s="13">
        <v>0</v>
      </c>
      <c r="AA83" s="13">
        <v>126000</v>
      </c>
      <c r="AB83" s="82">
        <v>4308995000</v>
      </c>
      <c r="AC83" s="12">
        <v>46187203.818499997</v>
      </c>
      <c r="AD83" s="13">
        <v>6352877.2999999998</v>
      </c>
      <c r="AE83" s="13">
        <v>0</v>
      </c>
      <c r="AF83" s="82">
        <v>39834326.5185</v>
      </c>
      <c r="AG83" s="84">
        <v>4625391326.5185003</v>
      </c>
      <c r="AH83" s="13">
        <v>19528000</v>
      </c>
      <c r="AI83" s="13">
        <v>0</v>
      </c>
      <c r="AJ83" s="13">
        <v>0</v>
      </c>
      <c r="AK83" s="13">
        <v>14004000</v>
      </c>
      <c r="AL83" s="13">
        <v>0</v>
      </c>
      <c r="AM83" s="13">
        <v>0</v>
      </c>
      <c r="AN83" s="13">
        <v>0</v>
      </c>
      <c r="AO83" s="82">
        <v>14004000</v>
      </c>
      <c r="AP83" s="84">
        <v>33532000</v>
      </c>
      <c r="AQ83" s="13">
        <v>35433000</v>
      </c>
      <c r="AR83" s="13">
        <v>0</v>
      </c>
      <c r="AS83" s="13">
        <v>22208000</v>
      </c>
      <c r="AT83" s="13">
        <v>0</v>
      </c>
      <c r="AU83" s="13">
        <v>0</v>
      </c>
      <c r="AV83" s="13">
        <v>1336401.0499999998</v>
      </c>
      <c r="AW83" s="13">
        <v>24895306</v>
      </c>
      <c r="AX83" s="86">
        <v>48439707.049999997</v>
      </c>
      <c r="AY83" s="13">
        <v>0</v>
      </c>
      <c r="AZ83" s="82">
        <v>83872707.049999997</v>
      </c>
      <c r="BA83" s="84">
        <v>117404707.05</v>
      </c>
      <c r="BB83" s="13">
        <v>2818039619.4500003</v>
      </c>
      <c r="BC83" s="13">
        <v>1689947000</v>
      </c>
      <c r="BD83" s="82">
        <v>4507986619.4500008</v>
      </c>
      <c r="BE83" s="84">
        <v>4625391326.500001</v>
      </c>
      <c r="BF83" s="13">
        <v>176342000</v>
      </c>
      <c r="BG83" s="13">
        <v>23975000</v>
      </c>
      <c r="BH83" s="13">
        <v>18012000</v>
      </c>
      <c r="BI83" s="13">
        <v>30925000</v>
      </c>
      <c r="BJ83" s="13">
        <v>0</v>
      </c>
      <c r="BK83" s="13">
        <v>1489000</v>
      </c>
      <c r="BL83" s="13">
        <v>0</v>
      </c>
      <c r="BM83" s="13">
        <v>43162000</v>
      </c>
      <c r="BN83" s="82">
        <v>293905000</v>
      </c>
      <c r="BO83" s="13">
        <v>7945000</v>
      </c>
      <c r="BP83" s="13">
        <v>0</v>
      </c>
      <c r="BQ83" s="13">
        <v>87071000</v>
      </c>
      <c r="BR83" s="13">
        <v>0</v>
      </c>
      <c r="BS83" s="13">
        <v>75626000</v>
      </c>
      <c r="BT83" s="13">
        <v>0</v>
      </c>
      <c r="BU83" s="13">
        <v>0</v>
      </c>
      <c r="BV83" s="13">
        <v>206000</v>
      </c>
      <c r="BW83" s="13">
        <v>0</v>
      </c>
      <c r="BX83" s="13">
        <v>0</v>
      </c>
      <c r="BY83" s="13">
        <v>0</v>
      </c>
      <c r="BZ83" s="13">
        <v>20027000</v>
      </c>
      <c r="CA83" s="82">
        <v>190875000</v>
      </c>
      <c r="CB83" s="84">
        <v>103030000</v>
      </c>
      <c r="CC83" s="13">
        <v>523000</v>
      </c>
      <c r="CD83" s="13">
        <v>0</v>
      </c>
      <c r="CE83" s="13">
        <v>0</v>
      </c>
      <c r="CF83" s="13">
        <v>0</v>
      </c>
      <c r="CG83" s="13">
        <v>0</v>
      </c>
      <c r="CH83" s="13">
        <v>-140000000</v>
      </c>
      <c r="CI83" s="13">
        <v>-54659000</v>
      </c>
      <c r="CJ83" s="13">
        <v>0</v>
      </c>
      <c r="CK83" s="82">
        <v>-194136000</v>
      </c>
      <c r="CL83" s="13">
        <v>0</v>
      </c>
      <c r="CM83" s="13">
        <v>0</v>
      </c>
      <c r="CN83" s="13">
        <v>13000000</v>
      </c>
      <c r="CO83" s="13">
        <v>0</v>
      </c>
      <c r="CP83" s="13">
        <v>-2150000</v>
      </c>
      <c r="CQ83" s="13">
        <v>0</v>
      </c>
      <c r="CR83" s="13">
        <v>0</v>
      </c>
      <c r="CS83" s="82">
        <v>10850000</v>
      </c>
      <c r="CT83" s="84">
        <v>-80256000</v>
      </c>
      <c r="CU83" s="12">
        <v>136818000</v>
      </c>
      <c r="CV83" s="16">
        <v>56562000</v>
      </c>
      <c r="CW83" s="12">
        <v>-1587056</v>
      </c>
      <c r="CX83" s="13">
        <v>-1129000.0000000002</v>
      </c>
      <c r="CY83" s="13">
        <v>0</v>
      </c>
      <c r="CZ83" s="13">
        <v>2829000</v>
      </c>
      <c r="DA83" s="16">
        <v>201000</v>
      </c>
      <c r="DB83" s="12">
        <v>177637010.12</v>
      </c>
      <c r="DC83" s="13">
        <v>859000</v>
      </c>
      <c r="DD83" s="13">
        <v>3865000</v>
      </c>
      <c r="DE83" s="13">
        <v>4226499.3600000003</v>
      </c>
      <c r="DF83" s="13">
        <v>22037500.640000001</v>
      </c>
      <c r="DG83" s="13">
        <v>50890000</v>
      </c>
      <c r="DH83" s="13">
        <v>13625016.380000001</v>
      </c>
      <c r="DI83" s="16">
        <v>76858000</v>
      </c>
      <c r="DJ83" s="12">
        <v>1258000</v>
      </c>
      <c r="DK83" s="13">
        <v>0</v>
      </c>
      <c r="DL83" s="13">
        <v>1142000</v>
      </c>
      <c r="DM83" s="13">
        <v>0</v>
      </c>
      <c r="DN83" s="13">
        <v>0</v>
      </c>
      <c r="DO83" s="13">
        <v>0</v>
      </c>
      <c r="DP83" s="13">
        <v>0</v>
      </c>
      <c r="DQ83" s="16">
        <v>739000</v>
      </c>
      <c r="DR83" s="12">
        <v>78285884.913499907</v>
      </c>
      <c r="DS83" s="13">
        <v>0</v>
      </c>
      <c r="DT83" s="13">
        <v>119000</v>
      </c>
      <c r="DU83" s="13">
        <v>7945000</v>
      </c>
      <c r="DV83" s="13">
        <v>0</v>
      </c>
      <c r="DW83" s="13">
        <v>7537115.0865000989</v>
      </c>
      <c r="DX83" s="13">
        <v>0</v>
      </c>
      <c r="DY83" s="13">
        <v>77529000</v>
      </c>
      <c r="DZ83" s="16">
        <v>3388000</v>
      </c>
      <c r="EA83" s="13">
        <v>0</v>
      </c>
      <c r="EB83" s="13">
        <v>0</v>
      </c>
      <c r="EC83" s="13">
        <v>0</v>
      </c>
      <c r="ED83" s="16">
        <v>0</v>
      </c>
      <c r="EE83" s="13">
        <v>2546908.8200000008</v>
      </c>
      <c r="EF83" s="13">
        <v>0</v>
      </c>
      <c r="EG83" s="13">
        <v>5130162</v>
      </c>
      <c r="EH83" s="13">
        <v>606000</v>
      </c>
      <c r="EI83" s="13">
        <v>41563000</v>
      </c>
      <c r="EJ83" s="13">
        <v>120000</v>
      </c>
      <c r="EK83" s="13">
        <v>30000</v>
      </c>
      <c r="EL83" s="13">
        <v>206000</v>
      </c>
      <c r="EM83" s="13">
        <v>0</v>
      </c>
      <c r="EN83" s="16">
        <v>24258929.18</v>
      </c>
      <c r="EO83" s="13">
        <v>0</v>
      </c>
      <c r="EP83" s="13">
        <v>201698000</v>
      </c>
      <c r="EQ83" s="16">
        <v>491000</v>
      </c>
      <c r="ER83" s="82">
        <v>306061026.5</v>
      </c>
    </row>
    <row r="84" spans="1:148" x14ac:dyDescent="0.3">
      <c r="A84" s="4" t="s">
        <v>73</v>
      </c>
      <c r="B84" s="13">
        <v>0</v>
      </c>
      <c r="C84" s="13">
        <v>0</v>
      </c>
      <c r="D84" s="13">
        <v>0</v>
      </c>
      <c r="E84" s="13">
        <v>1501760</v>
      </c>
      <c r="F84" s="82">
        <v>1501760</v>
      </c>
      <c r="G84" s="12">
        <v>0</v>
      </c>
      <c r="H84" s="13">
        <v>0</v>
      </c>
      <c r="I84" s="82">
        <v>0</v>
      </c>
      <c r="J84" s="12">
        <v>0</v>
      </c>
      <c r="K84" s="13">
        <v>0</v>
      </c>
      <c r="L84" s="13">
        <v>0</v>
      </c>
      <c r="M84" s="13">
        <v>49350000</v>
      </c>
      <c r="N84" s="13">
        <v>0</v>
      </c>
      <c r="O84" s="82">
        <v>49350000</v>
      </c>
      <c r="P84" s="84">
        <v>50851760</v>
      </c>
      <c r="Q84" s="12">
        <v>307421138</v>
      </c>
      <c r="R84" s="13">
        <v>173327666</v>
      </c>
      <c r="S84" s="13">
        <v>262895115</v>
      </c>
      <c r="T84" s="13">
        <v>3015145</v>
      </c>
      <c r="U84" s="13">
        <v>7157617</v>
      </c>
      <c r="V84" s="13">
        <v>0</v>
      </c>
      <c r="W84" s="13">
        <v>2532595</v>
      </c>
      <c r="X84" s="13">
        <v>6134649</v>
      </c>
      <c r="Y84" s="13">
        <v>738941.5</v>
      </c>
      <c r="Z84" s="13">
        <v>0</v>
      </c>
      <c r="AA84" s="13">
        <v>10411553.5</v>
      </c>
      <c r="AB84" s="82">
        <v>773634420</v>
      </c>
      <c r="AC84" s="12">
        <v>3300725</v>
      </c>
      <c r="AD84" s="13">
        <v>6810</v>
      </c>
      <c r="AE84" s="13">
        <v>0</v>
      </c>
      <c r="AF84" s="82">
        <v>3293915</v>
      </c>
      <c r="AG84" s="84">
        <v>827780095</v>
      </c>
      <c r="AH84" s="13">
        <v>1413723</v>
      </c>
      <c r="AI84" s="13">
        <v>0</v>
      </c>
      <c r="AJ84" s="13">
        <v>0</v>
      </c>
      <c r="AK84" s="13">
        <v>14606779</v>
      </c>
      <c r="AL84" s="13">
        <v>0</v>
      </c>
      <c r="AM84" s="13">
        <v>0</v>
      </c>
      <c r="AN84" s="13">
        <v>0</v>
      </c>
      <c r="AO84" s="82">
        <v>14606779</v>
      </c>
      <c r="AP84" s="84">
        <v>16020502</v>
      </c>
      <c r="AQ84" s="13">
        <v>4139948</v>
      </c>
      <c r="AR84" s="13">
        <v>0</v>
      </c>
      <c r="AS84" s="13">
        <v>6107952.4000000004</v>
      </c>
      <c r="AT84" s="13">
        <v>1237838</v>
      </c>
      <c r="AU84" s="13">
        <v>0</v>
      </c>
      <c r="AV84" s="13">
        <v>6189184.4000000004</v>
      </c>
      <c r="AW84" s="13">
        <v>723772</v>
      </c>
      <c r="AX84" s="86">
        <v>14258746.800000001</v>
      </c>
      <c r="AY84" s="13">
        <v>0</v>
      </c>
      <c r="AZ84" s="82">
        <v>18398694.800000001</v>
      </c>
      <c r="BA84" s="84">
        <v>34419196.799999997</v>
      </c>
      <c r="BB84" s="13">
        <v>466801053</v>
      </c>
      <c r="BC84" s="13">
        <v>326559845</v>
      </c>
      <c r="BD84" s="82">
        <v>793360898</v>
      </c>
      <c r="BE84" s="84">
        <v>827780094.79999995</v>
      </c>
      <c r="BF84" s="13">
        <v>42244313</v>
      </c>
      <c r="BG84" s="13">
        <v>13215687</v>
      </c>
      <c r="BH84" s="13">
        <v>11444000</v>
      </c>
      <c r="BI84" s="13">
        <v>11163000</v>
      </c>
      <c r="BJ84" s="13">
        <v>0</v>
      </c>
      <c r="BK84" s="13">
        <v>183000</v>
      </c>
      <c r="BL84" s="13">
        <v>0</v>
      </c>
      <c r="BM84" s="13">
        <v>2213000</v>
      </c>
      <c r="BN84" s="82">
        <v>80463000</v>
      </c>
      <c r="BO84" s="13">
        <v>2329000</v>
      </c>
      <c r="BP84" s="13">
        <v>0</v>
      </c>
      <c r="BQ84" s="13">
        <v>26206000</v>
      </c>
      <c r="BR84" s="13">
        <v>0</v>
      </c>
      <c r="BS84" s="13">
        <v>23398441</v>
      </c>
      <c r="BT84" s="13">
        <v>0</v>
      </c>
      <c r="BU84" s="13">
        <v>0</v>
      </c>
      <c r="BV84" s="13">
        <v>1321000</v>
      </c>
      <c r="BW84" s="13">
        <v>556559</v>
      </c>
      <c r="BX84" s="13">
        <v>0</v>
      </c>
      <c r="BY84" s="13">
        <v>0</v>
      </c>
      <c r="BZ84" s="13">
        <v>1074000</v>
      </c>
      <c r="CA84" s="82">
        <v>54885000</v>
      </c>
      <c r="CB84" s="84">
        <v>25578000</v>
      </c>
      <c r="CC84" s="13">
        <v>5523000</v>
      </c>
      <c r="CD84" s="13">
        <v>0</v>
      </c>
      <c r="CE84" s="13">
        <v>0</v>
      </c>
      <c r="CF84" s="13">
        <v>0</v>
      </c>
      <c r="CG84" s="13">
        <v>0</v>
      </c>
      <c r="CH84" s="13">
        <v>0</v>
      </c>
      <c r="CI84" s="13">
        <v>-14900000</v>
      </c>
      <c r="CJ84" s="13">
        <v>-16751000</v>
      </c>
      <c r="CK84" s="82">
        <v>-26128000</v>
      </c>
      <c r="CL84" s="13">
        <v>0</v>
      </c>
      <c r="CM84" s="13">
        <v>0</v>
      </c>
      <c r="CN84" s="13">
        <v>0</v>
      </c>
      <c r="CO84" s="13">
        <v>0</v>
      </c>
      <c r="CP84" s="13">
        <v>0</v>
      </c>
      <c r="CQ84" s="13">
        <v>-3565000</v>
      </c>
      <c r="CR84" s="13">
        <v>0</v>
      </c>
      <c r="CS84" s="82">
        <v>-3565000</v>
      </c>
      <c r="CT84" s="84">
        <v>-4115000</v>
      </c>
      <c r="CU84" s="12">
        <v>9967000</v>
      </c>
      <c r="CV84" s="16">
        <v>5852000</v>
      </c>
      <c r="CW84" s="12">
        <v>1517000</v>
      </c>
      <c r="CX84" s="13">
        <v>326000</v>
      </c>
      <c r="CY84" s="13">
        <v>115000</v>
      </c>
      <c r="CZ84" s="13">
        <v>-407000</v>
      </c>
      <c r="DA84" s="16">
        <v>9000</v>
      </c>
      <c r="DB84" s="12">
        <v>48497954</v>
      </c>
      <c r="DC84" s="13">
        <v>6214945</v>
      </c>
      <c r="DD84" s="13">
        <v>0</v>
      </c>
      <c r="DE84" s="13">
        <v>0</v>
      </c>
      <c r="DF84" s="13">
        <v>108089</v>
      </c>
      <c r="DG84" s="13">
        <v>22606815</v>
      </c>
      <c r="DH84" s="13">
        <v>1471362</v>
      </c>
      <c r="DI84" s="16">
        <v>10065507</v>
      </c>
      <c r="DJ84" s="12">
        <v>257721</v>
      </c>
      <c r="DK84" s="13">
        <v>0</v>
      </c>
      <c r="DL84" s="13">
        <v>0</v>
      </c>
      <c r="DM84" s="13">
        <v>0</v>
      </c>
      <c r="DN84" s="13">
        <v>0</v>
      </c>
      <c r="DO84" s="13">
        <v>0</v>
      </c>
      <c r="DP84" s="13">
        <v>0</v>
      </c>
      <c r="DQ84" s="16">
        <v>0</v>
      </c>
      <c r="DR84" s="12">
        <v>22698330</v>
      </c>
      <c r="DS84" s="13">
        <v>276960</v>
      </c>
      <c r="DT84" s="13">
        <v>111405</v>
      </c>
      <c r="DU84" s="13">
        <v>2329192</v>
      </c>
      <c r="DV84" s="13">
        <v>0</v>
      </c>
      <c r="DW84" s="13">
        <v>1512980</v>
      </c>
      <c r="DX84" s="13">
        <v>1836671</v>
      </c>
      <c r="DY84" s="13">
        <v>23345049</v>
      </c>
      <c r="DZ84" s="16">
        <v>1042</v>
      </c>
      <c r="EA84" s="13">
        <v>0</v>
      </c>
      <c r="EB84" s="13">
        <v>0</v>
      </c>
      <c r="EC84" s="13">
        <v>0</v>
      </c>
      <c r="ED84" s="16">
        <v>0</v>
      </c>
      <c r="EE84" s="13">
        <v>0</v>
      </c>
      <c r="EF84" s="13">
        <v>0</v>
      </c>
      <c r="EG84" s="13">
        <v>0</v>
      </c>
      <c r="EH84" s="13">
        <v>1319265</v>
      </c>
      <c r="EI84" s="13">
        <v>12903203</v>
      </c>
      <c r="EJ84" s="13">
        <v>0</v>
      </c>
      <c r="EK84" s="13">
        <v>217789</v>
      </c>
      <c r="EL84" s="13">
        <v>1103301</v>
      </c>
      <c r="EM84" s="13">
        <v>0</v>
      </c>
      <c r="EN84" s="16">
        <v>781819</v>
      </c>
      <c r="EO84" s="13">
        <v>-1995525</v>
      </c>
      <c r="EP84" s="13">
        <v>30109000</v>
      </c>
      <c r="EQ84" s="16">
        <v>-1921862</v>
      </c>
      <c r="ER84" s="82">
        <v>46977000</v>
      </c>
    </row>
    <row r="85" spans="1:148" x14ac:dyDescent="0.3">
      <c r="A85" s="4" t="s">
        <v>74</v>
      </c>
      <c r="B85" s="13">
        <v>0</v>
      </c>
      <c r="C85" s="13">
        <v>0</v>
      </c>
      <c r="D85" s="13">
        <v>0</v>
      </c>
      <c r="E85" s="13">
        <v>17549395.649999999</v>
      </c>
      <c r="F85" s="82">
        <v>17549395.649999999</v>
      </c>
      <c r="G85" s="12">
        <v>0</v>
      </c>
      <c r="H85" s="13">
        <v>0</v>
      </c>
      <c r="I85" s="82">
        <v>0</v>
      </c>
      <c r="J85" s="12">
        <v>0</v>
      </c>
      <c r="K85" s="13">
        <v>0</v>
      </c>
      <c r="L85" s="13">
        <v>0</v>
      </c>
      <c r="M85" s="13">
        <v>572544752.32000005</v>
      </c>
      <c r="N85" s="13">
        <v>0</v>
      </c>
      <c r="O85" s="82">
        <v>572544752.32000005</v>
      </c>
      <c r="P85" s="84">
        <v>590094147.97000003</v>
      </c>
      <c r="Q85" s="12">
        <v>1391039036.8199999</v>
      </c>
      <c r="R85" s="13">
        <v>334487612.06</v>
      </c>
      <c r="S85" s="13">
        <v>4248250156.8000002</v>
      </c>
      <c r="T85" s="13">
        <v>8711758.9300000016</v>
      </c>
      <c r="U85" s="13">
        <v>31221798.57</v>
      </c>
      <c r="V85" s="13">
        <v>612681.08000000566</v>
      </c>
      <c r="W85" s="13">
        <v>58345000</v>
      </c>
      <c r="X85" s="13">
        <v>63231806.93</v>
      </c>
      <c r="Y85" s="13">
        <v>1020000</v>
      </c>
      <c r="Z85" s="13">
        <v>0</v>
      </c>
      <c r="AA85" s="13">
        <v>4198270.03</v>
      </c>
      <c r="AB85" s="82">
        <v>6141118121.2200003</v>
      </c>
      <c r="AC85" s="12">
        <v>99988698.900000006</v>
      </c>
      <c r="AD85" s="13">
        <v>8033346.2300000004</v>
      </c>
      <c r="AE85" s="13">
        <v>0</v>
      </c>
      <c r="AF85" s="82">
        <v>91955352.670000002</v>
      </c>
      <c r="AG85" s="84">
        <v>6823167621.8600006</v>
      </c>
      <c r="AH85" s="13">
        <v>33102221.25</v>
      </c>
      <c r="AI85" s="13">
        <v>16807656.699999999</v>
      </c>
      <c r="AJ85" s="13">
        <v>0</v>
      </c>
      <c r="AK85" s="13">
        <v>15000000</v>
      </c>
      <c r="AL85" s="13">
        <v>0</v>
      </c>
      <c r="AM85" s="13">
        <v>0</v>
      </c>
      <c r="AN85" s="13">
        <v>0</v>
      </c>
      <c r="AO85" s="82">
        <v>15000000</v>
      </c>
      <c r="AP85" s="84">
        <v>64909877.950000003</v>
      </c>
      <c r="AQ85" s="13">
        <v>38746898.710000001</v>
      </c>
      <c r="AR85" s="13">
        <v>0</v>
      </c>
      <c r="AS85" s="13">
        <v>36908580.670000002</v>
      </c>
      <c r="AT85" s="13">
        <v>34116081.719999999</v>
      </c>
      <c r="AU85" s="13">
        <v>0</v>
      </c>
      <c r="AV85" s="13">
        <v>26952939.209999997</v>
      </c>
      <c r="AW85" s="13">
        <v>78000</v>
      </c>
      <c r="AX85" s="86">
        <v>98055601.599999994</v>
      </c>
      <c r="AY85" s="13">
        <v>0</v>
      </c>
      <c r="AZ85" s="82">
        <v>136802500.31</v>
      </c>
      <c r="BA85" s="84">
        <v>201712378.25999999</v>
      </c>
      <c r="BB85" s="13">
        <v>2910764329.8399992</v>
      </c>
      <c r="BC85" s="13">
        <v>3710690913.7600007</v>
      </c>
      <c r="BD85" s="82">
        <v>6621455243.6000004</v>
      </c>
      <c r="BE85" s="84">
        <v>6823167621.8600006</v>
      </c>
      <c r="BF85" s="13">
        <v>217122301.97999999</v>
      </c>
      <c r="BG85" s="13">
        <v>109498300.80622241</v>
      </c>
      <c r="BH85" s="13">
        <v>50206967.153777607</v>
      </c>
      <c r="BI85" s="13">
        <v>30058437.870000001</v>
      </c>
      <c r="BJ85" s="13">
        <v>0</v>
      </c>
      <c r="BK85" s="13">
        <v>1837893.8399999999</v>
      </c>
      <c r="BL85" s="13">
        <v>0</v>
      </c>
      <c r="BM85" s="13">
        <v>70265580.940000102</v>
      </c>
      <c r="BN85" s="82">
        <v>478989482.59000009</v>
      </c>
      <c r="BO85" s="13">
        <v>14084759.319999998</v>
      </c>
      <c r="BP85" s="13">
        <v>0</v>
      </c>
      <c r="BQ85" s="13">
        <v>143926050.27848595</v>
      </c>
      <c r="BR85" s="13">
        <v>0</v>
      </c>
      <c r="BS85" s="13">
        <v>162144920.68000004</v>
      </c>
      <c r="BT85" s="13">
        <v>0</v>
      </c>
      <c r="BU85" s="13">
        <v>0</v>
      </c>
      <c r="BV85" s="13">
        <v>0</v>
      </c>
      <c r="BW85" s="13">
        <v>2016279.6999999997</v>
      </c>
      <c r="BX85" s="13">
        <v>0</v>
      </c>
      <c r="BY85" s="13">
        <v>2938795.21</v>
      </c>
      <c r="BZ85" s="13">
        <v>0</v>
      </c>
      <c r="CA85" s="82">
        <v>325110805.18848598</v>
      </c>
      <c r="CB85" s="84">
        <v>153878677.40151411</v>
      </c>
      <c r="CC85" s="13">
        <v>445101.49</v>
      </c>
      <c r="CD85" s="13">
        <v>0</v>
      </c>
      <c r="CE85" s="13">
        <v>0</v>
      </c>
      <c r="CF85" s="13">
        <v>0</v>
      </c>
      <c r="CG85" s="13">
        <v>0</v>
      </c>
      <c r="CH85" s="13">
        <v>0</v>
      </c>
      <c r="CI85" s="13">
        <v>-165511982.30999997</v>
      </c>
      <c r="CJ85" s="13">
        <v>-113316934.21519788</v>
      </c>
      <c r="CK85" s="82">
        <v>-278383815.03519785</v>
      </c>
      <c r="CL85" s="13">
        <v>0</v>
      </c>
      <c r="CM85" s="13">
        <v>0</v>
      </c>
      <c r="CN85" s="13">
        <v>0</v>
      </c>
      <c r="CO85" s="13">
        <v>0</v>
      </c>
      <c r="CP85" s="13">
        <v>0</v>
      </c>
      <c r="CQ85" s="13">
        <v>-44600417.369717397</v>
      </c>
      <c r="CR85" s="13">
        <v>0</v>
      </c>
      <c r="CS85" s="82">
        <v>-44600417.369717397</v>
      </c>
      <c r="CT85" s="84">
        <v>-169105555.00340113</v>
      </c>
      <c r="CU85" s="12">
        <v>186655224.71949339</v>
      </c>
      <c r="CV85" s="16">
        <v>17549669.716092259</v>
      </c>
      <c r="CW85" s="12">
        <v>5187969.75</v>
      </c>
      <c r="CX85" s="13">
        <v>2399603.7215139791</v>
      </c>
      <c r="CY85" s="13">
        <v>-7855998.7900000066</v>
      </c>
      <c r="CZ85" s="13">
        <v>291603.44000000507</v>
      </c>
      <c r="DA85" s="16">
        <v>-43781.800000000017</v>
      </c>
      <c r="DB85" s="12">
        <v>250344701.36000004</v>
      </c>
      <c r="DC85" s="13">
        <v>50158684.120000005</v>
      </c>
      <c r="DD85" s="13">
        <v>0</v>
      </c>
      <c r="DE85" s="13">
        <v>2907791.48</v>
      </c>
      <c r="DF85" s="13">
        <v>15986038.529999997</v>
      </c>
      <c r="DG85" s="13">
        <v>77536523.569999993</v>
      </c>
      <c r="DH85" s="13">
        <v>48048025.600000001</v>
      </c>
      <c r="DI85" s="16">
        <v>263922446.69</v>
      </c>
      <c r="DJ85" s="12">
        <v>3104887.1799999997</v>
      </c>
      <c r="DK85" s="13">
        <v>0</v>
      </c>
      <c r="DL85" s="13">
        <v>2227586.6800000002</v>
      </c>
      <c r="DM85" s="13">
        <v>0</v>
      </c>
      <c r="DN85" s="13">
        <v>0</v>
      </c>
      <c r="DO85" s="13">
        <v>0</v>
      </c>
      <c r="DP85" s="13">
        <v>0</v>
      </c>
      <c r="DQ85" s="16">
        <v>1629298.89</v>
      </c>
      <c r="DR85" s="12">
        <v>140387224.69999999</v>
      </c>
      <c r="DS85" s="13">
        <v>482187.77</v>
      </c>
      <c r="DT85" s="13">
        <v>316451.42</v>
      </c>
      <c r="DU85" s="13">
        <v>14084759.319999998</v>
      </c>
      <c r="DV85" s="13">
        <v>0</v>
      </c>
      <c r="DW85" s="13">
        <v>3881778.96</v>
      </c>
      <c r="DX85" s="13">
        <v>2601244.92</v>
      </c>
      <c r="DY85" s="13">
        <v>131262716.44999999</v>
      </c>
      <c r="DZ85" s="16">
        <v>1257901.3399999999</v>
      </c>
      <c r="EA85" s="13">
        <v>0</v>
      </c>
      <c r="EB85" s="13">
        <v>0</v>
      </c>
      <c r="EC85" s="13">
        <v>0</v>
      </c>
      <c r="ED85" s="16">
        <v>0</v>
      </c>
      <c r="EE85" s="13">
        <v>0</v>
      </c>
      <c r="EF85" s="13">
        <v>0</v>
      </c>
      <c r="EG85" s="13">
        <v>0</v>
      </c>
      <c r="EH85" s="13">
        <v>2737407.56</v>
      </c>
      <c r="EI85" s="13">
        <v>111144704.67999999</v>
      </c>
      <c r="EJ85" s="13">
        <v>2202919.88</v>
      </c>
      <c r="EK85" s="13">
        <v>906063.64</v>
      </c>
      <c r="EL85" s="13">
        <v>1283459.72</v>
      </c>
      <c r="EM85" s="13">
        <v>0</v>
      </c>
      <c r="EN85" s="16">
        <v>3769715.8500000006</v>
      </c>
      <c r="EO85" s="13">
        <v>0</v>
      </c>
      <c r="EP85" s="13">
        <v>1412893000</v>
      </c>
      <c r="EQ85" s="16">
        <v>-7251898.5099999998</v>
      </c>
      <c r="ER85" s="82">
        <v>1705188549.3799999</v>
      </c>
    </row>
    <row r="86" spans="1:148" x14ac:dyDescent="0.3">
      <c r="A86" s="4" t="s">
        <v>75</v>
      </c>
      <c r="B86" s="13">
        <v>0</v>
      </c>
      <c r="C86" s="13">
        <v>0</v>
      </c>
      <c r="D86" s="13">
        <v>0</v>
      </c>
      <c r="E86" s="13">
        <v>23606764.750000004</v>
      </c>
      <c r="F86" s="82">
        <v>23606764.750000004</v>
      </c>
      <c r="G86" s="12">
        <v>0</v>
      </c>
      <c r="H86" s="13">
        <v>0</v>
      </c>
      <c r="I86" s="82">
        <v>0</v>
      </c>
      <c r="J86" s="12">
        <v>0</v>
      </c>
      <c r="K86" s="13">
        <v>5060</v>
      </c>
      <c r="L86" s="13">
        <v>0</v>
      </c>
      <c r="M86" s="13">
        <v>56194716.809999995</v>
      </c>
      <c r="N86" s="13">
        <v>0</v>
      </c>
      <c r="O86" s="82">
        <v>56199776.809999995</v>
      </c>
      <c r="P86" s="84">
        <v>79806541.560000002</v>
      </c>
      <c r="Q86" s="12">
        <v>1050779720</v>
      </c>
      <c r="R86" s="13">
        <v>211759500</v>
      </c>
      <c r="S86" s="13">
        <v>722004000</v>
      </c>
      <c r="T86" s="13">
        <v>37349504.619999975</v>
      </c>
      <c r="U86" s="13">
        <v>7318000</v>
      </c>
      <c r="V86" s="13">
        <v>1336891.21</v>
      </c>
      <c r="W86" s="13">
        <v>8236992.629999999</v>
      </c>
      <c r="X86" s="13">
        <v>1437300</v>
      </c>
      <c r="Y86" s="13">
        <v>2713069</v>
      </c>
      <c r="Z86" s="13">
        <v>0</v>
      </c>
      <c r="AA86" s="13">
        <v>179970.75</v>
      </c>
      <c r="AB86" s="82">
        <v>2043114948.21</v>
      </c>
      <c r="AC86" s="12">
        <v>59352560.390000008</v>
      </c>
      <c r="AD86" s="13">
        <v>34507363.280000009</v>
      </c>
      <c r="AE86" s="13">
        <v>0</v>
      </c>
      <c r="AF86" s="82">
        <v>24845197.109999999</v>
      </c>
      <c r="AG86" s="84">
        <v>2147766686.8800001</v>
      </c>
      <c r="AH86" s="13">
        <v>15359104.470000003</v>
      </c>
      <c r="AI86" s="13">
        <v>10994474.689999999</v>
      </c>
      <c r="AJ86" s="13">
        <v>0</v>
      </c>
      <c r="AK86" s="13">
        <v>8104249.3199999994</v>
      </c>
      <c r="AL86" s="13">
        <v>31067218.649999999</v>
      </c>
      <c r="AM86" s="13">
        <v>0</v>
      </c>
      <c r="AN86" s="13">
        <v>0</v>
      </c>
      <c r="AO86" s="82">
        <v>39171467.969999999</v>
      </c>
      <c r="AP86" s="84">
        <v>65525047.130000003</v>
      </c>
      <c r="AQ86" s="13">
        <v>12945270.659999998</v>
      </c>
      <c r="AR86" s="13">
        <v>0</v>
      </c>
      <c r="AS86" s="13">
        <v>19969516.639999997</v>
      </c>
      <c r="AT86" s="13">
        <v>0</v>
      </c>
      <c r="AU86" s="13">
        <v>0</v>
      </c>
      <c r="AV86" s="13">
        <v>1460198.95</v>
      </c>
      <c r="AW86" s="13">
        <v>0</v>
      </c>
      <c r="AX86" s="86">
        <v>21429715.589999996</v>
      </c>
      <c r="AY86" s="13">
        <v>385813.37</v>
      </c>
      <c r="AZ86" s="82">
        <v>34760799.61999999</v>
      </c>
      <c r="BA86" s="84">
        <v>100285846.75</v>
      </c>
      <c r="BB86" s="13">
        <v>654053111.1400001</v>
      </c>
      <c r="BC86" s="13">
        <v>1393427728.9900005</v>
      </c>
      <c r="BD86" s="82">
        <v>2047480840.1300006</v>
      </c>
      <c r="BE86" s="84">
        <v>2147766686.8800006</v>
      </c>
      <c r="BF86" s="13">
        <v>117522372.52000001</v>
      </c>
      <c r="BG86" s="13">
        <v>46684576.460000023</v>
      </c>
      <c r="BH86" s="13">
        <v>12452181.780000001</v>
      </c>
      <c r="BI86" s="13">
        <v>12361947.349999998</v>
      </c>
      <c r="BJ86" s="13">
        <v>0</v>
      </c>
      <c r="BK86" s="13">
        <v>284409.15999999997</v>
      </c>
      <c r="BL86" s="13">
        <v>0</v>
      </c>
      <c r="BM86" s="13">
        <v>45219856.540000007</v>
      </c>
      <c r="BN86" s="82">
        <v>234525343.81</v>
      </c>
      <c r="BO86" s="13">
        <v>8158069.1299999999</v>
      </c>
      <c r="BP86" s="13">
        <v>0</v>
      </c>
      <c r="BQ86" s="13">
        <v>89311925.1300001</v>
      </c>
      <c r="BR86" s="13">
        <v>0</v>
      </c>
      <c r="BS86" s="13">
        <v>80969964.830000252</v>
      </c>
      <c r="BT86" s="13">
        <v>0</v>
      </c>
      <c r="BU86" s="13">
        <v>0</v>
      </c>
      <c r="BV86" s="13">
        <v>0</v>
      </c>
      <c r="BW86" s="13">
        <v>0</v>
      </c>
      <c r="BX86" s="13">
        <v>0</v>
      </c>
      <c r="BY86" s="13">
        <v>0</v>
      </c>
      <c r="BZ86" s="13">
        <v>27760325.370000001</v>
      </c>
      <c r="CA86" s="82">
        <v>206200284.46000034</v>
      </c>
      <c r="CB86" s="84">
        <v>28325059.349999666</v>
      </c>
      <c r="CC86" s="13">
        <v>800950.11000000022</v>
      </c>
      <c r="CD86" s="13">
        <v>0</v>
      </c>
      <c r="CE86" s="13">
        <v>0</v>
      </c>
      <c r="CF86" s="13">
        <v>0</v>
      </c>
      <c r="CG86" s="13">
        <v>0</v>
      </c>
      <c r="CH86" s="13">
        <v>0</v>
      </c>
      <c r="CI86" s="13">
        <v>-45000000</v>
      </c>
      <c r="CJ86" s="13">
        <v>-33635218.249999739</v>
      </c>
      <c r="CK86" s="82">
        <v>-77834268.139999747</v>
      </c>
      <c r="CL86" s="13">
        <v>0</v>
      </c>
      <c r="CM86" s="13">
        <v>0</v>
      </c>
      <c r="CN86" s="13">
        <v>0</v>
      </c>
      <c r="CO86" s="13">
        <v>0</v>
      </c>
      <c r="CP86" s="13">
        <v>0</v>
      </c>
      <c r="CQ86" s="13">
        <v>-4619963.8500000015</v>
      </c>
      <c r="CR86" s="13">
        <v>0</v>
      </c>
      <c r="CS86" s="82">
        <v>-4619963.8500000015</v>
      </c>
      <c r="CT86" s="84">
        <v>-54129172.640000083</v>
      </c>
      <c r="CU86" s="12">
        <v>78930470.783534408</v>
      </c>
      <c r="CV86" s="16">
        <v>54801298.1435344</v>
      </c>
      <c r="CW86" s="12">
        <v>4458649.1300002411</v>
      </c>
      <c r="CX86" s="13">
        <v>395412.03999999812</v>
      </c>
      <c r="CY86" s="13">
        <v>0</v>
      </c>
      <c r="CZ86" s="13">
        <v>253976.87999999447</v>
      </c>
      <c r="DA86" s="16">
        <v>84808.690000000017</v>
      </c>
      <c r="DB86" s="12">
        <v>120957985.48000002</v>
      </c>
      <c r="DC86" s="13">
        <v>26013773.280000012</v>
      </c>
      <c r="DD86" s="13">
        <v>635213.42000000004</v>
      </c>
      <c r="DE86" s="13">
        <v>21304160.860000003</v>
      </c>
      <c r="DF86" s="13">
        <v>1863918.5</v>
      </c>
      <c r="DG86" s="13">
        <v>24814128.540000003</v>
      </c>
      <c r="DH86" s="13">
        <v>5736832.8199999984</v>
      </c>
      <c r="DI86" s="16">
        <v>0</v>
      </c>
      <c r="DJ86" s="12">
        <v>284409.15999999997</v>
      </c>
      <c r="DK86" s="13">
        <v>0</v>
      </c>
      <c r="DL86" s="13">
        <v>-866.51</v>
      </c>
      <c r="DM86" s="13">
        <v>0</v>
      </c>
      <c r="DN86" s="13">
        <v>0</v>
      </c>
      <c r="DO86" s="13">
        <v>0</v>
      </c>
      <c r="DP86" s="13">
        <v>0</v>
      </c>
      <c r="DQ86" s="16">
        <v>952870.71999999986</v>
      </c>
      <c r="DR86" s="12">
        <v>79828545.029999956</v>
      </c>
      <c r="DS86" s="13">
        <v>371604.85</v>
      </c>
      <c r="DT86" s="13">
        <v>246893.62000000002</v>
      </c>
      <c r="DU86" s="13">
        <v>8158069.1299999999</v>
      </c>
      <c r="DV86" s="13">
        <v>0</v>
      </c>
      <c r="DW86" s="13">
        <v>0</v>
      </c>
      <c r="DX86" s="13">
        <v>9631898.5200000256</v>
      </c>
      <c r="DY86" s="13">
        <v>73017386.020000011</v>
      </c>
      <c r="DZ86" s="16">
        <v>2271390.1199999996</v>
      </c>
      <c r="EA86" s="13">
        <v>0</v>
      </c>
      <c r="EB86" s="13">
        <v>0</v>
      </c>
      <c r="EC86" s="13">
        <v>0</v>
      </c>
      <c r="ED86" s="16">
        <v>0</v>
      </c>
      <c r="EE86" s="13">
        <v>0</v>
      </c>
      <c r="EF86" s="13">
        <v>0</v>
      </c>
      <c r="EG86" s="13">
        <v>0</v>
      </c>
      <c r="EH86" s="13">
        <v>1262788.47</v>
      </c>
      <c r="EI86" s="13">
        <v>23960207.68</v>
      </c>
      <c r="EJ86" s="13">
        <v>0</v>
      </c>
      <c r="EK86" s="13">
        <v>147033.35999999999</v>
      </c>
      <c r="EL86" s="13">
        <v>1163205.95</v>
      </c>
      <c r="EM86" s="13">
        <v>0</v>
      </c>
      <c r="EN86" s="16">
        <v>322264.68999999994</v>
      </c>
      <c r="EO86" s="13">
        <v>0</v>
      </c>
      <c r="EP86" s="13">
        <v>8121832.6099999975</v>
      </c>
      <c r="EQ86" s="16">
        <v>-1067716.0899999999</v>
      </c>
      <c r="ER86" s="82">
        <v>9235255.3500000108</v>
      </c>
    </row>
    <row r="87" spans="1:148" x14ac:dyDescent="0.3">
      <c r="A87" s="4" t="s">
        <v>76</v>
      </c>
      <c r="B87" s="13">
        <v>0</v>
      </c>
      <c r="C87" s="13">
        <v>0</v>
      </c>
      <c r="D87" s="13">
        <v>0</v>
      </c>
      <c r="E87" s="13">
        <v>84673775</v>
      </c>
      <c r="F87" s="82">
        <v>84673775</v>
      </c>
      <c r="G87" s="12">
        <v>0</v>
      </c>
      <c r="H87" s="13">
        <v>0</v>
      </c>
      <c r="I87" s="82">
        <v>0</v>
      </c>
      <c r="J87" s="12">
        <v>0</v>
      </c>
      <c r="K87" s="13">
        <v>0</v>
      </c>
      <c r="L87" s="13">
        <v>0</v>
      </c>
      <c r="M87" s="13">
        <v>0</v>
      </c>
      <c r="N87" s="13">
        <v>0</v>
      </c>
      <c r="O87" s="82">
        <v>0</v>
      </c>
      <c r="P87" s="84">
        <v>84673775</v>
      </c>
      <c r="Q87" s="12">
        <v>428983050.32999998</v>
      </c>
      <c r="R87" s="13">
        <v>190417292.32999995</v>
      </c>
      <c r="S87" s="13">
        <v>551531042.2299999</v>
      </c>
      <c r="T87" s="13">
        <v>11977183.559999997</v>
      </c>
      <c r="U87" s="13">
        <v>7246210.0300000003</v>
      </c>
      <c r="V87" s="13">
        <v>584692.46999999974</v>
      </c>
      <c r="W87" s="13">
        <v>35978005.350000001</v>
      </c>
      <c r="X87" s="13">
        <v>54601488.080000006</v>
      </c>
      <c r="Y87" s="13">
        <v>965959.4</v>
      </c>
      <c r="Z87" s="13">
        <v>4134875.51</v>
      </c>
      <c r="AA87" s="13">
        <v>0</v>
      </c>
      <c r="AB87" s="82">
        <v>1286419799.2899997</v>
      </c>
      <c r="AC87" s="12">
        <v>56945090.250000007</v>
      </c>
      <c r="AD87" s="13">
        <v>171948.09</v>
      </c>
      <c r="AE87" s="13">
        <v>0</v>
      </c>
      <c r="AF87" s="82">
        <v>56773142.160000004</v>
      </c>
      <c r="AG87" s="84">
        <v>1427866716.4499998</v>
      </c>
      <c r="AH87" s="13">
        <v>16036983</v>
      </c>
      <c r="AI87" s="13">
        <v>41214391</v>
      </c>
      <c r="AJ87" s="13">
        <v>0</v>
      </c>
      <c r="AK87" s="13">
        <v>6294968</v>
      </c>
      <c r="AL87" s="13">
        <v>0</v>
      </c>
      <c r="AM87" s="13">
        <v>0</v>
      </c>
      <c r="AN87" s="13">
        <v>0</v>
      </c>
      <c r="AO87" s="82">
        <v>6294968</v>
      </c>
      <c r="AP87" s="84">
        <v>63546342</v>
      </c>
      <c r="AQ87" s="13">
        <v>29220911</v>
      </c>
      <c r="AR87" s="13">
        <v>262</v>
      </c>
      <c r="AS87" s="13">
        <v>19166884</v>
      </c>
      <c r="AT87" s="13">
        <v>5655612</v>
      </c>
      <c r="AU87" s="13">
        <v>0</v>
      </c>
      <c r="AV87" s="13">
        <v>3637900</v>
      </c>
      <c r="AW87" s="13">
        <v>780959</v>
      </c>
      <c r="AX87" s="86">
        <v>29241617</v>
      </c>
      <c r="AY87" s="13">
        <v>0</v>
      </c>
      <c r="AZ87" s="82">
        <v>58462528</v>
      </c>
      <c r="BA87" s="84">
        <v>122008870</v>
      </c>
      <c r="BB87" s="13">
        <v>603052154</v>
      </c>
      <c r="BC87" s="13">
        <v>702805954</v>
      </c>
      <c r="BD87" s="82">
        <v>1305858108</v>
      </c>
      <c r="BE87" s="84">
        <v>1427866978</v>
      </c>
      <c r="BF87" s="13">
        <v>156225000</v>
      </c>
      <c r="BG87" s="13">
        <v>18653000</v>
      </c>
      <c r="BH87" s="13">
        <v>31651416</v>
      </c>
      <c r="BI87" s="13">
        <v>39242105</v>
      </c>
      <c r="BJ87" s="13">
        <v>0</v>
      </c>
      <c r="BK87" s="13">
        <v>354000</v>
      </c>
      <c r="BL87" s="13">
        <v>0</v>
      </c>
      <c r="BM87" s="13">
        <v>23082000</v>
      </c>
      <c r="BN87" s="82">
        <v>269207521</v>
      </c>
      <c r="BO87" s="13">
        <v>0</v>
      </c>
      <c r="BP87" s="13">
        <v>0</v>
      </c>
      <c r="BQ87" s="13">
        <v>69324000</v>
      </c>
      <c r="BR87" s="13">
        <v>0</v>
      </c>
      <c r="BS87" s="13">
        <v>87555000</v>
      </c>
      <c r="BT87" s="13">
        <v>0</v>
      </c>
      <c r="BU87" s="13">
        <v>0</v>
      </c>
      <c r="BV87" s="13">
        <v>0</v>
      </c>
      <c r="BW87" s="13">
        <v>0</v>
      </c>
      <c r="BX87" s="13">
        <v>0</v>
      </c>
      <c r="BY87" s="13">
        <v>0</v>
      </c>
      <c r="BZ87" s="13">
        <v>21634000</v>
      </c>
      <c r="CA87" s="82">
        <v>178513000</v>
      </c>
      <c r="CB87" s="84">
        <v>90694521</v>
      </c>
      <c r="CC87" s="13">
        <v>828000</v>
      </c>
      <c r="CD87" s="13">
        <v>0</v>
      </c>
      <c r="CE87" s="13">
        <v>0</v>
      </c>
      <c r="CF87" s="13">
        <v>0</v>
      </c>
      <c r="CG87" s="13">
        <v>2000000</v>
      </c>
      <c r="CH87" s="13">
        <v>0</v>
      </c>
      <c r="CI87" s="13">
        <v>0</v>
      </c>
      <c r="CJ87" s="13">
        <v>-68155000</v>
      </c>
      <c r="CK87" s="82">
        <v>-65327000</v>
      </c>
      <c r="CL87" s="13">
        <v>0</v>
      </c>
      <c r="CM87" s="13">
        <v>0</v>
      </c>
      <c r="CN87" s="13">
        <v>0</v>
      </c>
      <c r="CO87" s="13">
        <v>0</v>
      </c>
      <c r="CP87" s="13">
        <v>0</v>
      </c>
      <c r="CQ87" s="13">
        <v>-6255000</v>
      </c>
      <c r="CR87" s="13">
        <v>0</v>
      </c>
      <c r="CS87" s="82">
        <v>-6255000</v>
      </c>
      <c r="CT87" s="84">
        <v>19112521</v>
      </c>
      <c r="CU87" s="12">
        <v>65561000</v>
      </c>
      <c r="CV87" s="16">
        <v>84673521</v>
      </c>
      <c r="CW87" s="12">
        <v>3168000</v>
      </c>
      <c r="CX87" s="13">
        <v>106000</v>
      </c>
      <c r="CY87" s="13">
        <v>404000</v>
      </c>
      <c r="CZ87" s="13">
        <v>15096000</v>
      </c>
      <c r="DA87" s="16">
        <v>0</v>
      </c>
      <c r="DB87" s="12">
        <v>155964984</v>
      </c>
      <c r="DC87" s="13">
        <v>103230</v>
      </c>
      <c r="DD87" s="13">
        <v>703977</v>
      </c>
      <c r="DE87" s="13">
        <v>56371</v>
      </c>
      <c r="DF87" s="13">
        <v>9175080</v>
      </c>
      <c r="DG87" s="13">
        <v>75710757</v>
      </c>
      <c r="DH87" s="13">
        <v>3406789</v>
      </c>
      <c r="DI87" s="16">
        <v>278683</v>
      </c>
      <c r="DJ87" s="12">
        <v>342037</v>
      </c>
      <c r="DK87" s="13">
        <v>1037373</v>
      </c>
      <c r="DL87" s="13">
        <v>1628500</v>
      </c>
      <c r="DM87" s="13">
        <v>0</v>
      </c>
      <c r="DN87" s="13">
        <v>0</v>
      </c>
      <c r="DO87" s="13">
        <v>0</v>
      </c>
      <c r="DP87" s="13">
        <v>0</v>
      </c>
      <c r="DQ87" s="16">
        <v>161574</v>
      </c>
      <c r="DR87" s="12">
        <v>61024273</v>
      </c>
      <c r="DS87" s="13">
        <v>418155</v>
      </c>
      <c r="DT87" s="13">
        <v>351208</v>
      </c>
      <c r="DU87" s="13">
        <v>6515971</v>
      </c>
      <c r="DV87" s="13">
        <v>0</v>
      </c>
      <c r="DW87" s="13">
        <v>0</v>
      </c>
      <c r="DX87" s="13">
        <v>2443661</v>
      </c>
      <c r="DY87" s="13">
        <v>98546310</v>
      </c>
      <c r="DZ87" s="16">
        <v>124161</v>
      </c>
      <c r="EA87" s="13">
        <v>0</v>
      </c>
      <c r="EB87" s="13">
        <v>0</v>
      </c>
      <c r="EC87" s="13">
        <v>0</v>
      </c>
      <c r="ED87" s="16">
        <v>0</v>
      </c>
      <c r="EE87" s="13">
        <v>0</v>
      </c>
      <c r="EF87" s="13">
        <v>0</v>
      </c>
      <c r="EG87" s="13">
        <v>0</v>
      </c>
      <c r="EH87" s="13">
        <v>1860599.1800000002</v>
      </c>
      <c r="EI87" s="13">
        <v>29773094.900000002</v>
      </c>
      <c r="EJ87" s="13">
        <v>184755.8</v>
      </c>
      <c r="EK87" s="13">
        <v>231650.71</v>
      </c>
      <c r="EL87" s="13">
        <v>411023</v>
      </c>
      <c r="EM87" s="13">
        <v>0</v>
      </c>
      <c r="EN87" s="16">
        <v>6907145.1500000013</v>
      </c>
      <c r="EO87" s="13">
        <v>0</v>
      </c>
      <c r="EP87" s="13">
        <v>111179859</v>
      </c>
      <c r="EQ87" s="16">
        <v>-2750442</v>
      </c>
      <c r="ER87" s="82">
        <v>148206764.25999996</v>
      </c>
    </row>
    <row r="88" spans="1:148" x14ac:dyDescent="0.3">
      <c r="A88" s="4" t="s">
        <v>77</v>
      </c>
      <c r="B88" s="13">
        <v>0</v>
      </c>
      <c r="C88" s="13">
        <v>0</v>
      </c>
      <c r="D88" s="13">
        <v>0</v>
      </c>
      <c r="E88" s="13">
        <v>12651092.4</v>
      </c>
      <c r="F88" s="82">
        <v>12651092.4</v>
      </c>
      <c r="G88" s="12">
        <v>0</v>
      </c>
      <c r="H88" s="13">
        <v>228970.28</v>
      </c>
      <c r="I88" s="82">
        <v>228970.28</v>
      </c>
      <c r="J88" s="12">
        <v>0</v>
      </c>
      <c r="K88" s="13">
        <v>0</v>
      </c>
      <c r="L88" s="13">
        <v>0</v>
      </c>
      <c r="M88" s="13">
        <v>4349190.13</v>
      </c>
      <c r="N88" s="13">
        <v>402489.55</v>
      </c>
      <c r="O88" s="82">
        <v>4751679.68</v>
      </c>
      <c r="P88" s="84">
        <v>17631742.359999999</v>
      </c>
      <c r="Q88" s="12">
        <v>2226237.0699999998</v>
      </c>
      <c r="R88" s="13">
        <v>13719637.67</v>
      </c>
      <c r="S88" s="13">
        <v>114863794.91</v>
      </c>
      <c r="T88" s="13">
        <v>5745447.3300000001</v>
      </c>
      <c r="U88" s="13">
        <v>571637.82000000007</v>
      </c>
      <c r="V88" s="13">
        <v>0</v>
      </c>
      <c r="W88" s="13">
        <v>1310000</v>
      </c>
      <c r="X88" s="13">
        <v>420605</v>
      </c>
      <c r="Y88" s="13">
        <v>162000</v>
      </c>
      <c r="Z88" s="13">
        <v>0</v>
      </c>
      <c r="AA88" s="13">
        <v>318908.89</v>
      </c>
      <c r="AB88" s="82">
        <v>139338268.68999997</v>
      </c>
      <c r="AC88" s="12">
        <v>2701019.2</v>
      </c>
      <c r="AD88" s="13">
        <v>314513.71000000002</v>
      </c>
      <c r="AE88" s="13">
        <v>0</v>
      </c>
      <c r="AF88" s="82">
        <v>2386505.4900000002</v>
      </c>
      <c r="AG88" s="84">
        <v>159356516.53999996</v>
      </c>
      <c r="AH88" s="13">
        <v>204624.96</v>
      </c>
      <c r="AI88" s="13">
        <v>1610660.3</v>
      </c>
      <c r="AJ88" s="13">
        <v>0</v>
      </c>
      <c r="AK88" s="13">
        <v>0</v>
      </c>
      <c r="AL88" s="13">
        <v>0</v>
      </c>
      <c r="AM88" s="13">
        <v>0</v>
      </c>
      <c r="AN88" s="13">
        <v>0</v>
      </c>
      <c r="AO88" s="82">
        <v>0</v>
      </c>
      <c r="AP88" s="84">
        <v>1815285.26</v>
      </c>
      <c r="AQ88" s="13">
        <v>2816394.33</v>
      </c>
      <c r="AR88" s="13">
        <v>0</v>
      </c>
      <c r="AS88" s="13">
        <v>3056440.44</v>
      </c>
      <c r="AT88" s="13">
        <v>519320</v>
      </c>
      <c r="AU88" s="13">
        <v>0</v>
      </c>
      <c r="AV88" s="13">
        <v>600347.42000000004</v>
      </c>
      <c r="AW88" s="13">
        <v>0</v>
      </c>
      <c r="AX88" s="86">
        <v>4176107.86</v>
      </c>
      <c r="AY88" s="13">
        <v>0</v>
      </c>
      <c r="AZ88" s="82">
        <v>6992502.1899999995</v>
      </c>
      <c r="BA88" s="84">
        <v>8807787.4499999993</v>
      </c>
      <c r="BB88" s="13">
        <v>85197568.170000002</v>
      </c>
      <c r="BC88" s="13">
        <v>65351161.100000001</v>
      </c>
      <c r="BD88" s="82">
        <v>150548729.27000001</v>
      </c>
      <c r="BE88" s="84">
        <v>159356516.72</v>
      </c>
      <c r="BF88" s="13">
        <v>13303000</v>
      </c>
      <c r="BG88" s="13">
        <v>1036000</v>
      </c>
      <c r="BH88" s="13">
        <v>14786000</v>
      </c>
      <c r="BI88" s="13">
        <v>0</v>
      </c>
      <c r="BJ88" s="13">
        <v>0</v>
      </c>
      <c r="BK88" s="13">
        <v>91000</v>
      </c>
      <c r="BL88" s="13">
        <v>0</v>
      </c>
      <c r="BM88" s="13">
        <v>2482000</v>
      </c>
      <c r="BN88" s="82">
        <v>31698000</v>
      </c>
      <c r="BO88" s="13">
        <v>0</v>
      </c>
      <c r="BP88" s="13">
        <v>0</v>
      </c>
      <c r="BQ88" s="13">
        <v>11372000</v>
      </c>
      <c r="BR88" s="13">
        <v>0</v>
      </c>
      <c r="BS88" s="13">
        <v>9706000</v>
      </c>
      <c r="BT88" s="13">
        <v>0</v>
      </c>
      <c r="BU88" s="13">
        <v>0</v>
      </c>
      <c r="BV88" s="13">
        <v>0</v>
      </c>
      <c r="BW88" s="13">
        <v>0</v>
      </c>
      <c r="BX88" s="13">
        <v>0</v>
      </c>
      <c r="BY88" s="13">
        <v>0</v>
      </c>
      <c r="BZ88" s="13">
        <v>2288000</v>
      </c>
      <c r="CA88" s="82">
        <v>23366000</v>
      </c>
      <c r="CB88" s="84">
        <v>8332000</v>
      </c>
      <c r="CC88" s="13">
        <v>575000</v>
      </c>
      <c r="CD88" s="13">
        <v>0</v>
      </c>
      <c r="CE88" s="13">
        <v>0</v>
      </c>
      <c r="CF88" s="13">
        <v>0</v>
      </c>
      <c r="CG88" s="13">
        <v>0</v>
      </c>
      <c r="CH88" s="13">
        <v>0</v>
      </c>
      <c r="CI88" s="13">
        <v>-107000</v>
      </c>
      <c r="CJ88" s="13">
        <v>-10966000</v>
      </c>
      <c r="CK88" s="82">
        <v>-10498000</v>
      </c>
      <c r="CL88" s="13">
        <v>0</v>
      </c>
      <c r="CM88" s="13">
        <v>-18000</v>
      </c>
      <c r="CN88" s="13">
        <v>0</v>
      </c>
      <c r="CO88" s="13">
        <v>-58000</v>
      </c>
      <c r="CP88" s="13">
        <v>0</v>
      </c>
      <c r="CQ88" s="13">
        <v>0</v>
      </c>
      <c r="CR88" s="13">
        <v>0</v>
      </c>
      <c r="CS88" s="82">
        <v>-76000</v>
      </c>
      <c r="CT88" s="84">
        <v>-2242000</v>
      </c>
      <c r="CU88" s="12">
        <v>19245000</v>
      </c>
      <c r="CV88" s="16">
        <v>17003000</v>
      </c>
      <c r="CW88" s="12">
        <v>-200000</v>
      </c>
      <c r="CX88" s="13">
        <v>-238000</v>
      </c>
      <c r="CY88" s="13">
        <v>0</v>
      </c>
      <c r="CZ88" s="13">
        <v>3068000</v>
      </c>
      <c r="DA88" s="16">
        <v>236000</v>
      </c>
      <c r="DB88" s="12">
        <v>13056171</v>
      </c>
      <c r="DC88" s="13">
        <v>-324000</v>
      </c>
      <c r="DD88" s="13">
        <v>0</v>
      </c>
      <c r="DE88" s="13">
        <v>0</v>
      </c>
      <c r="DF88" s="13">
        <v>209433.34</v>
      </c>
      <c r="DG88" s="13">
        <v>18318879.850000001</v>
      </c>
      <c r="DH88" s="13">
        <v>232687.28</v>
      </c>
      <c r="DI88" s="16">
        <v>0</v>
      </c>
      <c r="DJ88" s="12">
        <v>14387.27</v>
      </c>
      <c r="DK88" s="13">
        <v>58049.45</v>
      </c>
      <c r="DL88" s="13">
        <v>76992.08</v>
      </c>
      <c r="DM88" s="13">
        <v>0</v>
      </c>
      <c r="DN88" s="13">
        <v>0</v>
      </c>
      <c r="DO88" s="13">
        <v>0</v>
      </c>
      <c r="DP88" s="13">
        <v>0</v>
      </c>
      <c r="DQ88" s="16">
        <v>1308539.3400000001</v>
      </c>
      <c r="DR88" s="12">
        <v>8266000</v>
      </c>
      <c r="DS88" s="13">
        <v>219359.89</v>
      </c>
      <c r="DT88" s="13">
        <v>57096.480000000003</v>
      </c>
      <c r="DU88" s="13">
        <v>932768.68</v>
      </c>
      <c r="DV88" s="13">
        <v>0</v>
      </c>
      <c r="DW88" s="13">
        <v>965979.61</v>
      </c>
      <c r="DX88" s="13">
        <v>579369.61999999918</v>
      </c>
      <c r="DY88" s="13">
        <v>8368020.9199999999</v>
      </c>
      <c r="DZ88" s="16">
        <v>67088.08</v>
      </c>
      <c r="EA88" s="13">
        <v>0</v>
      </c>
      <c r="EB88" s="13">
        <v>0</v>
      </c>
      <c r="EC88" s="13">
        <v>0</v>
      </c>
      <c r="ED88" s="16">
        <v>0</v>
      </c>
      <c r="EE88" s="13">
        <v>0</v>
      </c>
      <c r="EF88" s="13">
        <v>0</v>
      </c>
      <c r="EG88" s="13">
        <v>0</v>
      </c>
      <c r="EH88" s="13">
        <v>221955.27</v>
      </c>
      <c r="EI88" s="13">
        <v>4914923.6500000004</v>
      </c>
      <c r="EJ88" s="13">
        <v>0</v>
      </c>
      <c r="EK88" s="13">
        <v>17791.07</v>
      </c>
      <c r="EL88" s="13">
        <v>0</v>
      </c>
      <c r="EM88" s="13">
        <v>0</v>
      </c>
      <c r="EN88" s="16">
        <v>2258786.39</v>
      </c>
      <c r="EO88" s="13">
        <v>305000</v>
      </c>
      <c r="EP88" s="13">
        <v>-8210000</v>
      </c>
      <c r="EQ88" s="16">
        <v>0</v>
      </c>
      <c r="ER88" s="82">
        <v>-1823000.049999997</v>
      </c>
    </row>
    <row r="89" spans="1:148" x14ac:dyDescent="0.3">
      <c r="A89" s="4"/>
      <c r="B89" s="13"/>
      <c r="C89" s="13"/>
      <c r="D89" s="13"/>
      <c r="E89" s="13"/>
      <c r="F89" s="82"/>
      <c r="G89" s="12"/>
      <c r="H89" s="13"/>
      <c r="I89" s="82"/>
      <c r="J89" s="12"/>
      <c r="K89" s="13"/>
      <c r="L89" s="13"/>
      <c r="M89" s="13"/>
      <c r="N89" s="13"/>
      <c r="O89" s="82"/>
      <c r="P89" s="84"/>
      <c r="Q89" s="12"/>
      <c r="R89" s="13"/>
      <c r="S89" s="13"/>
      <c r="T89" s="13"/>
      <c r="U89" s="13"/>
      <c r="V89" s="13"/>
      <c r="W89" s="13"/>
      <c r="X89" s="13"/>
      <c r="Y89" s="13"/>
      <c r="Z89" s="13"/>
      <c r="AA89" s="13"/>
      <c r="AB89" s="82"/>
      <c r="AC89" s="12"/>
      <c r="AD89" s="13"/>
      <c r="AE89" s="13"/>
      <c r="AF89" s="82"/>
      <c r="AG89" s="84"/>
      <c r="AH89" s="13"/>
      <c r="AI89" s="13"/>
      <c r="AJ89" s="13"/>
      <c r="AK89" s="13"/>
      <c r="AL89" s="13"/>
      <c r="AM89" s="13"/>
      <c r="AN89" s="13"/>
      <c r="AO89" s="82"/>
      <c r="AP89" s="84"/>
      <c r="AQ89" s="13"/>
      <c r="AR89" s="13"/>
      <c r="AS89" s="13"/>
      <c r="AT89" s="13"/>
      <c r="AU89" s="13"/>
      <c r="AV89" s="13"/>
      <c r="AW89" s="13"/>
      <c r="AX89" s="86"/>
      <c r="AY89" s="13"/>
      <c r="AZ89" s="82"/>
      <c r="BA89" s="84"/>
      <c r="BB89" s="13"/>
      <c r="BC89" s="13"/>
      <c r="BD89" s="82"/>
      <c r="BE89" s="84"/>
      <c r="BF89" s="13"/>
      <c r="BG89" s="13"/>
      <c r="BH89" s="13"/>
      <c r="BI89" s="13"/>
      <c r="BJ89" s="13"/>
      <c r="BK89" s="13"/>
      <c r="BL89" s="13"/>
      <c r="BM89" s="13"/>
      <c r="BN89" s="82"/>
      <c r="BO89" s="13"/>
      <c r="BP89" s="13"/>
      <c r="BQ89" s="13"/>
      <c r="BR89" s="13"/>
      <c r="BS89" s="13"/>
      <c r="BT89" s="13"/>
      <c r="BU89" s="13"/>
      <c r="BV89" s="13"/>
      <c r="BW89" s="13"/>
      <c r="BX89" s="13"/>
      <c r="BY89" s="13"/>
      <c r="BZ89" s="13"/>
      <c r="CA89" s="82"/>
      <c r="CB89" s="84"/>
      <c r="CC89" s="13"/>
      <c r="CD89" s="13"/>
      <c r="CE89" s="13"/>
      <c r="CF89" s="13"/>
      <c r="CG89" s="13"/>
      <c r="CH89" s="13"/>
      <c r="CI89" s="13"/>
      <c r="CJ89" s="13"/>
      <c r="CK89" s="82"/>
      <c r="CL89" s="13"/>
      <c r="CM89" s="13"/>
      <c r="CN89" s="13"/>
      <c r="CO89" s="13"/>
      <c r="CP89" s="13"/>
      <c r="CQ89" s="13"/>
      <c r="CR89" s="13"/>
      <c r="CS89" s="82"/>
      <c r="CT89" s="84"/>
      <c r="CU89" s="12"/>
      <c r="CV89" s="16"/>
      <c r="CW89" s="12"/>
      <c r="CX89" s="13"/>
      <c r="CY89" s="13"/>
      <c r="CZ89" s="13"/>
      <c r="DA89" s="16"/>
      <c r="DB89" s="12"/>
      <c r="DC89" s="13"/>
      <c r="DD89" s="13"/>
      <c r="DE89" s="13"/>
      <c r="DF89" s="13"/>
      <c r="DG89" s="13"/>
      <c r="DH89" s="13"/>
      <c r="DI89" s="16"/>
      <c r="DJ89" s="12"/>
      <c r="DK89" s="13"/>
      <c r="DL89" s="13"/>
      <c r="DM89" s="13"/>
      <c r="DN89" s="13"/>
      <c r="DO89" s="13"/>
      <c r="DP89" s="13"/>
      <c r="DQ89" s="16"/>
      <c r="DR89" s="12"/>
      <c r="DS89" s="13"/>
      <c r="DT89" s="13"/>
      <c r="DU89" s="13"/>
      <c r="DV89" s="13"/>
      <c r="DW89" s="13"/>
      <c r="DX89" s="13"/>
      <c r="DY89" s="13"/>
      <c r="DZ89" s="16"/>
      <c r="EA89" s="13"/>
      <c r="EB89" s="13"/>
      <c r="EC89" s="13"/>
      <c r="ED89" s="16"/>
      <c r="EE89" s="13"/>
      <c r="EF89" s="13"/>
      <c r="EG89" s="13"/>
      <c r="EH89" s="13"/>
      <c r="EI89" s="13"/>
      <c r="EJ89" s="13"/>
      <c r="EK89" s="13"/>
      <c r="EL89" s="13"/>
      <c r="EM89" s="13"/>
      <c r="EN89" s="16"/>
      <c r="EO89" s="13"/>
      <c r="EP89" s="13"/>
      <c r="EQ89" s="16"/>
      <c r="ER89" s="82"/>
    </row>
    <row r="90" spans="1:148" x14ac:dyDescent="0.3">
      <c r="A90" s="106" t="s">
        <v>78</v>
      </c>
      <c r="B90" s="47">
        <f t="shared" ref="B90:AV90" si="0">SUM(B9:B89)</f>
        <v>0</v>
      </c>
      <c r="C90" s="47">
        <f t="shared" si="0"/>
        <v>2555729</v>
      </c>
      <c r="D90" s="47">
        <f t="shared" si="0"/>
        <v>14800</v>
      </c>
      <c r="E90" s="47">
        <f t="shared" si="0"/>
        <v>2564555852.1900005</v>
      </c>
      <c r="F90" s="47">
        <f t="shared" si="0"/>
        <v>2567126381.1900005</v>
      </c>
      <c r="G90" s="47">
        <f t="shared" si="0"/>
        <v>2640261</v>
      </c>
      <c r="H90" s="47">
        <f t="shared" si="0"/>
        <v>4670470.28</v>
      </c>
      <c r="I90" s="47">
        <f t="shared" si="0"/>
        <v>7310731.2800000003</v>
      </c>
      <c r="J90" s="47">
        <f t="shared" si="0"/>
        <v>35000000</v>
      </c>
      <c r="K90" s="47">
        <f t="shared" si="0"/>
        <v>262690</v>
      </c>
      <c r="L90" s="47">
        <f t="shared" si="0"/>
        <v>5653</v>
      </c>
      <c r="M90" s="47">
        <f t="shared" si="0"/>
        <v>4580595643.8800001</v>
      </c>
      <c r="N90" s="47">
        <f t="shared" si="0"/>
        <v>88316637.390000001</v>
      </c>
      <c r="O90" s="47">
        <f t="shared" si="0"/>
        <v>4704180624.2700005</v>
      </c>
      <c r="P90" s="47">
        <f t="shared" si="0"/>
        <v>7278617736.7400007</v>
      </c>
      <c r="Q90" s="47">
        <f t="shared" si="0"/>
        <v>57866202841.695984</v>
      </c>
      <c r="R90" s="47">
        <f t="shared" si="0"/>
        <v>12164049246.149677</v>
      </c>
      <c r="S90" s="47">
        <f t="shared" si="0"/>
        <v>52024937677.313309</v>
      </c>
      <c r="T90" s="47">
        <f t="shared" si="0"/>
        <v>999483750.17627442</v>
      </c>
      <c r="U90" s="47">
        <f t="shared" si="0"/>
        <v>997051251.57000017</v>
      </c>
      <c r="V90" s="47">
        <f t="shared" si="0"/>
        <v>264899886.32784536</v>
      </c>
      <c r="W90" s="47">
        <f t="shared" si="0"/>
        <v>1037723447.85</v>
      </c>
      <c r="X90" s="47">
        <f t="shared" si="0"/>
        <v>1236924614.1299999</v>
      </c>
      <c r="Y90" s="47">
        <f t="shared" si="0"/>
        <v>60156320.619999997</v>
      </c>
      <c r="Z90" s="47">
        <f t="shared" si="0"/>
        <v>123174858.62000002</v>
      </c>
      <c r="AA90" s="47">
        <f t="shared" si="0"/>
        <v>182473022.75</v>
      </c>
      <c r="AB90" s="47">
        <f t="shared" si="0"/>
        <v>126957076917.20306</v>
      </c>
      <c r="AC90" s="47">
        <f t="shared" si="0"/>
        <v>1867587425.7985003</v>
      </c>
      <c r="AD90" s="47">
        <f t="shared" si="0"/>
        <v>363438547.9600001</v>
      </c>
      <c r="AE90" s="47">
        <f t="shared" si="0"/>
        <v>0</v>
      </c>
      <c r="AF90" s="47">
        <f t="shared" si="0"/>
        <v>1504148877.8385</v>
      </c>
      <c r="AG90" s="47">
        <f t="shared" si="0"/>
        <v>135739843531.78157</v>
      </c>
      <c r="AH90" s="47">
        <f t="shared" si="0"/>
        <v>520147670.55000001</v>
      </c>
      <c r="AI90" s="47">
        <f t="shared" si="0"/>
        <v>290007549.91000003</v>
      </c>
      <c r="AJ90" s="47">
        <f t="shared" si="0"/>
        <v>15675721.33</v>
      </c>
      <c r="AK90" s="47">
        <f t="shared" si="0"/>
        <v>614568606.30999994</v>
      </c>
      <c r="AL90" s="47">
        <f t="shared" si="0"/>
        <v>221251724.99000001</v>
      </c>
      <c r="AM90" s="47">
        <f t="shared" si="0"/>
        <v>31709885.030000001</v>
      </c>
      <c r="AN90" s="47">
        <f t="shared" si="0"/>
        <v>226292236.76000002</v>
      </c>
      <c r="AO90" s="47">
        <f t="shared" si="0"/>
        <v>1109498174.4199998</v>
      </c>
      <c r="AP90" s="47">
        <f t="shared" si="0"/>
        <v>1919653394.8800001</v>
      </c>
      <c r="AQ90" s="47">
        <f t="shared" si="0"/>
        <v>1465398785.47</v>
      </c>
      <c r="AR90" s="47">
        <f t="shared" si="0"/>
        <v>115963</v>
      </c>
      <c r="AS90" s="47">
        <f t="shared" si="0"/>
        <v>954142394.97588813</v>
      </c>
      <c r="AT90" s="47">
        <f t="shared" si="0"/>
        <v>475285934.85000002</v>
      </c>
      <c r="AU90" s="47">
        <f t="shared" si="0"/>
        <v>0</v>
      </c>
      <c r="AV90" s="47">
        <f t="shared" si="0"/>
        <v>148496157.93999997</v>
      </c>
      <c r="AW90" s="47">
        <f>SUM(AW10:AW89)</f>
        <v>145258699.55000001</v>
      </c>
      <c r="AX90" s="47">
        <f t="shared" ref="AX90:CC90" si="1">SUM(AX9:AX89)</f>
        <v>1723299150.3158879</v>
      </c>
      <c r="AY90" s="47">
        <f t="shared" si="1"/>
        <v>143085036.80000001</v>
      </c>
      <c r="AZ90" s="47">
        <f t="shared" si="1"/>
        <v>3331782972.5858889</v>
      </c>
      <c r="BA90" s="47">
        <f t="shared" si="1"/>
        <v>5251436367.465888</v>
      </c>
      <c r="BB90" s="47">
        <f t="shared" si="1"/>
        <v>50088215808.319008</v>
      </c>
      <c r="BC90" s="47">
        <f t="shared" si="1"/>
        <v>76722137904.157913</v>
      </c>
      <c r="BD90" s="47">
        <f t="shared" si="1"/>
        <v>126810353712.47696</v>
      </c>
      <c r="BE90" s="47">
        <f t="shared" si="1"/>
        <v>132061790079.94283</v>
      </c>
      <c r="BF90" s="47">
        <f t="shared" si="1"/>
        <v>6313779988.8099995</v>
      </c>
      <c r="BG90" s="47">
        <f t="shared" si="1"/>
        <v>2067849491.8892226</v>
      </c>
      <c r="BH90" s="47">
        <f t="shared" si="1"/>
        <v>1262963155.577435</v>
      </c>
      <c r="BI90" s="47">
        <f t="shared" si="1"/>
        <v>1238214078.7063422</v>
      </c>
      <c r="BJ90" s="47">
        <f t="shared" si="1"/>
        <v>0</v>
      </c>
      <c r="BK90" s="47">
        <f t="shared" si="1"/>
        <v>34410793.649999991</v>
      </c>
      <c r="BL90" s="47">
        <f t="shared" si="1"/>
        <v>11486859.609999988</v>
      </c>
      <c r="BM90" s="47">
        <f t="shared" si="1"/>
        <v>1312685530.2350001</v>
      </c>
      <c r="BN90" s="47">
        <f t="shared" si="1"/>
        <v>12241389898.477999</v>
      </c>
      <c r="BO90" s="47">
        <f t="shared" si="1"/>
        <v>364610680.01999998</v>
      </c>
      <c r="BP90" s="47">
        <f t="shared" si="1"/>
        <v>53685000</v>
      </c>
      <c r="BQ90" s="47">
        <f t="shared" si="1"/>
        <v>3712825585.9584856</v>
      </c>
      <c r="BR90" s="47">
        <f t="shared" si="1"/>
        <v>2856311</v>
      </c>
      <c r="BS90" s="47">
        <f t="shared" si="1"/>
        <v>4246407734.0780005</v>
      </c>
      <c r="BT90" s="47">
        <f t="shared" si="1"/>
        <v>0</v>
      </c>
      <c r="BU90" s="47">
        <f t="shared" si="1"/>
        <v>157931</v>
      </c>
      <c r="BV90" s="47">
        <f t="shared" si="1"/>
        <v>22670989.360000003</v>
      </c>
      <c r="BW90" s="47">
        <f t="shared" si="1"/>
        <v>30161693.819999997</v>
      </c>
      <c r="BX90" s="47">
        <f t="shared" si="1"/>
        <v>7185075</v>
      </c>
      <c r="BY90" s="47">
        <f t="shared" si="1"/>
        <v>79445229.539999992</v>
      </c>
      <c r="BZ90" s="47">
        <f t="shared" si="1"/>
        <v>512385809.68000007</v>
      </c>
      <c r="CA90" s="47">
        <f t="shared" si="1"/>
        <v>9032392039.4564857</v>
      </c>
      <c r="CB90" s="47">
        <f t="shared" si="1"/>
        <v>3208997859.021513</v>
      </c>
      <c r="CC90" s="47">
        <f t="shared" si="1"/>
        <v>132857137.95</v>
      </c>
      <c r="CD90" s="47">
        <f t="shared" ref="CD90:DI90" si="2">SUM(CD9:CD89)</f>
        <v>43086000</v>
      </c>
      <c r="CE90" s="47">
        <f t="shared" si="2"/>
        <v>0</v>
      </c>
      <c r="CF90" s="47">
        <f t="shared" si="2"/>
        <v>-5495000</v>
      </c>
      <c r="CG90" s="47">
        <f t="shared" si="2"/>
        <v>-38158000</v>
      </c>
      <c r="CH90" s="47">
        <f t="shared" si="2"/>
        <v>-175035000</v>
      </c>
      <c r="CI90" s="47">
        <f t="shared" si="2"/>
        <v>-1026303573.9002589</v>
      </c>
      <c r="CJ90" s="47">
        <f t="shared" si="2"/>
        <v>-2977941884.6751976</v>
      </c>
      <c r="CK90" s="47">
        <f t="shared" si="2"/>
        <v>-4046990320.6254568</v>
      </c>
      <c r="CL90" s="47">
        <f t="shared" si="2"/>
        <v>0</v>
      </c>
      <c r="CM90" s="47">
        <f t="shared" si="2"/>
        <v>1786014</v>
      </c>
      <c r="CN90" s="47">
        <f t="shared" si="2"/>
        <v>162694000</v>
      </c>
      <c r="CO90" s="47">
        <f t="shared" si="2"/>
        <v>72973158.75</v>
      </c>
      <c r="CP90" s="47">
        <f t="shared" si="2"/>
        <v>-4561202.66</v>
      </c>
      <c r="CQ90" s="47">
        <f t="shared" si="2"/>
        <v>-282995483.23971742</v>
      </c>
      <c r="CR90" s="47">
        <f t="shared" si="2"/>
        <v>-53796942.319999993</v>
      </c>
      <c r="CS90" s="47">
        <f t="shared" si="2"/>
        <v>-103900455.46971738</v>
      </c>
      <c r="CT90" s="47">
        <f t="shared" si="2"/>
        <v>-941892917.07366049</v>
      </c>
      <c r="CU90" s="47">
        <f t="shared" si="2"/>
        <v>3230877325.5634971</v>
      </c>
      <c r="CV90" s="47">
        <f t="shared" si="2"/>
        <v>2250481369.189836</v>
      </c>
      <c r="CW90" s="47">
        <f t="shared" si="2"/>
        <v>135502682.31285718</v>
      </c>
      <c r="CX90" s="47">
        <f t="shared" si="2"/>
        <v>-17548929.188486032</v>
      </c>
      <c r="CY90" s="47">
        <f t="shared" si="2"/>
        <v>11892339.04999999</v>
      </c>
      <c r="CZ90" s="47">
        <f t="shared" si="2"/>
        <v>15797934.010000005</v>
      </c>
      <c r="DA90" s="47">
        <f t="shared" si="2"/>
        <v>234459.89</v>
      </c>
      <c r="DB90" s="47">
        <f t="shared" si="2"/>
        <v>6645969853.7299995</v>
      </c>
      <c r="DC90" s="47">
        <f t="shared" si="2"/>
        <v>918490355.69999993</v>
      </c>
      <c r="DD90" s="47">
        <f t="shared" si="2"/>
        <v>34899370.990000002</v>
      </c>
      <c r="DE90" s="47">
        <f t="shared" si="2"/>
        <v>205489343.81000003</v>
      </c>
      <c r="DF90" s="47">
        <f t="shared" si="2"/>
        <v>308069344.51999998</v>
      </c>
      <c r="DG90" s="47">
        <f t="shared" si="2"/>
        <v>2471032640.5599999</v>
      </c>
      <c r="DH90" s="47">
        <f t="shared" si="2"/>
        <v>524926385.4199999</v>
      </c>
      <c r="DI90" s="47">
        <f t="shared" si="2"/>
        <v>1099740845.0999999</v>
      </c>
      <c r="DJ90" s="47">
        <f t="shared" ref="DJ90:EO90" si="3">SUM(DJ9:DJ89)</f>
        <v>32054480.240000002</v>
      </c>
      <c r="DK90" s="47">
        <f t="shared" si="3"/>
        <v>61807874.820000008</v>
      </c>
      <c r="DL90" s="47">
        <f t="shared" si="3"/>
        <v>22458268.180000007</v>
      </c>
      <c r="DM90" s="47">
        <f t="shared" si="3"/>
        <v>0</v>
      </c>
      <c r="DN90" s="47">
        <f t="shared" si="3"/>
        <v>0</v>
      </c>
      <c r="DO90" s="47">
        <f t="shared" si="3"/>
        <v>457598</v>
      </c>
      <c r="DP90" s="47">
        <f t="shared" si="3"/>
        <v>34973990.939999998</v>
      </c>
      <c r="DQ90" s="47">
        <f t="shared" si="3"/>
        <v>232903247.59</v>
      </c>
      <c r="DR90" s="47">
        <f t="shared" si="3"/>
        <v>3316606752.7134991</v>
      </c>
      <c r="DS90" s="47">
        <f t="shared" si="3"/>
        <v>21820294.510000002</v>
      </c>
      <c r="DT90" s="47">
        <f t="shared" si="3"/>
        <v>13772634.929999998</v>
      </c>
      <c r="DU90" s="47">
        <f t="shared" si="3"/>
        <v>340365770.78999996</v>
      </c>
      <c r="DV90" s="47">
        <f t="shared" si="3"/>
        <v>0</v>
      </c>
      <c r="DW90" s="47">
        <f t="shared" si="3"/>
        <v>243335850.3465001</v>
      </c>
      <c r="DX90" s="47">
        <f t="shared" si="3"/>
        <v>117833201.20000003</v>
      </c>
      <c r="DY90" s="47">
        <f t="shared" si="3"/>
        <v>3831101979.9499998</v>
      </c>
      <c r="DZ90" s="47">
        <f t="shared" si="3"/>
        <v>41332059.569999985</v>
      </c>
      <c r="EA90" s="47">
        <f t="shared" si="3"/>
        <v>53420300.259999998</v>
      </c>
      <c r="EB90" s="47">
        <f t="shared" si="3"/>
        <v>5346738.24</v>
      </c>
      <c r="EC90" s="47">
        <f t="shared" si="3"/>
        <v>2361037</v>
      </c>
      <c r="ED90" s="47">
        <f t="shared" si="3"/>
        <v>15049429.280000001</v>
      </c>
      <c r="EE90" s="47">
        <f t="shared" si="3"/>
        <v>6753438.8200000003</v>
      </c>
      <c r="EF90" s="47">
        <f t="shared" si="3"/>
        <v>11783207.870000001</v>
      </c>
      <c r="EG90" s="47">
        <f t="shared" si="3"/>
        <v>5130162</v>
      </c>
      <c r="EH90" s="47">
        <f t="shared" si="3"/>
        <v>82076210.640000001</v>
      </c>
      <c r="EI90" s="47">
        <f t="shared" si="3"/>
        <v>1724539764.1600003</v>
      </c>
      <c r="EJ90" s="47">
        <f t="shared" si="3"/>
        <v>46214428.119999997</v>
      </c>
      <c r="EK90" s="47">
        <f t="shared" si="3"/>
        <v>6644897.0000000009</v>
      </c>
      <c r="EL90" s="47">
        <f t="shared" si="3"/>
        <v>39704361.54999999</v>
      </c>
      <c r="EM90" s="47">
        <f t="shared" si="3"/>
        <v>0</v>
      </c>
      <c r="EN90" s="47">
        <f t="shared" si="3"/>
        <v>301846356.10000002</v>
      </c>
      <c r="EO90" s="47">
        <f t="shared" si="3"/>
        <v>-30431043.149999999</v>
      </c>
      <c r="EP90" s="47">
        <f t="shared" ref="EP90:ER90" si="4">SUM(EP9:EP89)</f>
        <v>9021858147.2700005</v>
      </c>
      <c r="EQ90" s="47">
        <f t="shared" si="4"/>
        <v>-99558275.450000018</v>
      </c>
      <c r="ER90" s="48">
        <f t="shared" si="4"/>
        <v>11258103553.219999</v>
      </c>
    </row>
    <row r="91" spans="1:148" x14ac:dyDescent="0.3">
      <c r="A91" s="46" t="str">
        <f>"Source: Victorian Local Government Grants Commission - Questionnaire "&amp;$A$3&amp;" response from Council"</f>
        <v>Source: Victorian Local Government Grants Commission - Questionnaire 2021-22 response from Council</v>
      </c>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9"/>
      <c r="BC91" s="9"/>
      <c r="BD91" s="9"/>
      <c r="BE91" s="9"/>
      <c r="BF91" s="9"/>
      <c r="BG91" s="9"/>
      <c r="BH91" s="9"/>
      <c r="BI91" s="9"/>
      <c r="BJ91" s="9"/>
      <c r="BK91" s="9"/>
      <c r="BL91" s="9"/>
      <c r="BM91" s="9"/>
      <c r="BN91" s="9"/>
      <c r="BO91" s="9"/>
      <c r="BP91" s="9"/>
      <c r="BQ91" s="9"/>
      <c r="BR91" s="9"/>
      <c r="BS91" s="9"/>
      <c r="BT91" s="9"/>
      <c r="BU91" s="9"/>
      <c r="BV91" s="9"/>
      <c r="BW91" s="9"/>
      <c r="BX91" s="9"/>
      <c r="BY91" s="9"/>
      <c r="BZ91" s="9"/>
      <c r="CA91" s="9"/>
      <c r="CB91" s="9"/>
      <c r="CC91" s="9"/>
      <c r="CD91" s="9"/>
      <c r="CE91" s="9"/>
      <c r="CF91" s="9"/>
      <c r="CG91" s="9"/>
      <c r="CH91" s="9"/>
      <c r="CI91" s="9"/>
      <c r="CJ91" s="9"/>
      <c r="CK91" s="9"/>
      <c r="CL91" s="9"/>
      <c r="CM91" s="9"/>
      <c r="CN91" s="9"/>
      <c r="CO91" s="9"/>
      <c r="CP91" s="9"/>
      <c r="CQ91" s="9"/>
      <c r="CR91" s="9"/>
      <c r="CS91" s="9"/>
      <c r="CT91" s="9"/>
      <c r="CU91" s="9"/>
      <c r="CV91" s="9"/>
      <c r="CW91" s="9"/>
      <c r="CX91" s="9"/>
      <c r="CY91" s="9"/>
      <c r="CZ91" s="9"/>
      <c r="DA91" s="9"/>
      <c r="DB91" s="9"/>
      <c r="DC91" s="9"/>
      <c r="DD91" s="9"/>
      <c r="DE91" s="9"/>
      <c r="DF91" s="9"/>
      <c r="DG91" s="9"/>
      <c r="DH91" s="9"/>
      <c r="DI91" s="9"/>
      <c r="DJ91" s="9"/>
      <c r="DK91" s="9"/>
      <c r="DL91" s="9"/>
      <c r="DM91" s="9"/>
      <c r="DN91" s="9"/>
      <c r="DO91" s="9"/>
      <c r="DP91" s="9"/>
      <c r="DQ91" s="9"/>
      <c r="DR91" s="9"/>
      <c r="DS91" s="9"/>
      <c r="DT91" s="9"/>
      <c r="DU91" s="9"/>
      <c r="DV91" s="9"/>
      <c r="DW91" s="9"/>
      <c r="DX91" s="9"/>
      <c r="DY91" s="9"/>
      <c r="DZ91" s="9"/>
      <c r="EA91" s="9"/>
      <c r="EB91" s="9"/>
      <c r="EC91" s="9"/>
      <c r="ED91" s="9"/>
      <c r="EE91" s="9"/>
      <c r="EF91" s="9"/>
      <c r="EG91" s="9"/>
      <c r="EH91" s="9"/>
      <c r="EI91" s="9"/>
      <c r="EJ91" s="9"/>
      <c r="EK91" s="9"/>
      <c r="EL91" s="9"/>
      <c r="EM91" s="9"/>
      <c r="EN91" s="9"/>
      <c r="EO91" s="9"/>
      <c r="EP91" s="9"/>
      <c r="EQ91" s="9"/>
    </row>
    <row r="92" spans="1:148" s="154" customFormat="1" ht="12" x14ac:dyDescent="0.3">
      <c r="A92" s="46" t="s">
        <v>377</v>
      </c>
      <c r="B92" s="134"/>
      <c r="C92" s="134"/>
      <c r="D92" s="134"/>
      <c r="E92" s="134"/>
      <c r="F92" s="134"/>
      <c r="G92" s="134"/>
      <c r="H92" s="134"/>
      <c r="I92" s="134"/>
      <c r="J92" s="134"/>
      <c r="K92" s="134"/>
      <c r="L92" s="134"/>
      <c r="M92" s="134"/>
      <c r="N92" s="134"/>
      <c r="O92" s="134"/>
      <c r="P92" s="134"/>
      <c r="Q92" s="134"/>
      <c r="R92" s="134"/>
      <c r="S92" s="134"/>
      <c r="T92" s="134"/>
      <c r="U92" s="134"/>
      <c r="V92" s="134"/>
      <c r="W92" s="134"/>
      <c r="X92" s="134"/>
      <c r="Y92" s="134"/>
      <c r="Z92" s="134"/>
      <c r="AA92" s="134"/>
      <c r="AB92" s="134"/>
      <c r="AC92" s="134"/>
      <c r="AD92" s="134"/>
      <c r="AE92" s="134"/>
      <c r="AF92" s="134"/>
      <c r="AG92" s="134"/>
      <c r="AH92" s="134"/>
      <c r="AI92" s="134"/>
      <c r="AJ92" s="134"/>
      <c r="AK92" s="134"/>
      <c r="AL92" s="134"/>
      <c r="AM92" s="134"/>
      <c r="AN92" s="134"/>
      <c r="AO92" s="134"/>
      <c r="AP92" s="134"/>
      <c r="AQ92" s="134"/>
      <c r="AR92" s="134"/>
      <c r="AS92" s="134"/>
      <c r="AT92" s="134"/>
      <c r="AU92" s="134"/>
      <c r="AV92" s="134"/>
      <c r="AW92" s="134"/>
      <c r="AX92" s="134"/>
      <c r="AY92" s="134"/>
      <c r="AZ92" s="134"/>
      <c r="BA92" s="134"/>
      <c r="BB92" s="134"/>
      <c r="BC92" s="134"/>
      <c r="BD92" s="134"/>
      <c r="BE92" s="134"/>
      <c r="BF92" s="134"/>
      <c r="BG92" s="134"/>
      <c r="BH92" s="134"/>
      <c r="BI92" s="134"/>
    </row>
  </sheetData>
  <printOptions horizontalCentered="1" verticalCentered="1"/>
  <pageMargins left="0.39370078740157483" right="0.39370078740157483" top="0.19685039370078741" bottom="0.19685039370078741" header="0.31496062992125984" footer="0.31496062992125984"/>
  <pageSetup paperSize="8" scale="60" fitToWidth="4" orientation="landscape" r:id="rId1"/>
  <headerFooter>
    <oddHeader>&amp;C&amp;"Arial"&amp;12&amp;K000000OFFICIAL&amp;1#</oddHeader>
    <oddFooter>&amp;C&amp;1#&amp;"Arial"&amp;12&amp;K000000OFFICIAL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B8944-F097-4901-9E91-C486DC6F40E7}">
  <sheetPr>
    <tabColor theme="9" tint="0.39997558519241921"/>
  </sheetPr>
  <dimension ref="B1:M197"/>
  <sheetViews>
    <sheetView showGridLines="0" zoomScale="70" zoomScaleNormal="70" zoomScalePageLayoutView="50" workbookViewId="0">
      <pane xSplit="4" ySplit="10" topLeftCell="E11" activePane="bottomRight" state="frozen"/>
      <selection pane="topRight"/>
      <selection pane="bottomLeft"/>
      <selection pane="bottomRight"/>
    </sheetView>
  </sheetViews>
  <sheetFormatPr defaultColWidth="12.7265625" defaultRowHeight="15.5" x14ac:dyDescent="0.35"/>
  <cols>
    <col min="1" max="1" width="4.7265625" style="31" customWidth="1"/>
    <col min="2" max="2" width="12.7265625" style="31" customWidth="1"/>
    <col min="3" max="3" width="29.7265625" style="31" customWidth="1"/>
    <col min="4" max="4" width="12.7265625" style="41"/>
    <col min="5" max="11" width="20.7265625" style="146" customWidth="1"/>
    <col min="12" max="12" width="4.7265625" style="31" customWidth="1"/>
    <col min="13" max="16384" width="12.7265625" style="31"/>
  </cols>
  <sheetData>
    <row r="1" spans="2:11" s="18" customFormat="1" x14ac:dyDescent="0.35">
      <c r="D1" s="19"/>
      <c r="E1" s="135"/>
      <c r="F1" s="135"/>
      <c r="G1" s="135"/>
      <c r="H1" s="135"/>
      <c r="I1" s="135"/>
      <c r="J1" s="135"/>
      <c r="K1" s="135"/>
    </row>
    <row r="2" spans="2:11" s="18" customFormat="1" ht="18" x14ac:dyDescent="0.4">
      <c r="B2" s="20" t="s">
        <v>353</v>
      </c>
      <c r="C2" s="20" t="s">
        <v>354</v>
      </c>
      <c r="D2" s="21"/>
      <c r="E2" s="136"/>
      <c r="F2" s="136"/>
      <c r="G2" s="136"/>
      <c r="H2" s="136"/>
      <c r="I2" s="136"/>
      <c r="J2" s="136"/>
      <c r="K2" s="137" t="s">
        <v>319</v>
      </c>
    </row>
    <row r="3" spans="2:11" s="18" customFormat="1" ht="18" x14ac:dyDescent="0.4">
      <c r="C3" s="36" t="s">
        <v>374</v>
      </c>
      <c r="D3" s="21"/>
      <c r="E3" s="136"/>
      <c r="F3" s="136"/>
      <c r="G3" s="136"/>
      <c r="H3" s="136"/>
      <c r="I3" s="136"/>
      <c r="J3" s="136"/>
      <c r="K3" s="138"/>
    </row>
    <row r="4" spans="2:11" s="18" customFormat="1" ht="18.5" thickBot="1" x14ac:dyDescent="0.45">
      <c r="B4" s="22"/>
      <c r="C4" s="22"/>
      <c r="D4" s="23"/>
      <c r="E4" s="139"/>
      <c r="F4" s="139"/>
      <c r="G4" s="139"/>
      <c r="H4" s="139"/>
      <c r="I4" s="139"/>
      <c r="J4" s="139"/>
      <c r="K4" s="139"/>
    </row>
    <row r="6" spans="2:11" s="25" customFormat="1" x14ac:dyDescent="0.35">
      <c r="B6" s="24"/>
      <c r="C6" s="24"/>
      <c r="D6" s="24"/>
      <c r="E6" s="140" t="s">
        <v>355</v>
      </c>
      <c r="F6" s="140"/>
      <c r="G6" s="140"/>
      <c r="H6" s="140"/>
      <c r="I6" s="140"/>
      <c r="J6" s="140"/>
      <c r="K6" s="140"/>
    </row>
    <row r="7" spans="2:11" s="29" customFormat="1" ht="31" x14ac:dyDescent="0.35">
      <c r="B7" s="26"/>
      <c r="C7" s="26"/>
      <c r="D7" s="28" t="s">
        <v>237</v>
      </c>
      <c r="E7" s="141" t="s">
        <v>356</v>
      </c>
      <c r="F7" s="141" t="s">
        <v>357</v>
      </c>
      <c r="G7" s="141" t="s">
        <v>358</v>
      </c>
      <c r="H7" s="141" t="s">
        <v>356</v>
      </c>
      <c r="I7" s="141" t="s">
        <v>359</v>
      </c>
      <c r="J7" s="141" t="s">
        <v>360</v>
      </c>
      <c r="K7" s="141" t="s">
        <v>361</v>
      </c>
    </row>
    <row r="8" spans="2:11" s="144" customFormat="1" ht="12.65" customHeight="1" x14ac:dyDescent="0.35">
      <c r="B8" s="28"/>
      <c r="C8" s="28"/>
      <c r="D8" s="28"/>
      <c r="E8" s="142" t="s">
        <v>362</v>
      </c>
      <c r="F8" s="143" t="s">
        <v>363</v>
      </c>
      <c r="G8" s="143"/>
      <c r="H8" s="143" t="s">
        <v>364</v>
      </c>
      <c r="I8" s="143"/>
      <c r="J8" s="143"/>
      <c r="K8" s="143" t="s">
        <v>365</v>
      </c>
    </row>
    <row r="9" spans="2:11" s="29" customFormat="1" x14ac:dyDescent="0.35">
      <c r="B9" s="26"/>
      <c r="C9" s="26"/>
      <c r="D9" s="26"/>
      <c r="E9" s="145" t="s">
        <v>366</v>
      </c>
      <c r="F9" s="145" t="s">
        <v>367</v>
      </c>
      <c r="G9" s="145" t="s">
        <v>368</v>
      </c>
      <c r="H9" s="145" t="s">
        <v>369</v>
      </c>
      <c r="I9" s="145" t="s">
        <v>370</v>
      </c>
      <c r="J9" s="145" t="s">
        <v>371</v>
      </c>
      <c r="K9" s="145" t="s">
        <v>372</v>
      </c>
    </row>
    <row r="10" spans="2:11" x14ac:dyDescent="0.35">
      <c r="B10" s="30"/>
      <c r="C10" s="103"/>
    </row>
    <row r="11" spans="2:11" x14ac:dyDescent="0.35">
      <c r="B11" s="30"/>
      <c r="C11" s="103"/>
    </row>
    <row r="12" spans="2:11" x14ac:dyDescent="0.35">
      <c r="B12" s="30" t="s">
        <v>373</v>
      </c>
      <c r="C12" s="103"/>
      <c r="D12" s="31"/>
    </row>
    <row r="13" spans="2:11" x14ac:dyDescent="0.35">
      <c r="B13" s="30"/>
      <c r="C13" s="103" t="s">
        <v>347</v>
      </c>
      <c r="D13" s="147" t="s">
        <v>341</v>
      </c>
      <c r="E13" s="148"/>
      <c r="F13" s="148"/>
      <c r="G13" s="148"/>
      <c r="H13" s="148"/>
      <c r="I13" s="148"/>
      <c r="J13" s="148"/>
      <c r="K13" s="148"/>
    </row>
    <row r="14" spans="2:11" x14ac:dyDescent="0.35">
      <c r="B14" s="30"/>
      <c r="C14" s="103" t="s">
        <v>348</v>
      </c>
      <c r="D14" s="147" t="s">
        <v>342</v>
      </c>
      <c r="E14" s="148"/>
      <c r="F14" s="148"/>
      <c r="G14" s="148"/>
      <c r="H14" s="148"/>
      <c r="I14" s="148"/>
      <c r="J14" s="148"/>
      <c r="K14" s="148"/>
    </row>
    <row r="15" spans="2:11" x14ac:dyDescent="0.35">
      <c r="B15" s="30"/>
      <c r="C15" s="103" t="s">
        <v>349</v>
      </c>
      <c r="D15" s="147" t="s">
        <v>343</v>
      </c>
      <c r="E15" s="148"/>
      <c r="F15" s="148"/>
      <c r="G15" s="148"/>
      <c r="H15" s="148"/>
      <c r="I15" s="148"/>
      <c r="J15" s="148"/>
      <c r="K15" s="148"/>
    </row>
    <row r="16" spans="2:11" x14ac:dyDescent="0.35">
      <c r="B16" s="30"/>
      <c r="C16" s="103" t="s">
        <v>350</v>
      </c>
      <c r="D16" s="147" t="s">
        <v>344</v>
      </c>
      <c r="E16" s="148"/>
      <c r="F16" s="148"/>
      <c r="G16" s="148"/>
      <c r="H16" s="148"/>
      <c r="I16" s="148"/>
      <c r="J16" s="148"/>
      <c r="K16" s="148"/>
    </row>
    <row r="17" spans="2:13" x14ac:dyDescent="0.35">
      <c r="B17" s="30"/>
      <c r="C17" s="103" t="s">
        <v>351</v>
      </c>
      <c r="D17" s="147" t="s">
        <v>345</v>
      </c>
      <c r="E17" s="148"/>
      <c r="F17" s="148"/>
      <c r="G17" s="148"/>
      <c r="H17" s="148"/>
      <c r="I17" s="148"/>
      <c r="J17" s="148"/>
      <c r="K17" s="148"/>
      <c r="L17" s="41"/>
      <c r="M17" s="41"/>
    </row>
    <row r="18" spans="2:13" x14ac:dyDescent="0.35">
      <c r="B18" s="30"/>
      <c r="C18" s="103"/>
      <c r="E18" s="41"/>
      <c r="F18" s="41"/>
      <c r="G18" s="41"/>
      <c r="H18" s="41"/>
      <c r="I18" s="41"/>
      <c r="J18" s="41"/>
      <c r="K18" s="41"/>
      <c r="L18" s="41"/>
      <c r="M18" s="41"/>
    </row>
    <row r="19" spans="2:13" x14ac:dyDescent="0.35">
      <c r="C19" s="149" t="s">
        <v>352</v>
      </c>
      <c r="D19" s="150" t="s">
        <v>346</v>
      </c>
      <c r="E19" s="151">
        <f t="shared" ref="E19:K19" si="0">SUM(E13:E17)</f>
        <v>0</v>
      </c>
      <c r="F19" s="151">
        <f t="shared" si="0"/>
        <v>0</v>
      </c>
      <c r="G19" s="151">
        <f t="shared" si="0"/>
        <v>0</v>
      </c>
      <c r="H19" s="151">
        <f t="shared" si="0"/>
        <v>0</v>
      </c>
      <c r="I19" s="151">
        <f t="shared" si="0"/>
        <v>0</v>
      </c>
      <c r="J19" s="151">
        <f t="shared" si="0"/>
        <v>0</v>
      </c>
      <c r="K19" s="151">
        <f t="shared" si="0"/>
        <v>0</v>
      </c>
    </row>
    <row r="20" spans="2:13" x14ac:dyDescent="0.35">
      <c r="C20" s="103"/>
      <c r="D20" s="31"/>
    </row>
    <row r="21" spans="2:13" x14ac:dyDescent="0.35">
      <c r="B21" s="36" t="s">
        <v>331</v>
      </c>
      <c r="C21" s="103"/>
      <c r="D21" s="31"/>
    </row>
    <row r="22" spans="2:13" x14ac:dyDescent="0.35">
      <c r="C22" s="103"/>
      <c r="D22" s="31"/>
    </row>
    <row r="23" spans="2:13" s="18" customFormat="1" x14ac:dyDescent="0.35">
      <c r="B23" s="36" t="s">
        <v>309</v>
      </c>
      <c r="C23" s="37"/>
      <c r="D23" s="19"/>
      <c r="E23" s="135"/>
      <c r="F23" s="135"/>
      <c r="G23" s="135"/>
      <c r="H23" s="135"/>
      <c r="I23" s="135"/>
      <c r="J23" s="135"/>
      <c r="K23" s="135"/>
    </row>
    <row r="24" spans="2:13" ht="18.5" thickBot="1" x14ac:dyDescent="0.45">
      <c r="B24" s="38"/>
      <c r="C24" s="39"/>
      <c r="D24" s="40"/>
      <c r="E24" s="152"/>
      <c r="F24" s="152"/>
      <c r="G24" s="152"/>
      <c r="H24" s="152"/>
      <c r="I24" s="152"/>
      <c r="J24" s="152"/>
      <c r="K24" s="152"/>
    </row>
    <row r="197" spans="3:3" x14ac:dyDescent="0.35">
      <c r="C197" s="153"/>
    </row>
  </sheetData>
  <protectedRanges>
    <protectedRange sqref="E13:K17" name="Source"/>
  </protectedRanges>
  <printOptions horizontalCentered="1" verticalCentered="1"/>
  <pageMargins left="0.39370078740157483" right="0.39370078740157483" top="0.39370078740157483" bottom="0.39370078740157483" header="0.19685039370078741" footer="0.19685039370078741"/>
  <pageSetup paperSize="9" scale="60" orientation="landscape" r:id="rId1"/>
  <headerFooter>
    <oddHeader>&amp;C&amp;"Arial"&amp;12&amp;K000000OFFICIAL&amp;1#</oddHeader>
    <oddFooter>&amp;C&amp;1#&amp;"Arial"&amp;12&amp;K000000OFFICIAL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63C07-8034-4EE6-820D-26FADB0DFC6C}">
  <sheetPr>
    <tabColor theme="8" tint="0.59999389629810485"/>
  </sheetPr>
  <dimension ref="A1:BI92"/>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0.6328125" defaultRowHeight="14" x14ac:dyDescent="0.3"/>
  <cols>
    <col min="1" max="1" width="24.6328125" style="5" customWidth="1"/>
    <col min="2" max="43" width="12.6328125" style="115" customWidth="1"/>
    <col min="44" max="16384" width="10.6328125" style="5"/>
  </cols>
  <sheetData>
    <row r="1" spans="1:43" x14ac:dyDescent="0.3">
      <c r="A1" s="1" t="s">
        <v>330</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row>
    <row r="2" spans="1:43" ht="15.5" x14ac:dyDescent="0.35">
      <c r="A2" s="2" t="s">
        <v>333</v>
      </c>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row>
    <row r="3" spans="1:43" x14ac:dyDescent="0.3">
      <c r="A3" s="45" t="str">
        <f>'Balance Sheets'!A3</f>
        <v>2021-22</v>
      </c>
    </row>
    <row r="4" spans="1:43" ht="15.5" x14ac:dyDescent="0.35">
      <c r="A4" s="49"/>
      <c r="B4" s="78" t="s">
        <v>334</v>
      </c>
      <c r="C4" s="79"/>
      <c r="D4" s="79"/>
      <c r="E4" s="79"/>
      <c r="F4" s="79"/>
      <c r="G4" s="79"/>
      <c r="H4" s="79" t="s">
        <v>335</v>
      </c>
      <c r="I4" s="79"/>
      <c r="J4" s="79"/>
      <c r="K4" s="79"/>
      <c r="L4" s="79"/>
      <c r="M4" s="79"/>
      <c r="N4" s="79" t="s">
        <v>336</v>
      </c>
      <c r="O4" s="79"/>
      <c r="P4" s="79"/>
      <c r="Q4" s="79"/>
      <c r="R4" s="79"/>
      <c r="S4" s="79"/>
      <c r="T4" s="79" t="s">
        <v>337</v>
      </c>
      <c r="U4" s="79"/>
      <c r="V4" s="79"/>
      <c r="W4" s="79"/>
      <c r="X4" s="79"/>
      <c r="Y4" s="79"/>
      <c r="Z4" s="79" t="s">
        <v>338</v>
      </c>
      <c r="AA4" s="79"/>
      <c r="AB4" s="79"/>
      <c r="AC4" s="79"/>
      <c r="AD4" s="79"/>
      <c r="AE4" s="79"/>
      <c r="AF4" s="79" t="s">
        <v>339</v>
      </c>
      <c r="AG4" s="79"/>
      <c r="AH4" s="79"/>
      <c r="AI4" s="79"/>
      <c r="AJ4" s="79"/>
      <c r="AK4" s="79"/>
      <c r="AL4" s="79" t="s">
        <v>340</v>
      </c>
      <c r="AM4" s="79"/>
      <c r="AN4" s="79"/>
      <c r="AO4" s="79"/>
      <c r="AP4" s="79"/>
      <c r="AQ4" s="80"/>
    </row>
    <row r="5" spans="1:43" x14ac:dyDescent="0.3">
      <c r="A5" s="50"/>
      <c r="B5" s="116"/>
      <c r="C5" s="117"/>
      <c r="D5" s="117"/>
      <c r="E5" s="117"/>
      <c r="F5" s="117"/>
      <c r="G5" s="118"/>
      <c r="H5" s="116"/>
      <c r="I5" s="117"/>
      <c r="J5" s="117"/>
      <c r="K5" s="117"/>
      <c r="L5" s="117"/>
      <c r="M5" s="118"/>
      <c r="N5" s="116"/>
      <c r="O5" s="117"/>
      <c r="P5" s="117"/>
      <c r="Q5" s="117"/>
      <c r="R5" s="117"/>
      <c r="S5" s="118"/>
      <c r="T5" s="116"/>
      <c r="U5" s="117"/>
      <c r="V5" s="117"/>
      <c r="W5" s="117"/>
      <c r="X5" s="117"/>
      <c r="Y5" s="118"/>
      <c r="Z5" s="116"/>
      <c r="AA5" s="117"/>
      <c r="AB5" s="117"/>
      <c r="AC5" s="117"/>
      <c r="AD5" s="117"/>
      <c r="AE5" s="118"/>
      <c r="AF5" s="116"/>
      <c r="AG5" s="117"/>
      <c r="AH5" s="117"/>
      <c r="AI5" s="117"/>
      <c r="AJ5" s="117"/>
      <c r="AK5" s="118"/>
      <c r="AL5" s="116"/>
      <c r="AM5" s="117"/>
      <c r="AN5" s="117"/>
      <c r="AO5" s="117"/>
      <c r="AP5" s="117"/>
      <c r="AQ5" s="118"/>
    </row>
    <row r="6" spans="1:43" x14ac:dyDescent="0.3">
      <c r="A6" s="50"/>
      <c r="B6" s="119" t="s">
        <v>341</v>
      </c>
      <c r="C6" s="120" t="s">
        <v>342</v>
      </c>
      <c r="D6" s="120" t="s">
        <v>343</v>
      </c>
      <c r="E6" s="120" t="s">
        <v>344</v>
      </c>
      <c r="F6" s="120" t="s">
        <v>345</v>
      </c>
      <c r="G6" s="121" t="s">
        <v>346</v>
      </c>
      <c r="H6" s="119" t="s">
        <v>341</v>
      </c>
      <c r="I6" s="120" t="s">
        <v>342</v>
      </c>
      <c r="J6" s="120" t="s">
        <v>343</v>
      </c>
      <c r="K6" s="120" t="s">
        <v>344</v>
      </c>
      <c r="L6" s="120" t="s">
        <v>345</v>
      </c>
      <c r="M6" s="121" t="s">
        <v>346</v>
      </c>
      <c r="N6" s="119" t="s">
        <v>341</v>
      </c>
      <c r="O6" s="120" t="s">
        <v>342</v>
      </c>
      <c r="P6" s="120" t="s">
        <v>343</v>
      </c>
      <c r="Q6" s="120" t="s">
        <v>344</v>
      </c>
      <c r="R6" s="120" t="s">
        <v>345</v>
      </c>
      <c r="S6" s="121" t="s">
        <v>346</v>
      </c>
      <c r="T6" s="119" t="s">
        <v>341</v>
      </c>
      <c r="U6" s="120" t="s">
        <v>342</v>
      </c>
      <c r="V6" s="120" t="s">
        <v>343</v>
      </c>
      <c r="W6" s="120" t="s">
        <v>344</v>
      </c>
      <c r="X6" s="120" t="s">
        <v>345</v>
      </c>
      <c r="Y6" s="121" t="s">
        <v>346</v>
      </c>
      <c r="Z6" s="119" t="s">
        <v>341</v>
      </c>
      <c r="AA6" s="120" t="s">
        <v>342</v>
      </c>
      <c r="AB6" s="120" t="s">
        <v>343</v>
      </c>
      <c r="AC6" s="120" t="s">
        <v>344</v>
      </c>
      <c r="AD6" s="120" t="s">
        <v>345</v>
      </c>
      <c r="AE6" s="121" t="s">
        <v>346</v>
      </c>
      <c r="AF6" s="119" t="s">
        <v>341</v>
      </c>
      <c r="AG6" s="120" t="s">
        <v>342</v>
      </c>
      <c r="AH6" s="120" t="s">
        <v>343</v>
      </c>
      <c r="AI6" s="120" t="s">
        <v>344</v>
      </c>
      <c r="AJ6" s="120" t="s">
        <v>345</v>
      </c>
      <c r="AK6" s="121" t="s">
        <v>346</v>
      </c>
      <c r="AL6" s="119" t="s">
        <v>341</v>
      </c>
      <c r="AM6" s="120" t="s">
        <v>342</v>
      </c>
      <c r="AN6" s="120" t="s">
        <v>343</v>
      </c>
      <c r="AO6" s="120" t="s">
        <v>344</v>
      </c>
      <c r="AP6" s="120" t="s">
        <v>345</v>
      </c>
      <c r="AQ6" s="121" t="s">
        <v>346</v>
      </c>
    </row>
    <row r="7" spans="1:43" s="124" customFormat="1" ht="23" customHeight="1" x14ac:dyDescent="0.2">
      <c r="A7" s="122"/>
      <c r="B7" s="68" t="s">
        <v>347</v>
      </c>
      <c r="C7" s="123" t="s">
        <v>348</v>
      </c>
      <c r="D7" s="123" t="s">
        <v>349</v>
      </c>
      <c r="E7" s="123" t="s">
        <v>350</v>
      </c>
      <c r="F7" s="123" t="s">
        <v>351</v>
      </c>
      <c r="G7" s="71" t="s">
        <v>352</v>
      </c>
      <c r="H7" s="68" t="s">
        <v>347</v>
      </c>
      <c r="I7" s="123" t="s">
        <v>348</v>
      </c>
      <c r="J7" s="123" t="s">
        <v>349</v>
      </c>
      <c r="K7" s="123" t="s">
        <v>350</v>
      </c>
      <c r="L7" s="123" t="s">
        <v>351</v>
      </c>
      <c r="M7" s="71" t="s">
        <v>352</v>
      </c>
      <c r="N7" s="68" t="s">
        <v>347</v>
      </c>
      <c r="O7" s="123" t="s">
        <v>348</v>
      </c>
      <c r="P7" s="123" t="s">
        <v>349</v>
      </c>
      <c r="Q7" s="123" t="s">
        <v>350</v>
      </c>
      <c r="R7" s="123" t="s">
        <v>351</v>
      </c>
      <c r="S7" s="71" t="s">
        <v>352</v>
      </c>
      <c r="T7" s="68" t="s">
        <v>347</v>
      </c>
      <c r="U7" s="123" t="s">
        <v>348</v>
      </c>
      <c r="V7" s="123" t="s">
        <v>349</v>
      </c>
      <c r="W7" s="123" t="s">
        <v>350</v>
      </c>
      <c r="X7" s="123" t="s">
        <v>351</v>
      </c>
      <c r="Y7" s="71" t="s">
        <v>352</v>
      </c>
      <c r="Z7" s="68" t="s">
        <v>347</v>
      </c>
      <c r="AA7" s="123" t="s">
        <v>348</v>
      </c>
      <c r="AB7" s="123" t="s">
        <v>349</v>
      </c>
      <c r="AC7" s="123" t="s">
        <v>350</v>
      </c>
      <c r="AD7" s="123" t="s">
        <v>351</v>
      </c>
      <c r="AE7" s="71" t="s">
        <v>352</v>
      </c>
      <c r="AF7" s="68" t="s">
        <v>347</v>
      </c>
      <c r="AG7" s="123" t="s">
        <v>348</v>
      </c>
      <c r="AH7" s="123" t="s">
        <v>349</v>
      </c>
      <c r="AI7" s="123" t="s">
        <v>350</v>
      </c>
      <c r="AJ7" s="123" t="s">
        <v>351</v>
      </c>
      <c r="AK7" s="71" t="s">
        <v>352</v>
      </c>
      <c r="AL7" s="68" t="s">
        <v>347</v>
      </c>
      <c r="AM7" s="123" t="s">
        <v>348</v>
      </c>
      <c r="AN7" s="123" t="s">
        <v>349</v>
      </c>
      <c r="AO7" s="123" t="s">
        <v>350</v>
      </c>
      <c r="AP7" s="123" t="s">
        <v>351</v>
      </c>
      <c r="AQ7" s="71" t="s">
        <v>352</v>
      </c>
    </row>
    <row r="8" spans="1:43" s="17" customFormat="1" ht="10.5" x14ac:dyDescent="0.25">
      <c r="A8" s="125"/>
      <c r="B8" s="126"/>
      <c r="C8" s="127"/>
      <c r="D8" s="127"/>
      <c r="E8" s="127"/>
      <c r="F8" s="127"/>
      <c r="G8" s="74"/>
      <c r="H8" s="126"/>
      <c r="I8" s="73"/>
      <c r="J8" s="73"/>
      <c r="K8" s="73"/>
      <c r="L8" s="73"/>
      <c r="M8" s="74"/>
      <c r="N8" s="126"/>
      <c r="O8" s="73"/>
      <c r="P8" s="73"/>
      <c r="Q8" s="73"/>
      <c r="R8" s="73"/>
      <c r="S8" s="74"/>
      <c r="T8" s="126"/>
      <c r="U8" s="73"/>
      <c r="V8" s="73"/>
      <c r="W8" s="73"/>
      <c r="X8" s="73"/>
      <c r="Y8" s="74"/>
      <c r="Z8" s="126"/>
      <c r="AA8" s="73"/>
      <c r="AB8" s="73"/>
      <c r="AC8" s="73"/>
      <c r="AD8" s="73"/>
      <c r="AE8" s="74"/>
      <c r="AF8" s="126"/>
      <c r="AG8" s="73"/>
      <c r="AH8" s="73"/>
      <c r="AI8" s="73"/>
      <c r="AJ8" s="73"/>
      <c r="AK8" s="74"/>
      <c r="AL8" s="126"/>
      <c r="AM8" s="73"/>
      <c r="AN8" s="73"/>
      <c r="AO8" s="73"/>
      <c r="AP8" s="73"/>
      <c r="AQ8" s="74"/>
    </row>
    <row r="9" spans="1:43" x14ac:dyDescent="0.3">
      <c r="A9" s="3"/>
      <c r="B9" s="10"/>
      <c r="C9" s="11"/>
      <c r="D9" s="11"/>
      <c r="E9" s="11"/>
      <c r="F9" s="11"/>
      <c r="G9" s="81"/>
      <c r="H9" s="10"/>
      <c r="I9" s="11"/>
      <c r="J9" s="11"/>
      <c r="K9" s="11"/>
      <c r="L9" s="11"/>
      <c r="M9" s="81"/>
      <c r="N9" s="10"/>
      <c r="O9" s="11"/>
      <c r="P9" s="11"/>
      <c r="Q9" s="11"/>
      <c r="R9" s="11"/>
      <c r="S9" s="81"/>
      <c r="T9" s="10"/>
      <c r="U9" s="11"/>
      <c r="V9" s="11"/>
      <c r="W9" s="11"/>
      <c r="X9" s="11"/>
      <c r="Y9" s="81"/>
      <c r="Z9" s="10"/>
      <c r="AA9" s="11"/>
      <c r="AB9" s="11"/>
      <c r="AC9" s="11"/>
      <c r="AD9" s="11"/>
      <c r="AE9" s="81"/>
      <c r="AF9" s="10"/>
      <c r="AG9" s="11"/>
      <c r="AH9" s="11"/>
      <c r="AI9" s="11"/>
      <c r="AJ9" s="11"/>
      <c r="AK9" s="81"/>
      <c r="AL9" s="10"/>
      <c r="AM9" s="11"/>
      <c r="AN9" s="11"/>
      <c r="AO9" s="11"/>
      <c r="AP9" s="11"/>
      <c r="AQ9" s="81"/>
    </row>
    <row r="10" spans="1:43" x14ac:dyDescent="0.3">
      <c r="A10" s="4" t="s">
        <v>0</v>
      </c>
      <c r="B10" s="12">
        <v>0</v>
      </c>
      <c r="C10" s="13">
        <v>0</v>
      </c>
      <c r="D10" s="13">
        <v>0</v>
      </c>
      <c r="E10" s="13">
        <v>0</v>
      </c>
      <c r="F10" s="13">
        <v>0</v>
      </c>
      <c r="G10" s="82">
        <v>0</v>
      </c>
      <c r="H10" s="12">
        <v>0</v>
      </c>
      <c r="I10" s="13">
        <v>0</v>
      </c>
      <c r="J10" s="13">
        <v>0</v>
      </c>
      <c r="K10" s="13">
        <v>0</v>
      </c>
      <c r="L10" s="13">
        <v>0</v>
      </c>
      <c r="M10" s="82">
        <v>0</v>
      </c>
      <c r="N10" s="12">
        <v>0</v>
      </c>
      <c r="O10" s="13">
        <v>0</v>
      </c>
      <c r="P10" s="13">
        <v>0</v>
      </c>
      <c r="Q10" s="13">
        <v>0</v>
      </c>
      <c r="R10" s="13">
        <v>0</v>
      </c>
      <c r="S10" s="82">
        <v>0</v>
      </c>
      <c r="T10" s="12">
        <v>0</v>
      </c>
      <c r="U10" s="13">
        <v>0</v>
      </c>
      <c r="V10" s="13">
        <v>0</v>
      </c>
      <c r="W10" s="13">
        <v>0</v>
      </c>
      <c r="X10" s="13">
        <v>0</v>
      </c>
      <c r="Y10" s="82">
        <v>0</v>
      </c>
      <c r="Z10" s="12">
        <v>0</v>
      </c>
      <c r="AA10" s="13">
        <v>0</v>
      </c>
      <c r="AB10" s="13">
        <v>0</v>
      </c>
      <c r="AC10" s="13">
        <v>0</v>
      </c>
      <c r="AD10" s="13">
        <v>0</v>
      </c>
      <c r="AE10" s="82">
        <v>0</v>
      </c>
      <c r="AF10" s="12">
        <v>0</v>
      </c>
      <c r="AG10" s="13">
        <v>0</v>
      </c>
      <c r="AH10" s="13">
        <v>0</v>
      </c>
      <c r="AI10" s="13">
        <v>0</v>
      </c>
      <c r="AJ10" s="13">
        <v>0</v>
      </c>
      <c r="AK10" s="82">
        <v>0</v>
      </c>
      <c r="AL10" s="12">
        <v>0</v>
      </c>
      <c r="AM10" s="13">
        <v>0</v>
      </c>
      <c r="AN10" s="13">
        <v>0</v>
      </c>
      <c r="AO10" s="13">
        <v>0</v>
      </c>
      <c r="AP10" s="13">
        <v>0</v>
      </c>
      <c r="AQ10" s="82">
        <v>0</v>
      </c>
    </row>
    <row r="11" spans="1:43" x14ac:dyDescent="0.3">
      <c r="A11" s="4" t="s">
        <v>1</v>
      </c>
      <c r="B11" s="12">
        <v>2735200</v>
      </c>
      <c r="C11" s="13">
        <v>0</v>
      </c>
      <c r="D11" s="13">
        <v>0</v>
      </c>
      <c r="E11" s="13">
        <v>0</v>
      </c>
      <c r="F11" s="13">
        <v>0</v>
      </c>
      <c r="G11" s="82">
        <v>2735200</v>
      </c>
      <c r="H11" s="12">
        <v>0</v>
      </c>
      <c r="I11" s="13">
        <v>0</v>
      </c>
      <c r="J11" s="13">
        <v>0</v>
      </c>
      <c r="K11" s="13">
        <v>0</v>
      </c>
      <c r="L11" s="13">
        <v>0</v>
      </c>
      <c r="M11" s="82">
        <v>0</v>
      </c>
      <c r="N11" s="12">
        <v>2138400</v>
      </c>
      <c r="O11" s="13">
        <v>0</v>
      </c>
      <c r="P11" s="13">
        <v>0</v>
      </c>
      <c r="Q11" s="13">
        <v>0</v>
      </c>
      <c r="R11" s="13">
        <v>0</v>
      </c>
      <c r="S11" s="82">
        <v>2138400</v>
      </c>
      <c r="T11" s="12">
        <v>596800</v>
      </c>
      <c r="U11" s="13">
        <v>0</v>
      </c>
      <c r="V11" s="13">
        <v>0</v>
      </c>
      <c r="W11" s="13">
        <v>0</v>
      </c>
      <c r="X11" s="13">
        <v>0</v>
      </c>
      <c r="Y11" s="82">
        <v>596800</v>
      </c>
      <c r="Z11" s="12">
        <v>53609</v>
      </c>
      <c r="AA11" s="13">
        <v>0</v>
      </c>
      <c r="AB11" s="13">
        <v>0</v>
      </c>
      <c r="AC11" s="13">
        <v>0</v>
      </c>
      <c r="AD11" s="13">
        <v>0</v>
      </c>
      <c r="AE11" s="82">
        <v>53609</v>
      </c>
      <c r="AF11" s="12">
        <v>52812</v>
      </c>
      <c r="AG11" s="13">
        <v>0</v>
      </c>
      <c r="AH11" s="13">
        <v>0</v>
      </c>
      <c r="AI11" s="13">
        <v>0</v>
      </c>
      <c r="AJ11" s="13">
        <v>0</v>
      </c>
      <c r="AK11" s="82">
        <v>52812</v>
      </c>
      <c r="AL11" s="12">
        <v>15105141</v>
      </c>
      <c r="AM11" s="13">
        <v>0</v>
      </c>
      <c r="AN11" s="13">
        <v>0</v>
      </c>
      <c r="AO11" s="13">
        <v>0</v>
      </c>
      <c r="AP11" s="13">
        <v>0</v>
      </c>
      <c r="AQ11" s="82">
        <v>15105141</v>
      </c>
    </row>
    <row r="12" spans="1:43" x14ac:dyDescent="0.3">
      <c r="A12" s="4" t="s">
        <v>2</v>
      </c>
      <c r="B12" s="12">
        <v>40220327</v>
      </c>
      <c r="C12" s="13">
        <v>0</v>
      </c>
      <c r="D12" s="13">
        <v>0</v>
      </c>
      <c r="E12" s="13">
        <v>0</v>
      </c>
      <c r="F12" s="13">
        <v>0</v>
      </c>
      <c r="G12" s="82">
        <v>40220327</v>
      </c>
      <c r="H12" s="12">
        <v>0</v>
      </c>
      <c r="I12" s="13">
        <v>0</v>
      </c>
      <c r="J12" s="13">
        <v>0</v>
      </c>
      <c r="K12" s="13">
        <v>0</v>
      </c>
      <c r="L12" s="13">
        <v>0</v>
      </c>
      <c r="M12" s="82">
        <v>0</v>
      </c>
      <c r="N12" s="12">
        <v>4480971</v>
      </c>
      <c r="O12" s="13">
        <v>0</v>
      </c>
      <c r="P12" s="13">
        <v>0</v>
      </c>
      <c r="Q12" s="13">
        <v>0</v>
      </c>
      <c r="R12" s="13">
        <v>0</v>
      </c>
      <c r="S12" s="82">
        <v>4480971</v>
      </c>
      <c r="T12" s="12">
        <v>35739356</v>
      </c>
      <c r="U12" s="13">
        <v>0</v>
      </c>
      <c r="V12" s="13">
        <v>0</v>
      </c>
      <c r="W12" s="13">
        <v>0</v>
      </c>
      <c r="X12" s="13">
        <v>0</v>
      </c>
      <c r="Y12" s="82">
        <v>35739356</v>
      </c>
      <c r="Z12" s="12">
        <v>1562954.3</v>
      </c>
      <c r="AA12" s="13">
        <v>0</v>
      </c>
      <c r="AB12" s="13">
        <v>0</v>
      </c>
      <c r="AC12" s="13">
        <v>0</v>
      </c>
      <c r="AD12" s="13">
        <v>0</v>
      </c>
      <c r="AE12" s="82">
        <v>1562954.3</v>
      </c>
      <c r="AF12" s="12">
        <v>759248.96</v>
      </c>
      <c r="AG12" s="13">
        <v>0</v>
      </c>
      <c r="AH12" s="13">
        <v>0</v>
      </c>
      <c r="AI12" s="13">
        <v>0</v>
      </c>
      <c r="AJ12" s="13">
        <v>0</v>
      </c>
      <c r="AK12" s="82">
        <v>759248.96</v>
      </c>
      <c r="AL12" s="12">
        <v>148000000</v>
      </c>
      <c r="AM12" s="13">
        <v>0</v>
      </c>
      <c r="AN12" s="13">
        <v>0</v>
      </c>
      <c r="AO12" s="13">
        <v>0</v>
      </c>
      <c r="AP12" s="13">
        <v>0</v>
      </c>
      <c r="AQ12" s="82">
        <v>148000000</v>
      </c>
    </row>
    <row r="13" spans="1:43" x14ac:dyDescent="0.3">
      <c r="A13" s="4" t="s">
        <v>3</v>
      </c>
      <c r="B13" s="12">
        <v>31067000</v>
      </c>
      <c r="C13" s="13">
        <v>0</v>
      </c>
      <c r="D13" s="13">
        <v>0</v>
      </c>
      <c r="E13" s="13">
        <v>0</v>
      </c>
      <c r="F13" s="13">
        <v>0</v>
      </c>
      <c r="G13" s="82">
        <v>31067000</v>
      </c>
      <c r="H13" s="12">
        <v>0</v>
      </c>
      <c r="I13" s="13">
        <v>0</v>
      </c>
      <c r="J13" s="13">
        <v>0</v>
      </c>
      <c r="K13" s="13">
        <v>0</v>
      </c>
      <c r="L13" s="13">
        <v>0</v>
      </c>
      <c r="M13" s="82">
        <v>0</v>
      </c>
      <c r="N13" s="12">
        <v>10257000</v>
      </c>
      <c r="O13" s="13">
        <v>0</v>
      </c>
      <c r="P13" s="13">
        <v>0</v>
      </c>
      <c r="Q13" s="13">
        <v>0</v>
      </c>
      <c r="R13" s="13">
        <v>0</v>
      </c>
      <c r="S13" s="82">
        <v>10257000</v>
      </c>
      <c r="T13" s="12">
        <v>20810000</v>
      </c>
      <c r="U13" s="13">
        <v>0</v>
      </c>
      <c r="V13" s="13">
        <v>0</v>
      </c>
      <c r="W13" s="13">
        <v>0</v>
      </c>
      <c r="X13" s="13">
        <v>0</v>
      </c>
      <c r="Y13" s="82">
        <v>20810000</v>
      </c>
      <c r="Z13" s="12">
        <v>1900000</v>
      </c>
      <c r="AA13" s="13">
        <v>0</v>
      </c>
      <c r="AB13" s="13">
        <v>0</v>
      </c>
      <c r="AC13" s="13">
        <v>0</v>
      </c>
      <c r="AD13" s="13">
        <v>0</v>
      </c>
      <c r="AE13" s="82">
        <v>1900000</v>
      </c>
      <c r="AF13" s="12">
        <v>419000</v>
      </c>
      <c r="AG13" s="13">
        <v>0</v>
      </c>
      <c r="AH13" s="13">
        <v>0</v>
      </c>
      <c r="AI13" s="13">
        <v>0</v>
      </c>
      <c r="AJ13" s="13">
        <v>2000</v>
      </c>
      <c r="AK13" s="82">
        <v>421000</v>
      </c>
      <c r="AL13" s="12">
        <v>76498000</v>
      </c>
      <c r="AM13" s="13">
        <v>0</v>
      </c>
      <c r="AN13" s="13">
        <v>0</v>
      </c>
      <c r="AO13" s="13">
        <v>0</v>
      </c>
      <c r="AP13" s="13">
        <v>0</v>
      </c>
      <c r="AQ13" s="82">
        <v>76498000</v>
      </c>
    </row>
    <row r="14" spans="1:43" x14ac:dyDescent="0.3">
      <c r="A14" s="4" t="s">
        <v>4</v>
      </c>
      <c r="B14" s="12">
        <v>14751806.75</v>
      </c>
      <c r="C14" s="13">
        <v>0</v>
      </c>
      <c r="D14" s="13">
        <v>0</v>
      </c>
      <c r="E14" s="13">
        <v>0</v>
      </c>
      <c r="F14" s="13">
        <v>0</v>
      </c>
      <c r="G14" s="82">
        <v>14751806.75</v>
      </c>
      <c r="H14" s="12">
        <v>0</v>
      </c>
      <c r="I14" s="13">
        <v>0</v>
      </c>
      <c r="J14" s="13">
        <v>1900000</v>
      </c>
      <c r="K14" s="13">
        <v>0</v>
      </c>
      <c r="L14" s="13">
        <v>0</v>
      </c>
      <c r="M14" s="82">
        <v>1900000</v>
      </c>
      <c r="N14" s="12">
        <v>243515.99000000022</v>
      </c>
      <c r="O14" s="13">
        <v>0</v>
      </c>
      <c r="P14" s="13">
        <v>0</v>
      </c>
      <c r="Q14" s="13">
        <v>0</v>
      </c>
      <c r="R14" s="13">
        <v>0</v>
      </c>
      <c r="S14" s="82">
        <v>243515.99000000022</v>
      </c>
      <c r="T14" s="12">
        <v>14508290.76</v>
      </c>
      <c r="U14" s="13">
        <v>0</v>
      </c>
      <c r="V14" s="13">
        <v>1900000</v>
      </c>
      <c r="W14" s="13">
        <v>0</v>
      </c>
      <c r="X14" s="13">
        <v>0</v>
      </c>
      <c r="Y14" s="82">
        <v>16408290.76</v>
      </c>
      <c r="Z14" s="12">
        <v>226540.72</v>
      </c>
      <c r="AA14" s="13">
        <v>0</v>
      </c>
      <c r="AB14" s="13">
        <v>0</v>
      </c>
      <c r="AC14" s="13">
        <v>0</v>
      </c>
      <c r="AD14" s="13">
        <v>0</v>
      </c>
      <c r="AE14" s="82">
        <v>226540.72</v>
      </c>
      <c r="AF14" s="12">
        <v>295867.28999999998</v>
      </c>
      <c r="AG14" s="13">
        <v>0</v>
      </c>
      <c r="AH14" s="13">
        <v>0</v>
      </c>
      <c r="AI14" s="13">
        <v>0</v>
      </c>
      <c r="AJ14" s="13">
        <v>0</v>
      </c>
      <c r="AK14" s="82">
        <v>295867.28999999998</v>
      </c>
      <c r="AL14" s="12">
        <v>27440000</v>
      </c>
      <c r="AM14" s="13">
        <v>0</v>
      </c>
      <c r="AN14" s="13">
        <v>0</v>
      </c>
      <c r="AO14" s="13">
        <v>0</v>
      </c>
      <c r="AP14" s="13">
        <v>0</v>
      </c>
      <c r="AQ14" s="82">
        <v>27440000</v>
      </c>
    </row>
    <row r="15" spans="1:43" x14ac:dyDescent="0.3">
      <c r="A15" s="4" t="s">
        <v>5</v>
      </c>
      <c r="B15" s="12">
        <v>8155000</v>
      </c>
      <c r="C15" s="13">
        <v>0</v>
      </c>
      <c r="D15" s="13">
        <v>0</v>
      </c>
      <c r="E15" s="13">
        <v>0</v>
      </c>
      <c r="F15" s="13">
        <v>7168000</v>
      </c>
      <c r="G15" s="82">
        <v>15323000</v>
      </c>
      <c r="H15" s="12">
        <v>0</v>
      </c>
      <c r="I15" s="13">
        <v>0</v>
      </c>
      <c r="J15" s="13">
        <v>2474000</v>
      </c>
      <c r="K15" s="13">
        <v>0</v>
      </c>
      <c r="L15" s="13">
        <v>0</v>
      </c>
      <c r="M15" s="82">
        <v>2474000</v>
      </c>
      <c r="N15" s="12">
        <v>4000000</v>
      </c>
      <c r="O15" s="13">
        <v>0</v>
      </c>
      <c r="P15" s="13">
        <v>0</v>
      </c>
      <c r="Q15" s="13">
        <v>0</v>
      </c>
      <c r="R15" s="13">
        <v>3889000</v>
      </c>
      <c r="S15" s="82">
        <v>7889000</v>
      </c>
      <c r="T15" s="12">
        <v>4155000</v>
      </c>
      <c r="U15" s="13">
        <v>0</v>
      </c>
      <c r="V15" s="13">
        <v>2474000</v>
      </c>
      <c r="W15" s="13">
        <v>0</v>
      </c>
      <c r="X15" s="13">
        <v>3279000</v>
      </c>
      <c r="Y15" s="82">
        <v>9908000</v>
      </c>
      <c r="Z15" s="12">
        <v>61610.37000000001</v>
      </c>
      <c r="AA15" s="13">
        <v>0</v>
      </c>
      <c r="AB15" s="13">
        <v>0</v>
      </c>
      <c r="AC15" s="13">
        <v>0</v>
      </c>
      <c r="AD15" s="13">
        <v>221338.72</v>
      </c>
      <c r="AE15" s="82">
        <v>282949.09000000003</v>
      </c>
      <c r="AF15" s="12">
        <v>-90574.79</v>
      </c>
      <c r="AG15" s="13">
        <v>0</v>
      </c>
      <c r="AH15" s="13">
        <v>0</v>
      </c>
      <c r="AI15" s="13">
        <v>0</v>
      </c>
      <c r="AJ15" s="13">
        <v>0</v>
      </c>
      <c r="AK15" s="82">
        <v>-90574.79</v>
      </c>
      <c r="AL15" s="12">
        <v>41623287</v>
      </c>
      <c r="AM15" s="13">
        <v>0</v>
      </c>
      <c r="AN15" s="13">
        <v>0</v>
      </c>
      <c r="AO15" s="13">
        <v>0</v>
      </c>
      <c r="AP15" s="13">
        <v>0</v>
      </c>
      <c r="AQ15" s="82">
        <v>41623287</v>
      </c>
    </row>
    <row r="16" spans="1:43" x14ac:dyDescent="0.3">
      <c r="A16" s="4" t="s">
        <v>6</v>
      </c>
      <c r="B16" s="12">
        <v>0</v>
      </c>
      <c r="C16" s="13">
        <v>0</v>
      </c>
      <c r="D16" s="13">
        <v>0</v>
      </c>
      <c r="E16" s="13">
        <v>0</v>
      </c>
      <c r="F16" s="13">
        <v>0</v>
      </c>
      <c r="G16" s="82">
        <v>0</v>
      </c>
      <c r="H16" s="12">
        <v>0</v>
      </c>
      <c r="I16" s="13">
        <v>0</v>
      </c>
      <c r="J16" s="13">
        <v>0</v>
      </c>
      <c r="K16" s="13">
        <v>0</v>
      </c>
      <c r="L16" s="13">
        <v>0</v>
      </c>
      <c r="M16" s="82">
        <v>0</v>
      </c>
      <c r="N16" s="12">
        <v>0</v>
      </c>
      <c r="O16" s="13">
        <v>0</v>
      </c>
      <c r="P16" s="13">
        <v>0</v>
      </c>
      <c r="Q16" s="13">
        <v>0</v>
      </c>
      <c r="R16" s="13">
        <v>0</v>
      </c>
      <c r="S16" s="82">
        <v>0</v>
      </c>
      <c r="T16" s="12">
        <v>0</v>
      </c>
      <c r="U16" s="13">
        <v>0</v>
      </c>
      <c r="V16" s="13">
        <v>0</v>
      </c>
      <c r="W16" s="13">
        <v>0</v>
      </c>
      <c r="X16" s="13">
        <v>0</v>
      </c>
      <c r="Y16" s="82">
        <v>0</v>
      </c>
      <c r="Z16" s="12">
        <v>0</v>
      </c>
      <c r="AA16" s="13">
        <v>0</v>
      </c>
      <c r="AB16" s="13">
        <v>0</v>
      </c>
      <c r="AC16" s="13">
        <v>0</v>
      </c>
      <c r="AD16" s="13">
        <v>0</v>
      </c>
      <c r="AE16" s="82">
        <v>0</v>
      </c>
      <c r="AF16" s="12">
        <v>804635.74</v>
      </c>
      <c r="AG16" s="13">
        <v>0</v>
      </c>
      <c r="AH16" s="13">
        <v>0</v>
      </c>
      <c r="AI16" s="13">
        <v>0</v>
      </c>
      <c r="AJ16" s="13">
        <v>143.59</v>
      </c>
      <c r="AK16" s="82">
        <v>804779.33</v>
      </c>
      <c r="AL16" s="12">
        <v>116000000</v>
      </c>
      <c r="AM16" s="13">
        <v>0</v>
      </c>
      <c r="AN16" s="13">
        <v>0</v>
      </c>
      <c r="AO16" s="13">
        <v>0</v>
      </c>
      <c r="AP16" s="13">
        <v>0</v>
      </c>
      <c r="AQ16" s="82">
        <v>116000000</v>
      </c>
    </row>
    <row r="17" spans="1:43" x14ac:dyDescent="0.3">
      <c r="A17" s="4" t="s">
        <v>7</v>
      </c>
      <c r="B17" s="12">
        <v>4903000</v>
      </c>
      <c r="C17" s="13">
        <v>0</v>
      </c>
      <c r="D17" s="13">
        <v>0</v>
      </c>
      <c r="E17" s="13">
        <v>0</v>
      </c>
      <c r="F17" s="13">
        <v>0</v>
      </c>
      <c r="G17" s="82">
        <v>4903000</v>
      </c>
      <c r="H17" s="12">
        <v>0</v>
      </c>
      <c r="I17" s="13">
        <v>0</v>
      </c>
      <c r="J17" s="13">
        <v>0</v>
      </c>
      <c r="K17" s="13">
        <v>0</v>
      </c>
      <c r="L17" s="13">
        <v>0</v>
      </c>
      <c r="M17" s="82">
        <v>0</v>
      </c>
      <c r="N17" s="12">
        <v>1117000</v>
      </c>
      <c r="O17" s="13">
        <v>0</v>
      </c>
      <c r="P17" s="13">
        <v>0</v>
      </c>
      <c r="Q17" s="13">
        <v>0</v>
      </c>
      <c r="R17" s="13">
        <v>0</v>
      </c>
      <c r="S17" s="82">
        <v>1117000</v>
      </c>
      <c r="T17" s="12">
        <v>3786000</v>
      </c>
      <c r="U17" s="13">
        <v>0</v>
      </c>
      <c r="V17" s="13">
        <v>0</v>
      </c>
      <c r="W17" s="13">
        <v>0</v>
      </c>
      <c r="X17" s="13">
        <v>0</v>
      </c>
      <c r="Y17" s="82">
        <v>3786000</v>
      </c>
      <c r="Z17" s="12">
        <v>91742</v>
      </c>
      <c r="AA17" s="13">
        <v>0</v>
      </c>
      <c r="AB17" s="13">
        <v>0</v>
      </c>
      <c r="AC17" s="13">
        <v>0</v>
      </c>
      <c r="AD17" s="13">
        <v>0</v>
      </c>
      <c r="AE17" s="82">
        <v>91742</v>
      </c>
      <c r="AF17" s="12">
        <v>57371</v>
      </c>
      <c r="AG17" s="13">
        <v>0</v>
      </c>
      <c r="AH17" s="13">
        <v>0</v>
      </c>
      <c r="AI17" s="13">
        <v>0</v>
      </c>
      <c r="AJ17" s="13">
        <v>0</v>
      </c>
      <c r="AK17" s="82">
        <v>57371</v>
      </c>
      <c r="AL17" s="12">
        <v>29991000</v>
      </c>
      <c r="AM17" s="13">
        <v>0</v>
      </c>
      <c r="AN17" s="13">
        <v>0</v>
      </c>
      <c r="AO17" s="13">
        <v>0</v>
      </c>
      <c r="AP17" s="13">
        <v>0</v>
      </c>
      <c r="AQ17" s="82">
        <v>29991000</v>
      </c>
    </row>
    <row r="18" spans="1:43" x14ac:dyDescent="0.3">
      <c r="A18" s="4" t="s">
        <v>8</v>
      </c>
      <c r="B18" s="12">
        <v>23213000</v>
      </c>
      <c r="C18" s="13">
        <v>0</v>
      </c>
      <c r="D18" s="13">
        <v>0</v>
      </c>
      <c r="E18" s="13">
        <v>0</v>
      </c>
      <c r="F18" s="13">
        <v>0</v>
      </c>
      <c r="G18" s="82">
        <v>23213000</v>
      </c>
      <c r="H18" s="12">
        <v>0</v>
      </c>
      <c r="I18" s="13">
        <v>0</v>
      </c>
      <c r="J18" s="13">
        <v>70000000</v>
      </c>
      <c r="K18" s="13">
        <v>0</v>
      </c>
      <c r="L18" s="13">
        <v>0</v>
      </c>
      <c r="M18" s="82">
        <v>70000000</v>
      </c>
      <c r="N18" s="12">
        <v>1674000</v>
      </c>
      <c r="O18" s="13">
        <v>0</v>
      </c>
      <c r="P18" s="13">
        <v>0</v>
      </c>
      <c r="Q18" s="13">
        <v>0</v>
      </c>
      <c r="R18" s="13">
        <v>0</v>
      </c>
      <c r="S18" s="82">
        <v>1674000</v>
      </c>
      <c r="T18" s="12">
        <v>21539000</v>
      </c>
      <c r="U18" s="13">
        <v>0</v>
      </c>
      <c r="V18" s="13">
        <v>70000000</v>
      </c>
      <c r="W18" s="13">
        <v>0</v>
      </c>
      <c r="X18" s="13">
        <v>0</v>
      </c>
      <c r="Y18" s="82">
        <v>91539000</v>
      </c>
      <c r="Z18" s="12">
        <v>1419000</v>
      </c>
      <c r="AA18" s="13">
        <v>0</v>
      </c>
      <c r="AB18" s="13">
        <v>0</v>
      </c>
      <c r="AC18" s="13">
        <v>0</v>
      </c>
      <c r="AD18" s="13">
        <v>0</v>
      </c>
      <c r="AE18" s="82">
        <v>1419000</v>
      </c>
      <c r="AF18" s="12">
        <v>249000</v>
      </c>
      <c r="AG18" s="13">
        <v>0</v>
      </c>
      <c r="AH18" s="13">
        <v>0</v>
      </c>
      <c r="AI18" s="13">
        <v>0</v>
      </c>
      <c r="AJ18" s="13">
        <v>0</v>
      </c>
      <c r="AK18" s="82">
        <v>249000</v>
      </c>
      <c r="AL18" s="12">
        <v>124417000</v>
      </c>
      <c r="AM18" s="13">
        <v>0</v>
      </c>
      <c r="AN18" s="13">
        <v>0</v>
      </c>
      <c r="AO18" s="13">
        <v>0</v>
      </c>
      <c r="AP18" s="13">
        <v>0</v>
      </c>
      <c r="AQ18" s="82">
        <v>124417000</v>
      </c>
    </row>
    <row r="19" spans="1:43" x14ac:dyDescent="0.3">
      <c r="A19" s="4" t="s">
        <v>9</v>
      </c>
      <c r="B19" s="12">
        <v>89889040.260000005</v>
      </c>
      <c r="C19" s="13">
        <v>0</v>
      </c>
      <c r="D19" s="13">
        <v>0</v>
      </c>
      <c r="E19" s="13">
        <v>0</v>
      </c>
      <c r="F19" s="13">
        <v>0</v>
      </c>
      <c r="G19" s="82">
        <v>89889040.260000005</v>
      </c>
      <c r="H19" s="12">
        <v>10000000</v>
      </c>
      <c r="I19" s="13">
        <v>0</v>
      </c>
      <c r="J19" s="13">
        <v>0</v>
      </c>
      <c r="K19" s="13">
        <v>0</v>
      </c>
      <c r="L19" s="13">
        <v>0</v>
      </c>
      <c r="M19" s="82">
        <v>10000000</v>
      </c>
      <c r="N19" s="12">
        <v>8841016.1600000001</v>
      </c>
      <c r="O19" s="13">
        <v>0</v>
      </c>
      <c r="P19" s="13">
        <v>0</v>
      </c>
      <c r="Q19" s="13">
        <v>0</v>
      </c>
      <c r="R19" s="13">
        <v>0</v>
      </c>
      <c r="S19" s="82">
        <v>8841016.1600000001</v>
      </c>
      <c r="T19" s="12">
        <v>91048024.099999994</v>
      </c>
      <c r="U19" s="13">
        <v>0</v>
      </c>
      <c r="V19" s="13">
        <v>0</v>
      </c>
      <c r="W19" s="13">
        <v>0</v>
      </c>
      <c r="X19" s="13">
        <v>0</v>
      </c>
      <c r="Y19" s="82">
        <v>91048024.099999994</v>
      </c>
      <c r="Z19" s="12">
        <v>2181832.11</v>
      </c>
      <c r="AA19" s="13">
        <v>0</v>
      </c>
      <c r="AB19" s="13">
        <v>0</v>
      </c>
      <c r="AC19" s="13">
        <v>0</v>
      </c>
      <c r="AD19" s="13">
        <v>0</v>
      </c>
      <c r="AE19" s="82">
        <v>2181832.11</v>
      </c>
      <c r="AF19" s="12">
        <v>264891.15999999997</v>
      </c>
      <c r="AG19" s="13">
        <v>0</v>
      </c>
      <c r="AH19" s="13">
        <v>0</v>
      </c>
      <c r="AI19" s="13">
        <v>0</v>
      </c>
      <c r="AJ19" s="13">
        <v>0</v>
      </c>
      <c r="AK19" s="82">
        <v>264891.15999999997</v>
      </c>
      <c r="AL19" s="12">
        <v>79723483.780000001</v>
      </c>
      <c r="AM19" s="13">
        <v>0</v>
      </c>
      <c r="AN19" s="13">
        <v>0</v>
      </c>
      <c r="AO19" s="13">
        <v>0</v>
      </c>
      <c r="AP19" s="13">
        <v>0</v>
      </c>
      <c r="AQ19" s="82">
        <v>79723483.780000001</v>
      </c>
    </row>
    <row r="20" spans="1:43" x14ac:dyDescent="0.3">
      <c r="A20" s="4" t="s">
        <v>10</v>
      </c>
      <c r="B20" s="12">
        <v>0</v>
      </c>
      <c r="C20" s="13">
        <v>0</v>
      </c>
      <c r="D20" s="13">
        <v>0</v>
      </c>
      <c r="E20" s="13">
        <v>0</v>
      </c>
      <c r="F20" s="13">
        <v>209824</v>
      </c>
      <c r="G20" s="82">
        <v>209824</v>
      </c>
      <c r="H20" s="12">
        <v>0</v>
      </c>
      <c r="I20" s="13">
        <v>0</v>
      </c>
      <c r="J20" s="13">
        <v>0</v>
      </c>
      <c r="K20" s="13">
        <v>0</v>
      </c>
      <c r="L20" s="13">
        <v>0</v>
      </c>
      <c r="M20" s="82">
        <v>0</v>
      </c>
      <c r="N20" s="12">
        <v>0</v>
      </c>
      <c r="O20" s="13">
        <v>0</v>
      </c>
      <c r="P20" s="13">
        <v>0</v>
      </c>
      <c r="Q20" s="13">
        <v>0</v>
      </c>
      <c r="R20" s="13">
        <v>49125</v>
      </c>
      <c r="S20" s="82">
        <v>49125</v>
      </c>
      <c r="T20" s="12">
        <v>0</v>
      </c>
      <c r="U20" s="13">
        <v>0</v>
      </c>
      <c r="V20" s="13">
        <v>0</v>
      </c>
      <c r="W20" s="13">
        <v>0</v>
      </c>
      <c r="X20" s="13">
        <v>160699</v>
      </c>
      <c r="Y20" s="82">
        <v>160699</v>
      </c>
      <c r="Z20" s="12">
        <v>10435</v>
      </c>
      <c r="AA20" s="13">
        <v>0</v>
      </c>
      <c r="AB20" s="13">
        <v>0</v>
      </c>
      <c r="AC20" s="13">
        <v>0</v>
      </c>
      <c r="AD20" s="13">
        <v>0</v>
      </c>
      <c r="AE20" s="82">
        <v>10435</v>
      </c>
      <c r="AF20" s="12">
        <v>44448</v>
      </c>
      <c r="AG20" s="13">
        <v>0</v>
      </c>
      <c r="AH20" s="13">
        <v>0</v>
      </c>
      <c r="AI20" s="13">
        <v>0</v>
      </c>
      <c r="AJ20" s="13">
        <v>0</v>
      </c>
      <c r="AK20" s="82">
        <v>44448</v>
      </c>
      <c r="AL20" s="12">
        <v>5000000</v>
      </c>
      <c r="AM20" s="13">
        <v>0</v>
      </c>
      <c r="AN20" s="13">
        <v>0</v>
      </c>
      <c r="AO20" s="13">
        <v>0</v>
      </c>
      <c r="AP20" s="13">
        <v>0</v>
      </c>
      <c r="AQ20" s="82">
        <v>5000000</v>
      </c>
    </row>
    <row r="21" spans="1:43" x14ac:dyDescent="0.3">
      <c r="A21" s="4" t="s">
        <v>11</v>
      </c>
      <c r="B21" s="12">
        <v>3331000</v>
      </c>
      <c r="C21" s="13">
        <v>0</v>
      </c>
      <c r="D21" s="13">
        <v>0</v>
      </c>
      <c r="E21" s="13">
        <v>0</v>
      </c>
      <c r="F21" s="13">
        <v>0</v>
      </c>
      <c r="G21" s="82">
        <v>3331000</v>
      </c>
      <c r="H21" s="12">
        <v>0</v>
      </c>
      <c r="I21" s="13">
        <v>0</v>
      </c>
      <c r="J21" s="13">
        <v>4198000</v>
      </c>
      <c r="K21" s="13">
        <v>0</v>
      </c>
      <c r="L21" s="13">
        <v>0</v>
      </c>
      <c r="M21" s="82">
        <v>4198000</v>
      </c>
      <c r="N21" s="12">
        <v>1009000</v>
      </c>
      <c r="O21" s="13">
        <v>0</v>
      </c>
      <c r="P21" s="13">
        <v>0</v>
      </c>
      <c r="Q21" s="13">
        <v>0</v>
      </c>
      <c r="R21" s="13">
        <v>0</v>
      </c>
      <c r="S21" s="82">
        <v>1009000</v>
      </c>
      <c r="T21" s="12">
        <v>2322000</v>
      </c>
      <c r="U21" s="13">
        <v>0</v>
      </c>
      <c r="V21" s="13">
        <v>4198000</v>
      </c>
      <c r="W21" s="13">
        <v>0</v>
      </c>
      <c r="X21" s="13">
        <v>0</v>
      </c>
      <c r="Y21" s="82">
        <v>6520000</v>
      </c>
      <c r="Z21" s="12">
        <v>88000</v>
      </c>
      <c r="AA21" s="13">
        <v>0</v>
      </c>
      <c r="AB21" s="13">
        <v>0</v>
      </c>
      <c r="AC21" s="13">
        <v>0</v>
      </c>
      <c r="AD21" s="13">
        <v>0</v>
      </c>
      <c r="AE21" s="82">
        <v>88000</v>
      </c>
      <c r="AF21" s="12">
        <v>668000</v>
      </c>
      <c r="AG21" s="13">
        <v>0</v>
      </c>
      <c r="AH21" s="13">
        <v>0</v>
      </c>
      <c r="AI21" s="13">
        <v>0</v>
      </c>
      <c r="AJ21" s="13">
        <v>0</v>
      </c>
      <c r="AK21" s="82">
        <v>668000</v>
      </c>
      <c r="AL21" s="12">
        <v>87020000</v>
      </c>
      <c r="AM21" s="13">
        <v>0</v>
      </c>
      <c r="AN21" s="13">
        <v>0</v>
      </c>
      <c r="AO21" s="13">
        <v>0</v>
      </c>
      <c r="AP21" s="13">
        <v>0</v>
      </c>
      <c r="AQ21" s="82">
        <v>87020000</v>
      </c>
    </row>
    <row r="22" spans="1:43" x14ac:dyDescent="0.3">
      <c r="A22" s="4" t="s">
        <v>12</v>
      </c>
      <c r="B22" s="12">
        <v>28238959.780000001</v>
      </c>
      <c r="C22" s="13">
        <v>0</v>
      </c>
      <c r="D22" s="13">
        <v>0</v>
      </c>
      <c r="E22" s="13">
        <v>0</v>
      </c>
      <c r="F22" s="13">
        <v>0</v>
      </c>
      <c r="G22" s="82">
        <v>28238959.780000001</v>
      </c>
      <c r="H22" s="12">
        <v>0</v>
      </c>
      <c r="I22" s="13">
        <v>0</v>
      </c>
      <c r="J22" s="13">
        <v>0</v>
      </c>
      <c r="K22" s="13">
        <v>0</v>
      </c>
      <c r="L22" s="13">
        <v>0</v>
      </c>
      <c r="M22" s="82">
        <v>0</v>
      </c>
      <c r="N22" s="12">
        <v>11349990.32</v>
      </c>
      <c r="O22" s="13">
        <v>0</v>
      </c>
      <c r="P22" s="13">
        <v>0</v>
      </c>
      <c r="Q22" s="13">
        <v>0</v>
      </c>
      <c r="R22" s="13">
        <v>0</v>
      </c>
      <c r="S22" s="82">
        <v>11349990.32</v>
      </c>
      <c r="T22" s="12">
        <v>16888969.460000001</v>
      </c>
      <c r="U22" s="13">
        <v>0</v>
      </c>
      <c r="V22" s="13">
        <v>0</v>
      </c>
      <c r="W22" s="13">
        <v>0</v>
      </c>
      <c r="X22" s="13">
        <v>0</v>
      </c>
      <c r="Y22" s="82">
        <v>16888969.460000001</v>
      </c>
      <c r="Z22" s="12">
        <v>1235709.1299999999</v>
      </c>
      <c r="AA22" s="13">
        <v>0</v>
      </c>
      <c r="AB22" s="13">
        <v>0</v>
      </c>
      <c r="AC22" s="13">
        <v>0</v>
      </c>
      <c r="AD22" s="13">
        <v>0</v>
      </c>
      <c r="AE22" s="82">
        <v>1235709.1299999999</v>
      </c>
      <c r="AF22" s="12">
        <v>545736.49</v>
      </c>
      <c r="AG22" s="13">
        <v>0</v>
      </c>
      <c r="AH22" s="13">
        <v>0</v>
      </c>
      <c r="AI22" s="13">
        <v>0</v>
      </c>
      <c r="AJ22" s="13">
        <v>0</v>
      </c>
      <c r="AK22" s="82">
        <v>545736.49</v>
      </c>
      <c r="AL22" s="12">
        <v>111500000</v>
      </c>
      <c r="AM22" s="13">
        <v>0</v>
      </c>
      <c r="AN22" s="13">
        <v>0</v>
      </c>
      <c r="AO22" s="13">
        <v>0</v>
      </c>
      <c r="AP22" s="13">
        <v>0</v>
      </c>
      <c r="AQ22" s="82">
        <v>111500000</v>
      </c>
    </row>
    <row r="23" spans="1:43" x14ac:dyDescent="0.3">
      <c r="A23" s="4" t="s">
        <v>13</v>
      </c>
      <c r="B23" s="12">
        <v>45988867.289999999</v>
      </c>
      <c r="C23" s="13">
        <v>0</v>
      </c>
      <c r="D23" s="13">
        <v>0</v>
      </c>
      <c r="E23" s="13">
        <v>0</v>
      </c>
      <c r="F23" s="13">
        <v>0</v>
      </c>
      <c r="G23" s="82">
        <v>45988867.289999999</v>
      </c>
      <c r="H23" s="12">
        <v>0</v>
      </c>
      <c r="I23" s="13">
        <v>0</v>
      </c>
      <c r="J23" s="13">
        <v>0</v>
      </c>
      <c r="K23" s="13">
        <v>0</v>
      </c>
      <c r="L23" s="13">
        <v>0</v>
      </c>
      <c r="M23" s="82">
        <v>0</v>
      </c>
      <c r="N23" s="12">
        <v>7631043.0999999978</v>
      </c>
      <c r="O23" s="13">
        <v>0</v>
      </c>
      <c r="P23" s="13">
        <v>0</v>
      </c>
      <c r="Q23" s="13">
        <v>0</v>
      </c>
      <c r="R23" s="13">
        <v>0</v>
      </c>
      <c r="S23" s="82">
        <v>7631043.0999999978</v>
      </c>
      <c r="T23" s="12">
        <v>38357824.189999998</v>
      </c>
      <c r="U23" s="13">
        <v>0</v>
      </c>
      <c r="V23" s="13">
        <v>0</v>
      </c>
      <c r="W23" s="13">
        <v>0</v>
      </c>
      <c r="X23" s="13">
        <v>0</v>
      </c>
      <c r="Y23" s="82">
        <v>38357824.189999998</v>
      </c>
      <c r="Z23" s="12">
        <v>1399679.64</v>
      </c>
      <c r="AA23" s="13">
        <v>0</v>
      </c>
      <c r="AB23" s="13">
        <v>0</v>
      </c>
      <c r="AC23" s="13">
        <v>0</v>
      </c>
      <c r="AD23" s="13">
        <v>0</v>
      </c>
      <c r="AE23" s="82">
        <v>1399679.64</v>
      </c>
      <c r="AF23" s="12">
        <v>1856733.59</v>
      </c>
      <c r="AG23" s="13">
        <v>0</v>
      </c>
      <c r="AH23" s="13">
        <v>0</v>
      </c>
      <c r="AI23" s="13">
        <v>0</v>
      </c>
      <c r="AJ23" s="13">
        <v>0</v>
      </c>
      <c r="AK23" s="82">
        <v>1856733.59</v>
      </c>
      <c r="AL23" s="12">
        <v>314608908.55000001</v>
      </c>
      <c r="AM23" s="13">
        <v>0</v>
      </c>
      <c r="AN23" s="13">
        <v>0</v>
      </c>
      <c r="AO23" s="13">
        <v>0</v>
      </c>
      <c r="AP23" s="13">
        <v>0</v>
      </c>
      <c r="AQ23" s="82">
        <v>314608908.55000001</v>
      </c>
    </row>
    <row r="24" spans="1:43" x14ac:dyDescent="0.3">
      <c r="A24" s="4" t="s">
        <v>14</v>
      </c>
      <c r="B24" s="12">
        <v>2757000</v>
      </c>
      <c r="C24" s="13">
        <v>0</v>
      </c>
      <c r="D24" s="13">
        <v>0</v>
      </c>
      <c r="E24" s="13">
        <v>0</v>
      </c>
      <c r="F24" s="13">
        <v>0</v>
      </c>
      <c r="G24" s="82">
        <v>2757000</v>
      </c>
      <c r="H24" s="12">
        <v>0</v>
      </c>
      <c r="I24" s="13">
        <v>0</v>
      </c>
      <c r="J24" s="13">
        <v>0</v>
      </c>
      <c r="K24" s="13">
        <v>0</v>
      </c>
      <c r="L24" s="13">
        <v>0</v>
      </c>
      <c r="M24" s="82">
        <v>0</v>
      </c>
      <c r="N24" s="12">
        <v>668000</v>
      </c>
      <c r="O24" s="13">
        <v>0</v>
      </c>
      <c r="P24" s="13">
        <v>0</v>
      </c>
      <c r="Q24" s="13">
        <v>0</v>
      </c>
      <c r="R24" s="13">
        <v>0</v>
      </c>
      <c r="S24" s="82">
        <v>668000</v>
      </c>
      <c r="T24" s="12">
        <v>2089000</v>
      </c>
      <c r="U24" s="13">
        <v>0</v>
      </c>
      <c r="V24" s="13">
        <v>0</v>
      </c>
      <c r="W24" s="13">
        <v>0</v>
      </c>
      <c r="X24" s="13">
        <v>0</v>
      </c>
      <c r="Y24" s="82">
        <v>2089000</v>
      </c>
      <c r="Z24" s="12">
        <v>26351</v>
      </c>
      <c r="AA24" s="13">
        <v>0</v>
      </c>
      <c r="AB24" s="13">
        <v>0</v>
      </c>
      <c r="AC24" s="13">
        <v>0</v>
      </c>
      <c r="AD24" s="13">
        <v>0</v>
      </c>
      <c r="AE24" s="82">
        <v>26351</v>
      </c>
      <c r="AF24" s="12">
        <v>79964</v>
      </c>
      <c r="AG24" s="13">
        <v>0</v>
      </c>
      <c r="AH24" s="13">
        <v>0</v>
      </c>
      <c r="AI24" s="13">
        <v>0</v>
      </c>
      <c r="AJ24" s="13">
        <v>0</v>
      </c>
      <c r="AK24" s="82">
        <v>79964</v>
      </c>
      <c r="AL24" s="12">
        <v>17000000</v>
      </c>
      <c r="AM24" s="13">
        <v>0</v>
      </c>
      <c r="AN24" s="13">
        <v>0</v>
      </c>
      <c r="AO24" s="13">
        <v>0</v>
      </c>
      <c r="AP24" s="13">
        <v>0</v>
      </c>
      <c r="AQ24" s="82">
        <v>17000000</v>
      </c>
    </row>
    <row r="25" spans="1:43" x14ac:dyDescent="0.3">
      <c r="A25" s="4" t="s">
        <v>15</v>
      </c>
      <c r="B25" s="12">
        <v>738000</v>
      </c>
      <c r="C25" s="13">
        <v>0</v>
      </c>
      <c r="D25" s="13">
        <v>0</v>
      </c>
      <c r="E25" s="13">
        <v>0</v>
      </c>
      <c r="F25" s="13">
        <v>0</v>
      </c>
      <c r="G25" s="82">
        <v>738000</v>
      </c>
      <c r="H25" s="12">
        <v>0</v>
      </c>
      <c r="I25" s="13">
        <v>0</v>
      </c>
      <c r="J25" s="13">
        <v>0</v>
      </c>
      <c r="K25" s="13">
        <v>0</v>
      </c>
      <c r="L25" s="13">
        <v>0</v>
      </c>
      <c r="M25" s="82">
        <v>0</v>
      </c>
      <c r="N25" s="12">
        <v>142000</v>
      </c>
      <c r="O25" s="13">
        <v>0</v>
      </c>
      <c r="P25" s="13">
        <v>0</v>
      </c>
      <c r="Q25" s="13">
        <v>0</v>
      </c>
      <c r="R25" s="13">
        <v>0</v>
      </c>
      <c r="S25" s="82">
        <v>142000</v>
      </c>
      <c r="T25" s="12">
        <v>596000</v>
      </c>
      <c r="U25" s="13">
        <v>0</v>
      </c>
      <c r="V25" s="13">
        <v>0</v>
      </c>
      <c r="W25" s="13">
        <v>0</v>
      </c>
      <c r="X25" s="13">
        <v>0</v>
      </c>
      <c r="Y25" s="82">
        <v>596000</v>
      </c>
      <c r="Z25" s="12">
        <v>39000</v>
      </c>
      <c r="AA25" s="13">
        <v>0</v>
      </c>
      <c r="AB25" s="13">
        <v>0</v>
      </c>
      <c r="AC25" s="13">
        <v>0</v>
      </c>
      <c r="AD25" s="13">
        <v>0</v>
      </c>
      <c r="AE25" s="82">
        <v>39000</v>
      </c>
      <c r="AF25" s="12">
        <v>48000</v>
      </c>
      <c r="AG25" s="13">
        <v>0</v>
      </c>
      <c r="AH25" s="13">
        <v>0</v>
      </c>
      <c r="AI25" s="13">
        <v>0</v>
      </c>
      <c r="AJ25" s="13">
        <v>0</v>
      </c>
      <c r="AK25" s="82">
        <v>48000</v>
      </c>
      <c r="AL25" s="12">
        <v>12000000</v>
      </c>
      <c r="AM25" s="13">
        <v>0</v>
      </c>
      <c r="AN25" s="13">
        <v>0</v>
      </c>
      <c r="AO25" s="13">
        <v>0</v>
      </c>
      <c r="AP25" s="13">
        <v>0</v>
      </c>
      <c r="AQ25" s="82">
        <v>12000000</v>
      </c>
    </row>
    <row r="26" spans="1:43" x14ac:dyDescent="0.3">
      <c r="A26" s="4" t="s">
        <v>16</v>
      </c>
      <c r="B26" s="12">
        <v>0</v>
      </c>
      <c r="C26" s="13">
        <v>0</v>
      </c>
      <c r="D26" s="13">
        <v>0</v>
      </c>
      <c r="E26" s="13">
        <v>0</v>
      </c>
      <c r="F26" s="13">
        <v>0</v>
      </c>
      <c r="G26" s="82">
        <v>0</v>
      </c>
      <c r="H26" s="12">
        <v>0</v>
      </c>
      <c r="I26" s="13">
        <v>0</v>
      </c>
      <c r="J26" s="13">
        <v>0</v>
      </c>
      <c r="K26" s="13">
        <v>0</v>
      </c>
      <c r="L26" s="13">
        <v>0</v>
      </c>
      <c r="M26" s="82">
        <v>0</v>
      </c>
      <c r="N26" s="12">
        <v>0</v>
      </c>
      <c r="O26" s="13">
        <v>0</v>
      </c>
      <c r="P26" s="13">
        <v>0</v>
      </c>
      <c r="Q26" s="13">
        <v>0</v>
      </c>
      <c r="R26" s="13">
        <v>0</v>
      </c>
      <c r="S26" s="82">
        <v>0</v>
      </c>
      <c r="T26" s="12">
        <v>0</v>
      </c>
      <c r="U26" s="13">
        <v>0</v>
      </c>
      <c r="V26" s="13">
        <v>0</v>
      </c>
      <c r="W26" s="13">
        <v>0</v>
      </c>
      <c r="X26" s="13">
        <v>0</v>
      </c>
      <c r="Y26" s="82">
        <v>0</v>
      </c>
      <c r="Z26" s="12">
        <v>0</v>
      </c>
      <c r="AA26" s="13">
        <v>0</v>
      </c>
      <c r="AB26" s="13">
        <v>0</v>
      </c>
      <c r="AC26" s="13">
        <v>0</v>
      </c>
      <c r="AD26" s="13">
        <v>0</v>
      </c>
      <c r="AE26" s="82">
        <v>0</v>
      </c>
      <c r="AF26" s="12">
        <v>284938.5</v>
      </c>
      <c r="AG26" s="13">
        <v>0</v>
      </c>
      <c r="AH26" s="13">
        <v>0</v>
      </c>
      <c r="AI26" s="13">
        <v>0</v>
      </c>
      <c r="AJ26" s="13">
        <v>300692.02</v>
      </c>
      <c r="AK26" s="82">
        <v>585630.52</v>
      </c>
      <c r="AL26" s="12">
        <v>49000000</v>
      </c>
      <c r="AM26" s="13">
        <v>0</v>
      </c>
      <c r="AN26" s="13">
        <v>0</v>
      </c>
      <c r="AO26" s="13">
        <v>0</v>
      </c>
      <c r="AP26" s="13">
        <v>9952000</v>
      </c>
      <c r="AQ26" s="82">
        <v>58952000</v>
      </c>
    </row>
    <row r="27" spans="1:43" x14ac:dyDescent="0.3">
      <c r="A27" s="4" t="s">
        <v>17</v>
      </c>
      <c r="B27" s="12">
        <v>0</v>
      </c>
      <c r="C27" s="13">
        <v>0</v>
      </c>
      <c r="D27" s="13">
        <v>0</v>
      </c>
      <c r="E27" s="13">
        <v>0</v>
      </c>
      <c r="F27" s="13">
        <v>0</v>
      </c>
      <c r="G27" s="82">
        <v>0</v>
      </c>
      <c r="H27" s="12">
        <v>0</v>
      </c>
      <c r="I27" s="13">
        <v>0</v>
      </c>
      <c r="J27" s="13">
        <v>10000000</v>
      </c>
      <c r="K27" s="13">
        <v>0</v>
      </c>
      <c r="L27" s="13">
        <v>0</v>
      </c>
      <c r="M27" s="82">
        <v>10000000</v>
      </c>
      <c r="N27" s="12">
        <v>0</v>
      </c>
      <c r="O27" s="13">
        <v>0</v>
      </c>
      <c r="P27" s="13">
        <v>0</v>
      </c>
      <c r="Q27" s="13">
        <v>0</v>
      </c>
      <c r="R27" s="13">
        <v>0</v>
      </c>
      <c r="S27" s="82">
        <v>0</v>
      </c>
      <c r="T27" s="12">
        <v>0</v>
      </c>
      <c r="U27" s="13">
        <v>0</v>
      </c>
      <c r="V27" s="13">
        <v>10000000</v>
      </c>
      <c r="W27" s="13">
        <v>0</v>
      </c>
      <c r="X27" s="13">
        <v>0</v>
      </c>
      <c r="Y27" s="82">
        <v>10000000</v>
      </c>
      <c r="Z27" s="12">
        <v>0</v>
      </c>
      <c r="AA27" s="13">
        <v>0</v>
      </c>
      <c r="AB27" s="13">
        <v>0</v>
      </c>
      <c r="AC27" s="13">
        <v>0</v>
      </c>
      <c r="AD27" s="13">
        <v>0</v>
      </c>
      <c r="AE27" s="82">
        <v>0</v>
      </c>
      <c r="AF27" s="12">
        <v>385547</v>
      </c>
      <c r="AG27" s="13">
        <v>0</v>
      </c>
      <c r="AH27" s="13">
        <v>0</v>
      </c>
      <c r="AI27" s="13">
        <v>0</v>
      </c>
      <c r="AJ27" s="13">
        <v>0</v>
      </c>
      <c r="AK27" s="82">
        <v>385547</v>
      </c>
      <c r="AL27" s="12">
        <v>57654254</v>
      </c>
      <c r="AM27" s="13">
        <v>0</v>
      </c>
      <c r="AN27" s="13">
        <v>0</v>
      </c>
      <c r="AO27" s="13">
        <v>0</v>
      </c>
      <c r="AP27" s="13">
        <v>0</v>
      </c>
      <c r="AQ27" s="82">
        <v>57654254</v>
      </c>
    </row>
    <row r="28" spans="1:43" x14ac:dyDescent="0.3">
      <c r="A28" s="4" t="s">
        <v>18</v>
      </c>
      <c r="B28" s="12">
        <v>3350000</v>
      </c>
      <c r="C28" s="13">
        <v>0</v>
      </c>
      <c r="D28" s="13">
        <v>0</v>
      </c>
      <c r="E28" s="13">
        <v>0</v>
      </c>
      <c r="F28" s="13">
        <v>0</v>
      </c>
      <c r="G28" s="82">
        <v>3350000</v>
      </c>
      <c r="H28" s="12">
        <v>0</v>
      </c>
      <c r="I28" s="13">
        <v>0</v>
      </c>
      <c r="J28" s="13">
        <v>0</v>
      </c>
      <c r="K28" s="13">
        <v>0</v>
      </c>
      <c r="L28" s="13">
        <v>0</v>
      </c>
      <c r="M28" s="82">
        <v>0</v>
      </c>
      <c r="N28" s="12">
        <v>1700000</v>
      </c>
      <c r="O28" s="13">
        <v>0</v>
      </c>
      <c r="P28" s="13">
        <v>0</v>
      </c>
      <c r="Q28" s="13">
        <v>0</v>
      </c>
      <c r="R28" s="13">
        <v>0</v>
      </c>
      <c r="S28" s="82">
        <v>1700000</v>
      </c>
      <c r="T28" s="12">
        <v>1650000</v>
      </c>
      <c r="U28" s="13">
        <v>0</v>
      </c>
      <c r="V28" s="13">
        <v>0</v>
      </c>
      <c r="W28" s="13">
        <v>0</v>
      </c>
      <c r="X28" s="13">
        <v>0</v>
      </c>
      <c r="Y28" s="82">
        <v>1650000</v>
      </c>
      <c r="Z28" s="12">
        <v>297000</v>
      </c>
      <c r="AA28" s="13">
        <v>0</v>
      </c>
      <c r="AB28" s="13">
        <v>0</v>
      </c>
      <c r="AC28" s="13">
        <v>0</v>
      </c>
      <c r="AD28" s="13">
        <v>0</v>
      </c>
      <c r="AE28" s="82">
        <v>297000</v>
      </c>
      <c r="AF28" s="12">
        <v>310000</v>
      </c>
      <c r="AG28" s="13">
        <v>0</v>
      </c>
      <c r="AH28" s="13">
        <v>0</v>
      </c>
      <c r="AI28" s="13">
        <v>0</v>
      </c>
      <c r="AJ28" s="13">
        <v>31000</v>
      </c>
      <c r="AK28" s="82">
        <v>341000</v>
      </c>
      <c r="AL28" s="12">
        <v>27040000</v>
      </c>
      <c r="AM28" s="13">
        <v>0</v>
      </c>
      <c r="AN28" s="13">
        <v>0</v>
      </c>
      <c r="AO28" s="13">
        <v>0</v>
      </c>
      <c r="AP28" s="13">
        <v>9500</v>
      </c>
      <c r="AQ28" s="82">
        <v>27049500</v>
      </c>
    </row>
    <row r="29" spans="1:43" x14ac:dyDescent="0.3">
      <c r="A29" s="4" t="s">
        <v>19</v>
      </c>
      <c r="B29" s="12">
        <v>0</v>
      </c>
      <c r="C29" s="13">
        <v>0</v>
      </c>
      <c r="D29" s="13">
        <v>0</v>
      </c>
      <c r="E29" s="13">
        <v>0</v>
      </c>
      <c r="F29" s="13">
        <v>0</v>
      </c>
      <c r="G29" s="82">
        <v>0</v>
      </c>
      <c r="H29" s="12">
        <v>0</v>
      </c>
      <c r="I29" s="13">
        <v>0</v>
      </c>
      <c r="J29" s="13">
        <v>0</v>
      </c>
      <c r="K29" s="13">
        <v>0</v>
      </c>
      <c r="L29" s="13">
        <v>0</v>
      </c>
      <c r="M29" s="82">
        <v>0</v>
      </c>
      <c r="N29" s="12">
        <v>0</v>
      </c>
      <c r="O29" s="13">
        <v>0</v>
      </c>
      <c r="P29" s="13">
        <v>0</v>
      </c>
      <c r="Q29" s="13">
        <v>0</v>
      </c>
      <c r="R29" s="13">
        <v>0</v>
      </c>
      <c r="S29" s="82">
        <v>0</v>
      </c>
      <c r="T29" s="12">
        <v>0</v>
      </c>
      <c r="U29" s="13">
        <v>0</v>
      </c>
      <c r="V29" s="13">
        <v>0</v>
      </c>
      <c r="W29" s="13">
        <v>0</v>
      </c>
      <c r="X29" s="13">
        <v>0</v>
      </c>
      <c r="Y29" s="82">
        <v>0</v>
      </c>
      <c r="Z29" s="12">
        <v>0</v>
      </c>
      <c r="AA29" s="13">
        <v>0</v>
      </c>
      <c r="AB29" s="13">
        <v>0</v>
      </c>
      <c r="AC29" s="13">
        <v>0</v>
      </c>
      <c r="AD29" s="13">
        <v>0</v>
      </c>
      <c r="AE29" s="82">
        <v>0</v>
      </c>
      <c r="AF29" s="12">
        <v>0</v>
      </c>
      <c r="AG29" s="13">
        <v>0</v>
      </c>
      <c r="AH29" s="13">
        <v>0</v>
      </c>
      <c r="AI29" s="13">
        <v>0</v>
      </c>
      <c r="AJ29" s="13">
        <v>0</v>
      </c>
      <c r="AK29" s="82">
        <v>0</v>
      </c>
      <c r="AL29" s="12">
        <v>0</v>
      </c>
      <c r="AM29" s="13">
        <v>0</v>
      </c>
      <c r="AN29" s="13">
        <v>0</v>
      </c>
      <c r="AO29" s="13">
        <v>0</v>
      </c>
      <c r="AP29" s="13">
        <v>0</v>
      </c>
      <c r="AQ29" s="82">
        <v>0</v>
      </c>
    </row>
    <row r="30" spans="1:43" x14ac:dyDescent="0.3">
      <c r="A30" s="4" t="s">
        <v>20</v>
      </c>
      <c r="B30" s="12">
        <v>356042.19</v>
      </c>
      <c r="C30" s="13">
        <v>0</v>
      </c>
      <c r="D30" s="13">
        <v>0</v>
      </c>
      <c r="E30" s="13">
        <v>0</v>
      </c>
      <c r="F30" s="13">
        <v>0</v>
      </c>
      <c r="G30" s="82">
        <v>356042.19</v>
      </c>
      <c r="H30" s="12">
        <v>0</v>
      </c>
      <c r="I30" s="13">
        <v>0</v>
      </c>
      <c r="J30" s="13">
        <v>0</v>
      </c>
      <c r="K30" s="13">
        <v>0</v>
      </c>
      <c r="L30" s="13">
        <v>0</v>
      </c>
      <c r="M30" s="82">
        <v>0</v>
      </c>
      <c r="N30" s="12">
        <v>105751.23999999999</v>
      </c>
      <c r="O30" s="13">
        <v>0</v>
      </c>
      <c r="P30" s="13">
        <v>0</v>
      </c>
      <c r="Q30" s="13">
        <v>0</v>
      </c>
      <c r="R30" s="13">
        <v>0</v>
      </c>
      <c r="S30" s="82">
        <v>105751.23999999999</v>
      </c>
      <c r="T30" s="12">
        <v>250290.95</v>
      </c>
      <c r="U30" s="13">
        <v>0</v>
      </c>
      <c r="V30" s="13">
        <v>0</v>
      </c>
      <c r="W30" s="13">
        <v>0</v>
      </c>
      <c r="X30" s="13">
        <v>0</v>
      </c>
      <c r="Y30" s="82">
        <v>250290.95</v>
      </c>
      <c r="Z30" s="12">
        <v>17857.060000000001</v>
      </c>
      <c r="AA30" s="13">
        <v>0</v>
      </c>
      <c r="AB30" s="13">
        <v>0</v>
      </c>
      <c r="AC30" s="13">
        <v>0</v>
      </c>
      <c r="AD30" s="13">
        <v>0</v>
      </c>
      <c r="AE30" s="82">
        <v>17857.060000000001</v>
      </c>
      <c r="AF30" s="12">
        <v>31880.19</v>
      </c>
      <c r="AG30" s="13">
        <v>0</v>
      </c>
      <c r="AH30" s="13">
        <v>0</v>
      </c>
      <c r="AI30" s="13">
        <v>0</v>
      </c>
      <c r="AJ30" s="13">
        <v>0</v>
      </c>
      <c r="AK30" s="82">
        <v>31880.19</v>
      </c>
      <c r="AL30" s="12">
        <v>5709333.0902589876</v>
      </c>
      <c r="AM30" s="13">
        <v>0</v>
      </c>
      <c r="AN30" s="13">
        <v>0</v>
      </c>
      <c r="AO30" s="13">
        <v>0</v>
      </c>
      <c r="AP30" s="13">
        <v>0</v>
      </c>
      <c r="AQ30" s="82">
        <v>5709333.0902589876</v>
      </c>
    </row>
    <row r="31" spans="1:43" x14ac:dyDescent="0.3">
      <c r="A31" s="4" t="s">
        <v>21</v>
      </c>
      <c r="B31" s="12">
        <v>7617245</v>
      </c>
      <c r="C31" s="13">
        <v>0</v>
      </c>
      <c r="D31" s="13">
        <v>0</v>
      </c>
      <c r="E31" s="13">
        <v>0</v>
      </c>
      <c r="F31" s="13">
        <v>0</v>
      </c>
      <c r="G31" s="82">
        <v>7617245</v>
      </c>
      <c r="H31" s="12">
        <v>0</v>
      </c>
      <c r="I31" s="13">
        <v>0</v>
      </c>
      <c r="J31" s="13">
        <v>0</v>
      </c>
      <c r="K31" s="13">
        <v>0</v>
      </c>
      <c r="L31" s="13">
        <v>0</v>
      </c>
      <c r="M31" s="82">
        <v>0</v>
      </c>
      <c r="N31" s="12">
        <v>475375</v>
      </c>
      <c r="O31" s="13">
        <v>0</v>
      </c>
      <c r="P31" s="13">
        <v>0</v>
      </c>
      <c r="Q31" s="13">
        <v>0</v>
      </c>
      <c r="R31" s="13">
        <v>0</v>
      </c>
      <c r="S31" s="82">
        <v>475375</v>
      </c>
      <c r="T31" s="12">
        <v>7141870</v>
      </c>
      <c r="U31" s="13">
        <v>0</v>
      </c>
      <c r="V31" s="13">
        <v>0</v>
      </c>
      <c r="W31" s="13">
        <v>0</v>
      </c>
      <c r="X31" s="13">
        <v>0</v>
      </c>
      <c r="Y31" s="82">
        <v>7141870</v>
      </c>
      <c r="Z31" s="12">
        <v>190000</v>
      </c>
      <c r="AA31" s="13">
        <v>0</v>
      </c>
      <c r="AB31" s="13">
        <v>0</v>
      </c>
      <c r="AC31" s="13">
        <v>0</v>
      </c>
      <c r="AD31" s="13">
        <v>0</v>
      </c>
      <c r="AE31" s="82">
        <v>190000</v>
      </c>
      <c r="AF31" s="12">
        <v>217604</v>
      </c>
      <c r="AG31" s="13">
        <v>0</v>
      </c>
      <c r="AH31" s="13">
        <v>0</v>
      </c>
      <c r="AI31" s="13">
        <v>0</v>
      </c>
      <c r="AJ31" s="13">
        <v>0</v>
      </c>
      <c r="AK31" s="82">
        <v>217604</v>
      </c>
      <c r="AL31" s="12">
        <v>0</v>
      </c>
      <c r="AM31" s="13">
        <v>0</v>
      </c>
      <c r="AN31" s="13">
        <v>0</v>
      </c>
      <c r="AO31" s="13">
        <v>0</v>
      </c>
      <c r="AP31" s="13">
        <v>0</v>
      </c>
      <c r="AQ31" s="82">
        <v>0</v>
      </c>
    </row>
    <row r="32" spans="1:43" x14ac:dyDescent="0.3">
      <c r="A32" s="4" t="s">
        <v>22</v>
      </c>
      <c r="B32" s="12">
        <v>8832832</v>
      </c>
      <c r="C32" s="13">
        <v>0</v>
      </c>
      <c r="D32" s="13">
        <v>0</v>
      </c>
      <c r="E32" s="13">
        <v>0</v>
      </c>
      <c r="F32" s="13">
        <v>0</v>
      </c>
      <c r="G32" s="82">
        <v>8832832</v>
      </c>
      <c r="H32" s="12">
        <v>0</v>
      </c>
      <c r="I32" s="13">
        <v>0</v>
      </c>
      <c r="J32" s="13">
        <v>0</v>
      </c>
      <c r="K32" s="13">
        <v>0</v>
      </c>
      <c r="L32" s="13">
        <v>0</v>
      </c>
      <c r="M32" s="82">
        <v>0</v>
      </c>
      <c r="N32" s="12">
        <v>7564978</v>
      </c>
      <c r="O32" s="13">
        <v>0</v>
      </c>
      <c r="P32" s="13">
        <v>0</v>
      </c>
      <c r="Q32" s="13">
        <v>0</v>
      </c>
      <c r="R32" s="13">
        <v>0</v>
      </c>
      <c r="S32" s="82">
        <v>7564978</v>
      </c>
      <c r="T32" s="12">
        <v>1267854</v>
      </c>
      <c r="U32" s="13">
        <v>0</v>
      </c>
      <c r="V32" s="13">
        <v>0</v>
      </c>
      <c r="W32" s="13">
        <v>0</v>
      </c>
      <c r="X32" s="13">
        <v>0</v>
      </c>
      <c r="Y32" s="82">
        <v>1267854</v>
      </c>
      <c r="Z32" s="12">
        <v>0</v>
      </c>
      <c r="AA32" s="13">
        <v>0</v>
      </c>
      <c r="AB32" s="13">
        <v>0</v>
      </c>
      <c r="AC32" s="13">
        <v>0</v>
      </c>
      <c r="AD32" s="13">
        <v>0</v>
      </c>
      <c r="AE32" s="82">
        <v>0</v>
      </c>
      <c r="AF32" s="12">
        <v>45982</v>
      </c>
      <c r="AG32" s="13">
        <v>0</v>
      </c>
      <c r="AH32" s="13">
        <v>0</v>
      </c>
      <c r="AI32" s="13">
        <v>0</v>
      </c>
      <c r="AJ32" s="13">
        <v>0</v>
      </c>
      <c r="AK32" s="82">
        <v>45982</v>
      </c>
      <c r="AL32" s="12">
        <v>0</v>
      </c>
      <c r="AM32" s="13">
        <v>0</v>
      </c>
      <c r="AN32" s="13">
        <v>0</v>
      </c>
      <c r="AO32" s="13">
        <v>0</v>
      </c>
      <c r="AP32" s="13">
        <v>0</v>
      </c>
      <c r="AQ32" s="82">
        <v>0</v>
      </c>
    </row>
    <row r="33" spans="1:43" x14ac:dyDescent="0.3">
      <c r="A33" s="4" t="s">
        <v>23</v>
      </c>
      <c r="B33" s="12">
        <v>13254293</v>
      </c>
      <c r="C33" s="13">
        <v>0</v>
      </c>
      <c r="D33" s="13">
        <v>0</v>
      </c>
      <c r="E33" s="13">
        <v>0</v>
      </c>
      <c r="F33" s="13">
        <v>150000</v>
      </c>
      <c r="G33" s="82">
        <v>13404293</v>
      </c>
      <c r="H33" s="12">
        <v>0</v>
      </c>
      <c r="I33" s="13">
        <v>0</v>
      </c>
      <c r="J33" s="13">
        <v>0</v>
      </c>
      <c r="K33" s="13">
        <v>0</v>
      </c>
      <c r="L33" s="13">
        <v>0</v>
      </c>
      <c r="M33" s="82">
        <v>0</v>
      </c>
      <c r="N33" s="12">
        <v>1643222</v>
      </c>
      <c r="O33" s="13">
        <v>0</v>
      </c>
      <c r="P33" s="13">
        <v>0</v>
      </c>
      <c r="Q33" s="13">
        <v>0</v>
      </c>
      <c r="R33" s="13">
        <v>0</v>
      </c>
      <c r="S33" s="82">
        <v>1643222</v>
      </c>
      <c r="T33" s="12">
        <v>11611071</v>
      </c>
      <c r="U33" s="13">
        <v>0</v>
      </c>
      <c r="V33" s="13">
        <v>0</v>
      </c>
      <c r="W33" s="13">
        <v>0</v>
      </c>
      <c r="X33" s="13">
        <v>150000</v>
      </c>
      <c r="Y33" s="82">
        <v>11761071</v>
      </c>
      <c r="Z33" s="12">
        <v>254888</v>
      </c>
      <c r="AA33" s="13">
        <v>0</v>
      </c>
      <c r="AB33" s="13">
        <v>0</v>
      </c>
      <c r="AC33" s="13">
        <v>0</v>
      </c>
      <c r="AD33" s="13">
        <v>0</v>
      </c>
      <c r="AE33" s="82">
        <v>254888</v>
      </c>
      <c r="AF33" s="12">
        <v>58692</v>
      </c>
      <c r="AG33" s="13">
        <v>0</v>
      </c>
      <c r="AH33" s="13">
        <v>0</v>
      </c>
      <c r="AI33" s="13">
        <v>0</v>
      </c>
      <c r="AJ33" s="13">
        <v>0</v>
      </c>
      <c r="AK33" s="82">
        <v>58692</v>
      </c>
      <c r="AL33" s="12">
        <v>24619053</v>
      </c>
      <c r="AM33" s="13">
        <v>0</v>
      </c>
      <c r="AN33" s="13">
        <v>0</v>
      </c>
      <c r="AO33" s="13">
        <v>0</v>
      </c>
      <c r="AP33" s="13">
        <v>0</v>
      </c>
      <c r="AQ33" s="82">
        <v>24619053</v>
      </c>
    </row>
    <row r="34" spans="1:43" x14ac:dyDescent="0.3">
      <c r="A34" s="4" t="s">
        <v>24</v>
      </c>
      <c r="B34" s="12">
        <v>40560345</v>
      </c>
      <c r="C34" s="13">
        <v>0</v>
      </c>
      <c r="D34" s="13">
        <v>0</v>
      </c>
      <c r="E34" s="13">
        <v>0</v>
      </c>
      <c r="F34" s="13">
        <v>0</v>
      </c>
      <c r="G34" s="82">
        <v>40560345</v>
      </c>
      <c r="H34" s="12">
        <v>0</v>
      </c>
      <c r="I34" s="13">
        <v>0</v>
      </c>
      <c r="J34" s="13">
        <v>0</v>
      </c>
      <c r="K34" s="13">
        <v>0</v>
      </c>
      <c r="L34" s="13">
        <v>0</v>
      </c>
      <c r="M34" s="82">
        <v>0</v>
      </c>
      <c r="N34" s="12">
        <v>15598980</v>
      </c>
      <c r="O34" s="13">
        <v>0</v>
      </c>
      <c r="P34" s="13">
        <v>0</v>
      </c>
      <c r="Q34" s="13">
        <v>0</v>
      </c>
      <c r="R34" s="13">
        <v>0</v>
      </c>
      <c r="S34" s="82">
        <v>15598980</v>
      </c>
      <c r="T34" s="12">
        <v>24961365</v>
      </c>
      <c r="U34" s="13">
        <v>0</v>
      </c>
      <c r="V34" s="13">
        <v>0</v>
      </c>
      <c r="W34" s="13">
        <v>0</v>
      </c>
      <c r="X34" s="13">
        <v>0</v>
      </c>
      <c r="Y34" s="82">
        <v>24961365</v>
      </c>
      <c r="Z34" s="12">
        <v>1363332</v>
      </c>
      <c r="AA34" s="13">
        <v>0</v>
      </c>
      <c r="AB34" s="13">
        <v>0</v>
      </c>
      <c r="AC34" s="13">
        <v>0</v>
      </c>
      <c r="AD34" s="13">
        <v>0</v>
      </c>
      <c r="AE34" s="82">
        <v>1363332</v>
      </c>
      <c r="AF34" s="12">
        <v>438367.39</v>
      </c>
      <c r="AG34" s="13">
        <v>0</v>
      </c>
      <c r="AH34" s="13">
        <v>0</v>
      </c>
      <c r="AI34" s="13">
        <v>0</v>
      </c>
      <c r="AJ34" s="13">
        <v>0</v>
      </c>
      <c r="AK34" s="82">
        <v>438367.39</v>
      </c>
      <c r="AL34" s="12">
        <v>86610966</v>
      </c>
      <c r="AM34" s="13">
        <v>0</v>
      </c>
      <c r="AN34" s="13">
        <v>0</v>
      </c>
      <c r="AO34" s="13">
        <v>0</v>
      </c>
      <c r="AP34" s="13">
        <v>0</v>
      </c>
      <c r="AQ34" s="82">
        <v>86610966</v>
      </c>
    </row>
    <row r="35" spans="1:43" x14ac:dyDescent="0.3">
      <c r="A35" s="4" t="s">
        <v>25</v>
      </c>
      <c r="B35" s="12">
        <v>56636000</v>
      </c>
      <c r="C35" s="13">
        <v>0</v>
      </c>
      <c r="D35" s="13">
        <v>0</v>
      </c>
      <c r="E35" s="13">
        <v>0</v>
      </c>
      <c r="F35" s="13">
        <v>0</v>
      </c>
      <c r="G35" s="82">
        <v>56636000</v>
      </c>
      <c r="H35" s="12">
        <v>0</v>
      </c>
      <c r="I35" s="13">
        <v>0</v>
      </c>
      <c r="J35" s="13">
        <v>0</v>
      </c>
      <c r="K35" s="13">
        <v>0</v>
      </c>
      <c r="L35" s="13">
        <v>0</v>
      </c>
      <c r="M35" s="82">
        <v>0</v>
      </c>
      <c r="N35" s="12">
        <v>3373000</v>
      </c>
      <c r="O35" s="13">
        <v>0</v>
      </c>
      <c r="P35" s="13">
        <v>0</v>
      </c>
      <c r="Q35" s="13">
        <v>0</v>
      </c>
      <c r="R35" s="13">
        <v>0</v>
      </c>
      <c r="S35" s="82">
        <v>3373000</v>
      </c>
      <c r="T35" s="12">
        <v>53263000</v>
      </c>
      <c r="U35" s="13">
        <v>0</v>
      </c>
      <c r="V35" s="13">
        <v>0</v>
      </c>
      <c r="W35" s="13">
        <v>0</v>
      </c>
      <c r="X35" s="13">
        <v>0</v>
      </c>
      <c r="Y35" s="82">
        <v>53263000</v>
      </c>
      <c r="Z35" s="12">
        <v>2800000</v>
      </c>
      <c r="AA35" s="13">
        <v>0</v>
      </c>
      <c r="AB35" s="13">
        <v>0</v>
      </c>
      <c r="AC35" s="13">
        <v>0</v>
      </c>
      <c r="AD35" s="13">
        <v>0</v>
      </c>
      <c r="AE35" s="82">
        <v>2800000</v>
      </c>
      <c r="AF35" s="12">
        <v>615000</v>
      </c>
      <c r="AG35" s="13">
        <v>0</v>
      </c>
      <c r="AH35" s="13">
        <v>0</v>
      </c>
      <c r="AI35" s="13">
        <v>0</v>
      </c>
      <c r="AJ35" s="13">
        <v>0</v>
      </c>
      <c r="AK35" s="82">
        <v>615000</v>
      </c>
      <c r="AL35" s="12">
        <v>164019000</v>
      </c>
      <c r="AM35" s="13">
        <v>0</v>
      </c>
      <c r="AN35" s="13">
        <v>0</v>
      </c>
      <c r="AO35" s="13">
        <v>0</v>
      </c>
      <c r="AP35" s="13">
        <v>0</v>
      </c>
      <c r="AQ35" s="82">
        <v>164019000</v>
      </c>
    </row>
    <row r="36" spans="1:43" x14ac:dyDescent="0.3">
      <c r="A36" s="4" t="s">
        <v>26</v>
      </c>
      <c r="B36" s="12">
        <v>116037547</v>
      </c>
      <c r="C36" s="13">
        <v>0</v>
      </c>
      <c r="D36" s="13">
        <v>0</v>
      </c>
      <c r="E36" s="13">
        <v>0</v>
      </c>
      <c r="F36" s="13">
        <v>1030000</v>
      </c>
      <c r="G36" s="82">
        <v>117067547</v>
      </c>
      <c r="H36" s="12">
        <v>32300000</v>
      </c>
      <c r="I36" s="13">
        <v>0</v>
      </c>
      <c r="J36" s="13">
        <v>0</v>
      </c>
      <c r="K36" s="13">
        <v>0</v>
      </c>
      <c r="L36" s="13">
        <v>0</v>
      </c>
      <c r="M36" s="82">
        <v>32300000</v>
      </c>
      <c r="N36" s="12">
        <v>9276000</v>
      </c>
      <c r="O36" s="13">
        <v>0</v>
      </c>
      <c r="P36" s="13">
        <v>0</v>
      </c>
      <c r="Q36" s="13">
        <v>0</v>
      </c>
      <c r="R36" s="13">
        <v>0</v>
      </c>
      <c r="S36" s="82">
        <v>9276000</v>
      </c>
      <c r="T36" s="12">
        <v>139061547</v>
      </c>
      <c r="U36" s="13">
        <v>0</v>
      </c>
      <c r="V36" s="13">
        <v>0</v>
      </c>
      <c r="W36" s="13">
        <v>0</v>
      </c>
      <c r="X36" s="13">
        <v>1030000</v>
      </c>
      <c r="Y36" s="82">
        <v>140091547</v>
      </c>
      <c r="Z36" s="12">
        <v>2865665.99</v>
      </c>
      <c r="AA36" s="13">
        <v>0</v>
      </c>
      <c r="AB36" s="13">
        <v>0</v>
      </c>
      <c r="AC36" s="13">
        <v>0</v>
      </c>
      <c r="AD36" s="13">
        <v>0</v>
      </c>
      <c r="AE36" s="82">
        <v>2865665.99</v>
      </c>
      <c r="AF36" s="12">
        <v>687804.47</v>
      </c>
      <c r="AG36" s="13">
        <v>0</v>
      </c>
      <c r="AH36" s="13">
        <v>0</v>
      </c>
      <c r="AI36" s="13">
        <v>0</v>
      </c>
      <c r="AJ36" s="13">
        <v>0</v>
      </c>
      <c r="AK36" s="82">
        <v>687804.47</v>
      </c>
      <c r="AL36" s="12">
        <v>45000000</v>
      </c>
      <c r="AM36" s="13">
        <v>0</v>
      </c>
      <c r="AN36" s="13">
        <v>0</v>
      </c>
      <c r="AO36" s="13">
        <v>0</v>
      </c>
      <c r="AP36" s="13">
        <v>0</v>
      </c>
      <c r="AQ36" s="82">
        <v>45000000</v>
      </c>
    </row>
    <row r="37" spans="1:43" x14ac:dyDescent="0.3">
      <c r="A37" s="4" t="s">
        <v>27</v>
      </c>
      <c r="B37" s="12">
        <v>23906940</v>
      </c>
      <c r="C37" s="13">
        <v>0</v>
      </c>
      <c r="D37" s="13">
        <v>0</v>
      </c>
      <c r="E37" s="13">
        <v>0</v>
      </c>
      <c r="F37" s="13">
        <v>0</v>
      </c>
      <c r="G37" s="82">
        <v>23906940</v>
      </c>
      <c r="H37" s="12">
        <v>0</v>
      </c>
      <c r="I37" s="13">
        <v>0</v>
      </c>
      <c r="J37" s="13">
        <v>0</v>
      </c>
      <c r="K37" s="13">
        <v>0</v>
      </c>
      <c r="L37" s="13">
        <v>0</v>
      </c>
      <c r="M37" s="82">
        <v>0</v>
      </c>
      <c r="N37" s="12">
        <v>2703461</v>
      </c>
      <c r="O37" s="13">
        <v>0</v>
      </c>
      <c r="P37" s="13">
        <v>0</v>
      </c>
      <c r="Q37" s="13">
        <v>0</v>
      </c>
      <c r="R37" s="13">
        <v>0</v>
      </c>
      <c r="S37" s="82">
        <v>2703461</v>
      </c>
      <c r="T37" s="12">
        <v>21203479</v>
      </c>
      <c r="U37" s="13">
        <v>0</v>
      </c>
      <c r="V37" s="13">
        <v>0</v>
      </c>
      <c r="W37" s="13">
        <v>0</v>
      </c>
      <c r="X37" s="13">
        <v>0</v>
      </c>
      <c r="Y37" s="82">
        <v>21203479</v>
      </c>
      <c r="Z37" s="12">
        <v>811191</v>
      </c>
      <c r="AA37" s="13">
        <v>0</v>
      </c>
      <c r="AB37" s="13">
        <v>0</v>
      </c>
      <c r="AC37" s="13">
        <v>0</v>
      </c>
      <c r="AD37" s="13">
        <v>0</v>
      </c>
      <c r="AE37" s="82">
        <v>811191</v>
      </c>
      <c r="AF37" s="12">
        <v>158176</v>
      </c>
      <c r="AG37" s="13">
        <v>0</v>
      </c>
      <c r="AH37" s="13">
        <v>0</v>
      </c>
      <c r="AI37" s="13">
        <v>0</v>
      </c>
      <c r="AJ37" s="13">
        <v>0</v>
      </c>
      <c r="AK37" s="82">
        <v>158176</v>
      </c>
      <c r="AL37" s="12">
        <v>32000000</v>
      </c>
      <c r="AM37" s="13">
        <v>0</v>
      </c>
      <c r="AN37" s="13">
        <v>0</v>
      </c>
      <c r="AO37" s="13">
        <v>0</v>
      </c>
      <c r="AP37" s="13">
        <v>0</v>
      </c>
      <c r="AQ37" s="82">
        <v>32000000</v>
      </c>
    </row>
    <row r="38" spans="1:43" ht="14.4" customHeight="1" x14ac:dyDescent="0.3">
      <c r="A38" s="4" t="s">
        <v>28</v>
      </c>
      <c r="B38" s="12">
        <v>6591000</v>
      </c>
      <c r="C38" s="13">
        <v>0</v>
      </c>
      <c r="D38" s="13">
        <v>0</v>
      </c>
      <c r="E38" s="13">
        <v>0</v>
      </c>
      <c r="F38" s="13">
        <v>0</v>
      </c>
      <c r="G38" s="82">
        <v>6591000</v>
      </c>
      <c r="H38" s="12">
        <v>0</v>
      </c>
      <c r="I38" s="13">
        <v>0</v>
      </c>
      <c r="J38" s="13">
        <v>0</v>
      </c>
      <c r="K38" s="13">
        <v>0</v>
      </c>
      <c r="L38" s="13">
        <v>0</v>
      </c>
      <c r="M38" s="82">
        <v>0</v>
      </c>
      <c r="N38" s="12">
        <v>2065207.54</v>
      </c>
      <c r="O38" s="13">
        <v>0</v>
      </c>
      <c r="P38" s="13">
        <v>0</v>
      </c>
      <c r="Q38" s="13">
        <v>0</v>
      </c>
      <c r="R38" s="13">
        <v>0</v>
      </c>
      <c r="S38" s="82">
        <v>2065207.54</v>
      </c>
      <c r="T38" s="12">
        <v>4525792.46</v>
      </c>
      <c r="U38" s="13">
        <v>0</v>
      </c>
      <c r="V38" s="13">
        <v>0</v>
      </c>
      <c r="W38" s="13">
        <v>0</v>
      </c>
      <c r="X38" s="13">
        <v>0</v>
      </c>
      <c r="Y38" s="82">
        <v>4525792.46</v>
      </c>
      <c r="Z38" s="12">
        <v>175106.73</v>
      </c>
      <c r="AA38" s="13">
        <v>0</v>
      </c>
      <c r="AB38" s="13">
        <v>0</v>
      </c>
      <c r="AC38" s="13">
        <v>0</v>
      </c>
      <c r="AD38" s="13">
        <v>0</v>
      </c>
      <c r="AE38" s="82">
        <v>175106.73</v>
      </c>
      <c r="AF38" s="12">
        <v>130379.29</v>
      </c>
      <c r="AG38" s="13">
        <v>0</v>
      </c>
      <c r="AH38" s="13">
        <v>0</v>
      </c>
      <c r="AI38" s="13">
        <v>0</v>
      </c>
      <c r="AJ38" s="13">
        <v>0</v>
      </c>
      <c r="AK38" s="82">
        <v>130379.29</v>
      </c>
      <c r="AL38" s="12">
        <v>17202000</v>
      </c>
      <c r="AM38" s="13">
        <v>0</v>
      </c>
      <c r="AN38" s="13">
        <v>0</v>
      </c>
      <c r="AO38" s="13">
        <v>0</v>
      </c>
      <c r="AP38" s="13">
        <v>0</v>
      </c>
      <c r="AQ38" s="82">
        <v>17202000</v>
      </c>
    </row>
    <row r="39" spans="1:43" x14ac:dyDescent="0.3">
      <c r="A39" s="4" t="s">
        <v>29</v>
      </c>
      <c r="B39" s="12">
        <v>0</v>
      </c>
      <c r="C39" s="13">
        <v>0</v>
      </c>
      <c r="D39" s="13">
        <v>0</v>
      </c>
      <c r="E39" s="13">
        <v>0</v>
      </c>
      <c r="F39" s="13">
        <v>0</v>
      </c>
      <c r="G39" s="82">
        <v>0</v>
      </c>
      <c r="H39" s="12">
        <v>0</v>
      </c>
      <c r="I39" s="13">
        <v>0</v>
      </c>
      <c r="J39" s="13">
        <v>0</v>
      </c>
      <c r="K39" s="13">
        <v>0</v>
      </c>
      <c r="L39" s="13">
        <v>0</v>
      </c>
      <c r="M39" s="82">
        <v>0</v>
      </c>
      <c r="N39" s="12">
        <v>0</v>
      </c>
      <c r="O39" s="13">
        <v>0</v>
      </c>
      <c r="P39" s="13">
        <v>0</v>
      </c>
      <c r="Q39" s="13">
        <v>0</v>
      </c>
      <c r="R39" s="13">
        <v>0</v>
      </c>
      <c r="S39" s="82">
        <v>0</v>
      </c>
      <c r="T39" s="12">
        <v>0</v>
      </c>
      <c r="U39" s="13">
        <v>0</v>
      </c>
      <c r="V39" s="13">
        <v>0</v>
      </c>
      <c r="W39" s="13">
        <v>0</v>
      </c>
      <c r="X39" s="13">
        <v>0</v>
      </c>
      <c r="Y39" s="82">
        <v>0</v>
      </c>
      <c r="Z39" s="12">
        <v>0</v>
      </c>
      <c r="AA39" s="13">
        <v>0</v>
      </c>
      <c r="AB39" s="13">
        <v>0</v>
      </c>
      <c r="AC39" s="13">
        <v>0</v>
      </c>
      <c r="AD39" s="13">
        <v>0</v>
      </c>
      <c r="AE39" s="82">
        <v>0</v>
      </c>
      <c r="AF39" s="12">
        <v>25562.85</v>
      </c>
      <c r="AG39" s="13">
        <v>0</v>
      </c>
      <c r="AH39" s="13">
        <v>0</v>
      </c>
      <c r="AI39" s="13">
        <v>0</v>
      </c>
      <c r="AJ39" s="13">
        <v>0</v>
      </c>
      <c r="AK39" s="82">
        <v>25562.85</v>
      </c>
      <c r="AL39" s="12">
        <v>6000000</v>
      </c>
      <c r="AM39" s="13">
        <v>0</v>
      </c>
      <c r="AN39" s="13">
        <v>0</v>
      </c>
      <c r="AO39" s="13">
        <v>0</v>
      </c>
      <c r="AP39" s="13">
        <v>0</v>
      </c>
      <c r="AQ39" s="82">
        <v>6000000</v>
      </c>
    </row>
    <row r="40" spans="1:43" x14ac:dyDescent="0.3">
      <c r="A40" s="4" t="s">
        <v>30</v>
      </c>
      <c r="B40" s="12">
        <v>14200000</v>
      </c>
      <c r="C40" s="13">
        <v>0</v>
      </c>
      <c r="D40" s="13">
        <v>0</v>
      </c>
      <c r="E40" s="13">
        <v>0</v>
      </c>
      <c r="F40" s="13">
        <v>0</v>
      </c>
      <c r="G40" s="82">
        <v>14200000</v>
      </c>
      <c r="H40" s="12">
        <v>0</v>
      </c>
      <c r="I40" s="13">
        <v>0</v>
      </c>
      <c r="J40" s="13">
        <v>7000000</v>
      </c>
      <c r="K40" s="13">
        <v>0</v>
      </c>
      <c r="L40" s="13">
        <v>0</v>
      </c>
      <c r="M40" s="82">
        <v>7000000</v>
      </c>
      <c r="N40" s="12">
        <v>9200000</v>
      </c>
      <c r="O40" s="13">
        <v>0</v>
      </c>
      <c r="P40" s="13">
        <v>0</v>
      </c>
      <c r="Q40" s="13">
        <v>0</v>
      </c>
      <c r="R40" s="13">
        <v>0</v>
      </c>
      <c r="S40" s="82">
        <v>9200000</v>
      </c>
      <c r="T40" s="12">
        <v>5000000</v>
      </c>
      <c r="U40" s="13">
        <v>0</v>
      </c>
      <c r="V40" s="13">
        <v>7000000</v>
      </c>
      <c r="W40" s="13">
        <v>0</v>
      </c>
      <c r="X40" s="13">
        <v>0</v>
      </c>
      <c r="Y40" s="82">
        <v>12000000</v>
      </c>
      <c r="Z40" s="12">
        <v>371850</v>
      </c>
      <c r="AA40" s="13">
        <v>0</v>
      </c>
      <c r="AB40" s="13">
        <v>0</v>
      </c>
      <c r="AC40" s="13">
        <v>0</v>
      </c>
      <c r="AD40" s="13">
        <v>0</v>
      </c>
      <c r="AE40" s="82">
        <v>371850</v>
      </c>
      <c r="AF40" s="12">
        <v>151123</v>
      </c>
      <c r="AG40" s="13">
        <v>0</v>
      </c>
      <c r="AH40" s="13">
        <v>0</v>
      </c>
      <c r="AI40" s="13">
        <v>0</v>
      </c>
      <c r="AJ40" s="13">
        <v>0</v>
      </c>
      <c r="AK40" s="82">
        <v>151123</v>
      </c>
      <c r="AL40" s="12">
        <v>45010000</v>
      </c>
      <c r="AM40" s="13">
        <v>0</v>
      </c>
      <c r="AN40" s="13">
        <v>0</v>
      </c>
      <c r="AO40" s="13">
        <v>0</v>
      </c>
      <c r="AP40" s="13">
        <v>0</v>
      </c>
      <c r="AQ40" s="82">
        <v>45010000</v>
      </c>
    </row>
    <row r="41" spans="1:43" x14ac:dyDescent="0.3">
      <c r="A41" s="4" t="s">
        <v>31</v>
      </c>
      <c r="B41" s="12">
        <v>4432508</v>
      </c>
      <c r="C41" s="13">
        <v>0</v>
      </c>
      <c r="D41" s="13">
        <v>0</v>
      </c>
      <c r="E41" s="13">
        <v>0</v>
      </c>
      <c r="F41" s="13">
        <v>0</v>
      </c>
      <c r="G41" s="82">
        <v>4432508</v>
      </c>
      <c r="H41" s="12">
        <v>0</v>
      </c>
      <c r="I41" s="13">
        <v>0</v>
      </c>
      <c r="J41" s="13">
        <v>0</v>
      </c>
      <c r="K41" s="13">
        <v>0</v>
      </c>
      <c r="L41" s="13">
        <v>0</v>
      </c>
      <c r="M41" s="82">
        <v>0</v>
      </c>
      <c r="N41" s="12">
        <v>127123</v>
      </c>
      <c r="O41" s="13">
        <v>0</v>
      </c>
      <c r="P41" s="13">
        <v>0</v>
      </c>
      <c r="Q41" s="13">
        <v>0</v>
      </c>
      <c r="R41" s="13">
        <v>0</v>
      </c>
      <c r="S41" s="82">
        <v>127123</v>
      </c>
      <c r="T41" s="12">
        <v>4305385</v>
      </c>
      <c r="U41" s="13">
        <v>0</v>
      </c>
      <c r="V41" s="13">
        <v>0</v>
      </c>
      <c r="W41" s="13">
        <v>0</v>
      </c>
      <c r="X41" s="13">
        <v>0</v>
      </c>
      <c r="Y41" s="82">
        <v>4305385</v>
      </c>
      <c r="Z41" s="12">
        <v>175275</v>
      </c>
      <c r="AA41" s="13">
        <v>0</v>
      </c>
      <c r="AB41" s="13">
        <v>0</v>
      </c>
      <c r="AC41" s="13">
        <v>0</v>
      </c>
      <c r="AD41" s="13">
        <v>0</v>
      </c>
      <c r="AE41" s="82">
        <v>175275</v>
      </c>
      <c r="AF41" s="12">
        <v>78661</v>
      </c>
      <c r="AG41" s="13">
        <v>0</v>
      </c>
      <c r="AH41" s="13">
        <v>0</v>
      </c>
      <c r="AI41" s="13">
        <v>0</v>
      </c>
      <c r="AJ41" s="13">
        <v>0</v>
      </c>
      <c r="AK41" s="82">
        <v>78661</v>
      </c>
      <c r="AL41" s="12">
        <v>38944747</v>
      </c>
      <c r="AM41" s="13">
        <v>0</v>
      </c>
      <c r="AN41" s="13">
        <v>0</v>
      </c>
      <c r="AO41" s="13">
        <v>0</v>
      </c>
      <c r="AP41" s="13">
        <v>2374878</v>
      </c>
      <c r="AQ41" s="82">
        <v>41319625</v>
      </c>
    </row>
    <row r="42" spans="1:43" x14ac:dyDescent="0.3">
      <c r="A42" s="4" t="s">
        <v>32</v>
      </c>
      <c r="B42" s="12">
        <v>0</v>
      </c>
      <c r="C42" s="13">
        <v>0</v>
      </c>
      <c r="D42" s="13">
        <v>0</v>
      </c>
      <c r="E42" s="13">
        <v>0</v>
      </c>
      <c r="F42" s="13">
        <v>0</v>
      </c>
      <c r="G42" s="82">
        <v>0</v>
      </c>
      <c r="H42" s="12">
        <v>0</v>
      </c>
      <c r="I42" s="13">
        <v>0</v>
      </c>
      <c r="J42" s="13">
        <v>0</v>
      </c>
      <c r="K42" s="13">
        <v>0</v>
      </c>
      <c r="L42" s="13">
        <v>0</v>
      </c>
      <c r="M42" s="82">
        <v>0</v>
      </c>
      <c r="N42" s="12">
        <v>0</v>
      </c>
      <c r="O42" s="13">
        <v>0</v>
      </c>
      <c r="P42" s="13">
        <v>0</v>
      </c>
      <c r="Q42" s="13">
        <v>0</v>
      </c>
      <c r="R42" s="13">
        <v>0</v>
      </c>
      <c r="S42" s="82">
        <v>0</v>
      </c>
      <c r="T42" s="12">
        <v>0</v>
      </c>
      <c r="U42" s="13">
        <v>0</v>
      </c>
      <c r="V42" s="13">
        <v>0</v>
      </c>
      <c r="W42" s="13">
        <v>0</v>
      </c>
      <c r="X42" s="13">
        <v>0</v>
      </c>
      <c r="Y42" s="82">
        <v>0</v>
      </c>
      <c r="Z42" s="12">
        <v>0</v>
      </c>
      <c r="AA42" s="13">
        <v>0</v>
      </c>
      <c r="AB42" s="13">
        <v>0</v>
      </c>
      <c r="AC42" s="13">
        <v>0</v>
      </c>
      <c r="AD42" s="13">
        <v>0</v>
      </c>
      <c r="AE42" s="82">
        <v>0</v>
      </c>
      <c r="AF42" s="12">
        <v>2105000</v>
      </c>
      <c r="AG42" s="13">
        <v>0</v>
      </c>
      <c r="AH42" s="13">
        <v>0</v>
      </c>
      <c r="AI42" s="13">
        <v>0</v>
      </c>
      <c r="AJ42" s="13">
        <v>0</v>
      </c>
      <c r="AK42" s="82">
        <v>2105000</v>
      </c>
      <c r="AL42" s="12">
        <v>205485103</v>
      </c>
      <c r="AM42" s="13">
        <v>0</v>
      </c>
      <c r="AN42" s="13">
        <v>0</v>
      </c>
      <c r="AO42" s="13">
        <v>0</v>
      </c>
      <c r="AP42" s="13">
        <v>0</v>
      </c>
      <c r="AQ42" s="82">
        <v>205485103</v>
      </c>
    </row>
    <row r="43" spans="1:43" x14ac:dyDescent="0.3">
      <c r="A43" s="4" t="s">
        <v>33</v>
      </c>
      <c r="B43" s="12">
        <v>1331516</v>
      </c>
      <c r="C43" s="13">
        <v>0</v>
      </c>
      <c r="D43" s="13">
        <v>0</v>
      </c>
      <c r="E43" s="13">
        <v>0</v>
      </c>
      <c r="F43" s="13">
        <v>0</v>
      </c>
      <c r="G43" s="82">
        <v>1331516</v>
      </c>
      <c r="H43" s="12">
        <v>1000000</v>
      </c>
      <c r="I43" s="13">
        <v>0</v>
      </c>
      <c r="J43" s="13">
        <v>0</v>
      </c>
      <c r="K43" s="13">
        <v>0</v>
      </c>
      <c r="L43" s="13">
        <v>0</v>
      </c>
      <c r="M43" s="82">
        <v>1000000</v>
      </c>
      <c r="N43" s="12">
        <v>479042</v>
      </c>
      <c r="O43" s="13">
        <v>0</v>
      </c>
      <c r="P43" s="13">
        <v>0</v>
      </c>
      <c r="Q43" s="13">
        <v>0</v>
      </c>
      <c r="R43" s="13">
        <v>0</v>
      </c>
      <c r="S43" s="82">
        <v>479042</v>
      </c>
      <c r="T43" s="12">
        <v>1852474</v>
      </c>
      <c r="U43" s="13">
        <v>0</v>
      </c>
      <c r="V43" s="13">
        <v>0</v>
      </c>
      <c r="W43" s="13">
        <v>0</v>
      </c>
      <c r="X43" s="13">
        <v>0</v>
      </c>
      <c r="Y43" s="82">
        <v>1852474</v>
      </c>
      <c r="Z43" s="12">
        <v>52821</v>
      </c>
      <c r="AA43" s="13">
        <v>0</v>
      </c>
      <c r="AB43" s="13">
        <v>0</v>
      </c>
      <c r="AC43" s="13">
        <v>0</v>
      </c>
      <c r="AD43" s="13">
        <v>0</v>
      </c>
      <c r="AE43" s="82">
        <v>52821</v>
      </c>
      <c r="AF43" s="12">
        <v>28319</v>
      </c>
      <c r="AG43" s="13">
        <v>0</v>
      </c>
      <c r="AH43" s="13">
        <v>0</v>
      </c>
      <c r="AI43" s="13">
        <v>0</v>
      </c>
      <c r="AJ43" s="13">
        <v>0</v>
      </c>
      <c r="AK43" s="82">
        <v>28319</v>
      </c>
      <c r="AL43" s="12">
        <v>6188519</v>
      </c>
      <c r="AM43" s="13">
        <v>0</v>
      </c>
      <c r="AN43" s="13">
        <v>0</v>
      </c>
      <c r="AO43" s="13">
        <v>0</v>
      </c>
      <c r="AP43" s="13">
        <v>0</v>
      </c>
      <c r="AQ43" s="82">
        <v>6188519</v>
      </c>
    </row>
    <row r="44" spans="1:43" x14ac:dyDescent="0.3">
      <c r="A44" s="4" t="s">
        <v>34</v>
      </c>
      <c r="B44" s="12">
        <v>687286</v>
      </c>
      <c r="C44" s="13">
        <v>0</v>
      </c>
      <c r="D44" s="13">
        <v>0</v>
      </c>
      <c r="E44" s="13">
        <v>0</v>
      </c>
      <c r="F44" s="13">
        <v>0</v>
      </c>
      <c r="G44" s="82">
        <v>687286</v>
      </c>
      <c r="H44" s="12">
        <v>0</v>
      </c>
      <c r="I44" s="13">
        <v>0</v>
      </c>
      <c r="J44" s="13">
        <v>0</v>
      </c>
      <c r="K44" s="13">
        <v>0</v>
      </c>
      <c r="L44" s="13">
        <v>0</v>
      </c>
      <c r="M44" s="82">
        <v>0</v>
      </c>
      <c r="N44" s="12">
        <v>687286</v>
      </c>
      <c r="O44" s="13">
        <v>0</v>
      </c>
      <c r="P44" s="13">
        <v>0</v>
      </c>
      <c r="Q44" s="13">
        <v>0</v>
      </c>
      <c r="R44" s="13">
        <v>0</v>
      </c>
      <c r="S44" s="82">
        <v>687286</v>
      </c>
      <c r="T44" s="12">
        <v>0</v>
      </c>
      <c r="U44" s="13">
        <v>0</v>
      </c>
      <c r="V44" s="13">
        <v>0</v>
      </c>
      <c r="W44" s="13">
        <v>0</v>
      </c>
      <c r="X44" s="13">
        <v>0</v>
      </c>
      <c r="Y44" s="82">
        <v>0</v>
      </c>
      <c r="Z44" s="12">
        <v>9389</v>
      </c>
      <c r="AA44" s="13">
        <v>0</v>
      </c>
      <c r="AB44" s="13">
        <v>0</v>
      </c>
      <c r="AC44" s="13">
        <v>0</v>
      </c>
      <c r="AD44" s="13">
        <v>0</v>
      </c>
      <c r="AE44" s="82">
        <v>9389</v>
      </c>
      <c r="AF44" s="12">
        <v>591177</v>
      </c>
      <c r="AG44" s="13">
        <v>0</v>
      </c>
      <c r="AH44" s="13">
        <v>0</v>
      </c>
      <c r="AI44" s="13">
        <v>0</v>
      </c>
      <c r="AJ44" s="13">
        <v>0</v>
      </c>
      <c r="AK44" s="82">
        <v>591177</v>
      </c>
      <c r="AL44" s="12">
        <v>148433766</v>
      </c>
      <c r="AM44" s="13">
        <v>0</v>
      </c>
      <c r="AN44" s="13">
        <v>0</v>
      </c>
      <c r="AO44" s="13">
        <v>0</v>
      </c>
      <c r="AP44" s="13">
        <v>0</v>
      </c>
      <c r="AQ44" s="82">
        <v>148433766</v>
      </c>
    </row>
    <row r="45" spans="1:43" x14ac:dyDescent="0.3">
      <c r="A45" s="4" t="s">
        <v>35</v>
      </c>
      <c r="B45" s="12">
        <v>0</v>
      </c>
      <c r="C45" s="13">
        <v>0</v>
      </c>
      <c r="D45" s="13">
        <v>0</v>
      </c>
      <c r="E45" s="13">
        <v>0</v>
      </c>
      <c r="F45" s="13">
        <v>0</v>
      </c>
      <c r="G45" s="82">
        <v>0</v>
      </c>
      <c r="H45" s="12">
        <v>0</v>
      </c>
      <c r="I45" s="13">
        <v>0</v>
      </c>
      <c r="J45" s="13">
        <v>0</v>
      </c>
      <c r="K45" s="13">
        <v>0</v>
      </c>
      <c r="L45" s="13">
        <v>0</v>
      </c>
      <c r="M45" s="82">
        <v>0</v>
      </c>
      <c r="N45" s="12">
        <v>0</v>
      </c>
      <c r="O45" s="13">
        <v>0</v>
      </c>
      <c r="P45" s="13">
        <v>0</v>
      </c>
      <c r="Q45" s="13">
        <v>0</v>
      </c>
      <c r="R45" s="13">
        <v>0</v>
      </c>
      <c r="S45" s="82">
        <v>0</v>
      </c>
      <c r="T45" s="12">
        <v>0</v>
      </c>
      <c r="U45" s="13">
        <v>0</v>
      </c>
      <c r="V45" s="13">
        <v>0</v>
      </c>
      <c r="W45" s="13">
        <v>0</v>
      </c>
      <c r="X45" s="13">
        <v>0</v>
      </c>
      <c r="Y45" s="82">
        <v>0</v>
      </c>
      <c r="Z45" s="12">
        <v>0</v>
      </c>
      <c r="AA45" s="13">
        <v>0</v>
      </c>
      <c r="AB45" s="13">
        <v>0</v>
      </c>
      <c r="AC45" s="13">
        <v>0</v>
      </c>
      <c r="AD45" s="13">
        <v>0</v>
      </c>
      <c r="AE45" s="82">
        <v>0</v>
      </c>
      <c r="AF45" s="12">
        <v>0</v>
      </c>
      <c r="AG45" s="13">
        <v>0</v>
      </c>
      <c r="AH45" s="13">
        <v>0</v>
      </c>
      <c r="AI45" s="13">
        <v>0</v>
      </c>
      <c r="AJ45" s="13">
        <v>0</v>
      </c>
      <c r="AK45" s="82">
        <v>0</v>
      </c>
      <c r="AL45" s="12">
        <v>0</v>
      </c>
      <c r="AM45" s="13">
        <v>0</v>
      </c>
      <c r="AN45" s="13">
        <v>0</v>
      </c>
      <c r="AO45" s="13">
        <v>0</v>
      </c>
      <c r="AP45" s="13">
        <v>0</v>
      </c>
      <c r="AQ45" s="82">
        <v>0</v>
      </c>
    </row>
    <row r="46" spans="1:43" x14ac:dyDescent="0.3">
      <c r="A46" s="4" t="s">
        <v>36</v>
      </c>
      <c r="B46" s="12">
        <v>7749756.1600000001</v>
      </c>
      <c r="C46" s="13">
        <v>0</v>
      </c>
      <c r="D46" s="13">
        <v>8924500</v>
      </c>
      <c r="E46" s="13">
        <v>0</v>
      </c>
      <c r="F46" s="13">
        <v>0</v>
      </c>
      <c r="G46" s="82">
        <v>16674256.16</v>
      </c>
      <c r="H46" s="12">
        <v>0</v>
      </c>
      <c r="I46" s="13">
        <v>0</v>
      </c>
      <c r="J46" s="13">
        <v>0</v>
      </c>
      <c r="K46" s="13">
        <v>0</v>
      </c>
      <c r="L46" s="13">
        <v>0</v>
      </c>
      <c r="M46" s="82">
        <v>0</v>
      </c>
      <c r="N46" s="12">
        <v>583242.71999999974</v>
      </c>
      <c r="O46" s="13">
        <v>0</v>
      </c>
      <c r="P46" s="13">
        <v>876126.66000000015</v>
      </c>
      <c r="Q46" s="13">
        <v>0</v>
      </c>
      <c r="R46" s="13">
        <v>0</v>
      </c>
      <c r="S46" s="82">
        <v>1459369.38</v>
      </c>
      <c r="T46" s="12">
        <v>7166513.4399999995</v>
      </c>
      <c r="U46" s="13">
        <v>0</v>
      </c>
      <c r="V46" s="13">
        <v>8048373.3399999999</v>
      </c>
      <c r="W46" s="13">
        <v>0</v>
      </c>
      <c r="X46" s="13">
        <v>0</v>
      </c>
      <c r="Y46" s="82">
        <v>15214886.779999999</v>
      </c>
      <c r="Z46" s="12">
        <v>257480.38000000003</v>
      </c>
      <c r="AA46" s="13">
        <v>0</v>
      </c>
      <c r="AB46" s="13">
        <v>47953.65</v>
      </c>
      <c r="AC46" s="13">
        <v>0</v>
      </c>
      <c r="AD46" s="13">
        <v>0</v>
      </c>
      <c r="AE46" s="82">
        <v>305434.03000000003</v>
      </c>
      <c r="AF46" s="12">
        <v>508451.67</v>
      </c>
      <c r="AG46" s="13">
        <v>0</v>
      </c>
      <c r="AH46" s="13">
        <v>0</v>
      </c>
      <c r="AI46" s="13">
        <v>0</v>
      </c>
      <c r="AJ46" s="13">
        <v>0</v>
      </c>
      <c r="AK46" s="82">
        <v>508451.67</v>
      </c>
      <c r="AL46" s="12">
        <v>86154360.329999998</v>
      </c>
      <c r="AM46" s="13">
        <v>0</v>
      </c>
      <c r="AN46" s="13">
        <v>0</v>
      </c>
      <c r="AO46" s="13">
        <v>0</v>
      </c>
      <c r="AP46" s="13">
        <v>0</v>
      </c>
      <c r="AQ46" s="82">
        <v>86154360.329999998</v>
      </c>
    </row>
    <row r="47" spans="1:43" x14ac:dyDescent="0.3">
      <c r="A47" s="4" t="s">
        <v>37</v>
      </c>
      <c r="B47" s="12">
        <v>0</v>
      </c>
      <c r="C47" s="13">
        <v>0</v>
      </c>
      <c r="D47" s="13">
        <v>0</v>
      </c>
      <c r="E47" s="13">
        <v>0</v>
      </c>
      <c r="F47" s="13">
        <v>0</v>
      </c>
      <c r="G47" s="82">
        <v>0</v>
      </c>
      <c r="H47" s="12">
        <v>0</v>
      </c>
      <c r="I47" s="13">
        <v>0</v>
      </c>
      <c r="J47" s="13">
        <v>0</v>
      </c>
      <c r="K47" s="13">
        <v>0</v>
      </c>
      <c r="L47" s="13">
        <v>0</v>
      </c>
      <c r="M47" s="82">
        <v>0</v>
      </c>
      <c r="N47" s="12">
        <v>0</v>
      </c>
      <c r="O47" s="13">
        <v>0</v>
      </c>
      <c r="P47" s="13">
        <v>0</v>
      </c>
      <c r="Q47" s="13">
        <v>0</v>
      </c>
      <c r="R47" s="13">
        <v>0</v>
      </c>
      <c r="S47" s="82">
        <v>0</v>
      </c>
      <c r="T47" s="12">
        <v>0</v>
      </c>
      <c r="U47" s="13">
        <v>0</v>
      </c>
      <c r="V47" s="13">
        <v>0</v>
      </c>
      <c r="W47" s="13">
        <v>0</v>
      </c>
      <c r="X47" s="13">
        <v>0</v>
      </c>
      <c r="Y47" s="82">
        <v>0</v>
      </c>
      <c r="Z47" s="12">
        <v>0</v>
      </c>
      <c r="AA47" s="13">
        <v>0</v>
      </c>
      <c r="AB47" s="13">
        <v>0</v>
      </c>
      <c r="AC47" s="13">
        <v>0</v>
      </c>
      <c r="AD47" s="13">
        <v>0</v>
      </c>
      <c r="AE47" s="82">
        <v>0</v>
      </c>
      <c r="AF47" s="12">
        <v>216115</v>
      </c>
      <c r="AG47" s="13">
        <v>0</v>
      </c>
      <c r="AH47" s="13">
        <v>0</v>
      </c>
      <c r="AI47" s="13">
        <v>0</v>
      </c>
      <c r="AJ47" s="13">
        <v>0</v>
      </c>
      <c r="AK47" s="82">
        <v>216115</v>
      </c>
      <c r="AL47" s="12">
        <v>3650000</v>
      </c>
      <c r="AM47" s="13">
        <v>0</v>
      </c>
      <c r="AN47" s="13">
        <v>0</v>
      </c>
      <c r="AO47" s="13">
        <v>0</v>
      </c>
      <c r="AP47" s="13">
        <v>0</v>
      </c>
      <c r="AQ47" s="82">
        <v>3650000</v>
      </c>
    </row>
    <row r="48" spans="1:43" x14ac:dyDescent="0.3">
      <c r="A48" s="4" t="s">
        <v>38</v>
      </c>
      <c r="B48" s="12">
        <v>4023145</v>
      </c>
      <c r="C48" s="13">
        <v>0</v>
      </c>
      <c r="D48" s="13">
        <v>0</v>
      </c>
      <c r="E48" s="13">
        <v>0</v>
      </c>
      <c r="F48" s="13">
        <v>0</v>
      </c>
      <c r="G48" s="82">
        <v>4023145</v>
      </c>
      <c r="H48" s="12">
        <v>0</v>
      </c>
      <c r="I48" s="13">
        <v>0</v>
      </c>
      <c r="J48" s="13">
        <v>0</v>
      </c>
      <c r="K48" s="13">
        <v>0</v>
      </c>
      <c r="L48" s="13">
        <v>0</v>
      </c>
      <c r="M48" s="82">
        <v>0</v>
      </c>
      <c r="N48" s="12">
        <v>507145</v>
      </c>
      <c r="O48" s="13">
        <v>0</v>
      </c>
      <c r="P48" s="13">
        <v>0</v>
      </c>
      <c r="Q48" s="13">
        <v>0</v>
      </c>
      <c r="R48" s="13">
        <v>0</v>
      </c>
      <c r="S48" s="82">
        <v>507145</v>
      </c>
      <c r="T48" s="12">
        <v>3516000</v>
      </c>
      <c r="U48" s="13">
        <v>0</v>
      </c>
      <c r="V48" s="13">
        <v>0</v>
      </c>
      <c r="W48" s="13">
        <v>0</v>
      </c>
      <c r="X48" s="13">
        <v>0</v>
      </c>
      <c r="Y48" s="82">
        <v>3516000</v>
      </c>
      <c r="Z48" s="12">
        <v>222156</v>
      </c>
      <c r="AA48" s="13">
        <v>0</v>
      </c>
      <c r="AB48" s="13">
        <v>0</v>
      </c>
      <c r="AC48" s="13">
        <v>0</v>
      </c>
      <c r="AD48" s="13">
        <v>0</v>
      </c>
      <c r="AE48" s="82">
        <v>222156</v>
      </c>
      <c r="AF48" s="12">
        <v>99657</v>
      </c>
      <c r="AG48" s="13">
        <v>0</v>
      </c>
      <c r="AH48" s="13">
        <v>0</v>
      </c>
      <c r="AI48" s="13">
        <v>0</v>
      </c>
      <c r="AJ48" s="13">
        <v>0</v>
      </c>
      <c r="AK48" s="82">
        <v>99657</v>
      </c>
      <c r="AL48" s="12">
        <v>38781000</v>
      </c>
      <c r="AM48" s="13">
        <v>0</v>
      </c>
      <c r="AN48" s="13">
        <v>0</v>
      </c>
      <c r="AO48" s="13">
        <v>0</v>
      </c>
      <c r="AP48" s="13">
        <v>0</v>
      </c>
      <c r="AQ48" s="82">
        <v>38781000</v>
      </c>
    </row>
    <row r="49" spans="1:43" x14ac:dyDescent="0.3">
      <c r="A49" s="4" t="s">
        <v>39</v>
      </c>
      <c r="B49" s="12">
        <v>0</v>
      </c>
      <c r="C49" s="13">
        <v>0</v>
      </c>
      <c r="D49" s="13">
        <v>0</v>
      </c>
      <c r="E49" s="13">
        <v>0</v>
      </c>
      <c r="F49" s="13">
        <v>0</v>
      </c>
      <c r="G49" s="82">
        <v>0</v>
      </c>
      <c r="H49" s="12">
        <v>0</v>
      </c>
      <c r="I49" s="13">
        <v>0</v>
      </c>
      <c r="J49" s="13">
        <v>0</v>
      </c>
      <c r="K49" s="13">
        <v>0</v>
      </c>
      <c r="L49" s="13">
        <v>0</v>
      </c>
      <c r="M49" s="82">
        <v>0</v>
      </c>
      <c r="N49" s="12">
        <v>0</v>
      </c>
      <c r="O49" s="13">
        <v>0</v>
      </c>
      <c r="P49" s="13">
        <v>0</v>
      </c>
      <c r="Q49" s="13">
        <v>0</v>
      </c>
      <c r="R49" s="13">
        <v>0</v>
      </c>
      <c r="S49" s="82">
        <v>0</v>
      </c>
      <c r="T49" s="12">
        <v>0</v>
      </c>
      <c r="U49" s="13">
        <v>0</v>
      </c>
      <c r="V49" s="13">
        <v>0</v>
      </c>
      <c r="W49" s="13">
        <v>0</v>
      </c>
      <c r="X49" s="13">
        <v>0</v>
      </c>
      <c r="Y49" s="82">
        <v>0</v>
      </c>
      <c r="Z49" s="12">
        <v>0</v>
      </c>
      <c r="AA49" s="13">
        <v>0</v>
      </c>
      <c r="AB49" s="13">
        <v>0</v>
      </c>
      <c r="AC49" s="13">
        <v>0</v>
      </c>
      <c r="AD49" s="13">
        <v>0</v>
      </c>
      <c r="AE49" s="82">
        <v>0</v>
      </c>
      <c r="AF49" s="12">
        <v>484267</v>
      </c>
      <c r="AG49" s="13">
        <v>0</v>
      </c>
      <c r="AH49" s="13">
        <v>0</v>
      </c>
      <c r="AI49" s="13">
        <v>0</v>
      </c>
      <c r="AJ49" s="13">
        <v>0</v>
      </c>
      <c r="AK49" s="82">
        <v>484267</v>
      </c>
      <c r="AL49" s="12">
        <v>93302000</v>
      </c>
      <c r="AM49" s="13">
        <v>0</v>
      </c>
      <c r="AN49" s="13">
        <v>0</v>
      </c>
      <c r="AO49" s="13">
        <v>0</v>
      </c>
      <c r="AP49" s="13">
        <v>0</v>
      </c>
      <c r="AQ49" s="82">
        <v>93302000</v>
      </c>
    </row>
    <row r="50" spans="1:43" x14ac:dyDescent="0.3">
      <c r="A50" s="4" t="s">
        <v>40</v>
      </c>
      <c r="B50" s="12">
        <v>1930000</v>
      </c>
      <c r="C50" s="13">
        <v>0</v>
      </c>
      <c r="D50" s="13">
        <v>0</v>
      </c>
      <c r="E50" s="13">
        <v>0</v>
      </c>
      <c r="F50" s="13">
        <v>0</v>
      </c>
      <c r="G50" s="82">
        <v>1930000</v>
      </c>
      <c r="H50" s="12">
        <v>0</v>
      </c>
      <c r="I50" s="13">
        <v>0</v>
      </c>
      <c r="J50" s="13">
        <v>2632000</v>
      </c>
      <c r="K50" s="13">
        <v>0</v>
      </c>
      <c r="L50" s="13">
        <v>0</v>
      </c>
      <c r="M50" s="82">
        <v>2632000</v>
      </c>
      <c r="N50" s="12">
        <v>293000</v>
      </c>
      <c r="O50" s="13">
        <v>0</v>
      </c>
      <c r="P50" s="13">
        <v>0</v>
      </c>
      <c r="Q50" s="13">
        <v>0</v>
      </c>
      <c r="R50" s="13">
        <v>0</v>
      </c>
      <c r="S50" s="82">
        <v>293000</v>
      </c>
      <c r="T50" s="12">
        <v>1737000</v>
      </c>
      <c r="U50" s="13">
        <v>0</v>
      </c>
      <c r="V50" s="13">
        <v>2632000</v>
      </c>
      <c r="W50" s="13">
        <v>0</v>
      </c>
      <c r="X50" s="13">
        <v>0</v>
      </c>
      <c r="Y50" s="82">
        <v>4369000</v>
      </c>
      <c r="Z50" s="12">
        <v>100000</v>
      </c>
      <c r="AA50" s="13">
        <v>0</v>
      </c>
      <c r="AB50" s="13">
        <v>0</v>
      </c>
      <c r="AC50" s="13">
        <v>0</v>
      </c>
      <c r="AD50" s="13">
        <v>0</v>
      </c>
      <c r="AE50" s="82">
        <v>100000</v>
      </c>
      <c r="AF50" s="12">
        <v>65000</v>
      </c>
      <c r="AG50" s="13">
        <v>0</v>
      </c>
      <c r="AH50" s="13">
        <v>0</v>
      </c>
      <c r="AI50" s="13">
        <v>0</v>
      </c>
      <c r="AJ50" s="13">
        <v>0</v>
      </c>
      <c r="AK50" s="82">
        <v>65000</v>
      </c>
      <c r="AL50" s="12">
        <v>8000000</v>
      </c>
      <c r="AM50" s="13">
        <v>0</v>
      </c>
      <c r="AN50" s="13">
        <v>0</v>
      </c>
      <c r="AO50" s="13">
        <v>0</v>
      </c>
      <c r="AP50" s="13">
        <v>0</v>
      </c>
      <c r="AQ50" s="82">
        <v>8000000</v>
      </c>
    </row>
    <row r="51" spans="1:43" x14ac:dyDescent="0.3">
      <c r="A51" s="4" t="s">
        <v>41</v>
      </c>
      <c r="B51" s="12">
        <v>0</v>
      </c>
      <c r="C51" s="13">
        <v>0</v>
      </c>
      <c r="D51" s="13">
        <v>0</v>
      </c>
      <c r="E51" s="13">
        <v>0</v>
      </c>
      <c r="F51" s="13">
        <v>0</v>
      </c>
      <c r="G51" s="82">
        <v>0</v>
      </c>
      <c r="H51" s="12">
        <v>0</v>
      </c>
      <c r="I51" s="13">
        <v>0</v>
      </c>
      <c r="J51" s="13">
        <v>0</v>
      </c>
      <c r="K51" s="13">
        <v>0</v>
      </c>
      <c r="L51" s="13">
        <v>0</v>
      </c>
      <c r="M51" s="82">
        <v>0</v>
      </c>
      <c r="N51" s="12">
        <v>0</v>
      </c>
      <c r="O51" s="13">
        <v>0</v>
      </c>
      <c r="P51" s="13">
        <v>0</v>
      </c>
      <c r="Q51" s="13">
        <v>0</v>
      </c>
      <c r="R51" s="13">
        <v>0</v>
      </c>
      <c r="S51" s="82">
        <v>0</v>
      </c>
      <c r="T51" s="12">
        <v>0</v>
      </c>
      <c r="U51" s="13">
        <v>0</v>
      </c>
      <c r="V51" s="13">
        <v>0</v>
      </c>
      <c r="W51" s="13">
        <v>0</v>
      </c>
      <c r="X51" s="13">
        <v>0</v>
      </c>
      <c r="Y51" s="82">
        <v>0</v>
      </c>
      <c r="Z51" s="12">
        <v>0</v>
      </c>
      <c r="AA51" s="13">
        <v>0</v>
      </c>
      <c r="AB51" s="13">
        <v>0</v>
      </c>
      <c r="AC51" s="13">
        <v>0</v>
      </c>
      <c r="AD51" s="13">
        <v>0</v>
      </c>
      <c r="AE51" s="82">
        <v>0</v>
      </c>
      <c r="AF51" s="12">
        <v>513000</v>
      </c>
      <c r="AG51" s="13">
        <v>0</v>
      </c>
      <c r="AH51" s="13">
        <v>0</v>
      </c>
      <c r="AI51" s="13">
        <v>0</v>
      </c>
      <c r="AJ51" s="13">
        <v>0</v>
      </c>
      <c r="AK51" s="82">
        <v>513000</v>
      </c>
      <c r="AL51" s="12">
        <v>124000000</v>
      </c>
      <c r="AM51" s="13">
        <v>0</v>
      </c>
      <c r="AN51" s="13">
        <v>0</v>
      </c>
      <c r="AO51" s="13">
        <v>0</v>
      </c>
      <c r="AP51" s="13">
        <v>0</v>
      </c>
      <c r="AQ51" s="82">
        <v>124000000</v>
      </c>
    </row>
    <row r="52" spans="1:43" x14ac:dyDescent="0.3">
      <c r="A52" s="4" t="s">
        <v>42</v>
      </c>
      <c r="B52" s="12">
        <v>15817666</v>
      </c>
      <c r="C52" s="13">
        <v>0</v>
      </c>
      <c r="D52" s="13">
        <v>0</v>
      </c>
      <c r="E52" s="13">
        <v>0</v>
      </c>
      <c r="F52" s="13">
        <v>0</v>
      </c>
      <c r="G52" s="82">
        <v>15817666</v>
      </c>
      <c r="H52" s="12">
        <v>10000000</v>
      </c>
      <c r="I52" s="13">
        <v>0</v>
      </c>
      <c r="J52" s="13">
        <v>0</v>
      </c>
      <c r="K52" s="13">
        <v>0</v>
      </c>
      <c r="L52" s="13">
        <v>0</v>
      </c>
      <c r="M52" s="82">
        <v>10000000</v>
      </c>
      <c r="N52" s="12">
        <v>1540619.7799999993</v>
      </c>
      <c r="O52" s="13">
        <v>0</v>
      </c>
      <c r="P52" s="13">
        <v>0</v>
      </c>
      <c r="Q52" s="13">
        <v>0</v>
      </c>
      <c r="R52" s="13">
        <v>0</v>
      </c>
      <c r="S52" s="82">
        <v>1540619.7799999993</v>
      </c>
      <c r="T52" s="12">
        <v>24277045.809999999</v>
      </c>
      <c r="U52" s="13">
        <v>0</v>
      </c>
      <c r="V52" s="13">
        <v>0</v>
      </c>
      <c r="W52" s="13">
        <v>0</v>
      </c>
      <c r="X52" s="13">
        <v>0</v>
      </c>
      <c r="Y52" s="82">
        <v>24277045.809999999</v>
      </c>
      <c r="Z52" s="12">
        <v>757966</v>
      </c>
      <c r="AA52" s="13">
        <v>0</v>
      </c>
      <c r="AB52" s="13">
        <v>0</v>
      </c>
      <c r="AC52" s="13">
        <v>0</v>
      </c>
      <c r="AD52" s="13">
        <v>0</v>
      </c>
      <c r="AE52" s="82">
        <v>757966</v>
      </c>
      <c r="AF52" s="12">
        <v>230089</v>
      </c>
      <c r="AG52" s="13">
        <v>0</v>
      </c>
      <c r="AH52" s="13">
        <v>0</v>
      </c>
      <c r="AI52" s="13">
        <v>0</v>
      </c>
      <c r="AJ52" s="13">
        <v>1409</v>
      </c>
      <c r="AK52" s="82">
        <v>231498</v>
      </c>
      <c r="AL52" s="12">
        <v>60833358.240000002</v>
      </c>
      <c r="AM52" s="13">
        <v>0</v>
      </c>
      <c r="AN52" s="13">
        <v>0</v>
      </c>
      <c r="AO52" s="13">
        <v>0</v>
      </c>
      <c r="AP52" s="13">
        <v>0</v>
      </c>
      <c r="AQ52" s="82">
        <v>60833358.240000002</v>
      </c>
    </row>
    <row r="53" spans="1:43" x14ac:dyDescent="0.3">
      <c r="A53" s="4" t="s">
        <v>43</v>
      </c>
      <c r="B53" s="12">
        <v>0</v>
      </c>
      <c r="C53" s="13">
        <v>0</v>
      </c>
      <c r="D53" s="13">
        <v>0</v>
      </c>
      <c r="E53" s="13">
        <v>0</v>
      </c>
      <c r="F53" s="13">
        <v>0</v>
      </c>
      <c r="G53" s="82">
        <v>0</v>
      </c>
      <c r="H53" s="12">
        <v>13200000</v>
      </c>
      <c r="I53" s="13">
        <v>0</v>
      </c>
      <c r="J53" s="13">
        <v>0</v>
      </c>
      <c r="K53" s="13">
        <v>0</v>
      </c>
      <c r="L53" s="13">
        <v>0</v>
      </c>
      <c r="M53" s="82">
        <v>13200000</v>
      </c>
      <c r="N53" s="12">
        <v>0</v>
      </c>
      <c r="O53" s="13">
        <v>0</v>
      </c>
      <c r="P53" s="13">
        <v>0</v>
      </c>
      <c r="Q53" s="13">
        <v>0</v>
      </c>
      <c r="R53" s="13">
        <v>0</v>
      </c>
      <c r="S53" s="82">
        <v>0</v>
      </c>
      <c r="T53" s="12">
        <v>13200000</v>
      </c>
      <c r="U53" s="13">
        <v>0</v>
      </c>
      <c r="V53" s="13">
        <v>0</v>
      </c>
      <c r="W53" s="13">
        <v>0</v>
      </c>
      <c r="X53" s="13">
        <v>0</v>
      </c>
      <c r="Y53" s="82">
        <v>13200000</v>
      </c>
      <c r="Z53" s="12">
        <v>355000</v>
      </c>
      <c r="AA53" s="13">
        <v>0</v>
      </c>
      <c r="AB53" s="13">
        <v>0</v>
      </c>
      <c r="AC53" s="13">
        <v>0</v>
      </c>
      <c r="AD53" s="13">
        <v>0</v>
      </c>
      <c r="AE53" s="82">
        <v>355000</v>
      </c>
      <c r="AF53" s="12">
        <v>404000</v>
      </c>
      <c r="AG53" s="13">
        <v>0</v>
      </c>
      <c r="AH53" s="13">
        <v>0</v>
      </c>
      <c r="AI53" s="13">
        <v>0</v>
      </c>
      <c r="AJ53" s="13">
        <v>0</v>
      </c>
      <c r="AK53" s="82">
        <v>404000</v>
      </c>
      <c r="AL53" s="12">
        <v>2000000</v>
      </c>
      <c r="AM53" s="13">
        <v>0</v>
      </c>
      <c r="AN53" s="13">
        <v>0</v>
      </c>
      <c r="AO53" s="13">
        <v>0</v>
      </c>
      <c r="AP53" s="13">
        <v>0</v>
      </c>
      <c r="AQ53" s="82">
        <v>2000000</v>
      </c>
    </row>
    <row r="54" spans="1:43" x14ac:dyDescent="0.3">
      <c r="A54" s="4" t="s">
        <v>44</v>
      </c>
      <c r="B54" s="12">
        <v>10674253</v>
      </c>
      <c r="C54" s="13">
        <v>0</v>
      </c>
      <c r="D54" s="13">
        <v>0</v>
      </c>
      <c r="E54" s="13">
        <v>0</v>
      </c>
      <c r="F54" s="13">
        <v>0</v>
      </c>
      <c r="G54" s="82">
        <v>10674253</v>
      </c>
      <c r="H54" s="12">
        <v>0</v>
      </c>
      <c r="I54" s="13">
        <v>0</v>
      </c>
      <c r="J54" s="13">
        <v>0</v>
      </c>
      <c r="K54" s="13">
        <v>0</v>
      </c>
      <c r="L54" s="13">
        <v>0</v>
      </c>
      <c r="M54" s="82">
        <v>0</v>
      </c>
      <c r="N54" s="12">
        <v>2402000</v>
      </c>
      <c r="O54" s="13">
        <v>0</v>
      </c>
      <c r="P54" s="13">
        <v>0</v>
      </c>
      <c r="Q54" s="13">
        <v>0</v>
      </c>
      <c r="R54" s="13">
        <v>0</v>
      </c>
      <c r="S54" s="82">
        <v>2402000</v>
      </c>
      <c r="T54" s="12">
        <v>8272253</v>
      </c>
      <c r="U54" s="13">
        <v>0</v>
      </c>
      <c r="V54" s="13">
        <v>0</v>
      </c>
      <c r="W54" s="13">
        <v>0</v>
      </c>
      <c r="X54" s="13">
        <v>0</v>
      </c>
      <c r="Y54" s="82">
        <v>8272253</v>
      </c>
      <c r="Z54" s="12">
        <v>407000</v>
      </c>
      <c r="AA54" s="13">
        <v>0</v>
      </c>
      <c r="AB54" s="13">
        <v>0</v>
      </c>
      <c r="AC54" s="13">
        <v>0</v>
      </c>
      <c r="AD54" s="13">
        <v>0</v>
      </c>
      <c r="AE54" s="82">
        <v>407000</v>
      </c>
      <c r="AF54" s="12">
        <v>2539000</v>
      </c>
      <c r="AG54" s="13">
        <v>0</v>
      </c>
      <c r="AH54" s="13">
        <v>0</v>
      </c>
      <c r="AI54" s="13">
        <v>0</v>
      </c>
      <c r="AJ54" s="13">
        <v>0</v>
      </c>
      <c r="AK54" s="82">
        <v>2539000</v>
      </c>
      <c r="AL54" s="12">
        <v>482449000</v>
      </c>
      <c r="AM54" s="13">
        <v>0</v>
      </c>
      <c r="AN54" s="13">
        <v>0</v>
      </c>
      <c r="AO54" s="13">
        <v>0</v>
      </c>
      <c r="AP54" s="13">
        <v>0</v>
      </c>
      <c r="AQ54" s="82">
        <v>482449000</v>
      </c>
    </row>
    <row r="55" spans="1:43" x14ac:dyDescent="0.3">
      <c r="A55" s="155" t="s">
        <v>376</v>
      </c>
      <c r="B55" s="12">
        <v>34389000</v>
      </c>
      <c r="C55" s="13">
        <v>0</v>
      </c>
      <c r="D55" s="13">
        <v>0</v>
      </c>
      <c r="E55" s="13">
        <v>0</v>
      </c>
      <c r="F55" s="13">
        <v>0</v>
      </c>
      <c r="G55" s="82">
        <v>34389000</v>
      </c>
      <c r="H55" s="12">
        <v>0</v>
      </c>
      <c r="I55" s="13">
        <v>0</v>
      </c>
      <c r="J55" s="13">
        <v>0</v>
      </c>
      <c r="K55" s="13">
        <v>0</v>
      </c>
      <c r="L55" s="13">
        <v>0</v>
      </c>
      <c r="M55" s="82">
        <v>0</v>
      </c>
      <c r="N55" s="12">
        <v>-9907000</v>
      </c>
      <c r="O55" s="13">
        <v>0</v>
      </c>
      <c r="P55" s="13">
        <v>0</v>
      </c>
      <c r="Q55" s="13">
        <v>0</v>
      </c>
      <c r="R55" s="13">
        <v>0</v>
      </c>
      <c r="S55" s="82">
        <v>-9907000</v>
      </c>
      <c r="T55" s="12">
        <v>24483000</v>
      </c>
      <c r="U55" s="13">
        <v>0</v>
      </c>
      <c r="V55" s="13">
        <v>0</v>
      </c>
      <c r="W55" s="13">
        <v>0</v>
      </c>
      <c r="X55" s="13">
        <v>0</v>
      </c>
      <c r="Y55" s="82">
        <v>24483000</v>
      </c>
      <c r="Z55" s="12">
        <v>747000</v>
      </c>
      <c r="AA55" s="13">
        <v>0</v>
      </c>
      <c r="AB55" s="13">
        <v>0</v>
      </c>
      <c r="AC55" s="13">
        <v>0</v>
      </c>
      <c r="AD55" s="13">
        <v>0</v>
      </c>
      <c r="AE55" s="82">
        <v>747000</v>
      </c>
      <c r="AF55" s="12">
        <v>421000</v>
      </c>
      <c r="AG55" s="13">
        <v>0</v>
      </c>
      <c r="AH55" s="13">
        <v>0</v>
      </c>
      <c r="AI55" s="13">
        <v>0</v>
      </c>
      <c r="AJ55" s="13">
        <v>0</v>
      </c>
      <c r="AK55" s="82">
        <v>421000</v>
      </c>
      <c r="AL55" s="12">
        <v>97000000</v>
      </c>
      <c r="AM55" s="13">
        <v>0</v>
      </c>
      <c r="AN55" s="13">
        <v>0</v>
      </c>
      <c r="AO55" s="13">
        <v>0</v>
      </c>
      <c r="AP55" s="13">
        <v>0</v>
      </c>
      <c r="AQ55" s="82">
        <v>97000000</v>
      </c>
    </row>
    <row r="56" spans="1:43" x14ac:dyDescent="0.3">
      <c r="A56" s="4" t="s">
        <v>45</v>
      </c>
      <c r="B56" s="12">
        <v>17512000</v>
      </c>
      <c r="C56" s="13">
        <v>0</v>
      </c>
      <c r="D56" s="13">
        <v>0</v>
      </c>
      <c r="E56" s="13">
        <v>0</v>
      </c>
      <c r="F56" s="13">
        <v>0</v>
      </c>
      <c r="G56" s="82">
        <v>17512000</v>
      </c>
      <c r="H56" s="12">
        <v>0</v>
      </c>
      <c r="I56" s="13">
        <v>0</v>
      </c>
      <c r="J56" s="13">
        <v>0</v>
      </c>
      <c r="K56" s="13">
        <v>0</v>
      </c>
      <c r="L56" s="13">
        <v>0</v>
      </c>
      <c r="M56" s="82">
        <v>0</v>
      </c>
      <c r="N56" s="12">
        <v>7327000</v>
      </c>
      <c r="O56" s="13">
        <v>0</v>
      </c>
      <c r="P56" s="13">
        <v>0</v>
      </c>
      <c r="Q56" s="13">
        <v>0</v>
      </c>
      <c r="R56" s="13">
        <v>0</v>
      </c>
      <c r="S56" s="82">
        <v>7327000</v>
      </c>
      <c r="T56" s="12">
        <v>10185000</v>
      </c>
      <c r="U56" s="13">
        <v>0</v>
      </c>
      <c r="V56" s="13">
        <v>0</v>
      </c>
      <c r="W56" s="13">
        <v>0</v>
      </c>
      <c r="X56" s="13">
        <v>0</v>
      </c>
      <c r="Y56" s="82">
        <v>10185000</v>
      </c>
      <c r="Z56" s="12">
        <v>828000</v>
      </c>
      <c r="AA56" s="13">
        <v>0</v>
      </c>
      <c r="AB56" s="13">
        <v>0</v>
      </c>
      <c r="AC56" s="13">
        <v>0</v>
      </c>
      <c r="AD56" s="13">
        <v>0</v>
      </c>
      <c r="AE56" s="82">
        <v>828000</v>
      </c>
      <c r="AF56" s="12">
        <v>481000</v>
      </c>
      <c r="AG56" s="13">
        <v>0</v>
      </c>
      <c r="AH56" s="13">
        <v>0</v>
      </c>
      <c r="AI56" s="13">
        <v>0</v>
      </c>
      <c r="AJ56" s="13">
        <v>0</v>
      </c>
      <c r="AK56" s="82">
        <v>481000</v>
      </c>
      <c r="AL56" s="12">
        <v>85100000</v>
      </c>
      <c r="AM56" s="13">
        <v>0</v>
      </c>
      <c r="AN56" s="13">
        <v>0</v>
      </c>
      <c r="AO56" s="13">
        <v>0</v>
      </c>
      <c r="AP56" s="13">
        <v>0</v>
      </c>
      <c r="AQ56" s="82">
        <v>85100000</v>
      </c>
    </row>
    <row r="57" spans="1:43" x14ac:dyDescent="0.3">
      <c r="A57" s="4" t="s">
        <v>46</v>
      </c>
      <c r="B57" s="12">
        <v>13892000</v>
      </c>
      <c r="C57" s="13">
        <v>0</v>
      </c>
      <c r="D57" s="13">
        <v>0</v>
      </c>
      <c r="E57" s="13">
        <v>0</v>
      </c>
      <c r="F57" s="13">
        <v>0</v>
      </c>
      <c r="G57" s="82">
        <v>13892000</v>
      </c>
      <c r="H57" s="12">
        <v>7300000</v>
      </c>
      <c r="I57" s="13">
        <v>0</v>
      </c>
      <c r="J57" s="13">
        <v>0</v>
      </c>
      <c r="K57" s="13">
        <v>0</v>
      </c>
      <c r="L57" s="13">
        <v>0</v>
      </c>
      <c r="M57" s="82">
        <v>7300000</v>
      </c>
      <c r="N57" s="12">
        <v>2353000</v>
      </c>
      <c r="O57" s="13">
        <v>0</v>
      </c>
      <c r="P57" s="13">
        <v>0</v>
      </c>
      <c r="Q57" s="13">
        <v>0</v>
      </c>
      <c r="R57" s="13">
        <v>0</v>
      </c>
      <c r="S57" s="82">
        <v>2353000</v>
      </c>
      <c r="T57" s="12">
        <v>18839000</v>
      </c>
      <c r="U57" s="13">
        <v>0</v>
      </c>
      <c r="V57" s="13">
        <v>0</v>
      </c>
      <c r="W57" s="13">
        <v>0</v>
      </c>
      <c r="X57" s="13">
        <v>0</v>
      </c>
      <c r="Y57" s="82">
        <v>18839000</v>
      </c>
      <c r="Z57" s="12">
        <v>535000</v>
      </c>
      <c r="AA57" s="13">
        <v>0</v>
      </c>
      <c r="AB57" s="13">
        <v>0</v>
      </c>
      <c r="AC57" s="13">
        <v>0</v>
      </c>
      <c r="AD57" s="13">
        <v>0</v>
      </c>
      <c r="AE57" s="82">
        <v>535000</v>
      </c>
      <c r="AF57" s="12">
        <v>403000</v>
      </c>
      <c r="AG57" s="13">
        <v>0</v>
      </c>
      <c r="AH57" s="13">
        <v>0</v>
      </c>
      <c r="AI57" s="13">
        <v>0</v>
      </c>
      <c r="AJ57" s="13">
        <v>0</v>
      </c>
      <c r="AK57" s="82">
        <v>403000</v>
      </c>
      <c r="AL57" s="12">
        <v>69060000</v>
      </c>
      <c r="AM57" s="13">
        <v>0</v>
      </c>
      <c r="AN57" s="13">
        <v>0</v>
      </c>
      <c r="AO57" s="13">
        <v>0</v>
      </c>
      <c r="AP57" s="13">
        <v>0</v>
      </c>
      <c r="AQ57" s="82">
        <v>69060000</v>
      </c>
    </row>
    <row r="58" spans="1:43" x14ac:dyDescent="0.3">
      <c r="A58" s="4" t="s">
        <v>47</v>
      </c>
      <c r="B58" s="12">
        <v>882644</v>
      </c>
      <c r="C58" s="13">
        <v>0</v>
      </c>
      <c r="D58" s="13">
        <v>0</v>
      </c>
      <c r="E58" s="13">
        <v>0</v>
      </c>
      <c r="F58" s="13">
        <v>0</v>
      </c>
      <c r="G58" s="82">
        <v>882644</v>
      </c>
      <c r="H58" s="12">
        <v>556000</v>
      </c>
      <c r="I58" s="13">
        <v>0</v>
      </c>
      <c r="J58" s="13">
        <v>0</v>
      </c>
      <c r="K58" s="13">
        <v>0</v>
      </c>
      <c r="L58" s="13">
        <v>0</v>
      </c>
      <c r="M58" s="82">
        <v>556000</v>
      </c>
      <c r="N58" s="12">
        <v>627841</v>
      </c>
      <c r="O58" s="13">
        <v>0</v>
      </c>
      <c r="P58" s="13">
        <v>0</v>
      </c>
      <c r="Q58" s="13">
        <v>0</v>
      </c>
      <c r="R58" s="13">
        <v>0</v>
      </c>
      <c r="S58" s="82">
        <v>627841</v>
      </c>
      <c r="T58" s="12">
        <v>810803</v>
      </c>
      <c r="U58" s="13">
        <v>0</v>
      </c>
      <c r="V58" s="13">
        <v>0</v>
      </c>
      <c r="W58" s="13">
        <v>0</v>
      </c>
      <c r="X58" s="13">
        <v>0</v>
      </c>
      <c r="Y58" s="82">
        <v>810803</v>
      </c>
      <c r="Z58" s="12">
        <v>46009</v>
      </c>
      <c r="AA58" s="13">
        <v>0</v>
      </c>
      <c r="AB58" s="13">
        <v>0</v>
      </c>
      <c r="AC58" s="13">
        <v>0</v>
      </c>
      <c r="AD58" s="13">
        <v>0</v>
      </c>
      <c r="AE58" s="82">
        <v>46009</v>
      </c>
      <c r="AF58" s="12">
        <v>265971</v>
      </c>
      <c r="AG58" s="13">
        <v>0</v>
      </c>
      <c r="AH58" s="13">
        <v>0</v>
      </c>
      <c r="AI58" s="13">
        <v>0</v>
      </c>
      <c r="AJ58" s="13">
        <v>0</v>
      </c>
      <c r="AK58" s="82">
        <v>265971</v>
      </c>
      <c r="AL58" s="12">
        <v>53000000</v>
      </c>
      <c r="AM58" s="13">
        <v>0</v>
      </c>
      <c r="AN58" s="13">
        <v>0</v>
      </c>
      <c r="AO58" s="13">
        <v>0</v>
      </c>
      <c r="AP58" s="13">
        <v>0</v>
      </c>
      <c r="AQ58" s="82">
        <v>53000000</v>
      </c>
    </row>
    <row r="59" spans="1:43" x14ac:dyDescent="0.3">
      <c r="A59" s="4" t="s">
        <v>48</v>
      </c>
      <c r="B59" s="12">
        <v>0</v>
      </c>
      <c r="C59" s="13">
        <v>0</v>
      </c>
      <c r="D59" s="13">
        <v>0</v>
      </c>
      <c r="E59" s="13">
        <v>0</v>
      </c>
      <c r="F59" s="13">
        <v>0</v>
      </c>
      <c r="G59" s="82">
        <v>0</v>
      </c>
      <c r="H59" s="12">
        <v>0</v>
      </c>
      <c r="I59" s="13">
        <v>0</v>
      </c>
      <c r="J59" s="13">
        <v>0</v>
      </c>
      <c r="K59" s="13">
        <v>0</v>
      </c>
      <c r="L59" s="13">
        <v>0</v>
      </c>
      <c r="M59" s="82">
        <v>0</v>
      </c>
      <c r="N59" s="12">
        <v>0</v>
      </c>
      <c r="O59" s="13">
        <v>0</v>
      </c>
      <c r="P59" s="13">
        <v>0</v>
      </c>
      <c r="Q59" s="13">
        <v>0</v>
      </c>
      <c r="R59" s="13">
        <v>0</v>
      </c>
      <c r="S59" s="82">
        <v>0</v>
      </c>
      <c r="T59" s="12">
        <v>0</v>
      </c>
      <c r="U59" s="13">
        <v>0</v>
      </c>
      <c r="V59" s="13">
        <v>0</v>
      </c>
      <c r="W59" s="13">
        <v>0</v>
      </c>
      <c r="X59" s="13">
        <v>0</v>
      </c>
      <c r="Y59" s="82">
        <v>0</v>
      </c>
      <c r="Z59" s="12">
        <v>0</v>
      </c>
      <c r="AA59" s="13">
        <v>0</v>
      </c>
      <c r="AB59" s="13">
        <v>0</v>
      </c>
      <c r="AC59" s="13">
        <v>0</v>
      </c>
      <c r="AD59" s="13">
        <v>0</v>
      </c>
      <c r="AE59" s="82">
        <v>0</v>
      </c>
      <c r="AF59" s="12">
        <v>396000</v>
      </c>
      <c r="AG59" s="13">
        <v>0</v>
      </c>
      <c r="AH59" s="13">
        <v>0</v>
      </c>
      <c r="AI59" s="13">
        <v>0</v>
      </c>
      <c r="AJ59" s="13">
        <v>0</v>
      </c>
      <c r="AK59" s="82">
        <v>396000</v>
      </c>
      <c r="AL59" s="12">
        <v>31500000</v>
      </c>
      <c r="AM59" s="13">
        <v>0</v>
      </c>
      <c r="AN59" s="13">
        <v>0</v>
      </c>
      <c r="AO59" s="13">
        <v>0</v>
      </c>
      <c r="AP59" s="13">
        <v>69000</v>
      </c>
      <c r="AQ59" s="82">
        <v>31569000</v>
      </c>
    </row>
    <row r="60" spans="1:43" x14ac:dyDescent="0.3">
      <c r="A60" s="4" t="s">
        <v>49</v>
      </c>
      <c r="B60" s="12">
        <v>0</v>
      </c>
      <c r="C60" s="13">
        <v>0</v>
      </c>
      <c r="D60" s="13">
        <v>10000000</v>
      </c>
      <c r="E60" s="13">
        <v>0</v>
      </c>
      <c r="F60" s="13">
        <v>0</v>
      </c>
      <c r="G60" s="82">
        <v>10000000</v>
      </c>
      <c r="H60" s="12">
        <v>0</v>
      </c>
      <c r="I60" s="13">
        <v>0</v>
      </c>
      <c r="J60" s="13">
        <v>0</v>
      </c>
      <c r="K60" s="13">
        <v>0</v>
      </c>
      <c r="L60" s="13">
        <v>0</v>
      </c>
      <c r="M60" s="82">
        <v>0</v>
      </c>
      <c r="N60" s="12">
        <v>0</v>
      </c>
      <c r="O60" s="13">
        <v>0</v>
      </c>
      <c r="P60" s="13">
        <v>538000</v>
      </c>
      <c r="Q60" s="13">
        <v>0</v>
      </c>
      <c r="R60" s="13">
        <v>0</v>
      </c>
      <c r="S60" s="82">
        <v>538000</v>
      </c>
      <c r="T60" s="12">
        <v>0</v>
      </c>
      <c r="U60" s="13">
        <v>0</v>
      </c>
      <c r="V60" s="13">
        <v>9462000</v>
      </c>
      <c r="W60" s="13">
        <v>0</v>
      </c>
      <c r="X60" s="13">
        <v>0</v>
      </c>
      <c r="Y60" s="82">
        <v>9462000</v>
      </c>
      <c r="Z60" s="12">
        <v>0</v>
      </c>
      <c r="AA60" s="13">
        <v>0</v>
      </c>
      <c r="AB60" s="13">
        <v>83000</v>
      </c>
      <c r="AC60" s="13">
        <v>0</v>
      </c>
      <c r="AD60" s="13">
        <v>0</v>
      </c>
      <c r="AE60" s="82">
        <v>83000</v>
      </c>
      <c r="AF60" s="12">
        <v>243000</v>
      </c>
      <c r="AG60" s="13">
        <v>0</v>
      </c>
      <c r="AH60" s="13">
        <v>0</v>
      </c>
      <c r="AI60" s="13">
        <v>0</v>
      </c>
      <c r="AJ60" s="13">
        <v>0</v>
      </c>
      <c r="AK60" s="82">
        <v>243000</v>
      </c>
      <c r="AL60" s="12">
        <v>66000000</v>
      </c>
      <c r="AM60" s="13">
        <v>0</v>
      </c>
      <c r="AN60" s="13">
        <v>0</v>
      </c>
      <c r="AO60" s="13">
        <v>0</v>
      </c>
      <c r="AP60" s="13">
        <v>0</v>
      </c>
      <c r="AQ60" s="82">
        <v>66000000</v>
      </c>
    </row>
    <row r="61" spans="1:43" x14ac:dyDescent="0.3">
      <c r="A61" s="4" t="s">
        <v>50</v>
      </c>
      <c r="B61" s="12">
        <v>109383</v>
      </c>
      <c r="C61" s="13">
        <v>0</v>
      </c>
      <c r="D61" s="13">
        <v>8014559</v>
      </c>
      <c r="E61" s="13">
        <v>0</v>
      </c>
      <c r="F61" s="13">
        <v>9170586</v>
      </c>
      <c r="G61" s="82">
        <v>17294528</v>
      </c>
      <c r="H61" s="12">
        <v>0</v>
      </c>
      <c r="I61" s="13">
        <v>0</v>
      </c>
      <c r="J61" s="13">
        <v>0</v>
      </c>
      <c r="K61" s="13">
        <v>0</v>
      </c>
      <c r="L61" s="13">
        <v>0</v>
      </c>
      <c r="M61" s="82">
        <v>0</v>
      </c>
      <c r="N61" s="12">
        <v>109383</v>
      </c>
      <c r="O61" s="13">
        <v>0</v>
      </c>
      <c r="P61" s="13">
        <v>4695000</v>
      </c>
      <c r="Q61" s="13">
        <v>0</v>
      </c>
      <c r="R61" s="13">
        <v>601459</v>
      </c>
      <c r="S61" s="82">
        <v>5405842</v>
      </c>
      <c r="T61" s="12">
        <v>0</v>
      </c>
      <c r="U61" s="13">
        <v>0</v>
      </c>
      <c r="V61" s="13">
        <v>7413100</v>
      </c>
      <c r="W61" s="13">
        <v>0</v>
      </c>
      <c r="X61" s="13">
        <v>4475586</v>
      </c>
      <c r="Y61" s="82">
        <v>11888686</v>
      </c>
      <c r="Z61" s="12">
        <v>3141</v>
      </c>
      <c r="AA61" s="13">
        <v>0</v>
      </c>
      <c r="AB61" s="13">
        <v>287737</v>
      </c>
      <c r="AC61" s="13">
        <v>0</v>
      </c>
      <c r="AD61" s="13">
        <v>52544</v>
      </c>
      <c r="AE61" s="82">
        <v>343422</v>
      </c>
      <c r="AF61" s="12">
        <v>472018.58999999997</v>
      </c>
      <c r="AG61" s="13">
        <v>0</v>
      </c>
      <c r="AH61" s="13">
        <v>0</v>
      </c>
      <c r="AI61" s="13">
        <v>0</v>
      </c>
      <c r="AJ61" s="13">
        <v>0</v>
      </c>
      <c r="AK61" s="82">
        <v>472018.58999999997</v>
      </c>
      <c r="AL61" s="12">
        <v>29000000</v>
      </c>
      <c r="AM61" s="13">
        <v>0</v>
      </c>
      <c r="AN61" s="13">
        <v>0</v>
      </c>
      <c r="AO61" s="13">
        <v>0</v>
      </c>
      <c r="AP61" s="13">
        <v>0</v>
      </c>
      <c r="AQ61" s="82">
        <v>29000000</v>
      </c>
    </row>
    <row r="62" spans="1:43" x14ac:dyDescent="0.3">
      <c r="A62" s="4" t="s">
        <v>51</v>
      </c>
      <c r="B62" s="12">
        <v>34423585</v>
      </c>
      <c r="C62" s="13">
        <v>0</v>
      </c>
      <c r="D62" s="13">
        <v>9654664</v>
      </c>
      <c r="E62" s="13">
        <v>0</v>
      </c>
      <c r="F62" s="13">
        <v>0</v>
      </c>
      <c r="G62" s="82">
        <v>44078249</v>
      </c>
      <c r="H62" s="12">
        <v>0</v>
      </c>
      <c r="I62" s="13">
        <v>0</v>
      </c>
      <c r="J62" s="13">
        <v>0</v>
      </c>
      <c r="K62" s="13">
        <v>0</v>
      </c>
      <c r="L62" s="13">
        <v>0</v>
      </c>
      <c r="M62" s="82">
        <v>0</v>
      </c>
      <c r="N62" s="12">
        <v>3788492</v>
      </c>
      <c r="O62" s="13">
        <v>0</v>
      </c>
      <c r="P62" s="13">
        <v>699507</v>
      </c>
      <c r="Q62" s="13">
        <v>0</v>
      </c>
      <c r="R62" s="13">
        <v>0</v>
      </c>
      <c r="S62" s="82">
        <v>4487999</v>
      </c>
      <c r="T62" s="12">
        <v>30635093</v>
      </c>
      <c r="U62" s="13">
        <v>0</v>
      </c>
      <c r="V62" s="13">
        <v>8955157</v>
      </c>
      <c r="W62" s="13">
        <v>0</v>
      </c>
      <c r="X62" s="13">
        <v>0</v>
      </c>
      <c r="Y62" s="82">
        <v>39590250</v>
      </c>
      <c r="Z62" s="12">
        <v>1140781</v>
      </c>
      <c r="AA62" s="13">
        <v>0</v>
      </c>
      <c r="AB62" s="13">
        <v>79597</v>
      </c>
      <c r="AC62" s="13">
        <v>0</v>
      </c>
      <c r="AD62" s="13">
        <v>0</v>
      </c>
      <c r="AE62" s="82">
        <v>1220378</v>
      </c>
      <c r="AF62" s="12">
        <v>904000</v>
      </c>
      <c r="AG62" s="13">
        <v>0</v>
      </c>
      <c r="AH62" s="13">
        <v>0</v>
      </c>
      <c r="AI62" s="13">
        <v>0</v>
      </c>
      <c r="AJ62" s="13">
        <v>3090</v>
      </c>
      <c r="AK62" s="82">
        <v>907090</v>
      </c>
      <c r="AL62" s="12">
        <v>128372728</v>
      </c>
      <c r="AM62" s="13">
        <v>0</v>
      </c>
      <c r="AN62" s="13">
        <v>0</v>
      </c>
      <c r="AO62" s="13">
        <v>0</v>
      </c>
      <c r="AP62" s="13">
        <v>0</v>
      </c>
      <c r="AQ62" s="82">
        <v>128372728</v>
      </c>
    </row>
    <row r="63" spans="1:43" x14ac:dyDescent="0.3">
      <c r="A63" s="4" t="s">
        <v>52</v>
      </c>
      <c r="B63" s="12">
        <v>3195490</v>
      </c>
      <c r="C63" s="13">
        <v>0</v>
      </c>
      <c r="D63" s="13">
        <v>0</v>
      </c>
      <c r="E63" s="13">
        <v>0</v>
      </c>
      <c r="F63" s="13">
        <v>0</v>
      </c>
      <c r="G63" s="82">
        <v>3195490</v>
      </c>
      <c r="H63" s="12">
        <v>0</v>
      </c>
      <c r="I63" s="13">
        <v>0</v>
      </c>
      <c r="J63" s="13">
        <v>0</v>
      </c>
      <c r="K63" s="13">
        <v>0</v>
      </c>
      <c r="L63" s="13">
        <v>0</v>
      </c>
      <c r="M63" s="82">
        <v>0</v>
      </c>
      <c r="N63" s="12">
        <v>1259592.1399999999</v>
      </c>
      <c r="O63" s="13">
        <v>0</v>
      </c>
      <c r="P63" s="13">
        <v>0</v>
      </c>
      <c r="Q63" s="13">
        <v>0</v>
      </c>
      <c r="R63" s="13">
        <v>0</v>
      </c>
      <c r="S63" s="82">
        <v>1259592.1399999999</v>
      </c>
      <c r="T63" s="12">
        <v>1935897.85</v>
      </c>
      <c r="U63" s="13">
        <v>0</v>
      </c>
      <c r="V63" s="13">
        <v>0</v>
      </c>
      <c r="W63" s="13">
        <v>0</v>
      </c>
      <c r="X63" s="13">
        <v>0</v>
      </c>
      <c r="Y63" s="82">
        <v>1935897.85</v>
      </c>
      <c r="Z63" s="12">
        <v>97626</v>
      </c>
      <c r="AA63" s="13">
        <v>0</v>
      </c>
      <c r="AB63" s="13">
        <v>0</v>
      </c>
      <c r="AC63" s="13">
        <v>0</v>
      </c>
      <c r="AD63" s="13">
        <v>0</v>
      </c>
      <c r="AE63" s="82">
        <v>97626</v>
      </c>
      <c r="AF63" s="12">
        <v>164478</v>
      </c>
      <c r="AG63" s="13">
        <v>0</v>
      </c>
      <c r="AH63" s="13">
        <v>0</v>
      </c>
      <c r="AI63" s="13">
        <v>0</v>
      </c>
      <c r="AJ63" s="13">
        <v>0</v>
      </c>
      <c r="AK63" s="82">
        <v>164478</v>
      </c>
      <c r="AL63" s="12">
        <v>25955096.149999999</v>
      </c>
      <c r="AM63" s="13">
        <v>0</v>
      </c>
      <c r="AN63" s="13">
        <v>0</v>
      </c>
      <c r="AO63" s="13">
        <v>0</v>
      </c>
      <c r="AP63" s="13">
        <v>0</v>
      </c>
      <c r="AQ63" s="82">
        <v>25955096.149999999</v>
      </c>
    </row>
    <row r="64" spans="1:43" x14ac:dyDescent="0.3">
      <c r="A64" s="4" t="s">
        <v>53</v>
      </c>
      <c r="B64" s="12">
        <v>3000000</v>
      </c>
      <c r="C64" s="13">
        <v>0</v>
      </c>
      <c r="D64" s="13">
        <v>0</v>
      </c>
      <c r="E64" s="13">
        <v>0</v>
      </c>
      <c r="F64" s="13">
        <v>0</v>
      </c>
      <c r="G64" s="82">
        <v>3000000</v>
      </c>
      <c r="H64" s="12">
        <v>0</v>
      </c>
      <c r="I64" s="13">
        <v>0</v>
      </c>
      <c r="J64" s="13">
        <v>0</v>
      </c>
      <c r="K64" s="13">
        <v>0</v>
      </c>
      <c r="L64" s="13">
        <v>0</v>
      </c>
      <c r="M64" s="82">
        <v>0</v>
      </c>
      <c r="N64" s="12">
        <v>0</v>
      </c>
      <c r="O64" s="13">
        <v>0</v>
      </c>
      <c r="P64" s="13">
        <v>0</v>
      </c>
      <c r="Q64" s="13">
        <v>0</v>
      </c>
      <c r="R64" s="13">
        <v>0</v>
      </c>
      <c r="S64" s="82">
        <v>0</v>
      </c>
      <c r="T64" s="12">
        <v>2700000</v>
      </c>
      <c r="U64" s="13">
        <v>0</v>
      </c>
      <c r="V64" s="13">
        <v>0</v>
      </c>
      <c r="W64" s="13">
        <v>0</v>
      </c>
      <c r="X64" s="13">
        <v>0</v>
      </c>
      <c r="Y64" s="82">
        <v>2700000</v>
      </c>
      <c r="Z64" s="12">
        <v>29000</v>
      </c>
      <c r="AA64" s="13">
        <v>0</v>
      </c>
      <c r="AB64" s="13">
        <v>0</v>
      </c>
      <c r="AC64" s="13">
        <v>0</v>
      </c>
      <c r="AD64" s="13">
        <v>0</v>
      </c>
      <c r="AE64" s="82">
        <v>29000</v>
      </c>
      <c r="AF64" s="12">
        <v>150000</v>
      </c>
      <c r="AG64" s="13">
        <v>0</v>
      </c>
      <c r="AH64" s="13">
        <v>0</v>
      </c>
      <c r="AI64" s="13">
        <v>0</v>
      </c>
      <c r="AJ64" s="13">
        <v>0</v>
      </c>
      <c r="AK64" s="82">
        <v>150000</v>
      </c>
      <c r="AL64" s="12">
        <v>20500000</v>
      </c>
      <c r="AM64" s="13">
        <v>0</v>
      </c>
      <c r="AN64" s="13">
        <v>0</v>
      </c>
      <c r="AO64" s="13">
        <v>0</v>
      </c>
      <c r="AP64" s="13">
        <v>0</v>
      </c>
      <c r="AQ64" s="82">
        <v>20500000</v>
      </c>
    </row>
    <row r="65" spans="1:43" x14ac:dyDescent="0.3">
      <c r="A65" s="4" t="s">
        <v>54</v>
      </c>
      <c r="B65" s="12">
        <v>0</v>
      </c>
      <c r="C65" s="13">
        <v>0</v>
      </c>
      <c r="D65" s="13">
        <v>0</v>
      </c>
      <c r="E65" s="13">
        <v>0</v>
      </c>
      <c r="F65" s="13">
        <v>0</v>
      </c>
      <c r="G65" s="82">
        <v>0</v>
      </c>
      <c r="H65" s="12">
        <v>0</v>
      </c>
      <c r="I65" s="13">
        <v>0</v>
      </c>
      <c r="J65" s="13">
        <v>0</v>
      </c>
      <c r="K65" s="13">
        <v>0</v>
      </c>
      <c r="L65" s="13">
        <v>0</v>
      </c>
      <c r="M65" s="82">
        <v>0</v>
      </c>
      <c r="N65" s="12">
        <v>0</v>
      </c>
      <c r="O65" s="13">
        <v>0</v>
      </c>
      <c r="P65" s="13">
        <v>0</v>
      </c>
      <c r="Q65" s="13">
        <v>0</v>
      </c>
      <c r="R65" s="13">
        <v>0</v>
      </c>
      <c r="S65" s="82">
        <v>0</v>
      </c>
      <c r="T65" s="12">
        <v>0</v>
      </c>
      <c r="U65" s="13">
        <v>0</v>
      </c>
      <c r="V65" s="13">
        <v>0</v>
      </c>
      <c r="W65" s="13">
        <v>0</v>
      </c>
      <c r="X65" s="13">
        <v>0</v>
      </c>
      <c r="Y65" s="82">
        <v>0</v>
      </c>
      <c r="Z65" s="12">
        <v>0</v>
      </c>
      <c r="AA65" s="13">
        <v>0</v>
      </c>
      <c r="AB65" s="13">
        <v>0</v>
      </c>
      <c r="AC65" s="13">
        <v>0</v>
      </c>
      <c r="AD65" s="13">
        <v>0</v>
      </c>
      <c r="AE65" s="82">
        <v>0</v>
      </c>
      <c r="AF65" s="12">
        <v>166521</v>
      </c>
      <c r="AG65" s="13">
        <v>0</v>
      </c>
      <c r="AH65" s="13">
        <v>0</v>
      </c>
      <c r="AI65" s="13">
        <v>0</v>
      </c>
      <c r="AJ65" s="13">
        <v>0</v>
      </c>
      <c r="AK65" s="82">
        <v>166521</v>
      </c>
      <c r="AL65" s="12">
        <v>40244000</v>
      </c>
      <c r="AM65" s="13">
        <v>0</v>
      </c>
      <c r="AN65" s="13">
        <v>0</v>
      </c>
      <c r="AO65" s="13">
        <v>0</v>
      </c>
      <c r="AP65" s="13">
        <v>0</v>
      </c>
      <c r="AQ65" s="82">
        <v>40244000</v>
      </c>
    </row>
    <row r="66" spans="1:43" x14ac:dyDescent="0.3">
      <c r="A66" s="4" t="s">
        <v>55</v>
      </c>
      <c r="B66" s="12">
        <v>13387000</v>
      </c>
      <c r="C66" s="13">
        <v>0</v>
      </c>
      <c r="D66" s="13">
        <v>0</v>
      </c>
      <c r="E66" s="13">
        <v>0</v>
      </c>
      <c r="F66" s="13">
        <v>0</v>
      </c>
      <c r="G66" s="82">
        <v>13387000</v>
      </c>
      <c r="H66" s="12">
        <v>0</v>
      </c>
      <c r="I66" s="13">
        <v>0</v>
      </c>
      <c r="J66" s="13">
        <v>7000000</v>
      </c>
      <c r="K66" s="13">
        <v>0</v>
      </c>
      <c r="L66" s="13">
        <v>0</v>
      </c>
      <c r="M66" s="82">
        <v>7000000</v>
      </c>
      <c r="N66" s="12">
        <v>3465000</v>
      </c>
      <c r="O66" s="13">
        <v>0</v>
      </c>
      <c r="P66" s="13">
        <v>0</v>
      </c>
      <c r="Q66" s="13">
        <v>0</v>
      </c>
      <c r="R66" s="13">
        <v>0</v>
      </c>
      <c r="S66" s="82">
        <v>3465000</v>
      </c>
      <c r="T66" s="12">
        <v>9922000</v>
      </c>
      <c r="U66" s="13">
        <v>0</v>
      </c>
      <c r="V66" s="13">
        <v>7000000</v>
      </c>
      <c r="W66" s="13">
        <v>0</v>
      </c>
      <c r="X66" s="13">
        <v>0</v>
      </c>
      <c r="Y66" s="82">
        <v>16922000</v>
      </c>
      <c r="Z66" s="12">
        <v>550000</v>
      </c>
      <c r="AA66" s="13">
        <v>0</v>
      </c>
      <c r="AB66" s="13">
        <v>0</v>
      </c>
      <c r="AC66" s="13">
        <v>0</v>
      </c>
      <c r="AD66" s="13">
        <v>0</v>
      </c>
      <c r="AE66" s="82">
        <v>550000</v>
      </c>
      <c r="AF66" s="12">
        <v>182000</v>
      </c>
      <c r="AG66" s="13">
        <v>0</v>
      </c>
      <c r="AH66" s="13">
        <v>0</v>
      </c>
      <c r="AI66" s="13">
        <v>0</v>
      </c>
      <c r="AJ66" s="13">
        <v>0</v>
      </c>
      <c r="AK66" s="82">
        <v>182000</v>
      </c>
      <c r="AL66" s="12">
        <v>48008000</v>
      </c>
      <c r="AM66" s="13">
        <v>0</v>
      </c>
      <c r="AN66" s="13">
        <v>0</v>
      </c>
      <c r="AO66" s="13">
        <v>0</v>
      </c>
      <c r="AP66" s="13">
        <v>0</v>
      </c>
      <c r="AQ66" s="82">
        <v>48008000</v>
      </c>
    </row>
    <row r="67" spans="1:43" x14ac:dyDescent="0.3">
      <c r="A67" s="4" t="s">
        <v>56</v>
      </c>
      <c r="B67" s="12">
        <v>189000</v>
      </c>
      <c r="C67" s="13">
        <v>0</v>
      </c>
      <c r="D67" s="13">
        <v>0</v>
      </c>
      <c r="E67" s="13">
        <v>0</v>
      </c>
      <c r="F67" s="13">
        <v>2000000</v>
      </c>
      <c r="G67" s="82">
        <v>2189000</v>
      </c>
      <c r="H67" s="12">
        <v>0</v>
      </c>
      <c r="I67" s="13">
        <v>0</v>
      </c>
      <c r="J67" s="13">
        <v>0</v>
      </c>
      <c r="K67" s="13">
        <v>0</v>
      </c>
      <c r="L67" s="13">
        <v>0</v>
      </c>
      <c r="M67" s="82">
        <v>0</v>
      </c>
      <c r="N67" s="12">
        <v>92000</v>
      </c>
      <c r="O67" s="13">
        <v>0</v>
      </c>
      <c r="P67" s="13">
        <v>0</v>
      </c>
      <c r="Q67" s="13">
        <v>0</v>
      </c>
      <c r="R67" s="13">
        <v>1000000</v>
      </c>
      <c r="S67" s="82">
        <v>1092000</v>
      </c>
      <c r="T67" s="12">
        <v>97000</v>
      </c>
      <c r="U67" s="13">
        <v>0</v>
      </c>
      <c r="V67" s="13">
        <v>0</v>
      </c>
      <c r="W67" s="13">
        <v>0</v>
      </c>
      <c r="X67" s="13">
        <v>1000000</v>
      </c>
      <c r="Y67" s="82">
        <v>1097000</v>
      </c>
      <c r="Z67" s="12">
        <v>8500</v>
      </c>
      <c r="AA67" s="13">
        <v>0</v>
      </c>
      <c r="AB67" s="13">
        <v>0</v>
      </c>
      <c r="AC67" s="13">
        <v>0</v>
      </c>
      <c r="AD67" s="13">
        <v>63500</v>
      </c>
      <c r="AE67" s="82">
        <v>72000</v>
      </c>
      <c r="AF67" s="12">
        <v>0</v>
      </c>
      <c r="AG67" s="13">
        <v>0</v>
      </c>
      <c r="AH67" s="13">
        <v>0</v>
      </c>
      <c r="AI67" s="13">
        <v>0</v>
      </c>
      <c r="AJ67" s="13">
        <v>0</v>
      </c>
      <c r="AK67" s="82">
        <v>0</v>
      </c>
      <c r="AL67" s="12">
        <v>0</v>
      </c>
      <c r="AM67" s="13">
        <v>0</v>
      </c>
      <c r="AN67" s="13">
        <v>0</v>
      </c>
      <c r="AO67" s="13">
        <v>0</v>
      </c>
      <c r="AP67" s="13">
        <v>0</v>
      </c>
      <c r="AQ67" s="82">
        <v>0</v>
      </c>
    </row>
    <row r="68" spans="1:43" x14ac:dyDescent="0.3">
      <c r="A68" s="4" t="s">
        <v>57</v>
      </c>
      <c r="B68" s="12">
        <v>7500000</v>
      </c>
      <c r="C68" s="13">
        <v>0</v>
      </c>
      <c r="D68" s="13">
        <v>0</v>
      </c>
      <c r="E68" s="13">
        <v>0</v>
      </c>
      <c r="F68" s="13">
        <v>0</v>
      </c>
      <c r="G68" s="82">
        <v>7500000</v>
      </c>
      <c r="H68" s="12">
        <v>0</v>
      </c>
      <c r="I68" s="13">
        <v>0</v>
      </c>
      <c r="J68" s="13">
        <v>0</v>
      </c>
      <c r="K68" s="13">
        <v>0</v>
      </c>
      <c r="L68" s="13">
        <v>0</v>
      </c>
      <c r="M68" s="82">
        <v>0</v>
      </c>
      <c r="N68" s="12">
        <v>-7500000</v>
      </c>
      <c r="O68" s="13">
        <v>0</v>
      </c>
      <c r="P68" s="13">
        <v>0</v>
      </c>
      <c r="Q68" s="13">
        <v>0</v>
      </c>
      <c r="R68" s="13">
        <v>0</v>
      </c>
      <c r="S68" s="82">
        <v>-7500000</v>
      </c>
      <c r="T68" s="12">
        <v>0</v>
      </c>
      <c r="U68" s="13">
        <v>0</v>
      </c>
      <c r="V68" s="13">
        <v>0</v>
      </c>
      <c r="W68" s="13">
        <v>0</v>
      </c>
      <c r="X68" s="13">
        <v>0</v>
      </c>
      <c r="Y68" s="82">
        <v>0</v>
      </c>
      <c r="Z68" s="12">
        <v>129000</v>
      </c>
      <c r="AA68" s="13">
        <v>0</v>
      </c>
      <c r="AB68" s="13">
        <v>0</v>
      </c>
      <c r="AC68" s="13">
        <v>0</v>
      </c>
      <c r="AD68" s="13">
        <v>0</v>
      </c>
      <c r="AE68" s="82">
        <v>129000</v>
      </c>
      <c r="AF68" s="12">
        <v>709000</v>
      </c>
      <c r="AG68" s="13">
        <v>0</v>
      </c>
      <c r="AH68" s="13">
        <v>0</v>
      </c>
      <c r="AI68" s="13">
        <v>0</v>
      </c>
      <c r="AJ68" s="13">
        <v>0</v>
      </c>
      <c r="AK68" s="82">
        <v>709000</v>
      </c>
      <c r="AL68" s="12">
        <v>147358000</v>
      </c>
      <c r="AM68" s="13">
        <v>0</v>
      </c>
      <c r="AN68" s="13">
        <v>0</v>
      </c>
      <c r="AO68" s="13">
        <v>0</v>
      </c>
      <c r="AP68" s="13">
        <v>0</v>
      </c>
      <c r="AQ68" s="82">
        <v>147358000</v>
      </c>
    </row>
    <row r="69" spans="1:43" x14ac:dyDescent="0.3">
      <c r="A69" s="4" t="s">
        <v>58</v>
      </c>
      <c r="B69" s="12">
        <v>0</v>
      </c>
      <c r="C69" s="13">
        <v>0</v>
      </c>
      <c r="D69" s="13">
        <v>0</v>
      </c>
      <c r="E69" s="13">
        <v>0</v>
      </c>
      <c r="F69" s="13">
        <v>0</v>
      </c>
      <c r="G69" s="82">
        <v>0</v>
      </c>
      <c r="H69" s="12">
        <v>0</v>
      </c>
      <c r="I69" s="13">
        <v>0</v>
      </c>
      <c r="J69" s="13">
        <v>0</v>
      </c>
      <c r="K69" s="13">
        <v>0</v>
      </c>
      <c r="L69" s="13">
        <v>0</v>
      </c>
      <c r="M69" s="82">
        <v>0</v>
      </c>
      <c r="N69" s="12">
        <v>0</v>
      </c>
      <c r="O69" s="13">
        <v>0</v>
      </c>
      <c r="P69" s="13">
        <v>0</v>
      </c>
      <c r="Q69" s="13">
        <v>0</v>
      </c>
      <c r="R69" s="13">
        <v>0</v>
      </c>
      <c r="S69" s="82">
        <v>0</v>
      </c>
      <c r="T69" s="12">
        <v>0</v>
      </c>
      <c r="U69" s="13">
        <v>0</v>
      </c>
      <c r="V69" s="13">
        <v>0</v>
      </c>
      <c r="W69" s="13">
        <v>0</v>
      </c>
      <c r="X69" s="13">
        <v>0</v>
      </c>
      <c r="Y69" s="82">
        <v>0</v>
      </c>
      <c r="Z69" s="12">
        <v>0</v>
      </c>
      <c r="AA69" s="13">
        <v>0</v>
      </c>
      <c r="AB69" s="13">
        <v>0</v>
      </c>
      <c r="AC69" s="13">
        <v>0</v>
      </c>
      <c r="AD69" s="13">
        <v>0</v>
      </c>
      <c r="AE69" s="82">
        <v>0</v>
      </c>
      <c r="AF69" s="12">
        <v>25000</v>
      </c>
      <c r="AG69" s="13">
        <v>0</v>
      </c>
      <c r="AH69" s="13">
        <v>0</v>
      </c>
      <c r="AI69" s="13">
        <v>0</v>
      </c>
      <c r="AJ69" s="13">
        <v>0</v>
      </c>
      <c r="AK69" s="82">
        <v>25000</v>
      </c>
      <c r="AL69" s="12">
        <v>8031000</v>
      </c>
      <c r="AM69" s="13">
        <v>0</v>
      </c>
      <c r="AN69" s="13">
        <v>0</v>
      </c>
      <c r="AO69" s="13">
        <v>0</v>
      </c>
      <c r="AP69" s="13">
        <v>0</v>
      </c>
      <c r="AQ69" s="82">
        <v>8031000</v>
      </c>
    </row>
    <row r="70" spans="1:43" x14ac:dyDescent="0.3">
      <c r="A70" s="4" t="s">
        <v>59</v>
      </c>
      <c r="B70" s="12">
        <v>0</v>
      </c>
      <c r="C70" s="13">
        <v>0</v>
      </c>
      <c r="D70" s="13">
        <v>0</v>
      </c>
      <c r="E70" s="13">
        <v>0</v>
      </c>
      <c r="F70" s="13">
        <v>0</v>
      </c>
      <c r="G70" s="82">
        <v>0</v>
      </c>
      <c r="H70" s="12">
        <v>0</v>
      </c>
      <c r="I70" s="13">
        <v>0</v>
      </c>
      <c r="J70" s="13">
        <v>0</v>
      </c>
      <c r="K70" s="13">
        <v>0</v>
      </c>
      <c r="L70" s="13">
        <v>0</v>
      </c>
      <c r="M70" s="82">
        <v>0</v>
      </c>
      <c r="N70" s="12">
        <v>0</v>
      </c>
      <c r="O70" s="13">
        <v>0</v>
      </c>
      <c r="P70" s="13">
        <v>0</v>
      </c>
      <c r="Q70" s="13">
        <v>0</v>
      </c>
      <c r="R70" s="13">
        <v>0</v>
      </c>
      <c r="S70" s="82">
        <v>0</v>
      </c>
      <c r="T70" s="12">
        <v>0</v>
      </c>
      <c r="U70" s="13">
        <v>0</v>
      </c>
      <c r="V70" s="13">
        <v>0</v>
      </c>
      <c r="W70" s="13">
        <v>0</v>
      </c>
      <c r="X70" s="13">
        <v>0</v>
      </c>
      <c r="Y70" s="82">
        <v>0</v>
      </c>
      <c r="Z70" s="12">
        <v>0</v>
      </c>
      <c r="AA70" s="13">
        <v>0</v>
      </c>
      <c r="AB70" s="13">
        <v>0</v>
      </c>
      <c r="AC70" s="13">
        <v>0</v>
      </c>
      <c r="AD70" s="13">
        <v>0</v>
      </c>
      <c r="AE70" s="82">
        <v>0</v>
      </c>
      <c r="AF70" s="12">
        <v>19000</v>
      </c>
      <c r="AG70" s="13">
        <v>0</v>
      </c>
      <c r="AH70" s="13">
        <v>0</v>
      </c>
      <c r="AI70" s="13">
        <v>0</v>
      </c>
      <c r="AJ70" s="13">
        <v>6000</v>
      </c>
      <c r="AK70" s="82">
        <v>25000</v>
      </c>
      <c r="AL70" s="12">
        <v>7507000</v>
      </c>
      <c r="AM70" s="13">
        <v>0</v>
      </c>
      <c r="AN70" s="13">
        <v>0</v>
      </c>
      <c r="AO70" s="13">
        <v>0</v>
      </c>
      <c r="AP70" s="13">
        <v>0</v>
      </c>
      <c r="AQ70" s="82">
        <v>7507000</v>
      </c>
    </row>
    <row r="71" spans="1:43" x14ac:dyDescent="0.3">
      <c r="A71" s="4" t="s">
        <v>60</v>
      </c>
      <c r="B71" s="12">
        <v>0</v>
      </c>
      <c r="C71" s="13">
        <v>0</v>
      </c>
      <c r="D71" s="13">
        <v>3397717.54</v>
      </c>
      <c r="E71" s="13">
        <v>0</v>
      </c>
      <c r="F71" s="13">
        <v>0</v>
      </c>
      <c r="G71" s="82">
        <v>3397717.54</v>
      </c>
      <c r="H71" s="12">
        <v>0</v>
      </c>
      <c r="I71" s="13">
        <v>0</v>
      </c>
      <c r="J71" s="13">
        <v>1900000</v>
      </c>
      <c r="K71" s="13">
        <v>0</v>
      </c>
      <c r="L71" s="13">
        <v>0</v>
      </c>
      <c r="M71" s="82">
        <v>1900000</v>
      </c>
      <c r="N71" s="12">
        <v>0</v>
      </c>
      <c r="O71" s="13">
        <v>0</v>
      </c>
      <c r="P71" s="13">
        <v>362181.58000000007</v>
      </c>
      <c r="Q71" s="13">
        <v>0</v>
      </c>
      <c r="R71" s="13">
        <v>0</v>
      </c>
      <c r="S71" s="82">
        <v>362181.58000000007</v>
      </c>
      <c r="T71" s="12">
        <v>0</v>
      </c>
      <c r="U71" s="13">
        <v>0</v>
      </c>
      <c r="V71" s="13">
        <v>4935535.96</v>
      </c>
      <c r="W71" s="13">
        <v>0</v>
      </c>
      <c r="X71" s="13">
        <v>0</v>
      </c>
      <c r="Y71" s="82">
        <v>4935535.96</v>
      </c>
      <c r="Z71" s="12">
        <v>0</v>
      </c>
      <c r="AA71" s="13">
        <v>0</v>
      </c>
      <c r="AB71" s="13">
        <v>20359</v>
      </c>
      <c r="AC71" s="13">
        <v>0</v>
      </c>
      <c r="AD71" s="13">
        <v>0</v>
      </c>
      <c r="AE71" s="82">
        <v>20359</v>
      </c>
      <c r="AF71" s="12">
        <v>198254</v>
      </c>
      <c r="AG71" s="13">
        <v>0</v>
      </c>
      <c r="AH71" s="13">
        <v>0</v>
      </c>
      <c r="AI71" s="13">
        <v>0</v>
      </c>
      <c r="AJ71" s="13">
        <v>0</v>
      </c>
      <c r="AK71" s="82">
        <v>198254</v>
      </c>
      <c r="AL71" s="12">
        <v>41566021.769999996</v>
      </c>
      <c r="AM71" s="13">
        <v>0</v>
      </c>
      <c r="AN71" s="13">
        <v>0</v>
      </c>
      <c r="AO71" s="13">
        <v>0</v>
      </c>
      <c r="AP71" s="13">
        <v>0</v>
      </c>
      <c r="AQ71" s="82">
        <v>41566021.769999996</v>
      </c>
    </row>
    <row r="72" spans="1:43" x14ac:dyDescent="0.3">
      <c r="A72" s="4" t="s">
        <v>61</v>
      </c>
      <c r="B72" s="12">
        <v>2913200</v>
      </c>
      <c r="C72" s="13">
        <v>0</v>
      </c>
      <c r="D72" s="13">
        <v>0</v>
      </c>
      <c r="E72" s="13">
        <v>0</v>
      </c>
      <c r="F72" s="13">
        <v>0</v>
      </c>
      <c r="G72" s="82">
        <v>2913200</v>
      </c>
      <c r="H72" s="12">
        <v>0</v>
      </c>
      <c r="I72" s="13">
        <v>0</v>
      </c>
      <c r="J72" s="13">
        <v>0</v>
      </c>
      <c r="K72" s="13">
        <v>0</v>
      </c>
      <c r="L72" s="13">
        <v>0</v>
      </c>
      <c r="M72" s="82">
        <v>0</v>
      </c>
      <c r="N72" s="12">
        <v>529492</v>
      </c>
      <c r="O72" s="13">
        <v>0</v>
      </c>
      <c r="P72" s="13">
        <v>0</v>
      </c>
      <c r="Q72" s="13">
        <v>0</v>
      </c>
      <c r="R72" s="13">
        <v>0</v>
      </c>
      <c r="S72" s="82">
        <v>529492</v>
      </c>
      <c r="T72" s="12">
        <v>2383708</v>
      </c>
      <c r="U72" s="13">
        <v>0</v>
      </c>
      <c r="V72" s="13">
        <v>0</v>
      </c>
      <c r="W72" s="13">
        <v>0</v>
      </c>
      <c r="X72" s="13">
        <v>0</v>
      </c>
      <c r="Y72" s="82">
        <v>2383708</v>
      </c>
      <c r="Z72" s="12">
        <v>98183</v>
      </c>
      <c r="AA72" s="13">
        <v>0</v>
      </c>
      <c r="AB72" s="13">
        <v>0</v>
      </c>
      <c r="AC72" s="13">
        <v>0</v>
      </c>
      <c r="AD72" s="13">
        <v>0</v>
      </c>
      <c r="AE72" s="82">
        <v>98183</v>
      </c>
      <c r="AF72" s="12">
        <v>67162</v>
      </c>
      <c r="AG72" s="13">
        <v>0</v>
      </c>
      <c r="AH72" s="13">
        <v>0</v>
      </c>
      <c r="AI72" s="13">
        <v>0</v>
      </c>
      <c r="AJ72" s="13">
        <v>0</v>
      </c>
      <c r="AK72" s="82">
        <v>67162</v>
      </c>
      <c r="AL72" s="12">
        <v>14531720</v>
      </c>
      <c r="AM72" s="13">
        <v>0</v>
      </c>
      <c r="AN72" s="13">
        <v>0</v>
      </c>
      <c r="AO72" s="13">
        <v>0</v>
      </c>
      <c r="AP72" s="13">
        <v>0</v>
      </c>
      <c r="AQ72" s="82">
        <v>14531720</v>
      </c>
    </row>
    <row r="73" spans="1:43" x14ac:dyDescent="0.3">
      <c r="A73" s="4" t="s">
        <v>62</v>
      </c>
      <c r="B73" s="12">
        <v>22500000</v>
      </c>
      <c r="C73" s="13">
        <v>0</v>
      </c>
      <c r="D73" s="13">
        <v>0</v>
      </c>
      <c r="E73" s="13">
        <v>0</v>
      </c>
      <c r="F73" s="13">
        <v>0</v>
      </c>
      <c r="G73" s="82">
        <v>22500000</v>
      </c>
      <c r="H73" s="12">
        <v>0</v>
      </c>
      <c r="I73" s="13">
        <v>0</v>
      </c>
      <c r="J73" s="13">
        <v>0</v>
      </c>
      <c r="K73" s="13">
        <v>0</v>
      </c>
      <c r="L73" s="13">
        <v>0</v>
      </c>
      <c r="M73" s="82">
        <v>0</v>
      </c>
      <c r="N73" s="12">
        <v>0</v>
      </c>
      <c r="O73" s="13">
        <v>0</v>
      </c>
      <c r="P73" s="13">
        <v>0</v>
      </c>
      <c r="Q73" s="13">
        <v>0</v>
      </c>
      <c r="R73" s="13">
        <v>0</v>
      </c>
      <c r="S73" s="82">
        <v>0</v>
      </c>
      <c r="T73" s="12">
        <v>21500000</v>
      </c>
      <c r="U73" s="13">
        <v>0</v>
      </c>
      <c r="V73" s="13">
        <v>0</v>
      </c>
      <c r="W73" s="13">
        <v>0</v>
      </c>
      <c r="X73" s="13">
        <v>0</v>
      </c>
      <c r="Y73" s="82">
        <v>21500000</v>
      </c>
      <c r="Z73" s="12">
        <v>174280</v>
      </c>
      <c r="AA73" s="13">
        <v>0</v>
      </c>
      <c r="AB73" s="13">
        <v>0</v>
      </c>
      <c r="AC73" s="13">
        <v>0</v>
      </c>
      <c r="AD73" s="13">
        <v>0</v>
      </c>
      <c r="AE73" s="82">
        <v>174280</v>
      </c>
      <c r="AF73" s="12">
        <v>402980</v>
      </c>
      <c r="AG73" s="13">
        <v>0</v>
      </c>
      <c r="AH73" s="13">
        <v>0</v>
      </c>
      <c r="AI73" s="13">
        <v>0</v>
      </c>
      <c r="AJ73" s="13">
        <v>0</v>
      </c>
      <c r="AK73" s="82">
        <v>402980</v>
      </c>
      <c r="AL73" s="12">
        <v>82000000</v>
      </c>
      <c r="AM73" s="13">
        <v>0</v>
      </c>
      <c r="AN73" s="13">
        <v>0</v>
      </c>
      <c r="AO73" s="13">
        <v>0</v>
      </c>
      <c r="AP73" s="13">
        <v>0</v>
      </c>
      <c r="AQ73" s="82">
        <v>82000000</v>
      </c>
    </row>
    <row r="74" spans="1:43" x14ac:dyDescent="0.3">
      <c r="A74" s="4" t="s">
        <v>63</v>
      </c>
      <c r="B74" s="12">
        <v>282425</v>
      </c>
      <c r="C74" s="13">
        <v>0</v>
      </c>
      <c r="D74" s="13">
        <v>0</v>
      </c>
      <c r="E74" s="13">
        <v>0</v>
      </c>
      <c r="F74" s="13">
        <v>0</v>
      </c>
      <c r="G74" s="82">
        <v>282425</v>
      </c>
      <c r="H74" s="12">
        <v>0</v>
      </c>
      <c r="I74" s="13">
        <v>0</v>
      </c>
      <c r="J74" s="13">
        <v>0</v>
      </c>
      <c r="K74" s="13">
        <v>0</v>
      </c>
      <c r="L74" s="13">
        <v>0</v>
      </c>
      <c r="M74" s="82">
        <v>0</v>
      </c>
      <c r="N74" s="12">
        <v>91000</v>
      </c>
      <c r="O74" s="13">
        <v>0</v>
      </c>
      <c r="P74" s="13">
        <v>0</v>
      </c>
      <c r="Q74" s="13">
        <v>0</v>
      </c>
      <c r="R74" s="13">
        <v>0</v>
      </c>
      <c r="S74" s="82">
        <v>91000</v>
      </c>
      <c r="T74" s="12">
        <v>191425</v>
      </c>
      <c r="U74" s="13">
        <v>0</v>
      </c>
      <c r="V74" s="13">
        <v>0</v>
      </c>
      <c r="W74" s="13">
        <v>0</v>
      </c>
      <c r="X74" s="13">
        <v>0</v>
      </c>
      <c r="Y74" s="82">
        <v>191425</v>
      </c>
      <c r="Z74" s="12">
        <v>14266</v>
      </c>
      <c r="AA74" s="13">
        <v>0</v>
      </c>
      <c r="AB74" s="13">
        <v>0</v>
      </c>
      <c r="AC74" s="13">
        <v>0</v>
      </c>
      <c r="AD74" s="13">
        <v>0</v>
      </c>
      <c r="AE74" s="82">
        <v>14266</v>
      </c>
      <c r="AF74" s="12">
        <v>100225</v>
      </c>
      <c r="AG74" s="13">
        <v>0</v>
      </c>
      <c r="AH74" s="13">
        <v>0</v>
      </c>
      <c r="AI74" s="13">
        <v>0</v>
      </c>
      <c r="AJ74" s="13">
        <v>0</v>
      </c>
      <c r="AK74" s="82">
        <v>100225</v>
      </c>
      <c r="AL74" s="12">
        <v>21800000</v>
      </c>
      <c r="AM74" s="13">
        <v>0</v>
      </c>
      <c r="AN74" s="13">
        <v>0</v>
      </c>
      <c r="AO74" s="13">
        <v>0</v>
      </c>
      <c r="AP74" s="13">
        <v>0</v>
      </c>
      <c r="AQ74" s="82">
        <v>21800000</v>
      </c>
    </row>
    <row r="75" spans="1:43" x14ac:dyDescent="0.3">
      <c r="A75" s="4" t="s">
        <v>64</v>
      </c>
      <c r="B75" s="12">
        <v>19020646.48</v>
      </c>
      <c r="C75" s="13">
        <v>0</v>
      </c>
      <c r="D75" s="13">
        <v>0</v>
      </c>
      <c r="E75" s="13">
        <v>0</v>
      </c>
      <c r="F75" s="13">
        <v>0</v>
      </c>
      <c r="G75" s="82">
        <v>19020646.48</v>
      </c>
      <c r="H75" s="12">
        <v>0</v>
      </c>
      <c r="I75" s="13">
        <v>0</v>
      </c>
      <c r="J75" s="13">
        <v>0</v>
      </c>
      <c r="K75" s="13">
        <v>0</v>
      </c>
      <c r="L75" s="13">
        <v>0</v>
      </c>
      <c r="M75" s="82">
        <v>0</v>
      </c>
      <c r="N75" s="12">
        <v>2149753.4000000022</v>
      </c>
      <c r="O75" s="13">
        <v>0</v>
      </c>
      <c r="P75" s="13">
        <v>0</v>
      </c>
      <c r="Q75" s="13">
        <v>0</v>
      </c>
      <c r="R75" s="13">
        <v>0</v>
      </c>
      <c r="S75" s="82">
        <v>2149753.4000000022</v>
      </c>
      <c r="T75" s="12">
        <v>16870893.079999998</v>
      </c>
      <c r="U75" s="13">
        <v>0</v>
      </c>
      <c r="V75" s="13">
        <v>0</v>
      </c>
      <c r="W75" s="13">
        <v>0</v>
      </c>
      <c r="X75" s="13">
        <v>0</v>
      </c>
      <c r="Y75" s="82">
        <v>16870893.079999998</v>
      </c>
      <c r="Z75" s="12">
        <v>371249.33</v>
      </c>
      <c r="AA75" s="13">
        <v>0</v>
      </c>
      <c r="AB75" s="13">
        <v>0</v>
      </c>
      <c r="AC75" s="13">
        <v>0</v>
      </c>
      <c r="AD75" s="13">
        <v>0</v>
      </c>
      <c r="AE75" s="82">
        <v>371249.33</v>
      </c>
      <c r="AF75" s="12">
        <v>534429.59</v>
      </c>
      <c r="AG75" s="13">
        <v>0</v>
      </c>
      <c r="AH75" s="13">
        <v>0</v>
      </c>
      <c r="AI75" s="13">
        <v>0</v>
      </c>
      <c r="AJ75" s="13">
        <v>0</v>
      </c>
      <c r="AK75" s="82">
        <v>534429.59</v>
      </c>
      <c r="AL75" s="12">
        <v>88458357.120000005</v>
      </c>
      <c r="AM75" s="13">
        <v>0</v>
      </c>
      <c r="AN75" s="13">
        <v>0</v>
      </c>
      <c r="AO75" s="13">
        <v>0</v>
      </c>
      <c r="AP75" s="13">
        <v>0</v>
      </c>
      <c r="AQ75" s="82">
        <v>88458357.120000005</v>
      </c>
    </row>
    <row r="76" spans="1:43" x14ac:dyDescent="0.3">
      <c r="A76" s="4" t="s">
        <v>65</v>
      </c>
      <c r="B76" s="12">
        <v>7786000</v>
      </c>
      <c r="C76" s="13">
        <v>0</v>
      </c>
      <c r="D76" s="13">
        <v>0</v>
      </c>
      <c r="E76" s="13">
        <v>0</v>
      </c>
      <c r="F76" s="13">
        <v>0</v>
      </c>
      <c r="G76" s="82">
        <v>7786000</v>
      </c>
      <c r="H76" s="12">
        <v>0</v>
      </c>
      <c r="I76" s="13">
        <v>0</v>
      </c>
      <c r="J76" s="13">
        <v>0</v>
      </c>
      <c r="K76" s="13">
        <v>0</v>
      </c>
      <c r="L76" s="13">
        <v>0</v>
      </c>
      <c r="M76" s="82">
        <v>0</v>
      </c>
      <c r="N76" s="12">
        <v>5168000</v>
      </c>
      <c r="O76" s="13">
        <v>0</v>
      </c>
      <c r="P76" s="13">
        <v>0</v>
      </c>
      <c r="Q76" s="13">
        <v>0</v>
      </c>
      <c r="R76" s="13">
        <v>0</v>
      </c>
      <c r="S76" s="82">
        <v>5168000</v>
      </c>
      <c r="T76" s="12">
        <v>2618000</v>
      </c>
      <c r="U76" s="13">
        <v>0</v>
      </c>
      <c r="V76" s="13">
        <v>0</v>
      </c>
      <c r="W76" s="13">
        <v>0</v>
      </c>
      <c r="X76" s="13">
        <v>0</v>
      </c>
      <c r="Y76" s="82">
        <v>2618000</v>
      </c>
      <c r="Z76" s="12">
        <v>163000</v>
      </c>
      <c r="AA76" s="13">
        <v>0</v>
      </c>
      <c r="AB76" s="13">
        <v>0</v>
      </c>
      <c r="AC76" s="13">
        <v>0</v>
      </c>
      <c r="AD76" s="13">
        <v>0</v>
      </c>
      <c r="AE76" s="82">
        <v>163000</v>
      </c>
      <c r="AF76" s="12">
        <v>232000</v>
      </c>
      <c r="AG76" s="13">
        <v>0</v>
      </c>
      <c r="AH76" s="13">
        <v>0</v>
      </c>
      <c r="AI76" s="13">
        <v>0</v>
      </c>
      <c r="AJ76" s="13">
        <v>0</v>
      </c>
      <c r="AK76" s="82">
        <v>232000</v>
      </c>
      <c r="AL76" s="12">
        <v>50047000</v>
      </c>
      <c r="AM76" s="13">
        <v>0</v>
      </c>
      <c r="AN76" s="13">
        <v>0</v>
      </c>
      <c r="AO76" s="13">
        <v>0</v>
      </c>
      <c r="AP76" s="13">
        <v>0</v>
      </c>
      <c r="AQ76" s="82">
        <v>50047000</v>
      </c>
    </row>
    <row r="77" spans="1:43" x14ac:dyDescent="0.3">
      <c r="A77" s="4" t="s">
        <v>66</v>
      </c>
      <c r="B77" s="12">
        <v>189000</v>
      </c>
      <c r="C77" s="13">
        <v>0</v>
      </c>
      <c r="D77" s="13">
        <v>0</v>
      </c>
      <c r="E77" s="13">
        <v>0</v>
      </c>
      <c r="F77" s="13">
        <v>0</v>
      </c>
      <c r="G77" s="82">
        <v>189000</v>
      </c>
      <c r="H77" s="12">
        <v>0</v>
      </c>
      <c r="I77" s="13">
        <v>0</v>
      </c>
      <c r="J77" s="13">
        <v>0</v>
      </c>
      <c r="K77" s="13">
        <v>0</v>
      </c>
      <c r="L77" s="13">
        <v>0</v>
      </c>
      <c r="M77" s="82">
        <v>0</v>
      </c>
      <c r="N77" s="12">
        <v>62000</v>
      </c>
      <c r="O77" s="13">
        <v>0</v>
      </c>
      <c r="P77" s="13">
        <v>0</v>
      </c>
      <c r="Q77" s="13">
        <v>0</v>
      </c>
      <c r="R77" s="13">
        <v>0</v>
      </c>
      <c r="S77" s="82">
        <v>62000</v>
      </c>
      <c r="T77" s="12">
        <v>127000</v>
      </c>
      <c r="U77" s="13">
        <v>0</v>
      </c>
      <c r="V77" s="13">
        <v>0</v>
      </c>
      <c r="W77" s="13">
        <v>0</v>
      </c>
      <c r="X77" s="13">
        <v>0</v>
      </c>
      <c r="Y77" s="82">
        <v>127000</v>
      </c>
      <c r="Z77" s="12">
        <v>0</v>
      </c>
      <c r="AA77" s="13">
        <v>0</v>
      </c>
      <c r="AB77" s="13">
        <v>0</v>
      </c>
      <c r="AC77" s="13">
        <v>0</v>
      </c>
      <c r="AD77" s="13">
        <v>0</v>
      </c>
      <c r="AE77" s="82">
        <v>0</v>
      </c>
      <c r="AF77" s="12">
        <v>212000</v>
      </c>
      <c r="AG77" s="13">
        <v>0</v>
      </c>
      <c r="AH77" s="13">
        <v>0</v>
      </c>
      <c r="AI77" s="13">
        <v>0</v>
      </c>
      <c r="AJ77" s="13">
        <v>0</v>
      </c>
      <c r="AK77" s="82">
        <v>212000</v>
      </c>
      <c r="AL77" s="12">
        <v>35532000</v>
      </c>
      <c r="AM77" s="13">
        <v>0</v>
      </c>
      <c r="AN77" s="13">
        <v>0</v>
      </c>
      <c r="AO77" s="13">
        <v>0</v>
      </c>
      <c r="AP77" s="13">
        <v>0</v>
      </c>
      <c r="AQ77" s="82">
        <v>35532000</v>
      </c>
    </row>
    <row r="78" spans="1:43" x14ac:dyDescent="0.3">
      <c r="A78" s="4" t="s">
        <v>67</v>
      </c>
      <c r="B78" s="12">
        <v>32066132</v>
      </c>
      <c r="C78" s="13">
        <v>0</v>
      </c>
      <c r="D78" s="13">
        <v>0</v>
      </c>
      <c r="E78" s="13">
        <v>0</v>
      </c>
      <c r="F78" s="13">
        <v>0</v>
      </c>
      <c r="G78" s="82">
        <v>32066132</v>
      </c>
      <c r="H78" s="12">
        <v>1000000</v>
      </c>
      <c r="I78" s="13">
        <v>0</v>
      </c>
      <c r="J78" s="13">
        <v>0</v>
      </c>
      <c r="K78" s="13">
        <v>0</v>
      </c>
      <c r="L78" s="13">
        <v>0</v>
      </c>
      <c r="M78" s="82">
        <v>1000000</v>
      </c>
      <c r="N78" s="12">
        <v>2688458.1028017397</v>
      </c>
      <c r="O78" s="13">
        <v>0</v>
      </c>
      <c r="P78" s="13">
        <v>0</v>
      </c>
      <c r="Q78" s="13">
        <v>0</v>
      </c>
      <c r="R78" s="13">
        <v>0</v>
      </c>
      <c r="S78" s="82">
        <v>2688458.1028017397</v>
      </c>
      <c r="T78" s="12">
        <v>30377673.89719826</v>
      </c>
      <c r="U78" s="13">
        <v>0</v>
      </c>
      <c r="V78" s="13">
        <v>0</v>
      </c>
      <c r="W78" s="13">
        <v>0</v>
      </c>
      <c r="X78" s="13">
        <v>0</v>
      </c>
      <c r="Y78" s="82">
        <v>30377673.89719826</v>
      </c>
      <c r="Z78" s="12">
        <v>666658</v>
      </c>
      <c r="AA78" s="13">
        <v>0</v>
      </c>
      <c r="AB78" s="13">
        <v>0</v>
      </c>
      <c r="AC78" s="13">
        <v>0</v>
      </c>
      <c r="AD78" s="13">
        <v>0</v>
      </c>
      <c r="AE78" s="82">
        <v>666658</v>
      </c>
      <c r="AF78" s="12">
        <v>215611.53999999995</v>
      </c>
      <c r="AG78" s="13">
        <v>0</v>
      </c>
      <c r="AH78" s="13">
        <v>0</v>
      </c>
      <c r="AI78" s="13">
        <v>0</v>
      </c>
      <c r="AJ78" s="13">
        <v>0</v>
      </c>
      <c r="AK78" s="82">
        <v>215611.53999999995</v>
      </c>
      <c r="AL78" s="12">
        <v>31000000</v>
      </c>
      <c r="AM78" s="13">
        <v>0</v>
      </c>
      <c r="AN78" s="13">
        <v>0</v>
      </c>
      <c r="AO78" s="13">
        <v>0</v>
      </c>
      <c r="AP78" s="13">
        <v>0</v>
      </c>
      <c r="AQ78" s="82">
        <v>31000000</v>
      </c>
    </row>
    <row r="79" spans="1:43" x14ac:dyDescent="0.3">
      <c r="A79" s="4" t="s">
        <v>68</v>
      </c>
      <c r="B79" s="12">
        <v>8173000</v>
      </c>
      <c r="C79" s="13">
        <v>0</v>
      </c>
      <c r="D79" s="13">
        <v>0</v>
      </c>
      <c r="E79" s="13">
        <v>0</v>
      </c>
      <c r="F79" s="13">
        <v>0</v>
      </c>
      <c r="G79" s="82">
        <v>8173000</v>
      </c>
      <c r="H79" s="12">
        <v>0</v>
      </c>
      <c r="I79" s="13">
        <v>0</v>
      </c>
      <c r="J79" s="13">
        <v>4125000</v>
      </c>
      <c r="K79" s="13">
        <v>0</v>
      </c>
      <c r="L79" s="13">
        <v>0</v>
      </c>
      <c r="M79" s="82">
        <v>4125000</v>
      </c>
      <c r="N79" s="12">
        <v>1586044</v>
      </c>
      <c r="O79" s="13">
        <v>0</v>
      </c>
      <c r="P79" s="13">
        <v>111066</v>
      </c>
      <c r="Q79" s="13">
        <v>0</v>
      </c>
      <c r="R79" s="13">
        <v>0</v>
      </c>
      <c r="S79" s="82">
        <v>1697110</v>
      </c>
      <c r="T79" s="12">
        <v>6586956</v>
      </c>
      <c r="U79" s="13">
        <v>0</v>
      </c>
      <c r="V79" s="13">
        <v>4013934</v>
      </c>
      <c r="W79" s="13">
        <v>0</v>
      </c>
      <c r="X79" s="13">
        <v>0</v>
      </c>
      <c r="Y79" s="82">
        <v>10600890</v>
      </c>
      <c r="Z79" s="12">
        <v>205635</v>
      </c>
      <c r="AA79" s="13">
        <v>0</v>
      </c>
      <c r="AB79" s="13">
        <v>5766</v>
      </c>
      <c r="AC79" s="13">
        <v>0</v>
      </c>
      <c r="AD79" s="13">
        <v>0</v>
      </c>
      <c r="AE79" s="82">
        <v>211401</v>
      </c>
      <c r="AF79" s="12">
        <v>49653</v>
      </c>
      <c r="AG79" s="13">
        <v>0</v>
      </c>
      <c r="AH79" s="13">
        <v>0</v>
      </c>
      <c r="AI79" s="13">
        <v>0</v>
      </c>
      <c r="AJ79" s="13">
        <v>0</v>
      </c>
      <c r="AK79" s="82">
        <v>49653</v>
      </c>
      <c r="AL79" s="12">
        <v>35515921.07</v>
      </c>
      <c r="AM79" s="13">
        <v>0</v>
      </c>
      <c r="AN79" s="13">
        <v>0</v>
      </c>
      <c r="AO79" s="13">
        <v>0</v>
      </c>
      <c r="AP79" s="13">
        <v>0</v>
      </c>
      <c r="AQ79" s="82">
        <v>35515921.07</v>
      </c>
    </row>
    <row r="80" spans="1:43" x14ac:dyDescent="0.3">
      <c r="A80" s="4" t="s">
        <v>69</v>
      </c>
      <c r="B80" s="12">
        <v>1026001</v>
      </c>
      <c r="C80" s="13">
        <v>0</v>
      </c>
      <c r="D80" s="13">
        <v>0</v>
      </c>
      <c r="E80" s="13">
        <v>0</v>
      </c>
      <c r="F80" s="13">
        <v>0</v>
      </c>
      <c r="G80" s="82">
        <v>1026001</v>
      </c>
      <c r="H80" s="12">
        <v>0</v>
      </c>
      <c r="I80" s="13">
        <v>0</v>
      </c>
      <c r="J80" s="13">
        <v>0</v>
      </c>
      <c r="K80" s="13">
        <v>0</v>
      </c>
      <c r="L80" s="13">
        <v>0</v>
      </c>
      <c r="M80" s="82">
        <v>0</v>
      </c>
      <c r="N80" s="12">
        <v>288667</v>
      </c>
      <c r="O80" s="13">
        <v>0</v>
      </c>
      <c r="P80" s="13">
        <v>0</v>
      </c>
      <c r="Q80" s="13">
        <v>0</v>
      </c>
      <c r="R80" s="13">
        <v>0</v>
      </c>
      <c r="S80" s="82">
        <v>288667</v>
      </c>
      <c r="T80" s="12">
        <v>737334</v>
      </c>
      <c r="U80" s="13">
        <v>0</v>
      </c>
      <c r="V80" s="13">
        <v>0</v>
      </c>
      <c r="W80" s="13">
        <v>0</v>
      </c>
      <c r="X80" s="13">
        <v>0</v>
      </c>
      <c r="Y80" s="82">
        <v>737334</v>
      </c>
      <c r="Z80" s="12">
        <v>71040</v>
      </c>
      <c r="AA80" s="13">
        <v>0</v>
      </c>
      <c r="AB80" s="13">
        <v>0</v>
      </c>
      <c r="AC80" s="13">
        <v>0</v>
      </c>
      <c r="AD80" s="13">
        <v>0</v>
      </c>
      <c r="AE80" s="82">
        <v>71040</v>
      </c>
      <c r="AF80" s="12">
        <v>473295</v>
      </c>
      <c r="AG80" s="13">
        <v>0</v>
      </c>
      <c r="AH80" s="13">
        <v>0</v>
      </c>
      <c r="AI80" s="13">
        <v>0</v>
      </c>
      <c r="AJ80" s="13">
        <v>0</v>
      </c>
      <c r="AK80" s="82">
        <v>473295</v>
      </c>
      <c r="AL80" s="12">
        <v>105996686</v>
      </c>
      <c r="AM80" s="13">
        <v>0</v>
      </c>
      <c r="AN80" s="13">
        <v>0</v>
      </c>
      <c r="AO80" s="13">
        <v>0</v>
      </c>
      <c r="AP80" s="13">
        <v>0</v>
      </c>
      <c r="AQ80" s="82">
        <v>105996686</v>
      </c>
    </row>
    <row r="81" spans="1:61" x14ac:dyDescent="0.3">
      <c r="A81" s="4" t="s">
        <v>70</v>
      </c>
      <c r="B81" s="12">
        <v>0</v>
      </c>
      <c r="C81" s="13">
        <v>0</v>
      </c>
      <c r="D81" s="13">
        <v>0</v>
      </c>
      <c r="E81" s="13">
        <v>0</v>
      </c>
      <c r="F81" s="13">
        <v>0</v>
      </c>
      <c r="G81" s="82">
        <v>0</v>
      </c>
      <c r="H81" s="12">
        <v>0</v>
      </c>
      <c r="I81" s="13">
        <v>0</v>
      </c>
      <c r="J81" s="13">
        <v>0</v>
      </c>
      <c r="K81" s="13">
        <v>0</v>
      </c>
      <c r="L81" s="13">
        <v>0</v>
      </c>
      <c r="M81" s="82">
        <v>0</v>
      </c>
      <c r="N81" s="12">
        <v>0</v>
      </c>
      <c r="O81" s="13">
        <v>0</v>
      </c>
      <c r="P81" s="13">
        <v>0</v>
      </c>
      <c r="Q81" s="13">
        <v>0</v>
      </c>
      <c r="R81" s="13">
        <v>0</v>
      </c>
      <c r="S81" s="82">
        <v>0</v>
      </c>
      <c r="T81" s="12">
        <v>0</v>
      </c>
      <c r="U81" s="13">
        <v>0</v>
      </c>
      <c r="V81" s="13">
        <v>0</v>
      </c>
      <c r="W81" s="13">
        <v>0</v>
      </c>
      <c r="X81" s="13">
        <v>0</v>
      </c>
      <c r="Y81" s="82">
        <v>0</v>
      </c>
      <c r="Z81" s="12">
        <v>0</v>
      </c>
      <c r="AA81" s="13">
        <v>0</v>
      </c>
      <c r="AB81" s="13">
        <v>0</v>
      </c>
      <c r="AC81" s="13">
        <v>0</v>
      </c>
      <c r="AD81" s="13">
        <v>0</v>
      </c>
      <c r="AE81" s="82">
        <v>0</v>
      </c>
      <c r="AF81" s="12">
        <v>95950</v>
      </c>
      <c r="AG81" s="13">
        <v>0</v>
      </c>
      <c r="AH81" s="13">
        <v>0</v>
      </c>
      <c r="AI81" s="13">
        <v>0</v>
      </c>
      <c r="AJ81" s="13">
        <v>0</v>
      </c>
      <c r="AK81" s="82">
        <v>95950</v>
      </c>
      <c r="AL81" s="12">
        <v>17197550</v>
      </c>
      <c r="AM81" s="13">
        <v>0</v>
      </c>
      <c r="AN81" s="13">
        <v>0</v>
      </c>
      <c r="AO81" s="13">
        <v>0</v>
      </c>
      <c r="AP81" s="13">
        <v>0</v>
      </c>
      <c r="AQ81" s="82">
        <v>17197550</v>
      </c>
    </row>
    <row r="82" spans="1:61" x14ac:dyDescent="0.3">
      <c r="A82" s="4" t="s">
        <v>71</v>
      </c>
      <c r="B82" s="12">
        <v>0</v>
      </c>
      <c r="C82" s="13">
        <v>0</v>
      </c>
      <c r="D82" s="13">
        <v>0</v>
      </c>
      <c r="E82" s="13">
        <v>0</v>
      </c>
      <c r="F82" s="13">
        <v>0</v>
      </c>
      <c r="G82" s="82">
        <v>0</v>
      </c>
      <c r="H82" s="12">
        <v>0</v>
      </c>
      <c r="I82" s="13">
        <v>0</v>
      </c>
      <c r="J82" s="13">
        <v>0</v>
      </c>
      <c r="K82" s="13">
        <v>0</v>
      </c>
      <c r="L82" s="13">
        <v>0</v>
      </c>
      <c r="M82" s="82">
        <v>0</v>
      </c>
      <c r="N82" s="12">
        <v>0</v>
      </c>
      <c r="O82" s="13">
        <v>0</v>
      </c>
      <c r="P82" s="13">
        <v>0</v>
      </c>
      <c r="Q82" s="13">
        <v>0</v>
      </c>
      <c r="R82" s="13">
        <v>0</v>
      </c>
      <c r="S82" s="82">
        <v>0</v>
      </c>
      <c r="T82" s="12">
        <v>0</v>
      </c>
      <c r="U82" s="13">
        <v>0</v>
      </c>
      <c r="V82" s="13">
        <v>0</v>
      </c>
      <c r="W82" s="13">
        <v>0</v>
      </c>
      <c r="X82" s="13">
        <v>0</v>
      </c>
      <c r="Y82" s="82">
        <v>0</v>
      </c>
      <c r="Z82" s="12">
        <v>0</v>
      </c>
      <c r="AA82" s="13">
        <v>0</v>
      </c>
      <c r="AB82" s="13">
        <v>0</v>
      </c>
      <c r="AC82" s="13">
        <v>0</v>
      </c>
      <c r="AD82" s="13">
        <v>0</v>
      </c>
      <c r="AE82" s="82">
        <v>0</v>
      </c>
      <c r="AF82" s="12">
        <v>1258069</v>
      </c>
      <c r="AG82" s="13">
        <v>0</v>
      </c>
      <c r="AH82" s="13">
        <v>0</v>
      </c>
      <c r="AI82" s="13">
        <v>0</v>
      </c>
      <c r="AJ82" s="13">
        <v>0</v>
      </c>
      <c r="AK82" s="82">
        <v>1258069</v>
      </c>
      <c r="AL82" s="12">
        <v>225681000</v>
      </c>
      <c r="AM82" s="13">
        <v>0</v>
      </c>
      <c r="AN82" s="13">
        <v>0</v>
      </c>
      <c r="AO82" s="13">
        <v>0</v>
      </c>
      <c r="AP82" s="13">
        <v>0</v>
      </c>
      <c r="AQ82" s="82">
        <v>225681000</v>
      </c>
    </row>
    <row r="83" spans="1:61" x14ac:dyDescent="0.3">
      <c r="A83" s="4" t="s">
        <v>72</v>
      </c>
      <c r="B83" s="12">
        <v>2541000</v>
      </c>
      <c r="C83" s="13">
        <v>0</v>
      </c>
      <c r="D83" s="13">
        <v>0</v>
      </c>
      <c r="E83" s="13">
        <v>0</v>
      </c>
      <c r="F83" s="13">
        <v>0</v>
      </c>
      <c r="G83" s="82">
        <v>2541000</v>
      </c>
      <c r="H83" s="12">
        <v>0</v>
      </c>
      <c r="I83" s="13">
        <v>0</v>
      </c>
      <c r="J83" s="13">
        <v>-13000000</v>
      </c>
      <c r="K83" s="13">
        <v>0</v>
      </c>
      <c r="L83" s="13">
        <v>0</v>
      </c>
      <c r="M83" s="82">
        <v>-13000000</v>
      </c>
      <c r="N83" s="12">
        <v>1537000</v>
      </c>
      <c r="O83" s="13">
        <v>0</v>
      </c>
      <c r="P83" s="13">
        <v>0</v>
      </c>
      <c r="Q83" s="13">
        <v>0</v>
      </c>
      <c r="R83" s="13">
        <v>0</v>
      </c>
      <c r="S83" s="82">
        <v>1537000</v>
      </c>
      <c r="T83" s="12">
        <v>14004000</v>
      </c>
      <c r="U83" s="13">
        <v>0</v>
      </c>
      <c r="V83" s="13">
        <v>0</v>
      </c>
      <c r="W83" s="13">
        <v>0</v>
      </c>
      <c r="X83" s="13">
        <v>0</v>
      </c>
      <c r="Y83" s="82">
        <v>14004000</v>
      </c>
      <c r="Z83" s="12">
        <v>206000</v>
      </c>
      <c r="AA83" s="13">
        <v>0</v>
      </c>
      <c r="AB83" s="13">
        <v>0</v>
      </c>
      <c r="AC83" s="13">
        <v>0</v>
      </c>
      <c r="AD83" s="13">
        <v>0</v>
      </c>
      <c r="AE83" s="82">
        <v>206000</v>
      </c>
      <c r="AF83" s="12">
        <v>1258000</v>
      </c>
      <c r="AG83" s="13">
        <v>0</v>
      </c>
      <c r="AH83" s="13">
        <v>0</v>
      </c>
      <c r="AI83" s="13">
        <v>0</v>
      </c>
      <c r="AJ83" s="13">
        <v>0</v>
      </c>
      <c r="AK83" s="82">
        <v>1258000</v>
      </c>
      <c r="AL83" s="12">
        <v>220000000</v>
      </c>
      <c r="AM83" s="13">
        <v>0</v>
      </c>
      <c r="AN83" s="13">
        <v>0</v>
      </c>
      <c r="AO83" s="13">
        <v>0</v>
      </c>
      <c r="AP83" s="13">
        <v>0</v>
      </c>
      <c r="AQ83" s="82">
        <v>220000000</v>
      </c>
    </row>
    <row r="84" spans="1:61" x14ac:dyDescent="0.3">
      <c r="A84" s="4" t="s">
        <v>73</v>
      </c>
      <c r="B84" s="12">
        <v>11054293</v>
      </c>
      <c r="C84" s="13">
        <v>5710368</v>
      </c>
      <c r="D84" s="13">
        <v>0</v>
      </c>
      <c r="E84" s="13">
        <v>0</v>
      </c>
      <c r="F84" s="13">
        <v>0</v>
      </c>
      <c r="G84" s="82">
        <v>16764661</v>
      </c>
      <c r="H84" s="12">
        <v>0</v>
      </c>
      <c r="I84" s="13">
        <v>0</v>
      </c>
      <c r="J84" s="13">
        <v>0</v>
      </c>
      <c r="K84" s="13">
        <v>0</v>
      </c>
      <c r="L84" s="13">
        <v>0</v>
      </c>
      <c r="M84" s="82">
        <v>0</v>
      </c>
      <c r="N84" s="12">
        <v>1838456</v>
      </c>
      <c r="O84" s="13">
        <v>417311</v>
      </c>
      <c r="P84" s="13">
        <v>0</v>
      </c>
      <c r="Q84" s="13">
        <v>0</v>
      </c>
      <c r="R84" s="13">
        <v>0</v>
      </c>
      <c r="S84" s="82">
        <v>2255767</v>
      </c>
      <c r="T84" s="12">
        <v>9216137</v>
      </c>
      <c r="U84" s="13">
        <v>5293057</v>
      </c>
      <c r="V84" s="13">
        <v>0</v>
      </c>
      <c r="W84" s="13">
        <v>0</v>
      </c>
      <c r="X84" s="13">
        <v>0</v>
      </c>
      <c r="Y84" s="82">
        <v>14509194</v>
      </c>
      <c r="Z84" s="12">
        <v>649692</v>
      </c>
      <c r="AA84" s="13">
        <v>452288</v>
      </c>
      <c r="AB84" s="13">
        <v>0</v>
      </c>
      <c r="AC84" s="13">
        <v>0</v>
      </c>
      <c r="AD84" s="13">
        <v>0</v>
      </c>
      <c r="AE84" s="82">
        <v>1101980</v>
      </c>
      <c r="AF84" s="12">
        <v>257721</v>
      </c>
      <c r="AG84" s="13">
        <v>0</v>
      </c>
      <c r="AH84" s="13">
        <v>0</v>
      </c>
      <c r="AI84" s="13">
        <v>0</v>
      </c>
      <c r="AJ84" s="13">
        <v>0</v>
      </c>
      <c r="AK84" s="82">
        <v>257721</v>
      </c>
      <c r="AL84" s="12">
        <v>45000000</v>
      </c>
      <c r="AM84" s="13">
        <v>0</v>
      </c>
      <c r="AN84" s="13">
        <v>0</v>
      </c>
      <c r="AO84" s="13">
        <v>0</v>
      </c>
      <c r="AP84" s="13">
        <v>0</v>
      </c>
      <c r="AQ84" s="82">
        <v>45000000</v>
      </c>
    </row>
    <row r="85" spans="1:61" x14ac:dyDescent="0.3">
      <c r="A85" s="4" t="s">
        <v>74</v>
      </c>
      <c r="B85" s="12">
        <v>0</v>
      </c>
      <c r="C85" s="13">
        <v>0</v>
      </c>
      <c r="D85" s="13">
        <v>0</v>
      </c>
      <c r="E85" s="13">
        <v>0</v>
      </c>
      <c r="F85" s="13">
        <v>55000000</v>
      </c>
      <c r="G85" s="82">
        <v>55000000</v>
      </c>
      <c r="H85" s="12">
        <v>0</v>
      </c>
      <c r="I85" s="13">
        <v>0</v>
      </c>
      <c r="J85" s="13">
        <v>0</v>
      </c>
      <c r="K85" s="13">
        <v>0</v>
      </c>
      <c r="L85" s="13">
        <v>0</v>
      </c>
      <c r="M85" s="82">
        <v>0</v>
      </c>
      <c r="N85" s="12">
        <v>0</v>
      </c>
      <c r="O85" s="13">
        <v>0</v>
      </c>
      <c r="P85" s="13">
        <v>0</v>
      </c>
      <c r="Q85" s="13">
        <v>0</v>
      </c>
      <c r="R85" s="13">
        <v>40000000</v>
      </c>
      <c r="S85" s="82">
        <v>40000000</v>
      </c>
      <c r="T85" s="12">
        <v>0</v>
      </c>
      <c r="U85" s="13">
        <v>0</v>
      </c>
      <c r="V85" s="13">
        <v>0</v>
      </c>
      <c r="W85" s="13">
        <v>0</v>
      </c>
      <c r="X85" s="13">
        <v>15000000</v>
      </c>
      <c r="Y85" s="82">
        <v>15000000</v>
      </c>
      <c r="Z85" s="12">
        <v>0</v>
      </c>
      <c r="AA85" s="13">
        <v>0</v>
      </c>
      <c r="AB85" s="13">
        <v>0</v>
      </c>
      <c r="AC85" s="13">
        <v>0</v>
      </c>
      <c r="AD85" s="13">
        <v>1283445.21</v>
      </c>
      <c r="AE85" s="82">
        <v>1283445.21</v>
      </c>
      <c r="AF85" s="12">
        <v>0</v>
      </c>
      <c r="AG85" s="13">
        <v>0</v>
      </c>
      <c r="AH85" s="13">
        <v>0</v>
      </c>
      <c r="AI85" s="13">
        <v>0</v>
      </c>
      <c r="AJ85" s="13">
        <v>3104887.1799999997</v>
      </c>
      <c r="AK85" s="82">
        <v>3104887.1799999997</v>
      </c>
      <c r="AL85" s="12">
        <v>0</v>
      </c>
      <c r="AM85" s="13">
        <v>0</v>
      </c>
      <c r="AN85" s="13">
        <v>0</v>
      </c>
      <c r="AO85" s="13">
        <v>0</v>
      </c>
      <c r="AP85" s="13">
        <v>576201458.21000004</v>
      </c>
      <c r="AQ85" s="82">
        <v>576201458.21000004</v>
      </c>
    </row>
    <row r="86" spans="1:61" x14ac:dyDescent="0.3">
      <c r="A86" s="4" t="s">
        <v>75</v>
      </c>
      <c r="B86" s="12">
        <v>41203069.229999997</v>
      </c>
      <c r="C86" s="13">
        <v>0</v>
      </c>
      <c r="D86" s="13">
        <v>0</v>
      </c>
      <c r="E86" s="13">
        <v>0</v>
      </c>
      <c r="F86" s="13">
        <v>0</v>
      </c>
      <c r="G86" s="82">
        <v>41203069.229999997</v>
      </c>
      <c r="H86" s="12">
        <v>0</v>
      </c>
      <c r="I86" s="13">
        <v>0</v>
      </c>
      <c r="J86" s="13">
        <v>32500000</v>
      </c>
      <c r="K86" s="13">
        <v>0</v>
      </c>
      <c r="L86" s="13">
        <v>0</v>
      </c>
      <c r="M86" s="82">
        <v>32500000</v>
      </c>
      <c r="N86" s="12">
        <v>33818153.460000001</v>
      </c>
      <c r="O86" s="13">
        <v>0</v>
      </c>
      <c r="P86" s="13">
        <v>1432781.3500000015</v>
      </c>
      <c r="Q86" s="13">
        <v>0</v>
      </c>
      <c r="R86" s="13">
        <v>0</v>
      </c>
      <c r="S86" s="82">
        <v>35250934.810000002</v>
      </c>
      <c r="T86" s="12">
        <v>7384915.7800000003</v>
      </c>
      <c r="U86" s="13">
        <v>0</v>
      </c>
      <c r="V86" s="13">
        <v>31067218.649999999</v>
      </c>
      <c r="W86" s="13">
        <v>0</v>
      </c>
      <c r="X86" s="13">
        <v>0</v>
      </c>
      <c r="Y86" s="82">
        <v>38452134.43</v>
      </c>
      <c r="Z86" s="12">
        <v>848651.66999999993</v>
      </c>
      <c r="AA86" s="13">
        <v>0</v>
      </c>
      <c r="AB86" s="13">
        <v>314554.28000000003</v>
      </c>
      <c r="AC86" s="13">
        <v>0</v>
      </c>
      <c r="AD86" s="13">
        <v>0</v>
      </c>
      <c r="AE86" s="82">
        <v>1163205.95</v>
      </c>
      <c r="AF86" s="12">
        <v>284409.15999999997</v>
      </c>
      <c r="AG86" s="13">
        <v>0</v>
      </c>
      <c r="AH86" s="13">
        <v>0</v>
      </c>
      <c r="AI86" s="13">
        <v>0</v>
      </c>
      <c r="AJ86" s="13">
        <v>0</v>
      </c>
      <c r="AK86" s="82">
        <v>284409.15999999997</v>
      </c>
      <c r="AL86" s="12">
        <v>56194716.810000002</v>
      </c>
      <c r="AM86" s="13">
        <v>0</v>
      </c>
      <c r="AN86" s="13">
        <v>0</v>
      </c>
      <c r="AO86" s="13">
        <v>0</v>
      </c>
      <c r="AP86" s="13">
        <v>0</v>
      </c>
      <c r="AQ86" s="82">
        <v>56194716.810000002</v>
      </c>
    </row>
    <row r="87" spans="1:61" x14ac:dyDescent="0.3">
      <c r="A87" s="4" t="s">
        <v>76</v>
      </c>
      <c r="B87" s="12">
        <v>10132693</v>
      </c>
      <c r="C87" s="13">
        <v>0</v>
      </c>
      <c r="D87" s="13">
        <v>0</v>
      </c>
      <c r="E87" s="13">
        <v>0</v>
      </c>
      <c r="F87" s="13">
        <v>0</v>
      </c>
      <c r="G87" s="82">
        <v>10132693</v>
      </c>
      <c r="H87" s="12">
        <v>0</v>
      </c>
      <c r="I87" s="13">
        <v>0</v>
      </c>
      <c r="J87" s="13">
        <v>0</v>
      </c>
      <c r="K87" s="13">
        <v>0</v>
      </c>
      <c r="L87" s="13">
        <v>0</v>
      </c>
      <c r="M87" s="82">
        <v>0</v>
      </c>
      <c r="N87" s="12">
        <v>3265287.8</v>
      </c>
      <c r="O87" s="13">
        <v>0</v>
      </c>
      <c r="P87" s="13">
        <v>0</v>
      </c>
      <c r="Q87" s="13">
        <v>0</v>
      </c>
      <c r="R87" s="13">
        <v>0</v>
      </c>
      <c r="S87" s="82">
        <v>3265287.8</v>
      </c>
      <c r="T87" s="12">
        <v>6294967.5299999993</v>
      </c>
      <c r="U87" s="13">
        <v>0</v>
      </c>
      <c r="V87" s="13">
        <v>0</v>
      </c>
      <c r="W87" s="13">
        <v>0</v>
      </c>
      <c r="X87" s="13">
        <v>0</v>
      </c>
      <c r="Y87" s="82">
        <v>6294967.5299999993</v>
      </c>
      <c r="Z87" s="12">
        <v>411023</v>
      </c>
      <c r="AA87" s="13">
        <v>0</v>
      </c>
      <c r="AB87" s="13">
        <v>0</v>
      </c>
      <c r="AC87" s="13">
        <v>0</v>
      </c>
      <c r="AD87" s="13">
        <v>0</v>
      </c>
      <c r="AE87" s="82">
        <v>411023</v>
      </c>
      <c r="AF87" s="12">
        <v>340904.29</v>
      </c>
      <c r="AG87" s="13">
        <v>0</v>
      </c>
      <c r="AH87" s="13">
        <v>0</v>
      </c>
      <c r="AI87" s="13">
        <v>0</v>
      </c>
      <c r="AJ87" s="13">
        <v>0</v>
      </c>
      <c r="AK87" s="82">
        <v>340904.29</v>
      </c>
      <c r="AL87" s="12">
        <v>7500000</v>
      </c>
      <c r="AM87" s="13">
        <v>0</v>
      </c>
      <c r="AN87" s="13">
        <v>0</v>
      </c>
      <c r="AO87" s="13">
        <v>0</v>
      </c>
      <c r="AP87" s="13">
        <v>0</v>
      </c>
      <c r="AQ87" s="82">
        <v>7500000</v>
      </c>
    </row>
    <row r="88" spans="1:61" x14ac:dyDescent="0.3">
      <c r="A88" s="4" t="s">
        <v>77</v>
      </c>
      <c r="B88" s="12">
        <v>0</v>
      </c>
      <c r="C88" s="13">
        <v>0</v>
      </c>
      <c r="D88" s="13">
        <v>0</v>
      </c>
      <c r="E88" s="13">
        <v>0</v>
      </c>
      <c r="F88" s="13">
        <v>58459.519999999997</v>
      </c>
      <c r="G88" s="82">
        <v>58459.519999999997</v>
      </c>
      <c r="H88" s="12">
        <v>0</v>
      </c>
      <c r="I88" s="13">
        <v>0</v>
      </c>
      <c r="J88" s="13">
        <v>0</v>
      </c>
      <c r="K88" s="13">
        <v>0</v>
      </c>
      <c r="L88" s="13">
        <v>0</v>
      </c>
      <c r="M88" s="82">
        <v>0</v>
      </c>
      <c r="N88" s="12">
        <v>0</v>
      </c>
      <c r="O88" s="13">
        <v>0</v>
      </c>
      <c r="P88" s="13">
        <v>0</v>
      </c>
      <c r="Q88" s="13">
        <v>0</v>
      </c>
      <c r="R88" s="13">
        <v>58459.519999999997</v>
      </c>
      <c r="S88" s="82">
        <v>58459.519999999997</v>
      </c>
      <c r="T88" s="12">
        <v>0</v>
      </c>
      <c r="U88" s="13">
        <v>0</v>
      </c>
      <c r="V88" s="13">
        <v>0</v>
      </c>
      <c r="W88" s="13">
        <v>0</v>
      </c>
      <c r="X88" s="13">
        <v>0</v>
      </c>
      <c r="Y88" s="82">
        <v>0</v>
      </c>
      <c r="Z88" s="12">
        <v>0</v>
      </c>
      <c r="AA88" s="13">
        <v>0</v>
      </c>
      <c r="AB88" s="13">
        <v>0</v>
      </c>
      <c r="AC88" s="13">
        <v>0</v>
      </c>
      <c r="AD88" s="13">
        <v>0</v>
      </c>
      <c r="AE88" s="82">
        <v>0</v>
      </c>
      <c r="AF88" s="12">
        <v>14387.27</v>
      </c>
      <c r="AG88" s="13">
        <v>0</v>
      </c>
      <c r="AH88" s="13">
        <v>0</v>
      </c>
      <c r="AI88" s="13">
        <v>0</v>
      </c>
      <c r="AJ88" s="13">
        <v>0</v>
      </c>
      <c r="AK88" s="82">
        <v>14387.27</v>
      </c>
      <c r="AL88" s="12">
        <v>0</v>
      </c>
      <c r="AM88" s="13">
        <v>0</v>
      </c>
      <c r="AN88" s="13">
        <v>0</v>
      </c>
      <c r="AO88" s="13">
        <v>0</v>
      </c>
      <c r="AP88" s="13">
        <v>0</v>
      </c>
      <c r="AQ88" s="82">
        <v>0</v>
      </c>
    </row>
    <row r="89" spans="1:61" x14ac:dyDescent="0.3">
      <c r="A89" s="128"/>
      <c r="B89" s="129"/>
      <c r="C89" s="130"/>
      <c r="D89" s="130"/>
      <c r="E89" s="130"/>
      <c r="F89" s="130"/>
      <c r="G89" s="131"/>
      <c r="H89" s="129"/>
      <c r="I89" s="130"/>
      <c r="J89" s="130"/>
      <c r="K89" s="130"/>
      <c r="L89" s="130"/>
      <c r="M89" s="131"/>
      <c r="N89" s="129"/>
      <c r="O89" s="130"/>
      <c r="P89" s="130"/>
      <c r="Q89" s="130"/>
      <c r="R89" s="130"/>
      <c r="S89" s="131"/>
      <c r="T89" s="129"/>
      <c r="U89" s="130"/>
      <c r="V89" s="130"/>
      <c r="W89" s="130"/>
      <c r="X89" s="130"/>
      <c r="Y89" s="131"/>
      <c r="Z89" s="129"/>
      <c r="AA89" s="130"/>
      <c r="AB89" s="130"/>
      <c r="AC89" s="130"/>
      <c r="AD89" s="130"/>
      <c r="AE89" s="131"/>
      <c r="AF89" s="129"/>
      <c r="AG89" s="130"/>
      <c r="AH89" s="130"/>
      <c r="AI89" s="130"/>
      <c r="AJ89" s="130"/>
      <c r="AK89" s="131"/>
      <c r="AL89" s="129"/>
      <c r="AM89" s="130"/>
      <c r="AN89" s="130"/>
      <c r="AO89" s="130"/>
      <c r="AP89" s="130"/>
      <c r="AQ89" s="131"/>
    </row>
    <row r="90" spans="1:61" x14ac:dyDescent="0.3">
      <c r="A90" s="132" t="s">
        <v>78</v>
      </c>
      <c r="B90" s="133">
        <f t="shared" ref="B90:AQ90" si="0">SUM(B9:B89)</f>
        <v>921344137.13999999</v>
      </c>
      <c r="C90" s="47">
        <f t="shared" si="0"/>
        <v>5710368</v>
      </c>
      <c r="D90" s="47">
        <f t="shared" si="0"/>
        <v>39991440.539999999</v>
      </c>
      <c r="E90" s="47">
        <f t="shared" si="0"/>
        <v>0</v>
      </c>
      <c r="F90" s="47">
        <f t="shared" si="0"/>
        <v>74786869.519999996</v>
      </c>
      <c r="G90" s="48">
        <f t="shared" si="0"/>
        <v>1041832815.1999999</v>
      </c>
      <c r="H90" s="133">
        <f t="shared" si="0"/>
        <v>75356000</v>
      </c>
      <c r="I90" s="47">
        <f t="shared" si="0"/>
        <v>0</v>
      </c>
      <c r="J90" s="47">
        <f t="shared" si="0"/>
        <v>130729000</v>
      </c>
      <c r="K90" s="47">
        <f t="shared" si="0"/>
        <v>0</v>
      </c>
      <c r="L90" s="47">
        <f t="shared" si="0"/>
        <v>0</v>
      </c>
      <c r="M90" s="48">
        <f t="shared" si="0"/>
        <v>206085000</v>
      </c>
      <c r="N90" s="133">
        <f t="shared" si="0"/>
        <v>168514989.75280178</v>
      </c>
      <c r="O90" s="47">
        <f t="shared" si="0"/>
        <v>417311</v>
      </c>
      <c r="P90" s="47">
        <f t="shared" si="0"/>
        <v>8714662.5900000017</v>
      </c>
      <c r="Q90" s="47">
        <f t="shared" si="0"/>
        <v>0</v>
      </c>
      <c r="R90" s="47">
        <f t="shared" si="0"/>
        <v>45598043.520000003</v>
      </c>
      <c r="S90" s="48">
        <f t="shared" si="0"/>
        <v>223245006.86280176</v>
      </c>
      <c r="T90" s="133">
        <f t="shared" si="0"/>
        <v>804600009.30719829</v>
      </c>
      <c r="U90" s="47">
        <f t="shared" si="0"/>
        <v>5293057</v>
      </c>
      <c r="V90" s="47">
        <f t="shared" si="0"/>
        <v>179099318.95000002</v>
      </c>
      <c r="W90" s="47">
        <f t="shared" si="0"/>
        <v>0</v>
      </c>
      <c r="X90" s="47">
        <f t="shared" si="0"/>
        <v>25095285</v>
      </c>
      <c r="Y90" s="48">
        <f t="shared" si="0"/>
        <v>1014087670.2571982</v>
      </c>
      <c r="Z90" s="133">
        <f t="shared" si="0"/>
        <v>29774176.43</v>
      </c>
      <c r="AA90" s="47">
        <f t="shared" si="0"/>
        <v>452288</v>
      </c>
      <c r="AB90" s="47">
        <f t="shared" si="0"/>
        <v>838966.93</v>
      </c>
      <c r="AC90" s="47">
        <f t="shared" si="0"/>
        <v>0</v>
      </c>
      <c r="AD90" s="47">
        <f t="shared" si="0"/>
        <v>1620827.93</v>
      </c>
      <c r="AE90" s="48">
        <f t="shared" si="0"/>
        <v>32686259.289999999</v>
      </c>
      <c r="AF90" s="133">
        <f t="shared" si="0"/>
        <v>28455966.239999995</v>
      </c>
      <c r="AG90" s="47">
        <f t="shared" si="0"/>
        <v>0</v>
      </c>
      <c r="AH90" s="47">
        <f t="shared" si="0"/>
        <v>0</v>
      </c>
      <c r="AI90" s="47">
        <f t="shared" si="0"/>
        <v>0</v>
      </c>
      <c r="AJ90" s="47">
        <f t="shared" si="0"/>
        <v>3449221.7899999996</v>
      </c>
      <c r="AK90" s="48">
        <f t="shared" si="0"/>
        <v>31905188.029999997</v>
      </c>
      <c r="AL90" s="133">
        <f t="shared" si="0"/>
        <v>4998670076.9102592</v>
      </c>
      <c r="AM90" s="47">
        <f t="shared" si="0"/>
        <v>0</v>
      </c>
      <c r="AN90" s="47">
        <f t="shared" si="0"/>
        <v>0</v>
      </c>
      <c r="AO90" s="47">
        <f t="shared" si="0"/>
        <v>0</v>
      </c>
      <c r="AP90" s="47">
        <f t="shared" si="0"/>
        <v>588606836.21000004</v>
      </c>
      <c r="AQ90" s="48">
        <f t="shared" si="0"/>
        <v>5587276913.1202583</v>
      </c>
    </row>
    <row r="91" spans="1:61" x14ac:dyDescent="0.3">
      <c r="A91" s="46" t="str">
        <f>"Source: Victorian Local Government Grants Commission - Questionnaire "&amp;$A$3&amp;" response from Council"</f>
        <v>Source: Victorian Local Government Grants Commission - Questionnaire 2021-22 response from Council</v>
      </c>
      <c r="B91" s="134"/>
      <c r="C91" s="134"/>
      <c r="D91" s="134"/>
      <c r="E91" s="134"/>
      <c r="F91" s="134"/>
      <c r="G91" s="134"/>
      <c r="H91" s="134"/>
      <c r="I91" s="134"/>
      <c r="J91" s="134"/>
      <c r="K91" s="134"/>
      <c r="L91" s="134"/>
      <c r="M91" s="134"/>
      <c r="N91" s="134"/>
      <c r="O91" s="134"/>
      <c r="P91" s="134"/>
      <c r="Q91" s="134"/>
      <c r="R91" s="134"/>
      <c r="S91" s="134"/>
      <c r="T91" s="134"/>
      <c r="U91" s="134"/>
      <c r="V91" s="134"/>
      <c r="W91" s="134"/>
      <c r="X91" s="134"/>
      <c r="Y91" s="134"/>
      <c r="Z91" s="134"/>
      <c r="AA91" s="134"/>
      <c r="AB91" s="134"/>
      <c r="AC91" s="134"/>
      <c r="AD91" s="134"/>
      <c r="AE91" s="134"/>
      <c r="AF91" s="134"/>
      <c r="AG91" s="134"/>
      <c r="AH91" s="134"/>
      <c r="AI91" s="134"/>
      <c r="AJ91" s="134"/>
      <c r="AK91" s="134"/>
      <c r="AL91" s="134"/>
      <c r="AM91" s="134"/>
      <c r="AN91" s="134"/>
      <c r="AO91" s="134"/>
      <c r="AP91" s="134"/>
      <c r="AQ91" s="134"/>
    </row>
    <row r="92" spans="1:61" s="154" customFormat="1" ht="12" x14ac:dyDescent="0.3">
      <c r="A92" s="46" t="s">
        <v>377</v>
      </c>
      <c r="B92" s="134"/>
      <c r="C92" s="134"/>
      <c r="D92" s="134"/>
      <c r="E92" s="134"/>
      <c r="F92" s="134"/>
      <c r="G92" s="134"/>
      <c r="H92" s="134"/>
      <c r="I92" s="134"/>
      <c r="J92" s="134"/>
      <c r="K92" s="134"/>
      <c r="L92" s="134"/>
      <c r="M92" s="134"/>
      <c r="N92" s="134"/>
      <c r="O92" s="134"/>
      <c r="P92" s="134"/>
      <c r="Q92" s="134"/>
      <c r="R92" s="134"/>
      <c r="S92" s="134"/>
      <c r="T92" s="134"/>
      <c r="U92" s="134"/>
      <c r="V92" s="134"/>
      <c r="W92" s="134"/>
      <c r="X92" s="134"/>
      <c r="Y92" s="134"/>
      <c r="Z92" s="134"/>
      <c r="AA92" s="134"/>
      <c r="AB92" s="134"/>
      <c r="AC92" s="134"/>
      <c r="AD92" s="134"/>
      <c r="AE92" s="134"/>
      <c r="AF92" s="134"/>
      <c r="AG92" s="134"/>
      <c r="AH92" s="134"/>
      <c r="AI92" s="134"/>
      <c r="AJ92" s="134"/>
      <c r="AK92" s="134"/>
      <c r="AL92" s="134"/>
      <c r="AM92" s="134"/>
      <c r="AN92" s="134"/>
      <c r="AO92" s="134"/>
      <c r="AP92" s="134"/>
      <c r="AQ92" s="134"/>
      <c r="AR92" s="134"/>
      <c r="AS92" s="134"/>
      <c r="AT92" s="134"/>
      <c r="AU92" s="134"/>
      <c r="AV92" s="134"/>
      <c r="AW92" s="134"/>
      <c r="AX92" s="134"/>
      <c r="AY92" s="134"/>
      <c r="AZ92" s="134"/>
      <c r="BA92" s="134"/>
      <c r="BB92" s="134"/>
      <c r="BC92" s="134"/>
      <c r="BD92" s="134"/>
      <c r="BE92" s="134"/>
      <c r="BF92" s="134"/>
      <c r="BG92" s="134"/>
      <c r="BH92" s="134"/>
      <c r="BI92" s="134"/>
    </row>
  </sheetData>
  <printOptions horizontalCentered="1" verticalCentered="1"/>
  <pageMargins left="0.39370078740157483" right="0.39370078740157483" top="0.39370078740157483" bottom="0.39370078740157483" header="0.31496062992125984" footer="0.31496062992125984"/>
  <pageSetup paperSize="8" scale="60" fitToWidth="4" orientation="landscape" r:id="rId1"/>
  <headerFooter>
    <oddHeader>&amp;C&amp;"Arial"&amp;12&amp;K000000OFFICIAL&amp;1#</oddHeader>
    <oddFooter>&amp;C&amp;1#&amp;"Arial"&amp;12&amp;K000000OFFICIAL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Description</vt:lpstr>
      <vt:lpstr>ABS2</vt:lpstr>
      <vt:lpstr>Balance Sheets</vt:lpstr>
      <vt:lpstr>ABS3</vt:lpstr>
      <vt:lpstr>Sources &amp; Applications</vt:lpstr>
      <vt:lpstr>'ABS2'!Print_Area</vt:lpstr>
      <vt:lpstr>'ABS3'!Print_Area</vt:lpstr>
      <vt:lpstr>'Balance Sheets'!Print_Area</vt:lpstr>
      <vt:lpstr>Description!Print_Area</vt:lpstr>
      <vt:lpstr>'Sources &amp; Applications'!Print_Area</vt:lpstr>
      <vt:lpstr>'ABS2'!Print_Titles</vt:lpstr>
      <vt:lpstr>'ABS3'!Print_Titles</vt:lpstr>
      <vt:lpstr>'Balance Sheets'!Print_Titles</vt:lpstr>
      <vt:lpstr>'Sources &amp; Applications'!Print_Titles</vt:lpstr>
    </vt:vector>
  </TitlesOfParts>
  <Company>CenITex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nada.bagaric@ecodev.vic.gov.au</dc:creator>
  <cp:lastModifiedBy>Nada Bagaric (DJPR)</cp:lastModifiedBy>
  <cp:lastPrinted>2013-08-20T23:35:57Z</cp:lastPrinted>
  <dcterms:created xsi:type="dcterms:W3CDTF">2012-08-03T00:53:16Z</dcterms:created>
  <dcterms:modified xsi:type="dcterms:W3CDTF">2023-05-09T06:25:09Z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00a4df9-c942-4b09-b23a-6c1023f6de27_Enabled">
    <vt:lpwstr>true</vt:lpwstr>
  </property>
  <property fmtid="{D5CDD505-2E9C-101B-9397-08002B2CF9AE}" pid="3" name="MSIP_Label_d00a4df9-c942-4b09-b23a-6c1023f6de27_SetDate">
    <vt:lpwstr>2023-05-09T06:25:09Z</vt:lpwstr>
  </property>
  <property fmtid="{D5CDD505-2E9C-101B-9397-08002B2CF9AE}" pid="4" name="MSIP_Label_d00a4df9-c942-4b09-b23a-6c1023f6de27_Method">
    <vt:lpwstr>Privileged</vt:lpwstr>
  </property>
  <property fmtid="{D5CDD505-2E9C-101B-9397-08002B2CF9AE}" pid="5" name="MSIP_Label_d00a4df9-c942-4b09-b23a-6c1023f6de27_Name">
    <vt:lpwstr>Official (DJPR)</vt:lpwstr>
  </property>
  <property fmtid="{D5CDD505-2E9C-101B-9397-08002B2CF9AE}" pid="6" name="MSIP_Label_d00a4df9-c942-4b09-b23a-6c1023f6de27_SiteId">
    <vt:lpwstr>722ea0be-3e1c-4b11-ad6f-9401d6856e24</vt:lpwstr>
  </property>
  <property fmtid="{D5CDD505-2E9C-101B-9397-08002B2CF9AE}" pid="7" name="MSIP_Label_d00a4df9-c942-4b09-b23a-6c1023f6de27_ActionId">
    <vt:lpwstr>c477338d-ff26-401a-9386-b1e403de0120</vt:lpwstr>
  </property>
  <property fmtid="{D5CDD505-2E9C-101B-9397-08002B2CF9AE}" pid="8" name="MSIP_Label_d00a4df9-c942-4b09-b23a-6c1023f6de27_ContentBits">
    <vt:lpwstr>3</vt:lpwstr>
  </property>
</Properties>
</file>