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Local-Government-Victoria\VGC\2021-22\06 REPORTING\20 Maps - Charts - Web - etc\Web\WEB - QU 2019-20 - May 2021\"/>
    </mc:Choice>
  </mc:AlternateContent>
  <xr:revisionPtr revIDLastSave="0" documentId="13_ncr:1_{FA620A9F-8D21-4251-AD86-EFF5531F6E3A}" xr6:coauthVersionLast="45" xr6:coauthVersionMax="45" xr10:uidLastSave="{00000000-0000-0000-0000-000000000000}"/>
  <bookViews>
    <workbookView xWindow="-110" yWindow="-110" windowWidth="19420" windowHeight="10420" xr2:uid="{00000000-000D-0000-FFFF-FFFF00000000}"/>
  </bookViews>
  <sheets>
    <sheet name="Description" sheetId="16" r:id="rId1"/>
    <sheet name="VGC3" sheetId="15" r:id="rId2"/>
    <sheet name="Local Roads" sheetId="1" r:id="rId3"/>
  </sheets>
  <definedNames>
    <definedName name="_xlnm.Print_Area" localSheetId="0">Description!$B$1:$C$25</definedName>
    <definedName name="_xlnm.Print_Area" localSheetId="2">'Local Roads'!$A$1:$AA$91</definedName>
    <definedName name="_xlnm.Print_Area" localSheetId="1">'VGC3'!$B$2:$J$53</definedName>
    <definedName name="_xlnm.Print_Titles" localSheetId="2">'Local Roads'!$A:$A,'Local Roads'!$1:$9</definedName>
    <definedName name="_xlnm.Print_Titles" localSheetId="1">'VGC3'!$A:$D,'VGC3'!$1:$11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 l="1"/>
  <c r="J32" i="15"/>
  <c r="G32" i="15"/>
  <c r="I17" i="15"/>
  <c r="I26" i="15"/>
  <c r="I28" i="15"/>
  <c r="F17" i="15"/>
  <c r="F26" i="15"/>
  <c r="F28" i="15"/>
  <c r="H26" i="15"/>
  <c r="G20" i="15"/>
  <c r="G22" i="15"/>
  <c r="G23" i="15"/>
  <c r="G24" i="15"/>
  <c r="G25" i="15"/>
  <c r="G26" i="15"/>
  <c r="E26" i="15"/>
  <c r="J25" i="15"/>
  <c r="J24" i="15"/>
  <c r="J23" i="15"/>
  <c r="J22" i="15"/>
  <c r="J20" i="15"/>
  <c r="J26" i="15"/>
  <c r="H17" i="15"/>
  <c r="H28" i="15"/>
  <c r="G13" i="15"/>
  <c r="G14" i="15"/>
  <c r="G15" i="15"/>
  <c r="G16" i="15"/>
  <c r="G17" i="15"/>
  <c r="G28" i="15"/>
  <c r="E17" i="15"/>
  <c r="E28" i="15"/>
  <c r="J16" i="15"/>
  <c r="J15" i="15"/>
  <c r="J14" i="15"/>
  <c r="J13" i="15"/>
  <c r="I8" i="15"/>
  <c r="H8" i="15"/>
  <c r="J17" i="15"/>
  <c r="J28" i="15"/>
  <c r="AA90" i="1"/>
  <c r="Z90" i="1"/>
  <c r="W90" i="1"/>
  <c r="T90" i="1"/>
  <c r="S90" i="1"/>
  <c r="P90" i="1"/>
  <c r="O90" i="1"/>
  <c r="K90" i="1"/>
  <c r="C90" i="1"/>
  <c r="G90" i="1"/>
  <c r="D90" i="1"/>
  <c r="H90" i="1"/>
  <c r="E90" i="1"/>
  <c r="I90" i="1"/>
  <c r="Q90" i="1"/>
  <c r="U90" i="1"/>
  <c r="B90" i="1"/>
  <c r="J90" i="1"/>
  <c r="N90" i="1"/>
  <c r="V90" i="1"/>
  <c r="X90" i="1"/>
  <c r="R90" i="1"/>
  <c r="L90" i="1"/>
  <c r="Y90" i="1"/>
  <c r="F90" i="1"/>
  <c r="M90" i="1"/>
</calcChain>
</file>

<file path=xl/sharedStrings.xml><?xml version="1.0" encoding="utf-8"?>
<sst xmlns="http://schemas.openxmlformats.org/spreadsheetml/2006/main" count="215" uniqueCount="161">
  <si>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</si>
  <si>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</si>
  <si>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</si>
  <si>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</si>
  <si>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</si>
  <si>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</si>
  <si>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</si>
  <si>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</si>
  <si>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</si>
  <si>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</si>
  <si>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</si>
  <si>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</si>
  <si>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</si>
  <si>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</si>
  <si>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</si>
  <si>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</si>
  <si>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</si>
  <si>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</si>
  <si>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</si>
  <si>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</si>
  <si>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</si>
  <si>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</si>
  <si>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</si>
  <si>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</si>
  <si>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</si>
  <si>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</si>
  <si>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</si>
  <si>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</si>
  <si>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</si>
  <si>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</si>
  <si>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</si>
  <si>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</si>
  <si>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</si>
  <si>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</si>
  <si>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</si>
  <si>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</si>
  <si>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</si>
  <si>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</si>
  <si>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</si>
  <si>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</si>
  <si>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</si>
  <si>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</si>
  <si>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</si>
  <si>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</si>
  <si>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</si>
  <si>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</si>
  <si>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</si>
  <si>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</si>
  <si>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</si>
  <si>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</si>
  <si>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</si>
  <si>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</si>
  <si>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</si>
  <si>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</si>
  <si>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</si>
  <si>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</si>
  <si>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</si>
  <si>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</si>
  <si>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</si>
  <si>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</si>
  <si>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</si>
  <si>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</si>
  <si>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</si>
  <si>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</si>
  <si>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</si>
  <si>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</si>
  <si>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</si>
  <si>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</si>
  <si>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</si>
  <si>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</si>
  <si>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</si>
  <si>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</si>
  <si>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</si>
  <si>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</si>
  <si>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</si>
  <si>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</si>
  <si>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</si>
  <si>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</si>
  <si>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Urban Local Roads</t>
  </si>
  <si>
    <t>less than 500 vpd</t>
  </si>
  <si>
    <t>500 to less than 1,000 vpd</t>
  </si>
  <si>
    <t>1,000 to less than 5,000 vpd</t>
  </si>
  <si>
    <t>at least 5,000 vpd</t>
  </si>
  <si>
    <t>VGC3 Local Roads</t>
  </si>
  <si>
    <t>Total Rural</t>
  </si>
  <si>
    <t>less than 100 vpd</t>
  </si>
  <si>
    <t>100 to less than 500 vpd</t>
  </si>
  <si>
    <t>at least 1,000 vpd</t>
  </si>
  <si>
    <t>Total Urban</t>
  </si>
  <si>
    <t>Bridge Deck Area</t>
  </si>
  <si>
    <t>(sq m)</t>
  </si>
  <si>
    <t>Timber</t>
  </si>
  <si>
    <t>Concrete</t>
  </si>
  <si>
    <t>kms</t>
  </si>
  <si>
    <t>Rural Local Roads</t>
  </si>
  <si>
    <t>VGC3</t>
  </si>
  <si>
    <t>Road Type</t>
  </si>
  <si>
    <r>
      <t xml:space="preserve"> Road Lengths 
- Total by Traffic Volume
</t>
    </r>
    <r>
      <rPr>
        <sz val="10"/>
        <color theme="1"/>
        <rFont val="Arial"/>
        <family val="2"/>
      </rPr>
      <t>(including Strategic Routes length)</t>
    </r>
  </si>
  <si>
    <t xml:space="preserve">Strategic Routes 
- Road Lengths
</t>
  </si>
  <si>
    <t>Code</t>
  </si>
  <si>
    <t>Change</t>
  </si>
  <si>
    <t>(kms)</t>
  </si>
  <si>
    <t>Total Urban Local Roads</t>
  </si>
  <si>
    <t>Total Local Roads</t>
  </si>
  <si>
    <t>Bridge Deck Area on Local Roads</t>
  </si>
  <si>
    <t>Timber Deck Area (sq m)</t>
  </si>
  <si>
    <t>Total Bridge Deck Area</t>
  </si>
  <si>
    <t>For what proportion of local roads do actual traffic counts exist as opposed to estimates ? (0-100%)</t>
  </si>
  <si>
    <t>What proportion of the traffic count has been conducted in the past 12 months? (0-100%)</t>
  </si>
  <si>
    <t>COMMENTS - Please add any comments and explanatory notes to the Comments tab.</t>
  </si>
  <si>
    <t>Melton (C)</t>
  </si>
  <si>
    <t xml:space="preserve">Local Roads </t>
  </si>
  <si>
    <r>
      <t xml:space="preserve">Daily Traffic Volume
</t>
    </r>
    <r>
      <rPr>
        <sz val="10"/>
        <color theme="1"/>
        <rFont val="Arial"/>
        <family val="2"/>
      </rPr>
      <t>(vpd - vehicles per day)</t>
    </r>
  </si>
  <si>
    <t>NOTE: The Victoria Grants Commission (VGC) is requesting this data.  Data is used in determining the VGC allocations.</t>
  </si>
  <si>
    <t xml:space="preserve">Urban Local Roads </t>
  </si>
  <si>
    <t>Total Strategic Routes</t>
  </si>
  <si>
    <t>Total Roads Length</t>
  </si>
  <si>
    <t>Additional Information</t>
  </si>
  <si>
    <r>
      <t xml:space="preserve">Natural Surface - has Council made a substantial change to the length of roads being returned to natural surface ?  
Or are there future plans to do so ?   </t>
    </r>
    <r>
      <rPr>
        <sz val="10"/>
        <color rgb="FFFF0000"/>
        <rFont val="Arial"/>
        <family val="2"/>
      </rPr>
      <t>(refer Manual pg 3 &amp; 34)</t>
    </r>
    <r>
      <rPr>
        <sz val="12"/>
        <color theme="1"/>
        <rFont val="Arial"/>
        <family val="2"/>
      </rPr>
      <t xml:space="preserve">  </t>
    </r>
  </si>
  <si>
    <t>Rural Natural Surface Roads</t>
  </si>
  <si>
    <r>
      <t xml:space="preserve">Total Rural Local Roads </t>
    </r>
    <r>
      <rPr>
        <sz val="10"/>
        <color theme="1"/>
        <rFont val="Arial"/>
        <family val="2"/>
      </rPr>
      <t>(includes Natural Surface)</t>
    </r>
  </si>
  <si>
    <t>Concrete/Other Deck Area (sq m)</t>
  </si>
  <si>
    <r>
      <t xml:space="preserve">Natural Surface Roads </t>
    </r>
    <r>
      <rPr>
        <sz val="9"/>
        <color theme="1"/>
        <rFont val="Arial"/>
        <family val="2"/>
      </rPr>
      <t xml:space="preserve">(all traffic volumes) </t>
    </r>
    <r>
      <rPr>
        <sz val="9"/>
        <color rgb="FFFF0000"/>
        <rFont val="Arial"/>
        <family val="2"/>
      </rPr>
      <t>(Definitions: Manual page 34)</t>
    </r>
    <r>
      <rPr>
        <sz val="9"/>
        <color theme="1"/>
        <rFont val="Arial"/>
        <family val="2"/>
      </rPr>
      <t xml:space="preserve"> </t>
    </r>
  </si>
  <si>
    <t>CEO Signature</t>
  </si>
  <si>
    <t>What type of system or process did Council use to derive the above road figures?</t>
  </si>
  <si>
    <t>Other</t>
  </si>
  <si>
    <t>GIS 
Database</t>
  </si>
  <si>
    <t>Roads Register 
 / Database</t>
  </si>
  <si>
    <t>Asset Management System / Register</t>
  </si>
  <si>
    <t>Yes / No</t>
  </si>
  <si>
    <t>CEO Approval 
To improve data collected on this tab, we are seeking additional confirmation that the data provided is accurate and to the satisfaction of the CEO.</t>
  </si>
  <si>
    <t>Over the past 12 months, has there been substantial changes (eg. over 5%) to road lengths, strategic routes, etc.
Please provide comments on any significant changes to the Road Length and/or Strategic Routes in the Comments tab.</t>
  </si>
  <si>
    <t>Council Name</t>
  </si>
  <si>
    <t>500 - 1,000 vpd</t>
  </si>
  <si>
    <t>1,000 - 5,000 vpd</t>
  </si>
  <si>
    <t xml:space="preserve">Natural Surface Roads </t>
  </si>
  <si>
    <t>100 - 500 vpd</t>
  </si>
  <si>
    <t>As at June 2019</t>
  </si>
  <si>
    <t>As at June 2020</t>
  </si>
  <si>
    <t>Victorian Local Government Grants Commission</t>
  </si>
  <si>
    <r>
      <t xml:space="preserve">Road Length - by Traffic Volume - </t>
    </r>
    <r>
      <rPr>
        <b/>
        <sz val="14"/>
        <color rgb="FFFF0000"/>
        <rFont val="Arial"/>
        <family val="2"/>
      </rPr>
      <t>as at June 2020</t>
    </r>
  </si>
  <si>
    <r>
      <t xml:space="preserve">Strategic Routes - by Traffic Volume - </t>
    </r>
    <r>
      <rPr>
        <b/>
        <sz val="14"/>
        <color rgb="FFFF0000"/>
        <rFont val="Arial"/>
        <family val="2"/>
      </rPr>
      <t>as at June 2020</t>
    </r>
  </si>
  <si>
    <t>as at 30 June 2020</t>
  </si>
  <si>
    <t>2019-20</t>
  </si>
  <si>
    <t>Local Government Accounting &amp; General Information</t>
  </si>
  <si>
    <t>Local Roads</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</si>
  <si>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</si>
  <si>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</si>
  <si>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Urban or Rural.
</t>
    </r>
  </si>
  <si>
    <r>
      <rPr>
        <b/>
        <sz val="11"/>
        <color theme="1"/>
        <rFont val="Arial"/>
        <family val="2"/>
      </rPr>
      <t>Strategic Route</t>
    </r>
    <r>
      <rPr>
        <sz val="11"/>
        <color theme="1"/>
        <rFont val="Arial"/>
        <family val="2"/>
      </rPr>
      <t xml:space="preserve"> 
- is the length of road classified as having strategic route attributes 
  (refer to manual for definitions).
</t>
    </r>
  </si>
  <si>
    <r>
      <rPr>
        <b/>
        <sz val="11"/>
        <color theme="1"/>
        <rFont val="Arial"/>
        <family val="2"/>
      </rPr>
      <t>Traffic Volume</t>
    </r>
    <r>
      <rPr>
        <sz val="11"/>
        <color theme="1"/>
        <rFont val="Arial"/>
        <family val="2"/>
      </rPr>
      <t xml:space="preserve"> 
- the categories of roads are further broken down by "vehicles per day", 
  based on actual or estimated counts available to councils.
</t>
    </r>
  </si>
  <si>
    <t xml:space="preserve">More Information
</t>
  </si>
  <si>
    <t xml:space="preserve">Refer to Manual pages 31-35.
</t>
  </si>
  <si>
    <t>TABS</t>
  </si>
  <si>
    <r>
      <rPr>
        <b/>
        <sz val="11"/>
        <color theme="1"/>
        <rFont val="Arial"/>
        <family val="2"/>
      </rPr>
      <t>VGC3</t>
    </r>
    <r>
      <rPr>
        <sz val="11"/>
        <color theme="1"/>
        <rFont val="Arial"/>
        <family val="2"/>
      </rPr>
      <t xml:space="preserve"> 
- Questionnaire tab showing data requested.
</t>
    </r>
  </si>
  <si>
    <r>
      <rPr>
        <b/>
        <sz val="11"/>
        <color theme="1"/>
        <rFont val="Arial"/>
        <family val="2"/>
      </rPr>
      <t>Local Roads</t>
    </r>
    <r>
      <rPr>
        <sz val="11"/>
        <color theme="1"/>
        <rFont val="Arial"/>
        <family val="2"/>
      </rPr>
      <t xml:space="preserve"> 
- Council data in responses to questionnaire.
</t>
    </r>
  </si>
  <si>
    <t>Conditions 
of Use</t>
  </si>
  <si>
    <t xml:space="preserve">Disclaimer </t>
  </si>
  <si>
    <t>for the year ending 30 June 2020</t>
  </si>
  <si>
    <t xml:space="preserve">Content from this spreadsheet should be attributed as Victorian Local Government Grants Commission data collection.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</si>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</sst>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7" formatCode="_(&quot;$&quot;* #,##0_);_(&quot;$&quot;* \(#,##0\);_(&quot;$&quot;* &quot;-&quot;??_);_(@_)"/>
  </numFmts>
  <fonts count="31" x14ac:knownFonts="1">
    <font>
      <sz val="11"/>
      <color theme="1"/>
      <name val="Calibri"/>
      <family val="2"/>
      <scheme val="minor"/>
    </font>
    <font>
      <sz val="10"/>
      <color theme="1"/>
      <name val="Arial"/>
      <family val="2"/>
    </font>
    <font>
      <b/>
      <sz val="10"/>
      <name val="Arial"/>
      <family val="2"/>
    </font>
    <font>
      <b/>
      <sz val="12"/>
      <name val="Arial"/>
      <family val="2"/>
    </font>
    <font>
      <i/>
      <sz val="9"/>
      <name val="Arial"/>
      <family val="2"/>
    </font>
    <font>
      <sz val="11"/>
      <color theme="1"/>
      <name val="Arial"/>
      <family val="2"/>
    </font>
    <font>
      <sz val="9"/>
      <color theme="1"/>
      <name val="Arial"/>
      <family val="2"/>
    </font>
    <font>
      <sz val="10"/>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sz val="11"/>
      <color theme="1"/>
      <name val="Calibri"/>
      <family val="2"/>
      <scheme val="minor"/>
    </font>
    <font>
      <b/>
      <sz val="10"/>
      <color theme="0"/>
      <name val="Arial"/>
      <family val="2"/>
    </font>
    <font>
      <sz val="8"/>
      <color theme="0"/>
      <name val="Arial"/>
      <family val="2"/>
    </font>
    <font>
      <b/>
      <sz val="8"/>
      <color theme="0"/>
      <name val="Arial"/>
      <family val="2"/>
    </font>
    <font>
      <b/>
      <sz val="10"/>
      <color rgb="FFFF0000"/>
      <name val="Arial"/>
      <family val="2"/>
    </font>
    <font>
      <sz val="9"/>
      <name val="Arial"/>
      <family val="2"/>
    </font>
    <font>
      <sz val="10"/>
      <color rgb="FFFF0000"/>
      <name val="Arial"/>
      <family val="2"/>
    </font>
    <font>
      <sz val="9"/>
      <color rgb="FFFF0000"/>
      <name val="Arial"/>
      <family val="2"/>
    </font>
    <font>
      <b/>
      <sz val="10"/>
      <color theme="1"/>
      <name val="Arial"/>
      <family val="2"/>
    </font>
    <font>
      <b/>
      <sz val="11"/>
      <color rgb="FFFF0000"/>
      <name val="Arial"/>
      <family val="2"/>
    </font>
    <font>
      <b/>
      <sz val="14"/>
      <name val="Arial"/>
      <family val="2"/>
    </font>
    <font>
      <b/>
      <sz val="14"/>
      <color rgb="FFFF0000"/>
      <name val="Arial"/>
      <family val="2"/>
    </font>
    <font>
      <sz val="14"/>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
        <color indexed="64"/>
      </top>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s>
  <cellStyleXfs count="9">
    <xf numFmtId="0" fontId="0" fillId="0" borderId="0"/>
    <xf numFmtId="165" fontId="3" fillId="0" borderId="0" applyFill="0" applyBorder="0">
      <protection locked="0"/>
    </xf>
    <xf numFmtId="41" fontId="3" fillId="0" borderId="0" applyFill="0" applyBorder="0">
      <protection locked="0"/>
    </xf>
    <xf numFmtId="0" fontId="3" fillId="5" borderId="0" applyBorder="0"/>
    <xf numFmtId="9" fontId="14" fillId="0" borderId="0" applyFont="0" applyFill="0" applyBorder="0" applyAlignment="0" applyProtection="0"/>
    <xf numFmtId="41" fontId="3" fillId="9" borderId="0" applyBorder="0"/>
    <xf numFmtId="0" fontId="3" fillId="9" borderId="0" applyFill="0" applyBorder="0">
      <alignment horizontal="left"/>
    </xf>
    <xf numFmtId="167" fontId="3" fillId="10" borderId="0"/>
    <xf numFmtId="0" fontId="7" fillId="0" borderId="0"/>
  </cellStyleXfs>
  <cellXfs count="161">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5" fillId="0" borderId="0" xfId="0" applyFont="1"/>
    <xf numFmtId="0" fontId="6" fillId="0" borderId="0" xfId="0" applyFont="1"/>
    <xf numFmtId="164" fontId="2" fillId="0" borderId="0" xfId="0" applyNumberFormat="1" applyFont="1" applyBorder="1"/>
    <xf numFmtId="164" fontId="3" fillId="0" borderId="0" xfId="0" applyNumberFormat="1" applyFont="1" applyBorder="1"/>
    <xf numFmtId="164" fontId="5" fillId="0" borderId="0" xfId="0" applyNumberFormat="1" applyFont="1" applyBorder="1"/>
    <xf numFmtId="164" fontId="4" fillId="0" borderId="0" xfId="0" applyNumberFormat="1" applyFont="1" applyBorder="1"/>
    <xf numFmtId="164" fontId="6"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5" fillId="0" borderId="0" xfId="0" applyFont="1" applyAlignment="1">
      <alignment horizontal="left"/>
    </xf>
    <xf numFmtId="164" fontId="2" fillId="0" borderId="15" xfId="0" applyNumberFormat="1" applyFont="1" applyBorder="1" applyAlignment="1">
      <alignment vertical="top"/>
    </xf>
    <xf numFmtId="164" fontId="2" fillId="0" borderId="18" xfId="0" applyNumberFormat="1" applyFont="1" applyBorder="1" applyAlignment="1">
      <alignment vertical="top"/>
    </xf>
    <xf numFmtId="164" fontId="2" fillId="0" borderId="21" xfId="0" applyNumberFormat="1" applyFont="1" applyBorder="1" applyAlignment="1">
      <alignment vertical="top"/>
    </xf>
    <xf numFmtId="0" fontId="8" fillId="0" borderId="0" xfId="0" applyFont="1"/>
    <xf numFmtId="0" fontId="8" fillId="0" borderId="0" xfId="0" applyFont="1" applyAlignment="1">
      <alignment horizontal="center"/>
    </xf>
    <xf numFmtId="3" fontId="8" fillId="0" borderId="0" xfId="0" applyNumberFormat="1" applyFont="1"/>
    <xf numFmtId="0" fontId="9" fillId="0" borderId="0" xfId="0" applyFont="1"/>
    <xf numFmtId="0" fontId="9" fillId="0" borderId="0" xfId="0" applyFont="1" applyAlignment="1">
      <alignment horizontal="center"/>
    </xf>
    <xf numFmtId="3" fontId="9" fillId="0" borderId="0" xfId="0" applyNumberFormat="1" applyFont="1"/>
    <xf numFmtId="0" fontId="9" fillId="0" borderId="0" xfId="0" applyFont="1" applyAlignment="1">
      <alignment horizontal="right"/>
    </xf>
    <xf numFmtId="3" fontId="9" fillId="0" borderId="0" xfId="0" applyNumberFormat="1" applyFont="1" applyAlignment="1">
      <alignment horizontal="right"/>
    </xf>
    <xf numFmtId="0" fontId="9" fillId="0" borderId="28" xfId="0" applyFont="1" applyBorder="1"/>
    <xf numFmtId="0" fontId="9" fillId="0" borderId="28" xfId="0" applyFont="1" applyBorder="1" applyAlignment="1">
      <alignment horizontal="center"/>
    </xf>
    <xf numFmtId="3" fontId="9" fillId="0" borderId="28" xfId="0" applyNumberFormat="1" applyFont="1" applyBorder="1"/>
    <xf numFmtId="0" fontId="10" fillId="2" borderId="0" xfId="0" applyFont="1" applyFill="1" applyAlignment="1">
      <alignment horizontal="center" wrapText="1"/>
    </xf>
    <xf numFmtId="0" fontId="10" fillId="0" borderId="0" xfId="0" applyFont="1" applyAlignment="1">
      <alignment horizontal="center" wrapText="1"/>
    </xf>
    <xf numFmtId="3" fontId="11" fillId="2" borderId="0" xfId="0" applyNumberFormat="1" applyFont="1" applyFill="1" applyAlignment="1">
      <alignment horizontal="center" wrapText="1"/>
    </xf>
    <xf numFmtId="3" fontId="10" fillId="2" borderId="8" xfId="0" applyNumberFormat="1" applyFont="1" applyFill="1" applyBorder="1" applyAlignment="1">
      <alignment horizontal="center" wrapText="1"/>
    </xf>
    <xf numFmtId="0" fontId="10" fillId="2" borderId="0" xfId="0" applyFont="1" applyFill="1" applyAlignment="1">
      <alignment horizontal="center"/>
    </xf>
    <xf numFmtId="3" fontId="10" fillId="2" borderId="0" xfId="0" applyNumberFormat="1" applyFont="1" applyFill="1" applyAlignment="1">
      <alignment horizontal="center"/>
    </xf>
    <xf numFmtId="3" fontId="11" fillId="2" borderId="0" xfId="0" applyNumberFormat="1" applyFont="1" applyFill="1" applyAlignment="1">
      <alignment horizontal="center"/>
    </xf>
    <xf numFmtId="3" fontId="10" fillId="2" borderId="8" xfId="0" applyNumberFormat="1" applyFont="1" applyFill="1" applyBorder="1" applyAlignment="1">
      <alignment horizontal="center"/>
    </xf>
    <xf numFmtId="0" fontId="10" fillId="0" borderId="0" xfId="0" applyFont="1" applyAlignment="1">
      <alignment horizontal="center"/>
    </xf>
    <xf numFmtId="0" fontId="10" fillId="0" borderId="0" xfId="0" applyFont="1"/>
    <xf numFmtId="3" fontId="11" fillId="0" borderId="0" xfId="0" applyNumberFormat="1" applyFont="1"/>
    <xf numFmtId="0" fontId="11" fillId="0" borderId="0" xfId="0" applyFont="1"/>
    <xf numFmtId="0" fontId="11" fillId="0" borderId="0" xfId="0" applyFont="1" applyAlignment="1">
      <alignment horizontal="center"/>
    </xf>
    <xf numFmtId="0" fontId="10" fillId="0" borderId="0" xfId="0" applyFont="1" applyAlignment="1">
      <alignment horizontal="right"/>
    </xf>
    <xf numFmtId="0" fontId="11" fillId="0" borderId="0" xfId="0" applyFont="1" applyAlignment="1">
      <alignment vertical="top" wrapText="1"/>
    </xf>
    <xf numFmtId="3" fontId="11" fillId="0" borderId="0" xfId="0" applyNumberFormat="1" applyFont="1" applyAlignment="1">
      <alignment horizontal="center"/>
    </xf>
    <xf numFmtId="0" fontId="12" fillId="0" borderId="0" xfId="0" applyFont="1"/>
    <xf numFmtId="0" fontId="8" fillId="0" borderId="0" xfId="0" applyFont="1" applyAlignment="1">
      <alignment vertical="top" wrapText="1"/>
    </xf>
    <xf numFmtId="0" fontId="13" fillId="0" borderId="28" xfId="0" applyFont="1" applyBorder="1"/>
    <xf numFmtId="0" fontId="13" fillId="0" borderId="28" xfId="0" applyFont="1" applyBorder="1" applyAlignment="1">
      <alignment vertical="top" wrapText="1"/>
    </xf>
    <xf numFmtId="0" fontId="13" fillId="0" borderId="28" xfId="0" applyFont="1" applyBorder="1" applyAlignment="1">
      <alignment horizontal="center"/>
    </xf>
    <xf numFmtId="3" fontId="13" fillId="0" borderId="28" xfId="0" applyNumberFormat="1" applyFont="1" applyBorder="1"/>
    <xf numFmtId="9" fontId="3" fillId="0" borderId="0" xfId="4" applyFont="1" applyBorder="1"/>
    <xf numFmtId="0" fontId="15" fillId="6" borderId="2" xfId="0" applyFont="1" applyFill="1" applyBorder="1"/>
    <xf numFmtId="0" fontId="15" fillId="6" borderId="25" xfId="0" applyNumberFormat="1" applyFont="1" applyFill="1" applyBorder="1" applyAlignment="1">
      <alignment horizontal="center" vertical="center" wrapText="1"/>
    </xf>
    <xf numFmtId="0" fontId="15" fillId="6" borderId="26" xfId="0" applyNumberFormat="1" applyFont="1" applyFill="1" applyBorder="1" applyAlignment="1">
      <alignment horizontal="center" vertical="center" wrapText="1"/>
    </xf>
    <xf numFmtId="0" fontId="15" fillId="6" borderId="27" xfId="0" applyNumberFormat="1" applyFont="1" applyFill="1" applyBorder="1" applyAlignment="1">
      <alignment horizontal="center" vertical="center" wrapText="1"/>
    </xf>
    <xf numFmtId="0" fontId="15" fillId="6" borderId="1" xfId="0" applyNumberFormat="1" applyFont="1" applyFill="1" applyBorder="1" applyAlignment="1">
      <alignment horizontal="center" vertical="center" wrapText="1"/>
    </xf>
    <xf numFmtId="0" fontId="15" fillId="6" borderId="2" xfId="0" applyFont="1" applyFill="1" applyBorder="1" applyAlignment="1">
      <alignment horizontal="left"/>
    </xf>
    <xf numFmtId="164" fontId="15" fillId="6" borderId="8" xfId="0" applyNumberFormat="1" applyFont="1" applyFill="1" applyBorder="1" applyAlignment="1">
      <alignment horizontal="left" vertical="center"/>
    </xf>
    <xf numFmtId="164" fontId="15" fillId="6" borderId="0" xfId="0" applyNumberFormat="1" applyFont="1" applyFill="1" applyBorder="1" applyAlignment="1">
      <alignment horizontal="left" vertical="center"/>
    </xf>
    <xf numFmtId="164" fontId="15" fillId="6" borderId="9" xfId="0" applyNumberFormat="1" applyFont="1" applyFill="1" applyBorder="1" applyAlignment="1">
      <alignment horizontal="left" vertical="center"/>
    </xf>
    <xf numFmtId="164" fontId="16" fillId="6" borderId="8" xfId="0" applyNumberFormat="1" applyFont="1" applyFill="1" applyBorder="1" applyAlignment="1">
      <alignment horizontal="center" vertical="center" wrapText="1"/>
    </xf>
    <xf numFmtId="164" fontId="16" fillId="6" borderId="0" xfId="0" applyNumberFormat="1" applyFont="1" applyFill="1" applyBorder="1" applyAlignment="1">
      <alignment horizontal="center" vertical="center" wrapText="1"/>
    </xf>
    <xf numFmtId="164" fontId="15" fillId="6" borderId="9" xfId="0" applyNumberFormat="1" applyFont="1" applyFill="1" applyBorder="1" applyAlignment="1">
      <alignment horizontal="center" vertical="center" wrapText="1"/>
    </xf>
    <xf numFmtId="164" fontId="15" fillId="6" borderId="2" xfId="0" applyNumberFormat="1" applyFont="1" applyFill="1" applyBorder="1" applyAlignment="1">
      <alignment horizontal="center" vertical="center" wrapText="1"/>
    </xf>
    <xf numFmtId="164" fontId="15" fillId="6" borderId="8" xfId="0" applyNumberFormat="1" applyFont="1" applyFill="1" applyBorder="1" applyAlignment="1">
      <alignment horizontal="center" vertical="center" wrapText="1"/>
    </xf>
    <xf numFmtId="0" fontId="15" fillId="6" borderId="3" xfId="0" applyFont="1" applyFill="1" applyBorder="1"/>
    <xf numFmtId="164" fontId="16" fillId="6" borderId="10" xfId="0" applyNumberFormat="1" applyFont="1" applyFill="1" applyBorder="1" applyAlignment="1">
      <alignment horizontal="center" vertical="center" wrapText="1"/>
    </xf>
    <xf numFmtId="164" fontId="16" fillId="6" borderId="11" xfId="0" applyNumberFormat="1" applyFont="1" applyFill="1" applyBorder="1" applyAlignment="1">
      <alignment horizontal="center" vertical="center" wrapText="1"/>
    </xf>
    <xf numFmtId="164" fontId="17" fillId="6" borderId="12" xfId="0" applyNumberFormat="1" applyFont="1" applyFill="1" applyBorder="1" applyAlignment="1">
      <alignment horizontal="center" vertical="center" wrapText="1"/>
    </xf>
    <xf numFmtId="164" fontId="17" fillId="6" borderId="3" xfId="0" applyNumberFormat="1" applyFont="1" applyFill="1" applyBorder="1" applyAlignment="1">
      <alignment horizontal="center" vertical="center" wrapText="1"/>
    </xf>
    <xf numFmtId="164" fontId="17" fillId="6" borderId="10" xfId="0" applyNumberFormat="1" applyFont="1" applyFill="1" applyBorder="1" applyAlignment="1">
      <alignment horizontal="center" vertical="center" wrapText="1"/>
    </xf>
    <xf numFmtId="0" fontId="18" fillId="0" borderId="0" xfId="0" applyFont="1"/>
    <xf numFmtId="164" fontId="2" fillId="8" borderId="4" xfId="0" applyNumberFormat="1" applyFont="1" applyFill="1" applyBorder="1" applyAlignment="1">
      <alignment vertical="top"/>
    </xf>
    <xf numFmtId="164" fontId="7" fillId="8" borderId="13" xfId="0" applyNumberFormat="1" applyFont="1" applyFill="1" applyBorder="1" applyAlignment="1">
      <alignment vertical="top"/>
    </xf>
    <xf numFmtId="164" fontId="7" fillId="8" borderId="15" xfId="0" applyNumberFormat="1" applyFont="1" applyFill="1" applyBorder="1" applyAlignment="1">
      <alignment vertical="top"/>
    </xf>
    <xf numFmtId="164" fontId="2" fillId="8" borderId="5"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8" xfId="0" applyNumberFormat="1" applyFont="1" applyFill="1" applyBorder="1" applyAlignment="1">
      <alignment vertical="top"/>
    </xf>
    <xf numFmtId="164" fontId="2" fillId="8" borderId="6"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1" xfId="0" applyNumberFormat="1" applyFont="1" applyFill="1" applyBorder="1" applyAlignment="1">
      <alignment vertical="top"/>
    </xf>
    <xf numFmtId="3" fontId="15" fillId="6" borderId="7" xfId="0" applyNumberFormat="1" applyFont="1" applyFill="1" applyBorder="1" applyAlignment="1">
      <alignment horizontal="right"/>
    </xf>
    <xf numFmtId="164" fontId="15" fillId="6" borderId="22" xfId="0" applyNumberFormat="1" applyFont="1" applyFill="1" applyBorder="1" applyAlignment="1">
      <alignment horizontal="right"/>
    </xf>
    <xf numFmtId="164" fontId="15" fillId="6" borderId="23" xfId="0" applyNumberFormat="1" applyFont="1" applyFill="1" applyBorder="1" applyAlignment="1">
      <alignment horizontal="right"/>
    </xf>
    <xf numFmtId="164" fontId="15" fillId="6" borderId="24" xfId="0" applyNumberFormat="1" applyFont="1" applyFill="1" applyBorder="1" applyAlignment="1">
      <alignment horizontal="right"/>
    </xf>
    <xf numFmtId="164" fontId="15" fillId="6" borderId="7" xfId="0" applyNumberFormat="1" applyFont="1" applyFill="1" applyBorder="1" applyAlignment="1">
      <alignment horizontal="right"/>
    </xf>
    <xf numFmtId="0" fontId="19" fillId="0" borderId="0" xfId="0" applyFont="1"/>
    <xf numFmtId="164" fontId="11" fillId="3" borderId="29" xfId="0" applyNumberFormat="1" applyFont="1" applyFill="1" applyBorder="1"/>
    <xf numFmtId="164" fontId="10" fillId="3" borderId="29" xfId="0" applyNumberFormat="1" applyFont="1" applyFill="1" applyBorder="1"/>
    <xf numFmtId="164" fontId="11" fillId="0" borderId="0" xfId="0" applyNumberFormat="1" applyFont="1"/>
    <xf numFmtId="0" fontId="10" fillId="0" borderId="0" xfId="0" applyFont="1" applyAlignment="1">
      <alignment wrapText="1"/>
    </xf>
    <xf numFmtId="164" fontId="15" fillId="6" borderId="2" xfId="0" applyNumberFormat="1" applyFont="1" applyFill="1" applyBorder="1" applyAlignment="1">
      <alignment horizontal="center" vertical="center"/>
    </xf>
    <xf numFmtId="3" fontId="11" fillId="0" borderId="0" xfId="0" applyNumberFormat="1" applyFont="1" applyAlignment="1">
      <alignment vertical="center"/>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0" xfId="0" applyFont="1" applyAlignment="1">
      <alignment horizontal="center" vertical="top"/>
    </xf>
    <xf numFmtId="0" fontId="11" fillId="4" borderId="29" xfId="4" applyNumberFormat="1" applyFont="1" applyFill="1" applyBorder="1" applyAlignment="1">
      <alignment horizontal="center" vertical="center" wrapText="1"/>
    </xf>
    <xf numFmtId="3" fontId="22" fillId="2" borderId="29" xfId="0" applyNumberFormat="1" applyFont="1" applyFill="1" applyBorder="1" applyAlignment="1">
      <alignment horizontal="center" wrapText="1"/>
    </xf>
    <xf numFmtId="3" fontId="11" fillId="4" borderId="40" xfId="0" applyNumberFormat="1" applyFont="1" applyFill="1" applyBorder="1" applyAlignment="1">
      <alignment horizontal="left" vertical="center"/>
    </xf>
    <xf numFmtId="3" fontId="11" fillId="4" borderId="41" xfId="0" applyNumberFormat="1" applyFont="1" applyFill="1" applyBorder="1" applyAlignment="1">
      <alignment horizontal="left" vertical="center"/>
    </xf>
    <xf numFmtId="3" fontId="10" fillId="4" borderId="42" xfId="0" applyNumberFormat="1" applyFont="1" applyFill="1" applyBorder="1" applyAlignment="1">
      <alignment horizontal="left" vertical="center"/>
    </xf>
    <xf numFmtId="3" fontId="11" fillId="4" borderId="33" xfId="0" applyNumberFormat="1" applyFont="1" applyFill="1" applyBorder="1" applyAlignment="1">
      <alignment horizontal="left" vertical="center"/>
    </xf>
    <xf numFmtId="3" fontId="11" fillId="4" borderId="32" xfId="0" applyNumberFormat="1" applyFont="1" applyFill="1" applyBorder="1" applyAlignment="1">
      <alignment horizontal="left" vertical="center"/>
    </xf>
    <xf numFmtId="3" fontId="11" fillId="4" borderId="31" xfId="0" applyNumberFormat="1" applyFont="1" applyFill="1" applyBorder="1" applyAlignment="1">
      <alignment horizontal="left" vertical="center"/>
    </xf>
    <xf numFmtId="3" fontId="11" fillId="4" borderId="38" xfId="0" applyNumberFormat="1" applyFont="1" applyFill="1" applyBorder="1" applyAlignment="1">
      <alignment horizontal="left" vertical="center"/>
    </xf>
    <xf numFmtId="3" fontId="11" fillId="4" borderId="30" xfId="0" applyNumberFormat="1" applyFont="1" applyFill="1" applyBorder="1" applyAlignment="1">
      <alignment horizontal="left" vertical="center"/>
    </xf>
    <xf numFmtId="0" fontId="11" fillId="4" borderId="29" xfId="4" quotePrefix="1" applyNumberFormat="1" applyFont="1" applyFill="1" applyBorder="1" applyAlignment="1">
      <alignment horizontal="center" vertical="center"/>
    </xf>
    <xf numFmtId="164" fontId="10" fillId="0" borderId="0" xfId="0" applyNumberFormat="1" applyFont="1" applyAlignment="1">
      <alignment horizontal="center"/>
    </xf>
    <xf numFmtId="164" fontId="11" fillId="0" borderId="0" xfId="0" applyNumberFormat="1" applyFont="1" applyAlignment="1">
      <alignment horizontal="center"/>
    </xf>
    <xf numFmtId="3" fontId="10" fillId="2" borderId="37" xfId="0" applyNumberFormat="1" applyFont="1" applyFill="1" applyBorder="1" applyAlignment="1">
      <alignment horizontal="center"/>
    </xf>
    <xf numFmtId="0" fontId="24" fillId="6" borderId="1" xfId="0" applyFont="1" applyFill="1" applyBorder="1"/>
    <xf numFmtId="164" fontId="24" fillId="7" borderId="22" xfId="0" applyNumberFormat="1" applyFont="1" applyFill="1" applyBorder="1"/>
    <xf numFmtId="164" fontId="24" fillId="7" borderId="23" xfId="0" applyNumberFormat="1" applyFont="1" applyFill="1" applyBorder="1"/>
    <xf numFmtId="164" fontId="24" fillId="7" borderId="24" xfId="0" applyNumberFormat="1" applyFont="1" applyFill="1" applyBorder="1"/>
    <xf numFmtId="0" fontId="26" fillId="0" borderId="0" xfId="0" applyFont="1"/>
    <xf numFmtId="3" fontId="10" fillId="2" borderId="0" xfId="0" applyNumberFormat="1" applyFont="1" applyFill="1" applyAlignment="1">
      <alignment horizontal="center" wrapText="1"/>
    </xf>
    <xf numFmtId="164" fontId="11" fillId="4" borderId="29" xfId="0" applyNumberFormat="1" applyFont="1" applyFill="1" applyBorder="1"/>
    <xf numFmtId="164" fontId="11" fillId="0" borderId="0" xfId="0" applyNumberFormat="1" applyFont="1" applyAlignment="1">
      <alignment vertical="top" wrapText="1"/>
    </xf>
    <xf numFmtId="164" fontId="10" fillId="2" borderId="36" xfId="0" applyNumberFormat="1" applyFont="1" applyFill="1" applyBorder="1"/>
    <xf numFmtId="164" fontId="10" fillId="2" borderId="39" xfId="0" applyNumberFormat="1" applyFont="1" applyFill="1" applyBorder="1"/>
    <xf numFmtId="0" fontId="11" fillId="0" borderId="0" xfId="0" applyFont="1" applyAlignment="1">
      <alignment vertical="center"/>
    </xf>
    <xf numFmtId="3" fontId="11" fillId="4" borderId="0" xfId="0" applyNumberFormat="1" applyFont="1" applyFill="1" applyAlignment="1">
      <alignment horizontal="left" vertical="center"/>
    </xf>
    <xf numFmtId="9" fontId="11" fillId="4" borderId="29" xfId="4" applyFont="1" applyFill="1" applyBorder="1" applyAlignment="1">
      <alignment horizontal="center" vertical="center"/>
    </xf>
    <xf numFmtId="0" fontId="11" fillId="4" borderId="36" xfId="4" applyNumberFormat="1" applyFont="1" applyFill="1" applyBorder="1" applyAlignment="1">
      <alignment horizontal="left" vertical="center" wrapText="1"/>
    </xf>
    <xf numFmtId="0" fontId="11" fillId="4" borderId="39" xfId="4" applyNumberFormat="1" applyFont="1" applyFill="1" applyBorder="1" applyAlignment="1">
      <alignment horizontal="left" vertical="center" wrapText="1"/>
    </xf>
    <xf numFmtId="0" fontId="11" fillId="4" borderId="37" xfId="4" applyNumberFormat="1" applyFont="1" applyFill="1" applyBorder="1" applyAlignment="1">
      <alignment horizontal="left" vertical="center" wrapText="1"/>
    </xf>
    <xf numFmtId="3" fontId="10" fillId="2" borderId="0" xfId="0" applyNumberFormat="1" applyFont="1" applyFill="1" applyAlignment="1">
      <alignment horizontal="center" wrapText="1"/>
    </xf>
    <xf numFmtId="0" fontId="23" fillId="2" borderId="30" xfId="0" applyFont="1" applyFill="1" applyBorder="1" applyAlignment="1">
      <alignment horizontal="center" vertical="top" wrapText="1"/>
    </xf>
    <xf numFmtId="0" fontId="23" fillId="2" borderId="38" xfId="0" applyFont="1" applyFill="1" applyBorder="1" applyAlignment="1">
      <alignment horizontal="center" vertical="top" wrapText="1"/>
    </xf>
    <xf numFmtId="0" fontId="23" fillId="2" borderId="31" xfId="0" applyFont="1" applyFill="1" applyBorder="1" applyAlignment="1">
      <alignment horizontal="center" vertical="top" wrapText="1"/>
    </xf>
    <xf numFmtId="0" fontId="23" fillId="2" borderId="34" xfId="0" applyFont="1" applyFill="1" applyBorder="1" applyAlignment="1">
      <alignment horizontal="center" vertical="top" wrapText="1"/>
    </xf>
    <xf numFmtId="0" fontId="23" fillId="2" borderId="28" xfId="0" applyFont="1" applyFill="1" applyBorder="1" applyAlignment="1">
      <alignment horizontal="center" vertical="top" wrapText="1"/>
    </xf>
    <xf numFmtId="0" fontId="23" fillId="2" borderId="35" xfId="0" applyFont="1" applyFill="1" applyBorder="1" applyAlignment="1">
      <alignment horizontal="center" vertical="top" wrapText="1"/>
    </xf>
    <xf numFmtId="3" fontId="22" fillId="2" borderId="36" xfId="0" applyNumberFormat="1" applyFont="1" applyFill="1" applyBorder="1" applyAlignment="1">
      <alignment horizontal="center" wrapText="1"/>
    </xf>
    <xf numFmtId="3" fontId="22" fillId="2" borderId="39" xfId="0" applyNumberFormat="1" applyFont="1" applyFill="1" applyBorder="1" applyAlignment="1">
      <alignment horizontal="center" wrapText="1"/>
    </xf>
    <xf numFmtId="3" fontId="22" fillId="2" borderId="37" xfId="0" applyNumberFormat="1" applyFont="1" applyFill="1" applyBorder="1" applyAlignment="1">
      <alignment horizontal="center" wrapText="1"/>
    </xf>
    <xf numFmtId="0" fontId="12" fillId="0" borderId="0" xfId="0" applyFont="1" applyAlignment="1">
      <alignment horizontal="right"/>
    </xf>
    <xf numFmtId="0" fontId="27" fillId="0" borderId="0" xfId="0" applyFont="1"/>
    <xf numFmtId="0" fontId="12" fillId="0" borderId="28" xfId="0" applyFont="1" applyBorder="1"/>
    <xf numFmtId="0" fontId="28" fillId="2" borderId="0" xfId="0" applyFont="1" applyFill="1"/>
    <xf numFmtId="0" fontId="5" fillId="2" borderId="0" xfId="0" applyFont="1" applyFill="1" applyAlignment="1">
      <alignment vertical="top"/>
    </xf>
    <xf numFmtId="3" fontId="29" fillId="2" borderId="0" xfId="0" applyNumberFormat="1" applyFont="1" applyFill="1" applyAlignment="1">
      <alignment vertical="top"/>
    </xf>
    <xf numFmtId="0" fontId="28"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11" borderId="0" xfId="0" applyFont="1" applyFill="1" applyAlignment="1">
      <alignment vertical="top" wrapText="1"/>
    </xf>
    <xf numFmtId="0" fontId="5" fillId="2" borderId="0" xfId="0" applyFont="1" applyFill="1" applyAlignment="1">
      <alignment vertical="top" wrapText="1"/>
    </xf>
    <xf numFmtId="0" fontId="30"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distributed" wrapText="1"/>
    </xf>
    <xf numFmtId="0" fontId="30" fillId="2" borderId="0" xfId="0" applyFont="1" applyFill="1"/>
    <xf numFmtId="0" fontId="6" fillId="2" borderId="0" xfId="0" applyFont="1" applyFill="1" applyAlignment="1">
      <alignment vertical="top"/>
    </xf>
    <xf numFmtId="0" fontId="30" fillId="0" borderId="28" xfId="0" applyFont="1" applyBorder="1"/>
    <xf numFmtId="0" fontId="30" fillId="0" borderId="28" xfId="0" applyFont="1" applyBorder="1" applyAlignment="1">
      <alignment vertical="top" wrapText="1"/>
    </xf>
    <xf numFmtId="3" fontId="5" fillId="0" borderId="0" xfId="0" applyNumberFormat="1" applyFont="1"/>
  </cellXfs>
  <cellStyles count="9">
    <cellStyle name="Data" xfId="1" xr:uid="{00000000-0005-0000-0000-000000000000}"/>
    <cellStyle name="Data 2" xfId="2" xr:uid="{00000000-0005-0000-0000-000001000000}"/>
    <cellStyle name="Formula" xfId="5" xr:uid="{00000000-0005-0000-0000-000002000000}"/>
    <cellStyle name="FormulaNoNumber" xfId="6" xr:uid="{00000000-0005-0000-0000-000003000000}"/>
    <cellStyle name="Heading" xfId="3" xr:uid="{00000000-0005-0000-0000-000004000000}"/>
    <cellStyle name="NoData" xfId="7" xr:uid="{00000000-0005-0000-0000-000005000000}"/>
    <cellStyle name="Normal" xfId="0" builtinId="0"/>
    <cellStyle name="Normal 2" xfId="8" xr:uid="{00000000-0005-0000-0000-000007000000}"/>
    <cellStyle name="Percent" xfId="4" builtinId="5"/>
  </cellStyles>
  <dxfs count="0"/>
  <tableStyles count="0" defaultTableStyle="TableStyleMedium9" defaultPivotStyle="PivotStyleLight16"/>
  <colors>
    <mruColors>
      <color rgb="FFFFFFCC"/>
      <color rgb="FFFFFF99"/>
      <color rgb="FF78BEDC"/>
      <color rgb="FF6E6464"/>
      <color rgb="FFC8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276489</xdr:colOff>
      <xdr:row>12</xdr:row>
      <xdr:rowOff>1</xdr:rowOff>
    </xdr:from>
    <xdr:to>
      <xdr:col>17</xdr:col>
      <xdr:colOff>849313</xdr:colOff>
      <xdr:row>24</xdr:row>
      <xdr:rowOff>59532</xdr:rowOff>
    </xdr:to>
    <xdr:sp macro="" textlink="">
      <xdr:nvSpPr>
        <xdr:cNvPr id="2" name="Text Box 25">
          <a:extLst>
            <a:ext uri="{FF2B5EF4-FFF2-40B4-BE49-F238E27FC236}">
              <a16:creationId xmlns:a16="http://schemas.microsoft.com/office/drawing/2014/main" id="{461C3BDC-C971-43B7-B9FE-8A55F2C61EE5}"/>
            </a:ext>
          </a:extLst>
        </xdr:cNvPr>
        <xdr:cNvSpPr txBox="1"/>
      </xdr:nvSpPr>
      <xdr:spPr>
        <a:xfrm>
          <a:off x="14532239" y="2899834"/>
          <a:ext cx="5906824" cy="2472531"/>
        </a:xfrm>
        <a:prstGeom prst="rect">
          <a:avLst/>
        </a:prstGeom>
        <a:solidFill>
          <a:srgbClr val="FFFF99"/>
        </a:solidFill>
        <a:ln w="6350">
          <a:solidFill>
            <a:srgbClr val="FF0000"/>
          </a:solidFill>
          <a:prstDash val="lg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15000"/>
            </a:lnSpc>
            <a:spcAft>
              <a:spcPts val="0"/>
            </a:spcAft>
          </a:pPr>
          <a:r>
            <a:rPr lang="en-AU" sz="1000" b="1">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AU" sz="1100">
            <a:solidFill>
              <a:srgbClr val="FF0000"/>
            </a:solidFill>
            <a:effectLst/>
            <a:ea typeface="Times New Roman" panose="02020603050405020304" pitchFamily="18" charset="0"/>
            <a:cs typeface="Times New Roman" panose="02020603050405020304" pitchFamily="18" charset="0"/>
          </a:endParaRPr>
        </a:p>
        <a:p>
          <a:pPr algn="just">
            <a:lnSpc>
              <a:spcPct val="115000"/>
            </a:lnSpc>
            <a:spcAft>
              <a:spcPts val="600"/>
            </a:spcAft>
          </a:pPr>
          <a:r>
            <a:rPr lang="en-AU" sz="1200" b="1">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rPr>
            <a:t>Impact of COVID-19 on Data Collection</a:t>
          </a:r>
          <a:endParaRPr lang="en-AU" sz="1100">
            <a:solidFill>
              <a:srgbClr val="FF0000"/>
            </a:solidFill>
            <a:effectLst/>
            <a:ea typeface="Times New Roman" panose="02020603050405020304" pitchFamily="18" charset="0"/>
            <a:cs typeface="Times New Roman" panose="02020603050405020304" pitchFamily="18" charset="0"/>
          </a:endParaRPr>
        </a:p>
        <a:p>
          <a:pPr algn="just">
            <a:lnSpc>
              <a:spcPct val="115000"/>
            </a:lnSpc>
            <a:spcAft>
              <a:spcPts val="600"/>
            </a:spcAft>
          </a:pPr>
          <a:r>
            <a:rPr lang="en-AU" sz="10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rPr>
            <a:t>Local roads and bridges data should only be altered for 2019-20 if new roads or bridges have been added or deleted.  In all other cases, traffic volume data and road and bridge attributes should be rolled-over from the 2018-19 data collection.  This will limit the impact of COVID-19 on local roads and bridges data and the resulting grant outcomes.</a:t>
          </a:r>
          <a:endParaRPr lang="en-AU" sz="1100">
            <a:solidFill>
              <a:srgbClr val="FF0000"/>
            </a:solidFill>
            <a:effectLst/>
            <a:ea typeface="Times New Roman" panose="02020603050405020304" pitchFamily="18" charset="0"/>
            <a:cs typeface="Times New Roman" panose="02020603050405020304" pitchFamily="18" charset="0"/>
          </a:endParaRPr>
        </a:p>
        <a:p>
          <a:pPr algn="just">
            <a:lnSpc>
              <a:spcPct val="115000"/>
            </a:lnSpc>
            <a:spcAft>
              <a:spcPts val="600"/>
            </a:spcAft>
          </a:pPr>
          <a:r>
            <a:rPr lang="en-AU" sz="10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rPr>
            <a:t>Please note that all other data should be provided as normal. Any movements in data due to COVID-19 will not affect grant outcomes for individual councils due to the averaging process used in the Commission’s allocation methodology. </a:t>
          </a:r>
          <a:endParaRPr lang="en-AU" sz="1100">
            <a:solidFill>
              <a:srgbClr val="FF0000"/>
            </a:solidFill>
            <a:effectLst/>
            <a:ea typeface="Times New Roman" panose="02020603050405020304" pitchFamily="18" charset="0"/>
            <a:cs typeface="Times New Roman" panose="02020603050405020304" pitchFamily="18" charset="0"/>
          </a:endParaRPr>
        </a:p>
        <a:p>
          <a:pPr algn="just">
            <a:lnSpc>
              <a:spcPct val="115000"/>
            </a:lnSpc>
            <a:spcAft>
              <a:spcPts val="600"/>
            </a:spcAft>
          </a:pPr>
          <a:r>
            <a:rPr lang="en-AU" sz="10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rPr>
            <a:t>If you need to make any significant changes to any data, reminder to provide details in the Comments tab.</a:t>
          </a:r>
          <a:endParaRPr lang="en-AU" sz="1100">
            <a:solidFill>
              <a:srgbClr val="FF0000"/>
            </a:solidFill>
            <a:effectLst/>
            <a:ea typeface="Times New Roman" panose="02020603050405020304" pitchFamily="18" charset="0"/>
            <a:cs typeface="Times New Roman" panose="02020603050405020304" pitchFamily="18" charset="0"/>
          </a:endParaRPr>
        </a:p>
        <a:p>
          <a:pPr algn="just">
            <a:lnSpc>
              <a:spcPct val="115000"/>
            </a:lnSpc>
            <a:spcAft>
              <a:spcPts val="0"/>
            </a:spcAft>
          </a:pPr>
          <a:r>
            <a:rPr lang="en-AU" sz="10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AU" sz="1100">
            <a:solidFill>
              <a:srgbClr val="FF0000"/>
            </a:solidFill>
            <a:effectLst/>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0BBE3-2EC8-4712-B3DC-015EB55568E8}">
  <sheetPr>
    <tabColor theme="6" tint="0.39997558519241921"/>
  </sheetPr>
  <dimension ref="A1:I189"/>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23" customFormat="1" ht="15.5" x14ac:dyDescent="0.35">
      <c r="C1" s="142" t="s">
        <v>143</v>
      </c>
    </row>
    <row r="2" spans="2:3" s="23" customFormat="1" ht="15.5" x14ac:dyDescent="0.35">
      <c r="B2" s="143" t="s">
        <v>139</v>
      </c>
      <c r="C2" s="50"/>
    </row>
    <row r="3" spans="2:3" s="23" customFormat="1" ht="18" x14ac:dyDescent="0.4">
      <c r="B3" s="26" t="s">
        <v>144</v>
      </c>
      <c r="C3" s="50"/>
    </row>
    <row r="4" spans="2:3" s="23" customFormat="1" ht="15.5" x14ac:dyDescent="0.35">
      <c r="B4" s="143" t="s">
        <v>158</v>
      </c>
      <c r="C4" s="50"/>
    </row>
    <row r="5" spans="2:3" s="23" customFormat="1" ht="16" thickBot="1" x14ac:dyDescent="0.4">
      <c r="B5" s="144"/>
      <c r="C5" s="144"/>
    </row>
    <row r="7" spans="2:3" x14ac:dyDescent="0.3">
      <c r="B7" s="145"/>
      <c r="C7" s="146"/>
    </row>
    <row r="8" spans="2:3" ht="25" x14ac:dyDescent="0.3">
      <c r="B8" s="145" t="s">
        <v>95</v>
      </c>
      <c r="C8" s="147" t="s">
        <v>145</v>
      </c>
    </row>
    <row r="9" spans="2:3" x14ac:dyDescent="0.3">
      <c r="B9" s="145"/>
      <c r="C9" s="146"/>
    </row>
    <row r="10" spans="2:3" x14ac:dyDescent="0.3">
      <c r="B10" s="148"/>
      <c r="C10" s="149"/>
    </row>
    <row r="11" spans="2:3" x14ac:dyDescent="0.3">
      <c r="B11" s="148"/>
      <c r="C11" s="149"/>
    </row>
    <row r="12" spans="2:3" ht="28" x14ac:dyDescent="0.3">
      <c r="B12" s="148" t="s">
        <v>146</v>
      </c>
      <c r="C12" s="150" t="s">
        <v>147</v>
      </c>
    </row>
    <row r="13" spans="2:3" ht="42" x14ac:dyDescent="0.3">
      <c r="B13" s="148"/>
      <c r="C13" s="149" t="s">
        <v>148</v>
      </c>
    </row>
    <row r="14" spans="2:3" ht="56" x14ac:dyDescent="0.3">
      <c r="B14" s="148"/>
      <c r="C14" s="150" t="s">
        <v>149</v>
      </c>
    </row>
    <row r="15" spans="2:3" ht="56" x14ac:dyDescent="0.3">
      <c r="B15" s="148"/>
      <c r="C15" s="149" t="s">
        <v>150</v>
      </c>
    </row>
    <row r="16" spans="2:3" ht="42" x14ac:dyDescent="0.3">
      <c r="B16" s="148" t="s">
        <v>151</v>
      </c>
      <c r="C16" s="149" t="s">
        <v>152</v>
      </c>
    </row>
    <row r="17" spans="2:3" ht="42" x14ac:dyDescent="0.3">
      <c r="B17" s="148" t="s">
        <v>153</v>
      </c>
      <c r="C17" s="151" t="s">
        <v>154</v>
      </c>
    </row>
    <row r="18" spans="2:3" ht="42" x14ac:dyDescent="0.3">
      <c r="B18" s="148"/>
      <c r="C18" s="152" t="s">
        <v>155</v>
      </c>
    </row>
    <row r="19" spans="2:3" s="23" customFormat="1" ht="16" thickBot="1" x14ac:dyDescent="0.4">
      <c r="B19" s="144"/>
      <c r="C19" s="144"/>
    </row>
    <row r="20" spans="2:3" s="7" customFormat="1" ht="11.5" x14ac:dyDescent="0.25"/>
    <row r="21" spans="2:3" s="7" customFormat="1" ht="34.5" x14ac:dyDescent="0.25">
      <c r="B21" s="153" t="s">
        <v>156</v>
      </c>
      <c r="C21" s="154" t="s">
        <v>159</v>
      </c>
    </row>
    <row r="22" spans="2:3" s="7" customFormat="1" ht="126.5" x14ac:dyDescent="0.25">
      <c r="B22" s="153" t="s">
        <v>157</v>
      </c>
      <c r="C22" s="155" t="s">
        <v>160</v>
      </c>
    </row>
    <row r="23" spans="2:3" s="7" customFormat="1" ht="11.5" x14ac:dyDescent="0.25">
      <c r="B23" s="156"/>
      <c r="C23" s="157"/>
    </row>
    <row r="24" spans="2:3" s="7" customFormat="1" ht="12" thickBot="1" x14ac:dyDescent="0.3">
      <c r="B24" s="158"/>
      <c r="C24" s="159"/>
    </row>
    <row r="189" spans="1:9" s="160" customFormat="1" ht="15.5" x14ac:dyDescent="0.35">
      <c r="A189" s="6"/>
      <c r="B189" s="6"/>
      <c r="C189" s="96"/>
      <c r="D189" s="6"/>
      <c r="E189" s="6"/>
      <c r="F189" s="6"/>
      <c r="G189" s="6"/>
      <c r="H189" s="6"/>
      <c r="I189"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DD4F-2434-41B0-BEDC-20C4FF45DA2A}">
  <sheetPr>
    <tabColor theme="9" tint="0.39997558519241921"/>
  </sheetPr>
  <dimension ref="B1:J203"/>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45" customWidth="1"/>
    <col min="2" max="2" width="12.7265625" style="45" customWidth="1"/>
    <col min="3" max="3" width="60.7265625" style="45" customWidth="1"/>
    <col min="4" max="4" width="12.7265625" style="46"/>
    <col min="5" max="6" width="20.7265625" style="44" customWidth="1"/>
    <col min="7" max="7" width="12.7265625" style="44" customWidth="1"/>
    <col min="8" max="9" width="20.7265625" style="44" customWidth="1"/>
    <col min="10" max="10" width="12.7265625" style="44" customWidth="1"/>
    <col min="11" max="11" width="4.7265625" style="45" customWidth="1"/>
    <col min="12" max="16384" width="12.7265625" style="45"/>
  </cols>
  <sheetData>
    <row r="1" spans="2:10" s="23" customFormat="1" x14ac:dyDescent="0.35">
      <c r="D1" s="24"/>
      <c r="E1" s="25"/>
      <c r="F1" s="25"/>
      <c r="G1" s="25"/>
      <c r="H1" s="25"/>
      <c r="I1" s="25"/>
      <c r="J1" s="25"/>
    </row>
    <row r="2" spans="2:10" s="23" customFormat="1" ht="18" x14ac:dyDescent="0.4">
      <c r="B2" s="26" t="s">
        <v>95</v>
      </c>
      <c r="C2" s="26" t="s">
        <v>111</v>
      </c>
      <c r="D2" s="27"/>
      <c r="E2" s="28"/>
      <c r="F2" s="28"/>
      <c r="G2" s="28"/>
      <c r="H2" s="28"/>
      <c r="I2" s="28"/>
      <c r="J2" s="29" t="s">
        <v>132</v>
      </c>
    </row>
    <row r="3" spans="2:10" s="23" customFormat="1" ht="18" x14ac:dyDescent="0.4">
      <c r="B3" s="26"/>
      <c r="C3" s="50" t="s">
        <v>142</v>
      </c>
      <c r="D3" s="27"/>
      <c r="E3" s="28"/>
      <c r="F3" s="28"/>
      <c r="G3" s="28"/>
      <c r="H3" s="28"/>
      <c r="I3" s="28"/>
      <c r="J3" s="30"/>
    </row>
    <row r="4" spans="2:10" s="23" customFormat="1" ht="18.5" thickBot="1" x14ac:dyDescent="0.45">
      <c r="B4" s="31"/>
      <c r="C4" s="31"/>
      <c r="D4" s="32"/>
      <c r="E4" s="33"/>
      <c r="F4" s="33"/>
      <c r="G4" s="33"/>
      <c r="H4" s="33"/>
      <c r="I4" s="33"/>
      <c r="J4" s="33"/>
    </row>
    <row r="6" spans="2:10" s="35" customFormat="1" ht="47.25" customHeight="1" x14ac:dyDescent="0.35">
      <c r="B6" s="34" t="s">
        <v>96</v>
      </c>
      <c r="C6" s="34" t="s">
        <v>112</v>
      </c>
      <c r="D6" s="34"/>
      <c r="E6" s="132" t="s">
        <v>97</v>
      </c>
      <c r="F6" s="132"/>
      <c r="G6" s="121"/>
      <c r="H6" s="132" t="s">
        <v>98</v>
      </c>
      <c r="I6" s="132"/>
      <c r="J6" s="132"/>
    </row>
    <row r="7" spans="2:10" s="35" customFormat="1" x14ac:dyDescent="0.35">
      <c r="B7" s="34"/>
      <c r="C7" s="34"/>
      <c r="D7" s="34"/>
      <c r="E7" s="121"/>
      <c r="F7" s="121"/>
      <c r="G7" s="121"/>
      <c r="H7" s="121"/>
      <c r="I7" s="121"/>
      <c r="J7" s="121"/>
    </row>
    <row r="8" spans="2:10" s="35" customFormat="1" x14ac:dyDescent="0.35">
      <c r="B8" s="34"/>
      <c r="C8" s="34"/>
      <c r="D8" s="34" t="s">
        <v>99</v>
      </c>
      <c r="E8" s="121" t="s">
        <v>137</v>
      </c>
      <c r="F8" s="121" t="s">
        <v>138</v>
      </c>
      <c r="G8" s="36" t="s">
        <v>100</v>
      </c>
      <c r="H8" s="37" t="str">
        <f>E8</f>
        <v>As at June 2019</v>
      </c>
      <c r="I8" s="121" t="str">
        <f>F8</f>
        <v>As at June 2020</v>
      </c>
      <c r="J8" s="36" t="s">
        <v>100</v>
      </c>
    </row>
    <row r="9" spans="2:10" s="42" customFormat="1" x14ac:dyDescent="0.35">
      <c r="B9" s="38"/>
      <c r="C9" s="38"/>
      <c r="D9" s="38"/>
      <c r="E9" s="39" t="s">
        <v>101</v>
      </c>
      <c r="F9" s="39" t="s">
        <v>101</v>
      </c>
      <c r="G9" s="40" t="s">
        <v>101</v>
      </c>
      <c r="H9" s="41" t="s">
        <v>101</v>
      </c>
      <c r="I9" s="39" t="s">
        <v>101</v>
      </c>
      <c r="J9" s="40" t="s">
        <v>101</v>
      </c>
    </row>
    <row r="10" spans="2:10" x14ac:dyDescent="0.35">
      <c r="B10" s="43"/>
      <c r="C10" s="48"/>
    </row>
    <row r="11" spans="2:10" x14ac:dyDescent="0.35">
      <c r="B11" s="43"/>
      <c r="C11" s="48"/>
      <c r="E11" s="95"/>
      <c r="F11" s="95"/>
      <c r="H11" s="95"/>
      <c r="I11" s="95"/>
    </row>
    <row r="12" spans="2:10" x14ac:dyDescent="0.35">
      <c r="B12" s="43" t="s">
        <v>78</v>
      </c>
      <c r="C12" s="48"/>
      <c r="E12" s="95"/>
      <c r="F12" s="95"/>
      <c r="H12" s="95"/>
      <c r="I12" s="95"/>
    </row>
    <row r="13" spans="2:10" x14ac:dyDescent="0.35">
      <c r="B13" s="43"/>
      <c r="C13" s="45" t="s">
        <v>79</v>
      </c>
      <c r="D13" s="46">
        <v>20000</v>
      </c>
      <c r="E13" s="93"/>
      <c r="F13" s="122"/>
      <c r="G13" s="94">
        <f>F13-E13</f>
        <v>0</v>
      </c>
      <c r="H13" s="93"/>
      <c r="I13" s="122"/>
      <c r="J13" s="94">
        <f t="shared" ref="J13:J16" si="0">I13-H13</f>
        <v>0</v>
      </c>
    </row>
    <row r="14" spans="2:10" x14ac:dyDescent="0.35">
      <c r="B14" s="43"/>
      <c r="C14" s="45" t="s">
        <v>80</v>
      </c>
      <c r="D14" s="46">
        <v>20005</v>
      </c>
      <c r="E14" s="93"/>
      <c r="F14" s="122"/>
      <c r="G14" s="94">
        <f t="shared" ref="G14:G16" si="1">F14-E14</f>
        <v>0</v>
      </c>
      <c r="H14" s="93"/>
      <c r="I14" s="122"/>
      <c r="J14" s="94">
        <f t="shared" si="0"/>
        <v>0</v>
      </c>
    </row>
    <row r="15" spans="2:10" x14ac:dyDescent="0.35">
      <c r="B15" s="43"/>
      <c r="C15" s="45" t="s">
        <v>81</v>
      </c>
      <c r="D15" s="46">
        <v>20010</v>
      </c>
      <c r="E15" s="93"/>
      <c r="F15" s="122"/>
      <c r="G15" s="94">
        <f t="shared" si="1"/>
        <v>0</v>
      </c>
      <c r="H15" s="93"/>
      <c r="I15" s="122"/>
      <c r="J15" s="94">
        <f t="shared" si="0"/>
        <v>0</v>
      </c>
    </row>
    <row r="16" spans="2:10" x14ac:dyDescent="0.35">
      <c r="B16" s="43"/>
      <c r="C16" s="45" t="s">
        <v>82</v>
      </c>
      <c r="D16" s="46">
        <v>20015</v>
      </c>
      <c r="E16" s="93"/>
      <c r="F16" s="122"/>
      <c r="G16" s="94">
        <f t="shared" si="1"/>
        <v>0</v>
      </c>
      <c r="H16" s="93"/>
      <c r="I16" s="122"/>
      <c r="J16" s="94">
        <f t="shared" si="0"/>
        <v>0</v>
      </c>
    </row>
    <row r="17" spans="2:10" x14ac:dyDescent="0.35">
      <c r="B17" s="43"/>
      <c r="C17" s="47" t="s">
        <v>102</v>
      </c>
      <c r="D17" s="42">
        <v>20019</v>
      </c>
      <c r="E17" s="94">
        <f t="shared" ref="E17:J17" si="2">SUM(E13:E16)</f>
        <v>0</v>
      </c>
      <c r="F17" s="94">
        <f t="shared" si="2"/>
        <v>0</v>
      </c>
      <c r="G17" s="94">
        <f t="shared" si="2"/>
        <v>0</v>
      </c>
      <c r="H17" s="94">
        <f t="shared" si="2"/>
        <v>0</v>
      </c>
      <c r="I17" s="94">
        <f t="shared" si="2"/>
        <v>0</v>
      </c>
      <c r="J17" s="94">
        <f t="shared" si="2"/>
        <v>0</v>
      </c>
    </row>
    <row r="18" spans="2:10" x14ac:dyDescent="0.35">
      <c r="B18" s="43"/>
      <c r="C18" s="48"/>
      <c r="E18" s="95"/>
      <c r="F18" s="95"/>
      <c r="G18" s="95"/>
      <c r="H18" s="95"/>
      <c r="I18" s="95"/>
      <c r="J18" s="95"/>
    </row>
    <row r="19" spans="2:10" x14ac:dyDescent="0.35">
      <c r="B19" s="43" t="s">
        <v>119</v>
      </c>
      <c r="C19" s="48"/>
      <c r="E19" s="95"/>
      <c r="F19" s="95"/>
      <c r="G19" s="95"/>
      <c r="H19" s="95"/>
      <c r="I19" s="95"/>
      <c r="J19" s="95"/>
    </row>
    <row r="20" spans="2:10" x14ac:dyDescent="0.35">
      <c r="B20" s="43"/>
      <c r="C20" s="45" t="s">
        <v>122</v>
      </c>
      <c r="D20" s="46">
        <v>20020</v>
      </c>
      <c r="E20" s="93"/>
      <c r="F20" s="122"/>
      <c r="G20" s="94">
        <f t="shared" ref="G20:G25" si="3">F20-E20</f>
        <v>0</v>
      </c>
      <c r="H20" s="93"/>
      <c r="I20" s="122"/>
      <c r="J20" s="94">
        <f t="shared" ref="J20:J25" si="4">I20-H20</f>
        <v>0</v>
      </c>
    </row>
    <row r="21" spans="2:10" x14ac:dyDescent="0.35">
      <c r="B21" s="43" t="s">
        <v>94</v>
      </c>
      <c r="E21" s="113"/>
      <c r="F21" s="114"/>
      <c r="G21" s="42"/>
      <c r="H21" s="113"/>
      <c r="I21" s="114"/>
      <c r="J21" s="42"/>
    </row>
    <row r="22" spans="2:10" x14ac:dyDescent="0.35">
      <c r="B22" s="43"/>
      <c r="C22" s="45" t="s">
        <v>85</v>
      </c>
      <c r="D22" s="46">
        <v>20025</v>
      </c>
      <c r="E22" s="93"/>
      <c r="F22" s="122"/>
      <c r="G22" s="94">
        <f t="shared" si="3"/>
        <v>0</v>
      </c>
      <c r="H22" s="93"/>
      <c r="I22" s="122"/>
      <c r="J22" s="94">
        <f t="shared" si="4"/>
        <v>0</v>
      </c>
    </row>
    <row r="23" spans="2:10" x14ac:dyDescent="0.35">
      <c r="B23" s="43"/>
      <c r="C23" s="45" t="s">
        <v>86</v>
      </c>
      <c r="D23" s="46">
        <v>20030</v>
      </c>
      <c r="E23" s="93"/>
      <c r="F23" s="122"/>
      <c r="G23" s="94">
        <f t="shared" si="3"/>
        <v>0</v>
      </c>
      <c r="H23" s="93"/>
      <c r="I23" s="122"/>
      <c r="J23" s="94">
        <f t="shared" si="4"/>
        <v>0</v>
      </c>
    </row>
    <row r="24" spans="2:10" x14ac:dyDescent="0.35">
      <c r="B24" s="43"/>
      <c r="C24" s="45" t="s">
        <v>80</v>
      </c>
      <c r="D24" s="46">
        <v>20035</v>
      </c>
      <c r="E24" s="93"/>
      <c r="F24" s="122"/>
      <c r="G24" s="94">
        <f t="shared" si="3"/>
        <v>0</v>
      </c>
      <c r="H24" s="93"/>
      <c r="I24" s="122"/>
      <c r="J24" s="94">
        <f t="shared" si="4"/>
        <v>0</v>
      </c>
    </row>
    <row r="25" spans="2:10" x14ac:dyDescent="0.35">
      <c r="B25" s="43"/>
      <c r="C25" s="45" t="s">
        <v>87</v>
      </c>
      <c r="D25" s="46">
        <v>20050</v>
      </c>
      <c r="E25" s="93"/>
      <c r="F25" s="122"/>
      <c r="G25" s="94">
        <f t="shared" si="3"/>
        <v>0</v>
      </c>
      <c r="H25" s="93"/>
      <c r="I25" s="122"/>
      <c r="J25" s="94">
        <f t="shared" si="4"/>
        <v>0</v>
      </c>
    </row>
    <row r="26" spans="2:10" x14ac:dyDescent="0.35">
      <c r="B26" s="43"/>
      <c r="C26" s="47" t="s">
        <v>120</v>
      </c>
      <c r="D26" s="42">
        <v>20059</v>
      </c>
      <c r="E26" s="94">
        <f t="shared" ref="E26:J26" si="5">SUM(E20:E25)</f>
        <v>0</v>
      </c>
      <c r="F26" s="94">
        <f t="shared" si="5"/>
        <v>0</v>
      </c>
      <c r="G26" s="94">
        <f t="shared" si="5"/>
        <v>0</v>
      </c>
      <c r="H26" s="94">
        <f t="shared" si="5"/>
        <v>0</v>
      </c>
      <c r="I26" s="94">
        <f t="shared" si="5"/>
        <v>0</v>
      </c>
      <c r="J26" s="94">
        <f t="shared" si="5"/>
        <v>0</v>
      </c>
    </row>
    <row r="27" spans="2:10" x14ac:dyDescent="0.35">
      <c r="B27" s="43"/>
      <c r="C27" s="48"/>
      <c r="E27" s="95"/>
      <c r="F27" s="95"/>
      <c r="H27" s="95"/>
      <c r="I27" s="95"/>
    </row>
    <row r="28" spans="2:10" x14ac:dyDescent="0.35">
      <c r="B28" s="43"/>
      <c r="C28" s="47" t="s">
        <v>103</v>
      </c>
      <c r="D28" s="42">
        <v>20069</v>
      </c>
      <c r="E28" s="94">
        <f>E17+E26</f>
        <v>0</v>
      </c>
      <c r="F28" s="94">
        <f t="shared" ref="F28:J28" si="6">F17+F26</f>
        <v>0</v>
      </c>
      <c r="G28" s="94">
        <f t="shared" si="6"/>
        <v>0</v>
      </c>
      <c r="H28" s="94">
        <f t="shared" si="6"/>
        <v>0</v>
      </c>
      <c r="I28" s="94">
        <f t="shared" si="6"/>
        <v>0</v>
      </c>
      <c r="J28" s="94">
        <f t="shared" si="6"/>
        <v>0</v>
      </c>
    </row>
    <row r="29" spans="2:10" x14ac:dyDescent="0.35">
      <c r="B29" s="43"/>
      <c r="C29" s="48"/>
      <c r="D29" s="48"/>
      <c r="E29" s="123"/>
      <c r="F29" s="123"/>
      <c r="G29" s="48"/>
      <c r="H29" s="123"/>
      <c r="I29" s="123"/>
      <c r="J29" s="48"/>
    </row>
    <row r="30" spans="2:10" x14ac:dyDescent="0.35">
      <c r="C30" s="48"/>
      <c r="E30" s="95"/>
      <c r="F30" s="95"/>
      <c r="H30" s="95"/>
      <c r="I30" s="95"/>
    </row>
    <row r="31" spans="2:10" x14ac:dyDescent="0.35">
      <c r="B31" s="43" t="s">
        <v>104</v>
      </c>
      <c r="C31" s="48"/>
      <c r="E31" s="124" t="s">
        <v>105</v>
      </c>
      <c r="F31" s="125"/>
      <c r="G31" s="115"/>
      <c r="H31" s="124" t="s">
        <v>121</v>
      </c>
      <c r="I31" s="125"/>
      <c r="J31" s="115"/>
    </row>
    <row r="32" spans="2:10" x14ac:dyDescent="0.35">
      <c r="B32" s="43"/>
      <c r="C32" s="47" t="s">
        <v>106</v>
      </c>
      <c r="D32" s="46">
        <v>20060</v>
      </c>
      <c r="E32" s="93"/>
      <c r="F32" s="122"/>
      <c r="G32" s="94">
        <f t="shared" ref="G32" si="7">F32-E32</f>
        <v>0</v>
      </c>
      <c r="H32" s="93"/>
      <c r="I32" s="122"/>
      <c r="J32" s="94">
        <f t="shared" ref="J32" si="8">I32-H32</f>
        <v>0</v>
      </c>
    </row>
    <row r="33" spans="2:10" x14ac:dyDescent="0.35">
      <c r="E33" s="95"/>
      <c r="F33" s="95"/>
      <c r="H33" s="95"/>
      <c r="I33" s="95"/>
    </row>
    <row r="35" spans="2:10" x14ac:dyDescent="0.35">
      <c r="B35" s="43" t="s">
        <v>117</v>
      </c>
    </row>
    <row r="36" spans="2:10" ht="15.65" customHeight="1" thickBot="1" x14ac:dyDescent="0.4">
      <c r="E36" s="98"/>
    </row>
    <row r="37" spans="2:10" ht="45" customHeight="1" x14ac:dyDescent="0.35">
      <c r="C37" s="48" t="s">
        <v>131</v>
      </c>
      <c r="D37" s="99">
        <v>20070</v>
      </c>
      <c r="E37" s="112" t="s">
        <v>129</v>
      </c>
      <c r="H37" s="133" t="s">
        <v>130</v>
      </c>
      <c r="I37" s="134"/>
      <c r="J37" s="135"/>
    </row>
    <row r="38" spans="2:10" ht="15" customHeight="1" thickBot="1" x14ac:dyDescent="0.4">
      <c r="D38" s="99"/>
      <c r="E38" s="126"/>
      <c r="H38" s="136"/>
      <c r="I38" s="137"/>
      <c r="J38" s="138"/>
    </row>
    <row r="39" spans="2:10" ht="47.5" customHeight="1" x14ac:dyDescent="0.35">
      <c r="C39" s="48" t="s">
        <v>118</v>
      </c>
      <c r="D39" s="99">
        <v>20075</v>
      </c>
      <c r="E39" s="112" t="s">
        <v>129</v>
      </c>
      <c r="H39" s="111"/>
      <c r="I39" s="110"/>
      <c r="J39" s="109"/>
    </row>
    <row r="40" spans="2:10" ht="15" customHeight="1" x14ac:dyDescent="0.35">
      <c r="D40" s="99"/>
      <c r="E40" s="98"/>
      <c r="H40" s="108"/>
      <c r="I40" s="127"/>
      <c r="J40" s="107"/>
    </row>
    <row r="41" spans="2:10" ht="30.65" customHeight="1" x14ac:dyDescent="0.35">
      <c r="C41" s="48" t="s">
        <v>107</v>
      </c>
      <c r="D41" s="99">
        <v>20080</v>
      </c>
      <c r="E41" s="128">
        <v>0</v>
      </c>
      <c r="H41" s="108"/>
      <c r="I41" s="127"/>
      <c r="J41" s="107"/>
    </row>
    <row r="42" spans="2:10" ht="15.65" customHeight="1" thickBot="1" x14ac:dyDescent="0.4">
      <c r="C42" s="48"/>
      <c r="D42" s="99"/>
      <c r="E42" s="100"/>
      <c r="H42" s="106" t="s">
        <v>123</v>
      </c>
      <c r="I42" s="105"/>
      <c r="J42" s="104"/>
    </row>
    <row r="43" spans="2:10" ht="31" x14ac:dyDescent="0.35">
      <c r="C43" s="48" t="s">
        <v>108</v>
      </c>
      <c r="D43" s="99">
        <v>20082</v>
      </c>
      <c r="E43" s="128">
        <v>0</v>
      </c>
    </row>
    <row r="44" spans="2:10" ht="15.65" customHeight="1" x14ac:dyDescent="0.35">
      <c r="C44" s="48"/>
      <c r="D44" s="99"/>
      <c r="E44" s="100"/>
      <c r="H44" s="45"/>
      <c r="I44" s="45"/>
      <c r="J44" s="45"/>
    </row>
    <row r="45" spans="2:10" ht="26.5" x14ac:dyDescent="0.35">
      <c r="C45" s="48"/>
      <c r="D45" s="99"/>
      <c r="E45" s="103" t="s">
        <v>128</v>
      </c>
      <c r="F45" s="103" t="s">
        <v>127</v>
      </c>
      <c r="G45" s="103" t="s">
        <v>126</v>
      </c>
      <c r="H45" s="139" t="s">
        <v>125</v>
      </c>
      <c r="I45" s="140"/>
      <c r="J45" s="141"/>
    </row>
    <row r="46" spans="2:10" ht="32.5" customHeight="1" x14ac:dyDescent="0.35">
      <c r="C46" s="48" t="s">
        <v>124</v>
      </c>
      <c r="D46" s="99">
        <v>20085</v>
      </c>
      <c r="E46" s="102"/>
      <c r="F46" s="102"/>
      <c r="G46" s="102"/>
      <c r="H46" s="129"/>
      <c r="I46" s="130"/>
      <c r="J46" s="131"/>
    </row>
    <row r="47" spans="2:10" ht="16.149999999999999" customHeight="1" x14ac:dyDescent="0.35">
      <c r="C47" s="48"/>
      <c r="D47" s="101"/>
      <c r="E47" s="101"/>
      <c r="F47" s="101"/>
      <c r="G47" s="101"/>
      <c r="H47" s="101"/>
      <c r="I47" s="101"/>
      <c r="J47" s="101"/>
    </row>
    <row r="48" spans="2:10" x14ac:dyDescent="0.35">
      <c r="B48" s="50" t="s">
        <v>113</v>
      </c>
      <c r="C48" s="48"/>
      <c r="E48" s="98"/>
    </row>
    <row r="49" spans="2:10" ht="9.65" customHeight="1" x14ac:dyDescent="0.35">
      <c r="C49" s="48"/>
    </row>
    <row r="50" spans="2:10" s="23" customFormat="1" x14ac:dyDescent="0.35">
      <c r="B50" s="50" t="s">
        <v>109</v>
      </c>
      <c r="C50" s="51"/>
      <c r="D50" s="24"/>
      <c r="E50" s="25"/>
      <c r="F50" s="25"/>
      <c r="G50" s="25"/>
      <c r="H50" s="25"/>
      <c r="I50" s="25"/>
      <c r="J50" s="25"/>
    </row>
    <row r="51" spans="2:10" ht="18.5" thickBot="1" x14ac:dyDescent="0.45">
      <c r="B51" s="52"/>
      <c r="C51" s="53"/>
      <c r="D51" s="54"/>
      <c r="E51" s="55"/>
      <c r="F51" s="55"/>
      <c r="G51" s="55"/>
      <c r="H51" s="55"/>
      <c r="I51" s="55"/>
      <c r="J51" s="55"/>
    </row>
    <row r="52" spans="2:10" ht="8.5" customHeight="1" x14ac:dyDescent="0.35"/>
    <row r="57" spans="2:10" x14ac:dyDescent="0.35">
      <c r="E57" s="49"/>
      <c r="F57" s="49"/>
      <c r="G57" s="49"/>
      <c r="H57" s="49"/>
      <c r="I57" s="49"/>
      <c r="J57" s="49"/>
    </row>
    <row r="58" spans="2:10" x14ac:dyDescent="0.35">
      <c r="E58" s="49"/>
      <c r="F58" s="49"/>
      <c r="G58" s="49"/>
      <c r="H58" s="49"/>
      <c r="I58" s="49"/>
      <c r="J58" s="49"/>
    </row>
    <row r="59" spans="2:10" x14ac:dyDescent="0.35">
      <c r="E59" s="49"/>
      <c r="F59" s="49"/>
      <c r="G59" s="49"/>
      <c r="H59" s="49"/>
      <c r="I59" s="49"/>
      <c r="J59" s="49"/>
    </row>
    <row r="60" spans="2:10" x14ac:dyDescent="0.35">
      <c r="E60" s="49"/>
      <c r="F60" s="49"/>
      <c r="G60" s="49"/>
      <c r="H60" s="49"/>
      <c r="I60" s="49"/>
      <c r="J60" s="49"/>
    </row>
    <row r="61" spans="2:10" x14ac:dyDescent="0.35">
      <c r="E61" s="49"/>
      <c r="F61" s="49"/>
      <c r="G61" s="49"/>
      <c r="H61" s="49"/>
      <c r="I61" s="49"/>
      <c r="J61" s="49"/>
    </row>
    <row r="203" spans="3:3" x14ac:dyDescent="0.35">
      <c r="C203" s="96"/>
    </row>
  </sheetData>
  <protectedRanges>
    <protectedRange sqref="E37 E41 E43 E46:J46 E39" name="Qu"/>
    <protectedRange sqref="G36:K43" name="Sign"/>
    <protectedRange sqref="F32 I32" name="Bridges"/>
    <protectedRange sqref="F13:F16 F20 F22:F25 I13:I16 I20 I22:I25" name="RoadLength_1"/>
  </protectedRanges>
  <mergeCells count="5">
    <mergeCell ref="H46:J46"/>
    <mergeCell ref="E6:F6"/>
    <mergeCell ref="H6:J6"/>
    <mergeCell ref="H37:J38"/>
    <mergeCell ref="H45:J45"/>
  </mergeCells>
  <printOptions horizontalCentered="1" verticalCentered="1"/>
  <pageMargins left="0.39370078740157483" right="0.39370078740157483" top="0.39370078740157483" bottom="0.39370078740157483" header="0.31496062992125984" footer="0.31496062992125984"/>
  <pageSetup paperSize="8"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A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 x14ac:dyDescent="0.3"/>
  <cols>
    <col min="1" max="1" width="24.7265625" style="6" customWidth="1"/>
    <col min="2" max="27" width="8.7265625" style="10" customWidth="1"/>
    <col min="28" max="29" width="10.7265625" style="6" customWidth="1"/>
    <col min="30" max="16384" width="10.7265625" style="6"/>
  </cols>
  <sheetData>
    <row r="1" spans="1:27" x14ac:dyDescent="0.3">
      <c r="A1" s="1" t="s">
        <v>139</v>
      </c>
      <c r="B1" s="8"/>
      <c r="C1" s="8"/>
      <c r="D1" s="8"/>
      <c r="E1" s="8"/>
      <c r="F1" s="8"/>
      <c r="G1" s="8"/>
      <c r="H1" s="8"/>
      <c r="I1" s="8"/>
      <c r="J1" s="8"/>
      <c r="K1" s="8"/>
      <c r="L1" s="8"/>
      <c r="M1" s="8"/>
      <c r="N1" s="8"/>
      <c r="O1" s="8"/>
      <c r="P1" s="8"/>
      <c r="Q1" s="8"/>
      <c r="R1" s="8"/>
      <c r="S1" s="8"/>
      <c r="T1" s="8"/>
      <c r="U1" s="8"/>
      <c r="V1" s="8"/>
      <c r="W1" s="8"/>
      <c r="X1" s="8"/>
      <c r="Y1" s="8"/>
      <c r="Z1" s="8"/>
      <c r="AA1" s="8"/>
    </row>
    <row r="2" spans="1:27" ht="15.5" x14ac:dyDescent="0.35">
      <c r="A2" s="2" t="s">
        <v>83</v>
      </c>
      <c r="B2" s="9"/>
      <c r="C2" s="9"/>
      <c r="D2" s="9"/>
      <c r="E2" s="9"/>
      <c r="F2" s="9"/>
      <c r="G2" s="9"/>
      <c r="H2" s="9"/>
      <c r="I2" s="9"/>
      <c r="J2" s="9"/>
      <c r="K2" s="9"/>
      <c r="L2" s="9"/>
      <c r="M2" s="9"/>
      <c r="N2" s="9"/>
      <c r="O2" s="9"/>
      <c r="P2" s="9"/>
      <c r="Q2" s="9"/>
      <c r="R2" s="9"/>
      <c r="S2" s="9"/>
      <c r="T2" s="9"/>
      <c r="U2" s="9"/>
      <c r="V2" s="9"/>
      <c r="W2" s="9"/>
      <c r="X2" s="9"/>
      <c r="Y2" s="56"/>
      <c r="Z2" s="9"/>
      <c r="AA2" s="9"/>
    </row>
    <row r="3" spans="1:27" x14ac:dyDescent="0.3">
      <c r="A3" s="77" t="s">
        <v>143</v>
      </c>
    </row>
    <row r="4" spans="1:27" s="120" customFormat="1" ht="18" x14ac:dyDescent="0.4">
      <c r="A4" s="116"/>
      <c r="B4" s="117" t="s">
        <v>140</v>
      </c>
      <c r="C4" s="118"/>
      <c r="D4" s="118"/>
      <c r="E4" s="118"/>
      <c r="F4" s="118"/>
      <c r="G4" s="118"/>
      <c r="H4" s="118"/>
      <c r="I4" s="118"/>
      <c r="J4" s="118"/>
      <c r="K4" s="118"/>
      <c r="L4" s="118"/>
      <c r="M4" s="119"/>
      <c r="N4" s="117" t="s">
        <v>141</v>
      </c>
      <c r="O4" s="118"/>
      <c r="P4" s="118"/>
      <c r="Q4" s="118"/>
      <c r="R4" s="118"/>
      <c r="S4" s="118"/>
      <c r="T4" s="118"/>
      <c r="U4" s="118"/>
      <c r="V4" s="118"/>
      <c r="W4" s="118"/>
      <c r="X4" s="118"/>
      <c r="Y4" s="119"/>
      <c r="Z4" s="118"/>
      <c r="AA4" s="119"/>
    </row>
    <row r="5" spans="1:27" x14ac:dyDescent="0.3">
      <c r="A5" s="57"/>
      <c r="B5" s="58">
        <v>20000</v>
      </c>
      <c r="C5" s="59">
        <v>20005</v>
      </c>
      <c r="D5" s="59">
        <v>20010</v>
      </c>
      <c r="E5" s="59">
        <v>20015</v>
      </c>
      <c r="F5" s="60">
        <v>20019</v>
      </c>
      <c r="G5" s="58">
        <v>20020</v>
      </c>
      <c r="H5" s="59">
        <v>20025</v>
      </c>
      <c r="I5" s="59">
        <v>20030</v>
      </c>
      <c r="J5" s="59">
        <v>20035</v>
      </c>
      <c r="K5" s="59">
        <v>20050</v>
      </c>
      <c r="L5" s="60">
        <v>20059</v>
      </c>
      <c r="M5" s="61">
        <v>20069</v>
      </c>
      <c r="N5" s="58">
        <v>20000</v>
      </c>
      <c r="O5" s="59">
        <v>20005</v>
      </c>
      <c r="P5" s="59">
        <v>20010</v>
      </c>
      <c r="Q5" s="59">
        <v>20015</v>
      </c>
      <c r="R5" s="60">
        <v>20019</v>
      </c>
      <c r="S5" s="58">
        <v>20020</v>
      </c>
      <c r="T5" s="59">
        <v>20025</v>
      </c>
      <c r="U5" s="59">
        <v>20030</v>
      </c>
      <c r="V5" s="59">
        <v>20035</v>
      </c>
      <c r="W5" s="59">
        <v>20050</v>
      </c>
      <c r="X5" s="60">
        <v>20059</v>
      </c>
      <c r="Y5" s="61">
        <v>20069</v>
      </c>
      <c r="Z5" s="58">
        <v>20060</v>
      </c>
      <c r="AA5" s="60">
        <v>20060</v>
      </c>
    </row>
    <row r="6" spans="1:27" s="19" customFormat="1" x14ac:dyDescent="0.3">
      <c r="A6" s="62"/>
      <c r="B6" s="63" t="s">
        <v>78</v>
      </c>
      <c r="C6" s="64"/>
      <c r="D6" s="64"/>
      <c r="E6" s="64"/>
      <c r="F6" s="65"/>
      <c r="G6" s="63" t="s">
        <v>94</v>
      </c>
      <c r="H6" s="64"/>
      <c r="I6" s="64"/>
      <c r="J6" s="64"/>
      <c r="K6" s="64"/>
      <c r="L6" s="65"/>
      <c r="M6" s="97"/>
      <c r="N6" s="63" t="s">
        <v>114</v>
      </c>
      <c r="O6" s="64"/>
      <c r="P6" s="64"/>
      <c r="Q6" s="64"/>
      <c r="R6" s="65"/>
      <c r="S6" s="63" t="s">
        <v>94</v>
      </c>
      <c r="T6" s="64"/>
      <c r="U6" s="64"/>
      <c r="V6" s="64"/>
      <c r="W6" s="64"/>
      <c r="X6" s="65"/>
      <c r="Y6" s="97"/>
      <c r="Z6" s="63" t="s">
        <v>89</v>
      </c>
      <c r="AA6" s="65"/>
    </row>
    <row r="7" spans="1:27" ht="39" x14ac:dyDescent="0.3">
      <c r="A7" s="57"/>
      <c r="B7" s="66" t="s">
        <v>79</v>
      </c>
      <c r="C7" s="67" t="s">
        <v>133</v>
      </c>
      <c r="D7" s="67" t="s">
        <v>134</v>
      </c>
      <c r="E7" s="67" t="s">
        <v>82</v>
      </c>
      <c r="F7" s="68" t="s">
        <v>88</v>
      </c>
      <c r="G7" s="66" t="s">
        <v>135</v>
      </c>
      <c r="H7" s="67" t="s">
        <v>85</v>
      </c>
      <c r="I7" s="67" t="s">
        <v>136</v>
      </c>
      <c r="J7" s="67" t="s">
        <v>133</v>
      </c>
      <c r="K7" s="67" t="s">
        <v>87</v>
      </c>
      <c r="L7" s="68" t="s">
        <v>84</v>
      </c>
      <c r="M7" s="69" t="s">
        <v>116</v>
      </c>
      <c r="N7" s="66" t="s">
        <v>79</v>
      </c>
      <c r="O7" s="67" t="s">
        <v>133</v>
      </c>
      <c r="P7" s="67" t="s">
        <v>134</v>
      </c>
      <c r="Q7" s="67" t="s">
        <v>82</v>
      </c>
      <c r="R7" s="68" t="s">
        <v>88</v>
      </c>
      <c r="S7" s="66" t="s">
        <v>135</v>
      </c>
      <c r="T7" s="67" t="s">
        <v>85</v>
      </c>
      <c r="U7" s="67" t="s">
        <v>136</v>
      </c>
      <c r="V7" s="67" t="s">
        <v>133</v>
      </c>
      <c r="W7" s="67" t="s">
        <v>87</v>
      </c>
      <c r="X7" s="68" t="s">
        <v>84</v>
      </c>
      <c r="Y7" s="69" t="s">
        <v>115</v>
      </c>
      <c r="Z7" s="70" t="s">
        <v>91</v>
      </c>
      <c r="AA7" s="68" t="s">
        <v>92</v>
      </c>
    </row>
    <row r="8" spans="1:27" x14ac:dyDescent="0.3">
      <c r="A8" s="71"/>
      <c r="B8" s="72" t="s">
        <v>93</v>
      </c>
      <c r="C8" s="73" t="s">
        <v>93</v>
      </c>
      <c r="D8" s="73" t="s">
        <v>93</v>
      </c>
      <c r="E8" s="73" t="s">
        <v>93</v>
      </c>
      <c r="F8" s="74" t="s">
        <v>93</v>
      </c>
      <c r="G8" s="72" t="s">
        <v>93</v>
      </c>
      <c r="H8" s="73" t="s">
        <v>93</v>
      </c>
      <c r="I8" s="73" t="s">
        <v>93</v>
      </c>
      <c r="J8" s="73" t="s">
        <v>93</v>
      </c>
      <c r="K8" s="73" t="s">
        <v>93</v>
      </c>
      <c r="L8" s="74" t="s">
        <v>93</v>
      </c>
      <c r="M8" s="75" t="s">
        <v>93</v>
      </c>
      <c r="N8" s="72" t="s">
        <v>93</v>
      </c>
      <c r="O8" s="73" t="s">
        <v>93</v>
      </c>
      <c r="P8" s="73" t="s">
        <v>93</v>
      </c>
      <c r="Q8" s="73" t="s">
        <v>93</v>
      </c>
      <c r="R8" s="74" t="s">
        <v>93</v>
      </c>
      <c r="S8" s="72" t="s">
        <v>93</v>
      </c>
      <c r="T8" s="73" t="s">
        <v>93</v>
      </c>
      <c r="U8" s="73" t="s">
        <v>93</v>
      </c>
      <c r="V8" s="73" t="s">
        <v>93</v>
      </c>
      <c r="W8" s="73" t="s">
        <v>93</v>
      </c>
      <c r="X8" s="74" t="s">
        <v>93</v>
      </c>
      <c r="Y8" s="75" t="s">
        <v>93</v>
      </c>
      <c r="Z8" s="76" t="s">
        <v>90</v>
      </c>
      <c r="AA8" s="74" t="s">
        <v>90</v>
      </c>
    </row>
    <row r="9" spans="1:27" x14ac:dyDescent="0.3">
      <c r="A9" s="3"/>
      <c r="B9" s="13"/>
      <c r="C9" s="14"/>
      <c r="D9" s="14"/>
      <c r="E9" s="14"/>
      <c r="F9" s="20"/>
      <c r="G9" s="13"/>
      <c r="H9" s="14"/>
      <c r="I9" s="14"/>
      <c r="J9" s="14"/>
      <c r="K9" s="14"/>
      <c r="L9" s="20"/>
      <c r="M9" s="78"/>
      <c r="N9" s="13"/>
      <c r="O9" s="14"/>
      <c r="P9" s="14"/>
      <c r="Q9" s="14"/>
      <c r="R9" s="20"/>
      <c r="S9" s="13"/>
      <c r="T9" s="14"/>
      <c r="U9" s="14"/>
      <c r="V9" s="14"/>
      <c r="W9" s="14"/>
      <c r="X9" s="20"/>
      <c r="Y9" s="78"/>
      <c r="Z9" s="79"/>
      <c r="AA9" s="80"/>
    </row>
    <row r="10" spans="1:27" x14ac:dyDescent="0.3">
      <c r="A10" s="4" t="s">
        <v>0</v>
      </c>
      <c r="B10" s="15">
        <v>100</v>
      </c>
      <c r="C10" s="16">
        <v>16</v>
      </c>
      <c r="D10" s="16">
        <v>18</v>
      </c>
      <c r="E10" s="16">
        <v>0</v>
      </c>
      <c r="F10" s="21">
        <v>134</v>
      </c>
      <c r="G10" s="15">
        <v>107</v>
      </c>
      <c r="H10" s="16">
        <v>294</v>
      </c>
      <c r="I10" s="16">
        <v>141</v>
      </c>
      <c r="J10" s="16">
        <v>3</v>
      </c>
      <c r="K10" s="16">
        <v>6</v>
      </c>
      <c r="L10" s="21">
        <v>551</v>
      </c>
      <c r="M10" s="81">
        <v>685</v>
      </c>
      <c r="N10" s="15">
        <v>7.7</v>
      </c>
      <c r="O10" s="16">
        <v>4.5</v>
      </c>
      <c r="P10" s="16">
        <v>9.6999999999999993</v>
      </c>
      <c r="Q10" s="16">
        <v>0</v>
      </c>
      <c r="R10" s="21">
        <v>21.9</v>
      </c>
      <c r="S10" s="15">
        <v>0</v>
      </c>
      <c r="T10" s="16">
        <v>35</v>
      </c>
      <c r="U10" s="16">
        <v>97</v>
      </c>
      <c r="V10" s="16">
        <v>3</v>
      </c>
      <c r="W10" s="16">
        <v>6</v>
      </c>
      <c r="X10" s="21">
        <v>141</v>
      </c>
      <c r="Y10" s="81">
        <v>162.9</v>
      </c>
      <c r="Z10" s="82">
        <v>514</v>
      </c>
      <c r="AA10" s="83">
        <v>8386</v>
      </c>
    </row>
    <row r="11" spans="1:27" x14ac:dyDescent="0.3">
      <c r="A11" s="4" t="s">
        <v>1</v>
      </c>
      <c r="B11" s="15">
        <v>115</v>
      </c>
      <c r="C11" s="16">
        <v>9</v>
      </c>
      <c r="D11" s="16">
        <v>13</v>
      </c>
      <c r="E11" s="16">
        <v>0</v>
      </c>
      <c r="F11" s="21">
        <v>137</v>
      </c>
      <c r="G11" s="15">
        <v>313</v>
      </c>
      <c r="H11" s="16">
        <v>1803</v>
      </c>
      <c r="I11" s="16">
        <v>137</v>
      </c>
      <c r="J11" s="16">
        <v>0</v>
      </c>
      <c r="K11" s="16">
        <v>0</v>
      </c>
      <c r="L11" s="21">
        <v>2253</v>
      </c>
      <c r="M11" s="81">
        <v>2390</v>
      </c>
      <c r="N11" s="15">
        <v>30</v>
      </c>
      <c r="O11" s="16">
        <v>7</v>
      </c>
      <c r="P11" s="16">
        <v>11</v>
      </c>
      <c r="Q11" s="16">
        <v>0</v>
      </c>
      <c r="R11" s="21">
        <v>48</v>
      </c>
      <c r="S11" s="15">
        <v>0</v>
      </c>
      <c r="T11" s="16">
        <v>418</v>
      </c>
      <c r="U11" s="16">
        <v>94</v>
      </c>
      <c r="V11" s="16">
        <v>0</v>
      </c>
      <c r="W11" s="16">
        <v>0</v>
      </c>
      <c r="X11" s="21">
        <v>512</v>
      </c>
      <c r="Y11" s="81">
        <v>560</v>
      </c>
      <c r="Z11" s="82">
        <v>0</v>
      </c>
      <c r="AA11" s="83">
        <v>15456</v>
      </c>
    </row>
    <row r="12" spans="1:27" x14ac:dyDescent="0.3">
      <c r="A12" s="4" t="s">
        <v>2</v>
      </c>
      <c r="B12" s="15">
        <v>322</v>
      </c>
      <c r="C12" s="16">
        <v>106</v>
      </c>
      <c r="D12" s="16">
        <v>239</v>
      </c>
      <c r="E12" s="16">
        <v>66</v>
      </c>
      <c r="F12" s="21">
        <v>733</v>
      </c>
      <c r="G12" s="15">
        <v>38</v>
      </c>
      <c r="H12" s="16">
        <v>413</v>
      </c>
      <c r="I12" s="16">
        <v>175</v>
      </c>
      <c r="J12" s="16">
        <v>41</v>
      </c>
      <c r="K12" s="16">
        <v>17</v>
      </c>
      <c r="L12" s="21">
        <v>684</v>
      </c>
      <c r="M12" s="81">
        <v>1417</v>
      </c>
      <c r="N12" s="15">
        <v>0</v>
      </c>
      <c r="O12" s="16">
        <v>78</v>
      </c>
      <c r="P12" s="16">
        <v>44</v>
      </c>
      <c r="Q12" s="16">
        <v>64</v>
      </c>
      <c r="R12" s="21">
        <v>186</v>
      </c>
      <c r="S12" s="15">
        <v>0</v>
      </c>
      <c r="T12" s="16">
        <v>0</v>
      </c>
      <c r="U12" s="16">
        <v>93</v>
      </c>
      <c r="V12" s="16">
        <v>28</v>
      </c>
      <c r="W12" s="16">
        <v>11</v>
      </c>
      <c r="X12" s="21">
        <v>132</v>
      </c>
      <c r="Y12" s="81">
        <v>318</v>
      </c>
      <c r="Z12" s="82">
        <v>82</v>
      </c>
      <c r="AA12" s="83">
        <v>17790</v>
      </c>
    </row>
    <row r="13" spans="1:27" x14ac:dyDescent="0.3">
      <c r="A13" s="4" t="s">
        <v>3</v>
      </c>
      <c r="B13" s="15">
        <v>156</v>
      </c>
      <c r="C13" s="16">
        <v>203</v>
      </c>
      <c r="D13" s="16">
        <v>144</v>
      </c>
      <c r="E13" s="16">
        <v>42</v>
      </c>
      <c r="F13" s="21">
        <v>545</v>
      </c>
      <c r="G13" s="15">
        <v>0</v>
      </c>
      <c r="H13" s="16">
        <v>0</v>
      </c>
      <c r="I13" s="16">
        <v>0</v>
      </c>
      <c r="J13" s="16">
        <v>0</v>
      </c>
      <c r="K13" s="16">
        <v>0</v>
      </c>
      <c r="L13" s="21">
        <v>0</v>
      </c>
      <c r="M13" s="81">
        <v>545</v>
      </c>
      <c r="N13" s="15">
        <v>1</v>
      </c>
      <c r="O13" s="16">
        <v>4</v>
      </c>
      <c r="P13" s="16">
        <v>50</v>
      </c>
      <c r="Q13" s="16">
        <v>32</v>
      </c>
      <c r="R13" s="21">
        <v>87</v>
      </c>
      <c r="S13" s="15">
        <v>0</v>
      </c>
      <c r="T13" s="16">
        <v>0</v>
      </c>
      <c r="U13" s="16">
        <v>0</v>
      </c>
      <c r="V13" s="16">
        <v>0</v>
      </c>
      <c r="W13" s="16">
        <v>0</v>
      </c>
      <c r="X13" s="21">
        <v>0</v>
      </c>
      <c r="Y13" s="81">
        <v>87</v>
      </c>
      <c r="Z13" s="82">
        <v>344</v>
      </c>
      <c r="AA13" s="83">
        <v>1407</v>
      </c>
    </row>
    <row r="14" spans="1:27" x14ac:dyDescent="0.3">
      <c r="A14" s="4" t="s">
        <v>4</v>
      </c>
      <c r="B14" s="15">
        <v>369</v>
      </c>
      <c r="C14" s="16">
        <v>31</v>
      </c>
      <c r="D14" s="16">
        <v>49</v>
      </c>
      <c r="E14" s="16">
        <v>4</v>
      </c>
      <c r="F14" s="21">
        <v>453</v>
      </c>
      <c r="G14" s="15">
        <v>1</v>
      </c>
      <c r="H14" s="16">
        <v>246</v>
      </c>
      <c r="I14" s="16">
        <v>197</v>
      </c>
      <c r="J14" s="16">
        <v>40</v>
      </c>
      <c r="K14" s="16">
        <v>24</v>
      </c>
      <c r="L14" s="21">
        <v>508</v>
      </c>
      <c r="M14" s="81">
        <v>961</v>
      </c>
      <c r="N14" s="15">
        <v>32</v>
      </c>
      <c r="O14" s="16">
        <v>17</v>
      </c>
      <c r="P14" s="16">
        <v>43</v>
      </c>
      <c r="Q14" s="16">
        <v>3</v>
      </c>
      <c r="R14" s="21">
        <v>95</v>
      </c>
      <c r="S14" s="15">
        <v>0</v>
      </c>
      <c r="T14" s="16">
        <v>29</v>
      </c>
      <c r="U14" s="16">
        <v>144</v>
      </c>
      <c r="V14" s="16">
        <v>37</v>
      </c>
      <c r="W14" s="16">
        <v>23</v>
      </c>
      <c r="X14" s="21">
        <v>233</v>
      </c>
      <c r="Y14" s="81">
        <v>328</v>
      </c>
      <c r="Z14" s="82">
        <v>942</v>
      </c>
      <c r="AA14" s="83">
        <v>2405</v>
      </c>
    </row>
    <row r="15" spans="1:27" x14ac:dyDescent="0.3">
      <c r="A15" s="4" t="s">
        <v>5</v>
      </c>
      <c r="B15" s="15">
        <v>279</v>
      </c>
      <c r="C15" s="16">
        <v>27</v>
      </c>
      <c r="D15" s="16">
        <v>31</v>
      </c>
      <c r="E15" s="16">
        <v>2</v>
      </c>
      <c r="F15" s="21">
        <v>339</v>
      </c>
      <c r="G15" s="15">
        <v>183</v>
      </c>
      <c r="H15" s="16">
        <v>970</v>
      </c>
      <c r="I15" s="16">
        <v>437</v>
      </c>
      <c r="J15" s="16">
        <v>74</v>
      </c>
      <c r="K15" s="16">
        <v>21</v>
      </c>
      <c r="L15" s="21">
        <v>1685</v>
      </c>
      <c r="M15" s="81">
        <v>2024</v>
      </c>
      <c r="N15" s="15">
        <v>42</v>
      </c>
      <c r="O15" s="16">
        <v>17</v>
      </c>
      <c r="P15" s="16">
        <v>23</v>
      </c>
      <c r="Q15" s="16">
        <v>2</v>
      </c>
      <c r="R15" s="21">
        <v>84</v>
      </c>
      <c r="S15" s="15">
        <v>0</v>
      </c>
      <c r="T15" s="16">
        <v>329</v>
      </c>
      <c r="U15" s="16">
        <v>255</v>
      </c>
      <c r="V15" s="16">
        <v>46</v>
      </c>
      <c r="W15" s="16">
        <v>16</v>
      </c>
      <c r="X15" s="21">
        <v>646</v>
      </c>
      <c r="Y15" s="81">
        <v>730</v>
      </c>
      <c r="Z15" s="82">
        <v>506</v>
      </c>
      <c r="AA15" s="83">
        <v>5150</v>
      </c>
    </row>
    <row r="16" spans="1:27" x14ac:dyDescent="0.3">
      <c r="A16" s="4" t="s">
        <v>6</v>
      </c>
      <c r="B16" s="15">
        <v>241</v>
      </c>
      <c r="C16" s="16">
        <v>40</v>
      </c>
      <c r="D16" s="16">
        <v>61</v>
      </c>
      <c r="E16" s="16">
        <v>14</v>
      </c>
      <c r="F16" s="21">
        <v>356</v>
      </c>
      <c r="G16" s="15">
        <v>0</v>
      </c>
      <c r="H16" s="16">
        <v>0</v>
      </c>
      <c r="I16" s="16">
        <v>0</v>
      </c>
      <c r="J16" s="16">
        <v>0</v>
      </c>
      <c r="K16" s="16">
        <v>0</v>
      </c>
      <c r="L16" s="21">
        <v>0</v>
      </c>
      <c r="M16" s="81">
        <v>356</v>
      </c>
      <c r="N16" s="15">
        <v>0</v>
      </c>
      <c r="O16" s="16">
        <v>2</v>
      </c>
      <c r="P16" s="16">
        <v>31</v>
      </c>
      <c r="Q16" s="16">
        <v>14</v>
      </c>
      <c r="R16" s="21">
        <v>47</v>
      </c>
      <c r="S16" s="15">
        <v>0</v>
      </c>
      <c r="T16" s="16">
        <v>0</v>
      </c>
      <c r="U16" s="16">
        <v>0</v>
      </c>
      <c r="V16" s="16">
        <v>0</v>
      </c>
      <c r="W16" s="16">
        <v>0</v>
      </c>
      <c r="X16" s="21">
        <v>0</v>
      </c>
      <c r="Y16" s="81">
        <v>47</v>
      </c>
      <c r="Z16" s="82">
        <v>0</v>
      </c>
      <c r="AA16" s="83">
        <v>1083</v>
      </c>
    </row>
    <row r="17" spans="1:27" x14ac:dyDescent="0.3">
      <c r="A17" s="4" t="s">
        <v>7</v>
      </c>
      <c r="B17" s="15">
        <v>74</v>
      </c>
      <c r="C17" s="16">
        <v>17</v>
      </c>
      <c r="D17" s="16">
        <v>15</v>
      </c>
      <c r="E17" s="16">
        <v>0</v>
      </c>
      <c r="F17" s="21">
        <v>106</v>
      </c>
      <c r="G17" s="15">
        <v>77</v>
      </c>
      <c r="H17" s="16">
        <v>841</v>
      </c>
      <c r="I17" s="16">
        <v>288</v>
      </c>
      <c r="J17" s="16">
        <v>21</v>
      </c>
      <c r="K17" s="16">
        <v>20</v>
      </c>
      <c r="L17" s="21">
        <v>1247</v>
      </c>
      <c r="M17" s="81">
        <v>1353</v>
      </c>
      <c r="N17" s="15">
        <v>9</v>
      </c>
      <c r="O17" s="16">
        <v>11</v>
      </c>
      <c r="P17" s="16">
        <v>11</v>
      </c>
      <c r="Q17" s="16">
        <v>0</v>
      </c>
      <c r="R17" s="21">
        <v>31</v>
      </c>
      <c r="S17" s="15">
        <v>0</v>
      </c>
      <c r="T17" s="16">
        <v>172</v>
      </c>
      <c r="U17" s="16">
        <v>252</v>
      </c>
      <c r="V17" s="16">
        <v>20</v>
      </c>
      <c r="W17" s="16">
        <v>20</v>
      </c>
      <c r="X17" s="21">
        <v>464</v>
      </c>
      <c r="Y17" s="81">
        <v>495</v>
      </c>
      <c r="Z17" s="82">
        <v>162</v>
      </c>
      <c r="AA17" s="83">
        <v>7306</v>
      </c>
    </row>
    <row r="18" spans="1:27" x14ac:dyDescent="0.3">
      <c r="A18" s="4" t="s">
        <v>8</v>
      </c>
      <c r="B18" s="15">
        <v>242</v>
      </c>
      <c r="C18" s="16">
        <v>139</v>
      </c>
      <c r="D18" s="16">
        <v>151</v>
      </c>
      <c r="E18" s="16">
        <v>35</v>
      </c>
      <c r="F18" s="21">
        <v>567</v>
      </c>
      <c r="G18" s="15">
        <v>0</v>
      </c>
      <c r="H18" s="16">
        <v>0</v>
      </c>
      <c r="I18" s="16">
        <v>0</v>
      </c>
      <c r="J18" s="16">
        <v>0</v>
      </c>
      <c r="K18" s="16">
        <v>0</v>
      </c>
      <c r="L18" s="21">
        <v>0</v>
      </c>
      <c r="M18" s="81">
        <v>567</v>
      </c>
      <c r="N18" s="15">
        <v>2</v>
      </c>
      <c r="O18" s="16">
        <v>2</v>
      </c>
      <c r="P18" s="16">
        <v>10</v>
      </c>
      <c r="Q18" s="16">
        <v>18</v>
      </c>
      <c r="R18" s="21">
        <v>32</v>
      </c>
      <c r="S18" s="15">
        <v>0</v>
      </c>
      <c r="T18" s="16">
        <v>0</v>
      </c>
      <c r="U18" s="16">
        <v>0</v>
      </c>
      <c r="V18" s="16">
        <v>0</v>
      </c>
      <c r="W18" s="16">
        <v>0</v>
      </c>
      <c r="X18" s="21">
        <v>0</v>
      </c>
      <c r="Y18" s="81">
        <v>32</v>
      </c>
      <c r="Z18" s="82">
        <v>0</v>
      </c>
      <c r="AA18" s="83">
        <v>2108</v>
      </c>
    </row>
    <row r="19" spans="1:27" x14ac:dyDescent="0.3">
      <c r="A19" s="4" t="s">
        <v>9</v>
      </c>
      <c r="B19" s="15">
        <v>375</v>
      </c>
      <c r="C19" s="16">
        <v>260</v>
      </c>
      <c r="D19" s="16">
        <v>177</v>
      </c>
      <c r="E19" s="16">
        <v>77</v>
      </c>
      <c r="F19" s="21">
        <v>889</v>
      </c>
      <c r="G19" s="15">
        <v>0</v>
      </c>
      <c r="H19" s="16">
        <v>0</v>
      </c>
      <c r="I19" s="16">
        <v>3</v>
      </c>
      <c r="J19" s="16">
        <v>1</v>
      </c>
      <c r="K19" s="16">
        <v>1</v>
      </c>
      <c r="L19" s="21">
        <v>5</v>
      </c>
      <c r="M19" s="81">
        <v>894</v>
      </c>
      <c r="N19" s="15">
        <v>2</v>
      </c>
      <c r="O19" s="16">
        <v>6</v>
      </c>
      <c r="P19" s="16">
        <v>33</v>
      </c>
      <c r="Q19" s="16">
        <v>55</v>
      </c>
      <c r="R19" s="21">
        <v>96</v>
      </c>
      <c r="S19" s="15">
        <v>0</v>
      </c>
      <c r="T19" s="16">
        <v>0</v>
      </c>
      <c r="U19" s="16">
        <v>0</v>
      </c>
      <c r="V19" s="16">
        <v>0</v>
      </c>
      <c r="W19" s="16">
        <v>0</v>
      </c>
      <c r="X19" s="21">
        <v>0</v>
      </c>
      <c r="Y19" s="81">
        <v>96</v>
      </c>
      <c r="Z19" s="82">
        <v>0</v>
      </c>
      <c r="AA19" s="83">
        <v>6018</v>
      </c>
    </row>
    <row r="20" spans="1:27" x14ac:dyDescent="0.3">
      <c r="A20" s="4" t="s">
        <v>10</v>
      </c>
      <c r="B20" s="15">
        <v>122</v>
      </c>
      <c r="C20" s="16">
        <v>0</v>
      </c>
      <c r="D20" s="16">
        <v>0</v>
      </c>
      <c r="E20" s="16">
        <v>0</v>
      </c>
      <c r="F20" s="21">
        <v>122</v>
      </c>
      <c r="G20" s="15">
        <v>3009</v>
      </c>
      <c r="H20" s="16">
        <v>2049</v>
      </c>
      <c r="I20" s="16">
        <v>201</v>
      </c>
      <c r="J20" s="16">
        <v>0</v>
      </c>
      <c r="K20" s="16">
        <v>0</v>
      </c>
      <c r="L20" s="21">
        <v>5259</v>
      </c>
      <c r="M20" s="81">
        <v>5381</v>
      </c>
      <c r="N20" s="15">
        <v>10</v>
      </c>
      <c r="O20" s="16">
        <v>0</v>
      </c>
      <c r="P20" s="16">
        <v>0</v>
      </c>
      <c r="Q20" s="16">
        <v>0</v>
      </c>
      <c r="R20" s="21">
        <v>10</v>
      </c>
      <c r="S20" s="15">
        <v>0</v>
      </c>
      <c r="T20" s="16">
        <v>532</v>
      </c>
      <c r="U20" s="16">
        <v>53</v>
      </c>
      <c r="V20" s="16">
        <v>0</v>
      </c>
      <c r="W20" s="16">
        <v>0</v>
      </c>
      <c r="X20" s="21">
        <v>585</v>
      </c>
      <c r="Y20" s="81">
        <v>595</v>
      </c>
      <c r="Z20" s="82">
        <v>48</v>
      </c>
      <c r="AA20" s="83">
        <v>2506</v>
      </c>
    </row>
    <row r="21" spans="1:27" x14ac:dyDescent="0.3">
      <c r="A21" s="4" t="s">
        <v>11</v>
      </c>
      <c r="B21" s="15">
        <v>191</v>
      </c>
      <c r="C21" s="16">
        <v>51</v>
      </c>
      <c r="D21" s="16">
        <v>46</v>
      </c>
      <c r="E21" s="16">
        <v>5</v>
      </c>
      <c r="F21" s="21">
        <v>293</v>
      </c>
      <c r="G21" s="15">
        <v>829</v>
      </c>
      <c r="H21" s="16">
        <v>2185</v>
      </c>
      <c r="I21" s="16">
        <v>589</v>
      </c>
      <c r="J21" s="16">
        <v>91</v>
      </c>
      <c r="K21" s="16">
        <v>18</v>
      </c>
      <c r="L21" s="21">
        <v>3712</v>
      </c>
      <c r="M21" s="81">
        <v>4005</v>
      </c>
      <c r="N21" s="15">
        <v>44</v>
      </c>
      <c r="O21" s="16">
        <v>18</v>
      </c>
      <c r="P21" s="16">
        <v>29</v>
      </c>
      <c r="Q21" s="16">
        <v>4</v>
      </c>
      <c r="R21" s="21">
        <v>95</v>
      </c>
      <c r="S21" s="15">
        <v>0</v>
      </c>
      <c r="T21" s="16">
        <v>1492</v>
      </c>
      <c r="U21" s="16">
        <v>386</v>
      </c>
      <c r="V21" s="16">
        <v>78</v>
      </c>
      <c r="W21" s="16">
        <v>12</v>
      </c>
      <c r="X21" s="21">
        <v>1968</v>
      </c>
      <c r="Y21" s="81">
        <v>2063</v>
      </c>
      <c r="Z21" s="82">
        <v>413</v>
      </c>
      <c r="AA21" s="83">
        <v>7150</v>
      </c>
    </row>
    <row r="22" spans="1:27" x14ac:dyDescent="0.3">
      <c r="A22" s="4" t="s">
        <v>12</v>
      </c>
      <c r="B22" s="15">
        <v>518</v>
      </c>
      <c r="C22" s="16">
        <v>35</v>
      </c>
      <c r="D22" s="16">
        <v>84</v>
      </c>
      <c r="E22" s="16">
        <v>10</v>
      </c>
      <c r="F22" s="21">
        <v>647</v>
      </c>
      <c r="G22" s="15">
        <v>5</v>
      </c>
      <c r="H22" s="16">
        <v>333</v>
      </c>
      <c r="I22" s="16">
        <v>469</v>
      </c>
      <c r="J22" s="16">
        <v>60</v>
      </c>
      <c r="K22" s="16">
        <v>61</v>
      </c>
      <c r="L22" s="21">
        <v>928</v>
      </c>
      <c r="M22" s="81">
        <v>1575</v>
      </c>
      <c r="N22" s="15">
        <v>38</v>
      </c>
      <c r="O22" s="16">
        <v>10</v>
      </c>
      <c r="P22" s="16">
        <v>56</v>
      </c>
      <c r="Q22" s="16">
        <v>9</v>
      </c>
      <c r="R22" s="21">
        <v>113</v>
      </c>
      <c r="S22" s="15">
        <v>3</v>
      </c>
      <c r="T22" s="16">
        <v>286</v>
      </c>
      <c r="U22" s="16">
        <v>208</v>
      </c>
      <c r="V22" s="16">
        <v>40</v>
      </c>
      <c r="W22" s="16">
        <v>50</v>
      </c>
      <c r="X22" s="21">
        <v>587</v>
      </c>
      <c r="Y22" s="81">
        <v>700</v>
      </c>
      <c r="Z22" s="82">
        <v>417</v>
      </c>
      <c r="AA22" s="83">
        <v>15677</v>
      </c>
    </row>
    <row r="23" spans="1:27" x14ac:dyDescent="0.3">
      <c r="A23" s="4" t="s">
        <v>13</v>
      </c>
      <c r="B23" s="15">
        <v>1003.432</v>
      </c>
      <c r="C23" s="16">
        <v>153.87899999999999</v>
      </c>
      <c r="D23" s="16">
        <v>271.435</v>
      </c>
      <c r="E23" s="16">
        <v>85.314999999999998</v>
      </c>
      <c r="F23" s="21">
        <v>1514.0609999999999</v>
      </c>
      <c r="G23" s="15">
        <v>0</v>
      </c>
      <c r="H23" s="16">
        <v>45</v>
      </c>
      <c r="I23" s="16">
        <v>134.72</v>
      </c>
      <c r="J23" s="16">
        <v>15.587999999999999</v>
      </c>
      <c r="K23" s="16">
        <v>90.322000000000003</v>
      </c>
      <c r="L23" s="21">
        <v>285.63</v>
      </c>
      <c r="M23" s="81">
        <v>1799.6909999999998</v>
      </c>
      <c r="N23" s="15">
        <v>21.946000000000002</v>
      </c>
      <c r="O23" s="16">
        <v>24.164000000000001</v>
      </c>
      <c r="P23" s="16">
        <v>137.46700000000001</v>
      </c>
      <c r="Q23" s="16">
        <v>71.337000000000003</v>
      </c>
      <c r="R23" s="21">
        <v>254.91399999999999</v>
      </c>
      <c r="S23" s="15">
        <v>0</v>
      </c>
      <c r="T23" s="16">
        <v>4.9950000000000001</v>
      </c>
      <c r="U23" s="16">
        <v>8.3409999999999993</v>
      </c>
      <c r="V23" s="16">
        <v>6.4610000000000003</v>
      </c>
      <c r="W23" s="16">
        <v>44.322000000000003</v>
      </c>
      <c r="X23" s="21">
        <v>64.119</v>
      </c>
      <c r="Y23" s="81">
        <v>319.03300000000002</v>
      </c>
      <c r="Z23" s="82">
        <v>0</v>
      </c>
      <c r="AA23" s="83">
        <v>3811</v>
      </c>
    </row>
    <row r="24" spans="1:27" x14ac:dyDescent="0.3">
      <c r="A24" s="4" t="s">
        <v>14</v>
      </c>
      <c r="B24" s="15">
        <v>102</v>
      </c>
      <c r="C24" s="16">
        <v>12</v>
      </c>
      <c r="D24" s="16">
        <v>13</v>
      </c>
      <c r="E24" s="16">
        <v>1</v>
      </c>
      <c r="F24" s="21">
        <v>128</v>
      </c>
      <c r="G24" s="15">
        <v>231</v>
      </c>
      <c r="H24" s="16">
        <v>751</v>
      </c>
      <c r="I24" s="16">
        <v>152</v>
      </c>
      <c r="J24" s="16">
        <v>11</v>
      </c>
      <c r="K24" s="16">
        <v>7</v>
      </c>
      <c r="L24" s="21">
        <v>1152</v>
      </c>
      <c r="M24" s="81">
        <v>1280</v>
      </c>
      <c r="N24" s="15">
        <v>13</v>
      </c>
      <c r="O24" s="16">
        <v>10</v>
      </c>
      <c r="P24" s="16">
        <v>12</v>
      </c>
      <c r="Q24" s="16">
        <v>1</v>
      </c>
      <c r="R24" s="21">
        <v>36</v>
      </c>
      <c r="S24" s="15">
        <v>0</v>
      </c>
      <c r="T24" s="16">
        <v>79</v>
      </c>
      <c r="U24" s="16">
        <v>125</v>
      </c>
      <c r="V24" s="16">
        <v>11</v>
      </c>
      <c r="W24" s="16">
        <v>7</v>
      </c>
      <c r="X24" s="21">
        <v>222</v>
      </c>
      <c r="Y24" s="81">
        <v>258</v>
      </c>
      <c r="Z24" s="82">
        <v>0</v>
      </c>
      <c r="AA24" s="83">
        <v>12015</v>
      </c>
    </row>
    <row r="25" spans="1:27" x14ac:dyDescent="0.3">
      <c r="A25" s="4" t="s">
        <v>15</v>
      </c>
      <c r="B25" s="15">
        <v>148</v>
      </c>
      <c r="C25" s="16">
        <v>15</v>
      </c>
      <c r="D25" s="16">
        <v>24</v>
      </c>
      <c r="E25" s="16">
        <v>0</v>
      </c>
      <c r="F25" s="21">
        <v>187</v>
      </c>
      <c r="G25" s="15">
        <v>57</v>
      </c>
      <c r="H25" s="16">
        <v>773</v>
      </c>
      <c r="I25" s="16">
        <v>599</v>
      </c>
      <c r="J25" s="16">
        <v>13</v>
      </c>
      <c r="K25" s="16">
        <v>3</v>
      </c>
      <c r="L25" s="21">
        <v>1445</v>
      </c>
      <c r="M25" s="81">
        <v>1632</v>
      </c>
      <c r="N25" s="15">
        <v>42</v>
      </c>
      <c r="O25" s="16">
        <v>8</v>
      </c>
      <c r="P25" s="16">
        <v>1</v>
      </c>
      <c r="Q25" s="16">
        <v>0</v>
      </c>
      <c r="R25" s="21">
        <v>51</v>
      </c>
      <c r="S25" s="15">
        <v>0</v>
      </c>
      <c r="T25" s="16">
        <v>294</v>
      </c>
      <c r="U25" s="16">
        <v>228</v>
      </c>
      <c r="V25" s="16">
        <v>13</v>
      </c>
      <c r="W25" s="16">
        <v>3</v>
      </c>
      <c r="X25" s="21">
        <v>538</v>
      </c>
      <c r="Y25" s="81">
        <v>589</v>
      </c>
      <c r="Z25" s="82">
        <v>1085</v>
      </c>
      <c r="AA25" s="83">
        <v>5697</v>
      </c>
    </row>
    <row r="26" spans="1:27" x14ac:dyDescent="0.3">
      <c r="A26" s="4" t="s">
        <v>16</v>
      </c>
      <c r="B26" s="15">
        <v>163</v>
      </c>
      <c r="C26" s="16">
        <v>14</v>
      </c>
      <c r="D26" s="16">
        <v>10</v>
      </c>
      <c r="E26" s="16">
        <v>0</v>
      </c>
      <c r="F26" s="21">
        <v>187</v>
      </c>
      <c r="G26" s="15">
        <v>218</v>
      </c>
      <c r="H26" s="16">
        <v>1514</v>
      </c>
      <c r="I26" s="16">
        <v>406</v>
      </c>
      <c r="J26" s="16">
        <v>44</v>
      </c>
      <c r="K26" s="16">
        <v>0</v>
      </c>
      <c r="L26" s="21">
        <v>2182</v>
      </c>
      <c r="M26" s="81">
        <v>2369</v>
      </c>
      <c r="N26" s="15">
        <v>31</v>
      </c>
      <c r="O26" s="16">
        <v>11</v>
      </c>
      <c r="P26" s="16">
        <v>10</v>
      </c>
      <c r="Q26" s="16">
        <v>0</v>
      </c>
      <c r="R26" s="21">
        <v>52</v>
      </c>
      <c r="S26" s="15">
        <v>0</v>
      </c>
      <c r="T26" s="16">
        <v>685</v>
      </c>
      <c r="U26" s="16">
        <v>340</v>
      </c>
      <c r="V26" s="16">
        <v>42</v>
      </c>
      <c r="W26" s="16">
        <v>0</v>
      </c>
      <c r="X26" s="21">
        <v>1067</v>
      </c>
      <c r="Y26" s="81">
        <v>1119</v>
      </c>
      <c r="Z26" s="82">
        <v>918</v>
      </c>
      <c r="AA26" s="83">
        <v>6739</v>
      </c>
    </row>
    <row r="27" spans="1:27" x14ac:dyDescent="0.3">
      <c r="A27" s="4" t="s">
        <v>17</v>
      </c>
      <c r="B27" s="15">
        <v>250</v>
      </c>
      <c r="C27" s="16">
        <v>112</v>
      </c>
      <c r="D27" s="16">
        <v>102</v>
      </c>
      <c r="E27" s="16">
        <v>50</v>
      </c>
      <c r="F27" s="21">
        <v>514</v>
      </c>
      <c r="G27" s="15">
        <v>0</v>
      </c>
      <c r="H27" s="16">
        <v>0</v>
      </c>
      <c r="I27" s="16">
        <v>0</v>
      </c>
      <c r="J27" s="16">
        <v>0</v>
      </c>
      <c r="K27" s="16">
        <v>0</v>
      </c>
      <c r="L27" s="21">
        <v>0</v>
      </c>
      <c r="M27" s="81">
        <v>514</v>
      </c>
      <c r="N27" s="15">
        <v>13</v>
      </c>
      <c r="O27" s="16">
        <v>10</v>
      </c>
      <c r="P27" s="16">
        <v>37</v>
      </c>
      <c r="Q27" s="16">
        <v>42</v>
      </c>
      <c r="R27" s="21">
        <v>102</v>
      </c>
      <c r="S27" s="15">
        <v>0</v>
      </c>
      <c r="T27" s="16">
        <v>0</v>
      </c>
      <c r="U27" s="16">
        <v>0</v>
      </c>
      <c r="V27" s="16">
        <v>0</v>
      </c>
      <c r="W27" s="16">
        <v>0</v>
      </c>
      <c r="X27" s="21">
        <v>0</v>
      </c>
      <c r="Y27" s="81">
        <v>102</v>
      </c>
      <c r="Z27" s="82">
        <v>0</v>
      </c>
      <c r="AA27" s="83">
        <v>1754</v>
      </c>
    </row>
    <row r="28" spans="1:27" x14ac:dyDescent="0.3">
      <c r="A28" s="4" t="s">
        <v>18</v>
      </c>
      <c r="B28" s="15">
        <v>372</v>
      </c>
      <c r="C28" s="16">
        <v>56</v>
      </c>
      <c r="D28" s="16">
        <v>52</v>
      </c>
      <c r="E28" s="16">
        <v>3</v>
      </c>
      <c r="F28" s="21">
        <v>483</v>
      </c>
      <c r="G28" s="15">
        <v>44</v>
      </c>
      <c r="H28" s="16">
        <v>1910</v>
      </c>
      <c r="I28" s="16">
        <v>474</v>
      </c>
      <c r="J28" s="16">
        <v>40</v>
      </c>
      <c r="K28" s="16">
        <v>20</v>
      </c>
      <c r="L28" s="21">
        <v>2488</v>
      </c>
      <c r="M28" s="81">
        <v>2971</v>
      </c>
      <c r="N28" s="15">
        <v>108</v>
      </c>
      <c r="O28" s="16">
        <v>45</v>
      </c>
      <c r="P28" s="16">
        <v>52</v>
      </c>
      <c r="Q28" s="16">
        <v>3</v>
      </c>
      <c r="R28" s="21">
        <v>208</v>
      </c>
      <c r="S28" s="15">
        <v>0</v>
      </c>
      <c r="T28" s="16">
        <v>641</v>
      </c>
      <c r="U28" s="16">
        <v>401</v>
      </c>
      <c r="V28" s="16">
        <v>40</v>
      </c>
      <c r="W28" s="16">
        <v>20</v>
      </c>
      <c r="X28" s="21">
        <v>1102</v>
      </c>
      <c r="Y28" s="81">
        <v>1310</v>
      </c>
      <c r="Z28" s="82">
        <v>6084</v>
      </c>
      <c r="AA28" s="83">
        <v>22408</v>
      </c>
    </row>
    <row r="29" spans="1:27" x14ac:dyDescent="0.3">
      <c r="A29" s="4" t="s">
        <v>19</v>
      </c>
      <c r="B29" s="15">
        <v>391</v>
      </c>
      <c r="C29" s="16">
        <v>79</v>
      </c>
      <c r="D29" s="16">
        <v>96</v>
      </c>
      <c r="E29" s="16">
        <v>60</v>
      </c>
      <c r="F29" s="21">
        <v>626</v>
      </c>
      <c r="G29" s="15">
        <v>0</v>
      </c>
      <c r="H29" s="16">
        <v>7</v>
      </c>
      <c r="I29" s="16">
        <v>36</v>
      </c>
      <c r="J29" s="16">
        <v>6</v>
      </c>
      <c r="K29" s="16">
        <v>27</v>
      </c>
      <c r="L29" s="21">
        <v>76</v>
      </c>
      <c r="M29" s="81">
        <v>702</v>
      </c>
      <c r="N29" s="15">
        <v>6</v>
      </c>
      <c r="O29" s="16">
        <v>6</v>
      </c>
      <c r="P29" s="16">
        <v>33</v>
      </c>
      <c r="Q29" s="16">
        <v>45</v>
      </c>
      <c r="R29" s="21">
        <v>90</v>
      </c>
      <c r="S29" s="15">
        <v>0</v>
      </c>
      <c r="T29" s="16">
        <v>0</v>
      </c>
      <c r="U29" s="16">
        <v>0</v>
      </c>
      <c r="V29" s="16">
        <v>0</v>
      </c>
      <c r="W29" s="16">
        <v>10</v>
      </c>
      <c r="X29" s="21">
        <v>10</v>
      </c>
      <c r="Y29" s="81">
        <v>100</v>
      </c>
      <c r="Z29" s="82">
        <v>0</v>
      </c>
      <c r="AA29" s="83">
        <v>1406</v>
      </c>
    </row>
    <row r="30" spans="1:27" x14ac:dyDescent="0.3">
      <c r="A30" s="4" t="s">
        <v>20</v>
      </c>
      <c r="B30" s="15">
        <v>79</v>
      </c>
      <c r="C30" s="16">
        <v>21</v>
      </c>
      <c r="D30" s="16">
        <v>6</v>
      </c>
      <c r="E30" s="16">
        <v>1</v>
      </c>
      <c r="F30" s="21">
        <v>107</v>
      </c>
      <c r="G30" s="15">
        <v>810</v>
      </c>
      <c r="H30" s="16">
        <v>815</v>
      </c>
      <c r="I30" s="16">
        <v>392</v>
      </c>
      <c r="J30" s="16">
        <v>122</v>
      </c>
      <c r="K30" s="16">
        <v>11</v>
      </c>
      <c r="L30" s="21">
        <v>2150</v>
      </c>
      <c r="M30" s="81">
        <v>2257</v>
      </c>
      <c r="N30" s="15">
        <v>12</v>
      </c>
      <c r="O30" s="16">
        <v>13</v>
      </c>
      <c r="P30" s="16">
        <v>1</v>
      </c>
      <c r="Q30" s="16">
        <v>1</v>
      </c>
      <c r="R30" s="21">
        <v>27</v>
      </c>
      <c r="S30" s="15">
        <v>10</v>
      </c>
      <c r="T30" s="16">
        <v>500</v>
      </c>
      <c r="U30" s="16">
        <v>219</v>
      </c>
      <c r="V30" s="16">
        <v>102</v>
      </c>
      <c r="W30" s="16">
        <v>11</v>
      </c>
      <c r="X30" s="21">
        <v>842</v>
      </c>
      <c r="Y30" s="81">
        <v>869</v>
      </c>
      <c r="Z30" s="82">
        <v>1435</v>
      </c>
      <c r="AA30" s="83">
        <v>7492</v>
      </c>
    </row>
    <row r="31" spans="1:27" x14ac:dyDescent="0.3">
      <c r="A31" s="4" t="s">
        <v>21</v>
      </c>
      <c r="B31" s="15">
        <v>235</v>
      </c>
      <c r="C31" s="16">
        <v>99</v>
      </c>
      <c r="D31" s="16">
        <v>61</v>
      </c>
      <c r="E31" s="16">
        <v>38</v>
      </c>
      <c r="F31" s="21">
        <v>433</v>
      </c>
      <c r="G31" s="15">
        <v>0</v>
      </c>
      <c r="H31" s="16">
        <v>0</v>
      </c>
      <c r="I31" s="16">
        <v>0</v>
      </c>
      <c r="J31" s="16">
        <v>0</v>
      </c>
      <c r="K31" s="16">
        <v>0</v>
      </c>
      <c r="L31" s="21">
        <v>0</v>
      </c>
      <c r="M31" s="81">
        <v>433</v>
      </c>
      <c r="N31" s="15">
        <v>10</v>
      </c>
      <c r="O31" s="16">
        <v>10</v>
      </c>
      <c r="P31" s="16">
        <v>10</v>
      </c>
      <c r="Q31" s="16">
        <v>20</v>
      </c>
      <c r="R31" s="21">
        <v>50</v>
      </c>
      <c r="S31" s="15">
        <v>0</v>
      </c>
      <c r="T31" s="16">
        <v>0</v>
      </c>
      <c r="U31" s="16">
        <v>0</v>
      </c>
      <c r="V31" s="16">
        <v>0</v>
      </c>
      <c r="W31" s="16">
        <v>0</v>
      </c>
      <c r="X31" s="21">
        <v>0</v>
      </c>
      <c r="Y31" s="81">
        <v>50</v>
      </c>
      <c r="Z31" s="82">
        <v>0</v>
      </c>
      <c r="AA31" s="83">
        <v>0</v>
      </c>
    </row>
    <row r="32" spans="1:27" x14ac:dyDescent="0.3">
      <c r="A32" s="4" t="s">
        <v>22</v>
      </c>
      <c r="B32" s="15">
        <v>130</v>
      </c>
      <c r="C32" s="16">
        <v>18</v>
      </c>
      <c r="D32" s="16">
        <v>28</v>
      </c>
      <c r="E32" s="16">
        <v>13</v>
      </c>
      <c r="F32" s="21">
        <v>189</v>
      </c>
      <c r="G32" s="15">
        <v>14</v>
      </c>
      <c r="H32" s="16">
        <v>1912</v>
      </c>
      <c r="I32" s="16">
        <v>448</v>
      </c>
      <c r="J32" s="16">
        <v>43</v>
      </c>
      <c r="K32" s="16">
        <v>23</v>
      </c>
      <c r="L32" s="21">
        <v>2440</v>
      </c>
      <c r="M32" s="81">
        <v>2629</v>
      </c>
      <c r="N32" s="15">
        <v>33</v>
      </c>
      <c r="O32" s="16">
        <v>11</v>
      </c>
      <c r="P32" s="16">
        <v>20</v>
      </c>
      <c r="Q32" s="16">
        <v>6</v>
      </c>
      <c r="R32" s="21">
        <v>70</v>
      </c>
      <c r="S32" s="15">
        <v>0</v>
      </c>
      <c r="T32" s="16">
        <v>412</v>
      </c>
      <c r="U32" s="16">
        <v>292</v>
      </c>
      <c r="V32" s="16">
        <v>41</v>
      </c>
      <c r="W32" s="16">
        <v>23</v>
      </c>
      <c r="X32" s="21">
        <v>768</v>
      </c>
      <c r="Y32" s="81">
        <v>838</v>
      </c>
      <c r="Z32" s="82">
        <v>383</v>
      </c>
      <c r="AA32" s="83">
        <v>7711</v>
      </c>
    </row>
    <row r="33" spans="1:27" x14ac:dyDescent="0.3">
      <c r="A33" s="4" t="s">
        <v>23</v>
      </c>
      <c r="B33" s="15">
        <v>226</v>
      </c>
      <c r="C33" s="16">
        <v>9</v>
      </c>
      <c r="D33" s="16">
        <v>5</v>
      </c>
      <c r="E33" s="16">
        <v>0</v>
      </c>
      <c r="F33" s="21">
        <v>240</v>
      </c>
      <c r="G33" s="15">
        <v>2</v>
      </c>
      <c r="H33" s="16">
        <v>1120</v>
      </c>
      <c r="I33" s="16">
        <v>302</v>
      </c>
      <c r="J33" s="16">
        <v>50</v>
      </c>
      <c r="K33" s="16">
        <v>15</v>
      </c>
      <c r="L33" s="21">
        <v>1489</v>
      </c>
      <c r="M33" s="81">
        <v>1729</v>
      </c>
      <c r="N33" s="15">
        <v>50</v>
      </c>
      <c r="O33" s="16">
        <v>7</v>
      </c>
      <c r="P33" s="16">
        <v>4</v>
      </c>
      <c r="Q33" s="16">
        <v>0</v>
      </c>
      <c r="R33" s="21">
        <v>61</v>
      </c>
      <c r="S33" s="15">
        <v>0</v>
      </c>
      <c r="T33" s="16">
        <v>272</v>
      </c>
      <c r="U33" s="16">
        <v>202</v>
      </c>
      <c r="V33" s="16">
        <v>38</v>
      </c>
      <c r="W33" s="16">
        <v>13</v>
      </c>
      <c r="X33" s="21">
        <v>525</v>
      </c>
      <c r="Y33" s="81">
        <v>586</v>
      </c>
      <c r="Z33" s="82">
        <v>500</v>
      </c>
      <c r="AA33" s="83">
        <v>10024</v>
      </c>
    </row>
    <row r="34" spans="1:27" x14ac:dyDescent="0.3">
      <c r="A34" s="4" t="s">
        <v>24</v>
      </c>
      <c r="B34" s="15">
        <v>611</v>
      </c>
      <c r="C34" s="16">
        <v>89</v>
      </c>
      <c r="D34" s="16">
        <v>161</v>
      </c>
      <c r="E34" s="16">
        <v>39</v>
      </c>
      <c r="F34" s="21">
        <v>900</v>
      </c>
      <c r="G34" s="15">
        <v>48</v>
      </c>
      <c r="H34" s="16">
        <v>1666</v>
      </c>
      <c r="I34" s="16">
        <v>361</v>
      </c>
      <c r="J34" s="16">
        <v>62</v>
      </c>
      <c r="K34" s="16">
        <v>99</v>
      </c>
      <c r="L34" s="21">
        <v>2236</v>
      </c>
      <c r="M34" s="81">
        <v>3136</v>
      </c>
      <c r="N34" s="15">
        <v>28</v>
      </c>
      <c r="O34" s="16">
        <v>21</v>
      </c>
      <c r="P34" s="16">
        <v>70</v>
      </c>
      <c r="Q34" s="16">
        <v>28</v>
      </c>
      <c r="R34" s="21">
        <v>147</v>
      </c>
      <c r="S34" s="15">
        <v>0</v>
      </c>
      <c r="T34" s="16">
        <v>169</v>
      </c>
      <c r="U34" s="16">
        <v>187</v>
      </c>
      <c r="V34" s="16">
        <v>39</v>
      </c>
      <c r="W34" s="16">
        <v>63</v>
      </c>
      <c r="X34" s="21">
        <v>458</v>
      </c>
      <c r="Y34" s="81">
        <v>605</v>
      </c>
      <c r="Z34" s="82">
        <v>313</v>
      </c>
      <c r="AA34" s="83">
        <v>11943</v>
      </c>
    </row>
    <row r="35" spans="1:27" x14ac:dyDescent="0.3">
      <c r="A35" s="4" t="s">
        <v>25</v>
      </c>
      <c r="B35" s="15">
        <v>216.1</v>
      </c>
      <c r="C35" s="16">
        <v>143.6</v>
      </c>
      <c r="D35" s="16">
        <v>221.4</v>
      </c>
      <c r="E35" s="16">
        <v>58.9</v>
      </c>
      <c r="F35" s="21">
        <v>640</v>
      </c>
      <c r="G35" s="15">
        <v>0</v>
      </c>
      <c r="H35" s="16">
        <v>12.3</v>
      </c>
      <c r="I35" s="16">
        <v>8</v>
      </c>
      <c r="J35" s="16">
        <v>16.600000000000001</v>
      </c>
      <c r="K35" s="16">
        <v>14.5</v>
      </c>
      <c r="L35" s="21">
        <v>51.400000000000006</v>
      </c>
      <c r="M35" s="81">
        <v>691.4</v>
      </c>
      <c r="N35" s="15">
        <v>54</v>
      </c>
      <c r="O35" s="16">
        <v>5.5149999999999997</v>
      </c>
      <c r="P35" s="16">
        <v>46.7</v>
      </c>
      <c r="Q35" s="16">
        <v>32.65</v>
      </c>
      <c r="R35" s="21">
        <v>138.86500000000001</v>
      </c>
      <c r="S35" s="15">
        <v>0</v>
      </c>
      <c r="T35" s="16">
        <v>0</v>
      </c>
      <c r="U35" s="16">
        <v>0</v>
      </c>
      <c r="V35" s="16">
        <v>4</v>
      </c>
      <c r="W35" s="16">
        <v>4</v>
      </c>
      <c r="X35" s="21">
        <v>8</v>
      </c>
      <c r="Y35" s="81">
        <v>146.86500000000001</v>
      </c>
      <c r="Z35" s="82">
        <v>0</v>
      </c>
      <c r="AA35" s="83">
        <v>9321</v>
      </c>
    </row>
    <row r="36" spans="1:27" x14ac:dyDescent="0.3">
      <c r="A36" s="4" t="s">
        <v>26</v>
      </c>
      <c r="B36" s="15">
        <v>1113</v>
      </c>
      <c r="C36" s="16">
        <v>217</v>
      </c>
      <c r="D36" s="16">
        <v>251</v>
      </c>
      <c r="E36" s="16">
        <v>79</v>
      </c>
      <c r="F36" s="21">
        <v>1660</v>
      </c>
      <c r="G36" s="15">
        <v>27</v>
      </c>
      <c r="H36" s="16">
        <v>230</v>
      </c>
      <c r="I36" s="16">
        <v>253</v>
      </c>
      <c r="J36" s="16">
        <v>55</v>
      </c>
      <c r="K36" s="16">
        <v>106</v>
      </c>
      <c r="L36" s="21">
        <v>671</v>
      </c>
      <c r="M36" s="81">
        <v>2331</v>
      </c>
      <c r="N36" s="15">
        <v>128</v>
      </c>
      <c r="O36" s="16">
        <v>88</v>
      </c>
      <c r="P36" s="16">
        <v>178</v>
      </c>
      <c r="Q36" s="16">
        <v>73</v>
      </c>
      <c r="R36" s="21">
        <v>467</v>
      </c>
      <c r="S36" s="15">
        <v>0</v>
      </c>
      <c r="T36" s="16">
        <v>35</v>
      </c>
      <c r="U36" s="16">
        <v>118</v>
      </c>
      <c r="V36" s="16">
        <v>40</v>
      </c>
      <c r="W36" s="16">
        <v>87</v>
      </c>
      <c r="X36" s="21">
        <v>280</v>
      </c>
      <c r="Y36" s="81">
        <v>747</v>
      </c>
      <c r="Z36" s="82">
        <v>0</v>
      </c>
      <c r="AA36" s="83">
        <v>4606</v>
      </c>
    </row>
    <row r="37" spans="1:27" x14ac:dyDescent="0.3">
      <c r="A37" s="4" t="s">
        <v>27</v>
      </c>
      <c r="B37" s="15">
        <v>200</v>
      </c>
      <c r="C37" s="16">
        <v>95</v>
      </c>
      <c r="D37" s="16">
        <v>104</v>
      </c>
      <c r="E37" s="16">
        <v>27</v>
      </c>
      <c r="F37" s="21">
        <v>426</v>
      </c>
      <c r="G37" s="15">
        <v>219</v>
      </c>
      <c r="H37" s="16">
        <v>1265</v>
      </c>
      <c r="I37" s="16">
        <v>498</v>
      </c>
      <c r="J37" s="16">
        <v>75</v>
      </c>
      <c r="K37" s="16">
        <v>44</v>
      </c>
      <c r="L37" s="21">
        <v>2101</v>
      </c>
      <c r="M37" s="81">
        <v>2527</v>
      </c>
      <c r="N37" s="15">
        <v>23</v>
      </c>
      <c r="O37" s="16">
        <v>18</v>
      </c>
      <c r="P37" s="16">
        <v>63</v>
      </c>
      <c r="Q37" s="16">
        <v>20</v>
      </c>
      <c r="R37" s="21">
        <v>124</v>
      </c>
      <c r="S37" s="15">
        <v>0</v>
      </c>
      <c r="T37" s="16">
        <v>935</v>
      </c>
      <c r="U37" s="16">
        <v>167</v>
      </c>
      <c r="V37" s="16">
        <v>59</v>
      </c>
      <c r="W37" s="16">
        <v>19</v>
      </c>
      <c r="X37" s="21">
        <v>1180</v>
      </c>
      <c r="Y37" s="81">
        <v>1304</v>
      </c>
      <c r="Z37" s="82">
        <v>676</v>
      </c>
      <c r="AA37" s="83">
        <v>5196</v>
      </c>
    </row>
    <row r="38" spans="1:27" x14ac:dyDescent="0.3">
      <c r="A38" s="4" t="s">
        <v>28</v>
      </c>
      <c r="B38" s="15">
        <v>398</v>
      </c>
      <c r="C38" s="16">
        <v>6</v>
      </c>
      <c r="D38" s="16">
        <v>3</v>
      </c>
      <c r="E38" s="16">
        <v>0</v>
      </c>
      <c r="F38" s="21">
        <v>407</v>
      </c>
      <c r="G38" s="15">
        <v>1</v>
      </c>
      <c r="H38" s="16">
        <v>1032</v>
      </c>
      <c r="I38" s="16">
        <v>68</v>
      </c>
      <c r="J38" s="16">
        <v>1</v>
      </c>
      <c r="K38" s="16">
        <v>0</v>
      </c>
      <c r="L38" s="21">
        <v>1102</v>
      </c>
      <c r="M38" s="81">
        <v>1509</v>
      </c>
      <c r="N38" s="15">
        <v>0</v>
      </c>
      <c r="O38" s="16">
        <v>3</v>
      </c>
      <c r="P38" s="16">
        <v>0</v>
      </c>
      <c r="Q38" s="16">
        <v>0</v>
      </c>
      <c r="R38" s="21">
        <v>3</v>
      </c>
      <c r="S38" s="15">
        <v>0</v>
      </c>
      <c r="T38" s="16">
        <v>160</v>
      </c>
      <c r="U38" s="16">
        <v>46</v>
      </c>
      <c r="V38" s="16">
        <v>0</v>
      </c>
      <c r="W38" s="16">
        <v>0</v>
      </c>
      <c r="X38" s="21">
        <v>206</v>
      </c>
      <c r="Y38" s="81">
        <v>209</v>
      </c>
      <c r="Z38" s="82">
        <v>109</v>
      </c>
      <c r="AA38" s="83">
        <v>5877</v>
      </c>
    </row>
    <row r="39" spans="1:27" x14ac:dyDescent="0.3">
      <c r="A39" s="4" t="s">
        <v>29</v>
      </c>
      <c r="B39" s="15">
        <v>119</v>
      </c>
      <c r="C39" s="16">
        <v>0</v>
      </c>
      <c r="D39" s="16">
        <v>0</v>
      </c>
      <c r="E39" s="16">
        <v>0</v>
      </c>
      <c r="F39" s="21">
        <v>119</v>
      </c>
      <c r="G39" s="15">
        <v>1581</v>
      </c>
      <c r="H39" s="16">
        <v>1247</v>
      </c>
      <c r="I39" s="16">
        <v>78</v>
      </c>
      <c r="J39" s="16">
        <v>0</v>
      </c>
      <c r="K39" s="16">
        <v>0</v>
      </c>
      <c r="L39" s="21">
        <v>2906</v>
      </c>
      <c r="M39" s="81">
        <v>3025</v>
      </c>
      <c r="N39" s="15">
        <v>9</v>
      </c>
      <c r="O39" s="16">
        <v>0</v>
      </c>
      <c r="P39" s="16">
        <v>0</v>
      </c>
      <c r="Q39" s="16">
        <v>0</v>
      </c>
      <c r="R39" s="21">
        <v>9</v>
      </c>
      <c r="S39" s="15">
        <v>0</v>
      </c>
      <c r="T39" s="16">
        <v>334</v>
      </c>
      <c r="U39" s="16">
        <v>69</v>
      </c>
      <c r="V39" s="16">
        <v>0</v>
      </c>
      <c r="W39" s="16">
        <v>0</v>
      </c>
      <c r="X39" s="21">
        <v>403</v>
      </c>
      <c r="Y39" s="81">
        <v>412</v>
      </c>
      <c r="Z39" s="82">
        <v>0</v>
      </c>
      <c r="AA39" s="83">
        <v>1775</v>
      </c>
    </row>
    <row r="40" spans="1:27" x14ac:dyDescent="0.3">
      <c r="A40" s="4" t="s">
        <v>30</v>
      </c>
      <c r="B40" s="15">
        <v>266</v>
      </c>
      <c r="C40" s="16">
        <v>48</v>
      </c>
      <c r="D40" s="16">
        <v>79</v>
      </c>
      <c r="E40" s="16">
        <v>38</v>
      </c>
      <c r="F40" s="21">
        <v>431</v>
      </c>
      <c r="G40" s="15">
        <v>0</v>
      </c>
      <c r="H40" s="16">
        <v>0</v>
      </c>
      <c r="I40" s="16">
        <v>0</v>
      </c>
      <c r="J40" s="16">
        <v>0</v>
      </c>
      <c r="K40" s="16">
        <v>0</v>
      </c>
      <c r="L40" s="21">
        <v>0</v>
      </c>
      <c r="M40" s="81">
        <v>431</v>
      </c>
      <c r="N40" s="15">
        <v>4</v>
      </c>
      <c r="O40" s="16">
        <v>11</v>
      </c>
      <c r="P40" s="16">
        <v>26</v>
      </c>
      <c r="Q40" s="16">
        <v>24</v>
      </c>
      <c r="R40" s="21">
        <v>65</v>
      </c>
      <c r="S40" s="15">
        <v>0</v>
      </c>
      <c r="T40" s="16">
        <v>0</v>
      </c>
      <c r="U40" s="16">
        <v>0</v>
      </c>
      <c r="V40" s="16">
        <v>0</v>
      </c>
      <c r="W40" s="16">
        <v>0</v>
      </c>
      <c r="X40" s="21">
        <v>0</v>
      </c>
      <c r="Y40" s="81">
        <v>65</v>
      </c>
      <c r="Z40" s="82">
        <v>0</v>
      </c>
      <c r="AA40" s="83">
        <v>365</v>
      </c>
    </row>
    <row r="41" spans="1:27" x14ac:dyDescent="0.3">
      <c r="A41" s="4" t="s">
        <v>31</v>
      </c>
      <c r="B41" s="15">
        <v>127</v>
      </c>
      <c r="C41" s="16">
        <v>37</v>
      </c>
      <c r="D41" s="16">
        <v>21</v>
      </c>
      <c r="E41" s="16">
        <v>6</v>
      </c>
      <c r="F41" s="21">
        <v>191</v>
      </c>
      <c r="G41" s="15">
        <v>1004</v>
      </c>
      <c r="H41" s="16">
        <v>1448</v>
      </c>
      <c r="I41" s="16">
        <v>313</v>
      </c>
      <c r="J41" s="16">
        <v>16</v>
      </c>
      <c r="K41" s="16">
        <v>2</v>
      </c>
      <c r="L41" s="21">
        <v>2783</v>
      </c>
      <c r="M41" s="81">
        <v>2974</v>
      </c>
      <c r="N41" s="15">
        <v>15</v>
      </c>
      <c r="O41" s="16">
        <v>17</v>
      </c>
      <c r="P41" s="16">
        <v>12</v>
      </c>
      <c r="Q41" s="16">
        <v>5</v>
      </c>
      <c r="R41" s="21">
        <v>49</v>
      </c>
      <c r="S41" s="15">
        <v>11</v>
      </c>
      <c r="T41" s="16">
        <v>262</v>
      </c>
      <c r="U41" s="16">
        <v>183</v>
      </c>
      <c r="V41" s="16">
        <v>9</v>
      </c>
      <c r="W41" s="16">
        <v>2</v>
      </c>
      <c r="X41" s="21">
        <v>467</v>
      </c>
      <c r="Y41" s="81">
        <v>516</v>
      </c>
      <c r="Z41" s="82">
        <v>0</v>
      </c>
      <c r="AA41" s="83">
        <v>7787</v>
      </c>
    </row>
    <row r="42" spans="1:27" x14ac:dyDescent="0.3">
      <c r="A42" s="4" t="s">
        <v>32</v>
      </c>
      <c r="B42" s="15">
        <v>561</v>
      </c>
      <c r="C42" s="16">
        <v>241</v>
      </c>
      <c r="D42" s="16">
        <v>259</v>
      </c>
      <c r="E42" s="16">
        <v>96</v>
      </c>
      <c r="F42" s="21">
        <v>1157</v>
      </c>
      <c r="G42" s="15">
        <v>6</v>
      </c>
      <c r="H42" s="16">
        <v>18</v>
      </c>
      <c r="I42" s="16">
        <v>128</v>
      </c>
      <c r="J42" s="16">
        <v>26</v>
      </c>
      <c r="K42" s="16">
        <v>63</v>
      </c>
      <c r="L42" s="21">
        <v>241</v>
      </c>
      <c r="M42" s="81">
        <v>1398</v>
      </c>
      <c r="N42" s="15">
        <v>11</v>
      </c>
      <c r="O42" s="16">
        <v>21</v>
      </c>
      <c r="P42" s="16">
        <v>70</v>
      </c>
      <c r="Q42" s="16">
        <v>50</v>
      </c>
      <c r="R42" s="21">
        <v>152</v>
      </c>
      <c r="S42" s="15">
        <v>0</v>
      </c>
      <c r="T42" s="16">
        <v>0</v>
      </c>
      <c r="U42" s="16">
        <v>8</v>
      </c>
      <c r="V42" s="16">
        <v>0</v>
      </c>
      <c r="W42" s="16">
        <v>10</v>
      </c>
      <c r="X42" s="21">
        <v>18</v>
      </c>
      <c r="Y42" s="81">
        <v>170</v>
      </c>
      <c r="Z42" s="82">
        <v>60</v>
      </c>
      <c r="AA42" s="83">
        <v>8008</v>
      </c>
    </row>
    <row r="43" spans="1:27" x14ac:dyDescent="0.3">
      <c r="A43" s="4" t="s">
        <v>33</v>
      </c>
      <c r="B43" s="15">
        <v>128.654</v>
      </c>
      <c r="C43" s="16">
        <v>11.406000000000001</v>
      </c>
      <c r="D43" s="16">
        <v>12.359</v>
      </c>
      <c r="E43" s="16">
        <v>0.39500000000000002</v>
      </c>
      <c r="F43" s="21">
        <v>152.81400000000002</v>
      </c>
      <c r="G43" s="15">
        <v>262</v>
      </c>
      <c r="H43" s="16">
        <v>893.11850000000004</v>
      </c>
      <c r="I43" s="16">
        <v>223.13050000000001</v>
      </c>
      <c r="J43" s="16">
        <v>23.763999999999999</v>
      </c>
      <c r="K43" s="16">
        <v>14.872999999999999</v>
      </c>
      <c r="L43" s="21">
        <v>1416.886</v>
      </c>
      <c r="M43" s="81">
        <v>1569.7</v>
      </c>
      <c r="N43" s="15">
        <v>20.584</v>
      </c>
      <c r="O43" s="16">
        <v>6.0540000000000003</v>
      </c>
      <c r="P43" s="16">
        <v>4.3049999999999997</v>
      </c>
      <c r="Q43" s="16">
        <v>0.154</v>
      </c>
      <c r="R43" s="21">
        <v>31.096999999999998</v>
      </c>
      <c r="S43" s="15">
        <v>1</v>
      </c>
      <c r="T43" s="16">
        <v>189</v>
      </c>
      <c r="U43" s="16">
        <v>170</v>
      </c>
      <c r="V43" s="16">
        <v>23</v>
      </c>
      <c r="W43" s="16">
        <v>14.872999999999999</v>
      </c>
      <c r="X43" s="21">
        <v>397.87299999999999</v>
      </c>
      <c r="Y43" s="81">
        <v>428.96999999999997</v>
      </c>
      <c r="Z43" s="82">
        <v>340</v>
      </c>
      <c r="AA43" s="83">
        <v>7995</v>
      </c>
    </row>
    <row r="44" spans="1:27" x14ac:dyDescent="0.3">
      <c r="A44" s="4" t="s">
        <v>34</v>
      </c>
      <c r="B44" s="15">
        <v>372</v>
      </c>
      <c r="C44" s="16">
        <v>69</v>
      </c>
      <c r="D44" s="16">
        <v>114</v>
      </c>
      <c r="E44" s="16">
        <v>31</v>
      </c>
      <c r="F44" s="21">
        <v>586</v>
      </c>
      <c r="G44" s="15">
        <v>0</v>
      </c>
      <c r="H44" s="16">
        <v>8</v>
      </c>
      <c r="I44" s="16">
        <v>8</v>
      </c>
      <c r="J44" s="16">
        <v>0</v>
      </c>
      <c r="K44" s="16">
        <v>0</v>
      </c>
      <c r="L44" s="21">
        <v>16</v>
      </c>
      <c r="M44" s="81">
        <v>602</v>
      </c>
      <c r="N44" s="15">
        <v>3</v>
      </c>
      <c r="O44" s="16">
        <v>15</v>
      </c>
      <c r="P44" s="16">
        <v>34</v>
      </c>
      <c r="Q44" s="16">
        <v>8</v>
      </c>
      <c r="R44" s="21">
        <v>60</v>
      </c>
      <c r="S44" s="15">
        <v>0</v>
      </c>
      <c r="T44" s="16">
        <v>0</v>
      </c>
      <c r="U44" s="16">
        <v>0</v>
      </c>
      <c r="V44" s="16">
        <v>0</v>
      </c>
      <c r="W44" s="16">
        <v>0</v>
      </c>
      <c r="X44" s="21">
        <v>0</v>
      </c>
      <c r="Y44" s="81">
        <v>60</v>
      </c>
      <c r="Z44" s="82">
        <v>195</v>
      </c>
      <c r="AA44" s="83">
        <v>6580</v>
      </c>
    </row>
    <row r="45" spans="1:27" x14ac:dyDescent="0.3">
      <c r="A45" s="4" t="s">
        <v>35</v>
      </c>
      <c r="B45" s="15">
        <v>388</v>
      </c>
      <c r="C45" s="16">
        <v>148</v>
      </c>
      <c r="D45" s="16">
        <v>153</v>
      </c>
      <c r="E45" s="16">
        <v>25</v>
      </c>
      <c r="F45" s="21">
        <v>714</v>
      </c>
      <c r="G45" s="15">
        <v>0</v>
      </c>
      <c r="H45" s="16">
        <v>2</v>
      </c>
      <c r="I45" s="16">
        <v>3</v>
      </c>
      <c r="J45" s="16">
        <v>2</v>
      </c>
      <c r="K45" s="16">
        <v>4</v>
      </c>
      <c r="L45" s="21">
        <v>11</v>
      </c>
      <c r="M45" s="81">
        <v>725</v>
      </c>
      <c r="N45" s="15">
        <v>11.709</v>
      </c>
      <c r="O45" s="16">
        <v>9.2200000000000006</v>
      </c>
      <c r="P45" s="16">
        <v>45.506</v>
      </c>
      <c r="Q45" s="16">
        <v>15.641</v>
      </c>
      <c r="R45" s="21">
        <v>82.076000000000008</v>
      </c>
      <c r="S45" s="15">
        <v>0</v>
      </c>
      <c r="T45" s="16">
        <v>0</v>
      </c>
      <c r="U45" s="16">
        <v>0.52800000000000002</v>
      </c>
      <c r="V45" s="16">
        <v>0</v>
      </c>
      <c r="W45" s="16">
        <v>0.63100000000000001</v>
      </c>
      <c r="X45" s="21">
        <v>1.159</v>
      </c>
      <c r="Y45" s="81">
        <v>83.235000000000014</v>
      </c>
      <c r="Z45" s="82">
        <v>115.7</v>
      </c>
      <c r="AA45" s="83">
        <v>1581.1</v>
      </c>
    </row>
    <row r="46" spans="1:27" x14ac:dyDescent="0.3">
      <c r="A46" s="4" t="s">
        <v>36</v>
      </c>
      <c r="B46" s="15">
        <v>353</v>
      </c>
      <c r="C46" s="16">
        <v>74</v>
      </c>
      <c r="D46" s="16">
        <v>121</v>
      </c>
      <c r="E46" s="16">
        <v>11</v>
      </c>
      <c r="F46" s="21">
        <v>559</v>
      </c>
      <c r="G46" s="15">
        <v>0</v>
      </c>
      <c r="H46" s="16">
        <v>633</v>
      </c>
      <c r="I46" s="16">
        <v>304</v>
      </c>
      <c r="J46" s="16">
        <v>31</v>
      </c>
      <c r="K46" s="16">
        <v>103</v>
      </c>
      <c r="L46" s="21">
        <v>1071</v>
      </c>
      <c r="M46" s="81">
        <v>1630</v>
      </c>
      <c r="N46" s="15">
        <v>66</v>
      </c>
      <c r="O46" s="16">
        <v>39</v>
      </c>
      <c r="P46" s="16">
        <v>68</v>
      </c>
      <c r="Q46" s="16">
        <v>11</v>
      </c>
      <c r="R46" s="21">
        <v>184</v>
      </c>
      <c r="S46" s="15">
        <v>0</v>
      </c>
      <c r="T46" s="16">
        <v>83</v>
      </c>
      <c r="U46" s="16">
        <v>156</v>
      </c>
      <c r="V46" s="16">
        <v>31</v>
      </c>
      <c r="W46" s="16">
        <v>42</v>
      </c>
      <c r="X46" s="21">
        <v>312</v>
      </c>
      <c r="Y46" s="81">
        <v>496</v>
      </c>
      <c r="Z46" s="82">
        <v>138</v>
      </c>
      <c r="AA46" s="83">
        <v>8273</v>
      </c>
    </row>
    <row r="47" spans="1:27" x14ac:dyDescent="0.3">
      <c r="A47" s="4" t="s">
        <v>37</v>
      </c>
      <c r="B47" s="15">
        <v>118</v>
      </c>
      <c r="C47" s="16">
        <v>1</v>
      </c>
      <c r="D47" s="16">
        <v>1</v>
      </c>
      <c r="E47" s="16">
        <v>0</v>
      </c>
      <c r="F47" s="21">
        <v>120</v>
      </c>
      <c r="G47" s="15">
        <v>1214</v>
      </c>
      <c r="H47" s="16">
        <v>3083</v>
      </c>
      <c r="I47" s="16">
        <v>295</v>
      </c>
      <c r="J47" s="16">
        <v>33</v>
      </c>
      <c r="K47" s="16">
        <v>0</v>
      </c>
      <c r="L47" s="21">
        <v>4625</v>
      </c>
      <c r="M47" s="81">
        <v>4745</v>
      </c>
      <c r="N47" s="15">
        <v>16</v>
      </c>
      <c r="O47" s="16">
        <v>1</v>
      </c>
      <c r="P47" s="16">
        <v>0</v>
      </c>
      <c r="Q47" s="16">
        <v>0</v>
      </c>
      <c r="R47" s="21">
        <v>17</v>
      </c>
      <c r="S47" s="15">
        <v>1</v>
      </c>
      <c r="T47" s="16">
        <v>774</v>
      </c>
      <c r="U47" s="16">
        <v>201</v>
      </c>
      <c r="V47" s="16">
        <v>31</v>
      </c>
      <c r="W47" s="16">
        <v>0</v>
      </c>
      <c r="X47" s="21">
        <v>1007</v>
      </c>
      <c r="Y47" s="81">
        <v>1024</v>
      </c>
      <c r="Z47" s="82">
        <v>1045</v>
      </c>
      <c r="AA47" s="83">
        <v>11641</v>
      </c>
    </row>
    <row r="48" spans="1:27" x14ac:dyDescent="0.3">
      <c r="A48" s="4" t="s">
        <v>38</v>
      </c>
      <c r="B48" s="15">
        <v>250</v>
      </c>
      <c r="C48" s="16">
        <v>40</v>
      </c>
      <c r="D48" s="16">
        <v>67</v>
      </c>
      <c r="E48" s="16">
        <v>1</v>
      </c>
      <c r="F48" s="21">
        <v>358</v>
      </c>
      <c r="G48" s="15">
        <v>49</v>
      </c>
      <c r="H48" s="16">
        <v>605</v>
      </c>
      <c r="I48" s="16">
        <v>412</v>
      </c>
      <c r="J48" s="16">
        <v>173</v>
      </c>
      <c r="K48" s="16">
        <v>44</v>
      </c>
      <c r="L48" s="21">
        <v>1283</v>
      </c>
      <c r="M48" s="81">
        <v>1641</v>
      </c>
      <c r="N48" s="15">
        <v>23</v>
      </c>
      <c r="O48" s="16">
        <v>18</v>
      </c>
      <c r="P48" s="16">
        <v>41</v>
      </c>
      <c r="Q48" s="16">
        <v>1</v>
      </c>
      <c r="R48" s="21">
        <v>83</v>
      </c>
      <c r="S48" s="15">
        <v>0</v>
      </c>
      <c r="T48" s="16">
        <v>36</v>
      </c>
      <c r="U48" s="16">
        <v>184</v>
      </c>
      <c r="V48" s="16">
        <v>135</v>
      </c>
      <c r="W48" s="16">
        <v>33</v>
      </c>
      <c r="X48" s="21">
        <v>388</v>
      </c>
      <c r="Y48" s="81">
        <v>471</v>
      </c>
      <c r="Z48" s="82">
        <v>197</v>
      </c>
      <c r="AA48" s="83">
        <v>7453</v>
      </c>
    </row>
    <row r="49" spans="1:27" x14ac:dyDescent="0.3">
      <c r="A49" s="4" t="s">
        <v>39</v>
      </c>
      <c r="B49" s="15">
        <v>290</v>
      </c>
      <c r="C49" s="16">
        <v>77</v>
      </c>
      <c r="D49" s="16">
        <v>71</v>
      </c>
      <c r="E49" s="16">
        <v>3</v>
      </c>
      <c r="F49" s="21">
        <v>441</v>
      </c>
      <c r="G49" s="15">
        <v>0</v>
      </c>
      <c r="H49" s="16">
        <v>51</v>
      </c>
      <c r="I49" s="16">
        <v>73</v>
      </c>
      <c r="J49" s="16">
        <v>14</v>
      </c>
      <c r="K49" s="16">
        <v>28</v>
      </c>
      <c r="L49" s="21">
        <v>166</v>
      </c>
      <c r="M49" s="81">
        <v>607</v>
      </c>
      <c r="N49" s="15">
        <v>2</v>
      </c>
      <c r="O49" s="16">
        <v>10</v>
      </c>
      <c r="P49" s="16">
        <v>13</v>
      </c>
      <c r="Q49" s="16">
        <v>3</v>
      </c>
      <c r="R49" s="21">
        <v>28</v>
      </c>
      <c r="S49" s="15">
        <v>0</v>
      </c>
      <c r="T49" s="16">
        <v>8</v>
      </c>
      <c r="U49" s="16">
        <v>0</v>
      </c>
      <c r="V49" s="16">
        <v>0</v>
      </c>
      <c r="W49" s="16">
        <v>13</v>
      </c>
      <c r="X49" s="21">
        <v>21</v>
      </c>
      <c r="Y49" s="81">
        <v>49</v>
      </c>
      <c r="Z49" s="82">
        <v>0</v>
      </c>
      <c r="AA49" s="83">
        <v>2050</v>
      </c>
    </row>
    <row r="50" spans="1:27" x14ac:dyDescent="0.3">
      <c r="A50" s="4" t="s">
        <v>40</v>
      </c>
      <c r="B50" s="15">
        <v>67.484499999999997</v>
      </c>
      <c r="C50" s="16">
        <v>9.0609999999999999</v>
      </c>
      <c r="D50" s="16">
        <v>4.9459999999999997</v>
      </c>
      <c r="E50" s="16">
        <v>0</v>
      </c>
      <c r="F50" s="21">
        <v>81.491500000000002</v>
      </c>
      <c r="G50" s="15">
        <v>44</v>
      </c>
      <c r="H50" s="16">
        <v>518.04600000000005</v>
      </c>
      <c r="I50" s="16">
        <v>147.173</v>
      </c>
      <c r="J50" s="16">
        <v>19.053000000000001</v>
      </c>
      <c r="K50" s="16">
        <v>10.872999999999999</v>
      </c>
      <c r="L50" s="21">
        <v>739.1450000000001</v>
      </c>
      <c r="M50" s="81">
        <v>820.63650000000007</v>
      </c>
      <c r="N50" s="15">
        <v>4.0449999999999999</v>
      </c>
      <c r="O50" s="16">
        <v>1.9259999999999999</v>
      </c>
      <c r="P50" s="16">
        <v>1.119</v>
      </c>
      <c r="Q50" s="16">
        <v>0</v>
      </c>
      <c r="R50" s="21">
        <v>7.09</v>
      </c>
      <c r="S50" s="15">
        <v>0</v>
      </c>
      <c r="T50" s="16">
        <v>139.88200000000001</v>
      </c>
      <c r="U50" s="16">
        <v>38.576999999999998</v>
      </c>
      <c r="V50" s="16">
        <v>7.76</v>
      </c>
      <c r="W50" s="16">
        <v>10.872999999999999</v>
      </c>
      <c r="X50" s="21">
        <v>197.09199999999998</v>
      </c>
      <c r="Y50" s="81">
        <v>204.18199999999999</v>
      </c>
      <c r="Z50" s="82">
        <v>101</v>
      </c>
      <c r="AA50" s="83">
        <v>6103.08</v>
      </c>
    </row>
    <row r="51" spans="1:27" x14ac:dyDescent="0.3">
      <c r="A51" s="4" t="s">
        <v>41</v>
      </c>
      <c r="B51" s="15">
        <v>142</v>
      </c>
      <c r="C51" s="16">
        <v>62</v>
      </c>
      <c r="D51" s="16">
        <v>53</v>
      </c>
      <c r="E51" s="16">
        <v>48</v>
      </c>
      <c r="F51" s="21">
        <v>305</v>
      </c>
      <c r="G51" s="15">
        <v>0</v>
      </c>
      <c r="H51" s="16">
        <v>0</v>
      </c>
      <c r="I51" s="16">
        <v>0</v>
      </c>
      <c r="J51" s="16">
        <v>0</v>
      </c>
      <c r="K51" s="16">
        <v>0</v>
      </c>
      <c r="L51" s="21">
        <v>0</v>
      </c>
      <c r="M51" s="81">
        <v>305</v>
      </c>
      <c r="N51" s="15">
        <v>12</v>
      </c>
      <c r="O51" s="16">
        <v>1</v>
      </c>
      <c r="P51" s="16">
        <v>14</v>
      </c>
      <c r="Q51" s="16">
        <v>17</v>
      </c>
      <c r="R51" s="21">
        <v>44</v>
      </c>
      <c r="S51" s="15">
        <v>0</v>
      </c>
      <c r="T51" s="16">
        <v>0</v>
      </c>
      <c r="U51" s="16">
        <v>0</v>
      </c>
      <c r="V51" s="16">
        <v>0</v>
      </c>
      <c r="W51" s="16">
        <v>0</v>
      </c>
      <c r="X51" s="21">
        <v>0</v>
      </c>
      <c r="Y51" s="81">
        <v>44</v>
      </c>
      <c r="Z51" s="82">
        <v>0</v>
      </c>
      <c r="AA51" s="83">
        <v>380</v>
      </c>
    </row>
    <row r="52" spans="1:27" x14ac:dyDescent="0.3">
      <c r="A52" s="4" t="s">
        <v>42</v>
      </c>
      <c r="B52" s="15">
        <v>222.423</v>
      </c>
      <c r="C52" s="16">
        <v>108.11199999999999</v>
      </c>
      <c r="D52" s="16">
        <v>100.855</v>
      </c>
      <c r="E52" s="16">
        <v>42.536000000000001</v>
      </c>
      <c r="F52" s="21">
        <v>473.92599999999999</v>
      </c>
      <c r="G52" s="15">
        <v>0</v>
      </c>
      <c r="H52" s="16">
        <v>0</v>
      </c>
      <c r="I52" s="16">
        <v>0</v>
      </c>
      <c r="J52" s="16">
        <v>0</v>
      </c>
      <c r="K52" s="16">
        <v>0</v>
      </c>
      <c r="L52" s="21">
        <v>0</v>
      </c>
      <c r="M52" s="81">
        <v>473.92599999999999</v>
      </c>
      <c r="N52" s="15">
        <v>2.992</v>
      </c>
      <c r="O52" s="16">
        <v>8.3759999999999994</v>
      </c>
      <c r="P52" s="16">
        <v>32.402000000000001</v>
      </c>
      <c r="Q52" s="16">
        <v>32.780999999999999</v>
      </c>
      <c r="R52" s="21">
        <v>76.550999999999988</v>
      </c>
      <c r="S52" s="15">
        <v>0</v>
      </c>
      <c r="T52" s="16">
        <v>0</v>
      </c>
      <c r="U52" s="16">
        <v>0</v>
      </c>
      <c r="V52" s="16">
        <v>0</v>
      </c>
      <c r="W52" s="16">
        <v>0</v>
      </c>
      <c r="X52" s="21">
        <v>0</v>
      </c>
      <c r="Y52" s="81">
        <v>76.550999999999988</v>
      </c>
      <c r="Z52" s="82">
        <v>0</v>
      </c>
      <c r="AA52" s="83">
        <v>369</v>
      </c>
    </row>
    <row r="53" spans="1:27" x14ac:dyDescent="0.3">
      <c r="A53" s="4" t="s">
        <v>43</v>
      </c>
      <c r="B53" s="15">
        <v>95.95</v>
      </c>
      <c r="C53" s="16">
        <v>37</v>
      </c>
      <c r="D53" s="16">
        <v>61.6</v>
      </c>
      <c r="E53" s="16">
        <v>48.6</v>
      </c>
      <c r="F53" s="21">
        <v>243.14999999999998</v>
      </c>
      <c r="G53" s="15">
        <v>0</v>
      </c>
      <c r="H53" s="16">
        <v>0</v>
      </c>
      <c r="I53" s="16">
        <v>0</v>
      </c>
      <c r="J53" s="16">
        <v>0</v>
      </c>
      <c r="K53" s="16">
        <v>0</v>
      </c>
      <c r="L53" s="21">
        <v>0</v>
      </c>
      <c r="M53" s="81">
        <v>243.14999999999998</v>
      </c>
      <c r="N53" s="15">
        <v>0.2</v>
      </c>
      <c r="O53" s="16">
        <v>0</v>
      </c>
      <c r="P53" s="16">
        <v>8.4</v>
      </c>
      <c r="Q53" s="16">
        <v>28.7</v>
      </c>
      <c r="R53" s="21">
        <v>37.299999999999997</v>
      </c>
      <c r="S53" s="15">
        <v>0</v>
      </c>
      <c r="T53" s="16">
        <v>0</v>
      </c>
      <c r="U53" s="16">
        <v>0</v>
      </c>
      <c r="V53" s="16">
        <v>0</v>
      </c>
      <c r="W53" s="16">
        <v>0</v>
      </c>
      <c r="X53" s="21">
        <v>0</v>
      </c>
      <c r="Y53" s="81">
        <v>37.299999999999997</v>
      </c>
      <c r="Z53" s="82">
        <v>0</v>
      </c>
      <c r="AA53" s="83">
        <v>10280</v>
      </c>
    </row>
    <row r="54" spans="1:27" x14ac:dyDescent="0.3">
      <c r="A54" s="4" t="s">
        <v>110</v>
      </c>
      <c r="B54" s="15">
        <v>165.14</v>
      </c>
      <c r="C54" s="16">
        <v>589.23</v>
      </c>
      <c r="D54" s="16">
        <v>125.95952</v>
      </c>
      <c r="E54" s="16">
        <v>91.787999999999997</v>
      </c>
      <c r="F54" s="21">
        <v>972.11752000000001</v>
      </c>
      <c r="G54" s="15">
        <v>4</v>
      </c>
      <c r="H54" s="16">
        <v>19.59</v>
      </c>
      <c r="I54" s="16">
        <v>87.716999999999999</v>
      </c>
      <c r="J54" s="16">
        <v>101.52133000000001</v>
      </c>
      <c r="K54" s="16">
        <v>67.49427</v>
      </c>
      <c r="L54" s="21">
        <v>280.32259999999997</v>
      </c>
      <c r="M54" s="81">
        <v>1252.44012</v>
      </c>
      <c r="N54" s="15">
        <v>2.4550000000000002E-2</v>
      </c>
      <c r="O54" s="16">
        <v>3.1688499999999999</v>
      </c>
      <c r="P54" s="16">
        <v>51.57077000000001</v>
      </c>
      <c r="Q54" s="16">
        <v>66</v>
      </c>
      <c r="R54" s="21">
        <v>120.76417000000001</v>
      </c>
      <c r="S54" s="15">
        <v>0</v>
      </c>
      <c r="T54" s="16">
        <v>0</v>
      </c>
      <c r="U54" s="16">
        <v>11.512600000000001</v>
      </c>
      <c r="V54" s="16">
        <v>21.66911</v>
      </c>
      <c r="W54" s="16">
        <v>35.915589999999995</v>
      </c>
      <c r="X54" s="21">
        <v>69.09729999999999</v>
      </c>
      <c r="Y54" s="81">
        <v>189.86147</v>
      </c>
      <c r="Z54" s="82">
        <v>0</v>
      </c>
      <c r="AA54" s="83">
        <v>7487</v>
      </c>
    </row>
    <row r="55" spans="1:27" x14ac:dyDescent="0.3">
      <c r="A55" s="4" t="s">
        <v>44</v>
      </c>
      <c r="B55" s="15">
        <v>234</v>
      </c>
      <c r="C55" s="16">
        <v>38</v>
      </c>
      <c r="D55" s="16">
        <v>42</v>
      </c>
      <c r="E55" s="16">
        <v>22</v>
      </c>
      <c r="F55" s="21">
        <v>336</v>
      </c>
      <c r="G55" s="15">
        <v>1220</v>
      </c>
      <c r="H55" s="16">
        <v>2890</v>
      </c>
      <c r="I55" s="16">
        <v>606</v>
      </c>
      <c r="J55" s="16">
        <v>105</v>
      </c>
      <c r="K55" s="16">
        <v>64</v>
      </c>
      <c r="L55" s="21">
        <v>4885</v>
      </c>
      <c r="M55" s="81">
        <v>5221</v>
      </c>
      <c r="N55" s="15">
        <v>24</v>
      </c>
      <c r="O55" s="16">
        <v>17</v>
      </c>
      <c r="P55" s="16">
        <v>27</v>
      </c>
      <c r="Q55" s="16">
        <v>19</v>
      </c>
      <c r="R55" s="21">
        <v>87</v>
      </c>
      <c r="S55" s="15">
        <v>87</v>
      </c>
      <c r="T55" s="16">
        <v>544</v>
      </c>
      <c r="U55" s="16">
        <v>264</v>
      </c>
      <c r="V55" s="16">
        <v>73</v>
      </c>
      <c r="W55" s="16">
        <v>58</v>
      </c>
      <c r="X55" s="21">
        <v>1026</v>
      </c>
      <c r="Y55" s="81">
        <v>1113</v>
      </c>
      <c r="Z55" s="82">
        <v>0</v>
      </c>
      <c r="AA55" s="83">
        <v>600</v>
      </c>
    </row>
    <row r="56" spans="1:27" x14ac:dyDescent="0.3">
      <c r="A56" s="4" t="s">
        <v>45</v>
      </c>
      <c r="B56" s="15">
        <v>222.66999999999987</v>
      </c>
      <c r="C56" s="16">
        <v>61.305999999999976</v>
      </c>
      <c r="D56" s="16">
        <v>80.733999999999966</v>
      </c>
      <c r="E56" s="16">
        <v>6.0289999999999999</v>
      </c>
      <c r="F56" s="21">
        <v>370.73899999999981</v>
      </c>
      <c r="G56" s="15">
        <v>91</v>
      </c>
      <c r="H56" s="16">
        <v>547.15399999999977</v>
      </c>
      <c r="I56" s="16">
        <v>330.17400000000004</v>
      </c>
      <c r="J56" s="16">
        <v>103.807</v>
      </c>
      <c r="K56" s="16">
        <v>86.204999999999998</v>
      </c>
      <c r="L56" s="21">
        <v>1158.3399999999997</v>
      </c>
      <c r="M56" s="81">
        <v>1529.0789999999995</v>
      </c>
      <c r="N56" s="15">
        <v>28.099999999999994</v>
      </c>
      <c r="O56" s="16">
        <v>19.52</v>
      </c>
      <c r="P56" s="16">
        <v>61.780999999999999</v>
      </c>
      <c r="Q56" s="16">
        <v>6.0289999999999999</v>
      </c>
      <c r="R56" s="21">
        <v>115.42999999999998</v>
      </c>
      <c r="S56" s="15">
        <v>0</v>
      </c>
      <c r="T56" s="16">
        <v>70.886999999999986</v>
      </c>
      <c r="U56" s="16">
        <v>184.18199999999996</v>
      </c>
      <c r="V56" s="16">
        <v>95.590000000000018</v>
      </c>
      <c r="W56" s="16">
        <v>86.204999999999998</v>
      </c>
      <c r="X56" s="21">
        <v>436.86399999999998</v>
      </c>
      <c r="Y56" s="81">
        <v>552.29399999999998</v>
      </c>
      <c r="Z56" s="82">
        <v>329</v>
      </c>
      <c r="AA56" s="83">
        <v>7986</v>
      </c>
    </row>
    <row r="57" spans="1:27" x14ac:dyDescent="0.3">
      <c r="A57" s="4" t="s">
        <v>46</v>
      </c>
      <c r="B57" s="15">
        <v>251</v>
      </c>
      <c r="C57" s="16">
        <v>16</v>
      </c>
      <c r="D57" s="16">
        <v>10</v>
      </c>
      <c r="E57" s="16">
        <v>0</v>
      </c>
      <c r="F57" s="21">
        <v>277</v>
      </c>
      <c r="G57" s="15">
        <v>903</v>
      </c>
      <c r="H57" s="16">
        <v>1385</v>
      </c>
      <c r="I57" s="16">
        <v>669</v>
      </c>
      <c r="J57" s="16">
        <v>417</v>
      </c>
      <c r="K57" s="16">
        <v>0</v>
      </c>
      <c r="L57" s="21">
        <v>3374</v>
      </c>
      <c r="M57" s="81">
        <v>3651</v>
      </c>
      <c r="N57" s="15">
        <v>55</v>
      </c>
      <c r="O57" s="16">
        <v>10</v>
      </c>
      <c r="P57" s="16">
        <v>8</v>
      </c>
      <c r="Q57" s="16">
        <v>0</v>
      </c>
      <c r="R57" s="21">
        <v>73</v>
      </c>
      <c r="S57" s="15">
        <v>0</v>
      </c>
      <c r="T57" s="16">
        <v>984</v>
      </c>
      <c r="U57" s="16">
        <v>475</v>
      </c>
      <c r="V57" s="16">
        <v>415</v>
      </c>
      <c r="W57" s="16">
        <v>0</v>
      </c>
      <c r="X57" s="21">
        <v>1874</v>
      </c>
      <c r="Y57" s="81">
        <v>1947</v>
      </c>
      <c r="Z57" s="82">
        <v>842</v>
      </c>
      <c r="AA57" s="83">
        <v>9625</v>
      </c>
    </row>
    <row r="58" spans="1:27" x14ac:dyDescent="0.3">
      <c r="A58" s="4" t="s">
        <v>47</v>
      </c>
      <c r="B58" s="15">
        <v>112</v>
      </c>
      <c r="C58" s="16">
        <v>518</v>
      </c>
      <c r="D58" s="16">
        <v>70</v>
      </c>
      <c r="E58" s="16">
        <v>36</v>
      </c>
      <c r="F58" s="21">
        <v>736</v>
      </c>
      <c r="G58" s="15">
        <v>0</v>
      </c>
      <c r="H58" s="16">
        <v>0</v>
      </c>
      <c r="I58" s="16">
        <v>0</v>
      </c>
      <c r="J58" s="16">
        <v>0</v>
      </c>
      <c r="K58" s="16">
        <v>0</v>
      </c>
      <c r="L58" s="21">
        <v>0</v>
      </c>
      <c r="M58" s="81">
        <v>736</v>
      </c>
      <c r="N58" s="15">
        <v>13</v>
      </c>
      <c r="O58" s="16">
        <v>21</v>
      </c>
      <c r="P58" s="16">
        <v>42</v>
      </c>
      <c r="Q58" s="16">
        <v>32</v>
      </c>
      <c r="R58" s="21">
        <v>108</v>
      </c>
      <c r="S58" s="15">
        <v>0</v>
      </c>
      <c r="T58" s="16">
        <v>0</v>
      </c>
      <c r="U58" s="16">
        <v>0</v>
      </c>
      <c r="V58" s="16">
        <v>0</v>
      </c>
      <c r="W58" s="16">
        <v>0</v>
      </c>
      <c r="X58" s="21">
        <v>0</v>
      </c>
      <c r="Y58" s="81">
        <v>108</v>
      </c>
      <c r="Z58" s="82">
        <v>0</v>
      </c>
      <c r="AA58" s="83">
        <v>260</v>
      </c>
    </row>
    <row r="59" spans="1:27" x14ac:dyDescent="0.3">
      <c r="A59" s="4" t="s">
        <v>48</v>
      </c>
      <c r="B59" s="15">
        <v>189</v>
      </c>
      <c r="C59" s="16">
        <v>83</v>
      </c>
      <c r="D59" s="16">
        <v>88</v>
      </c>
      <c r="E59" s="16">
        <v>51</v>
      </c>
      <c r="F59" s="21">
        <v>411</v>
      </c>
      <c r="G59" s="15">
        <v>0</v>
      </c>
      <c r="H59" s="16">
        <v>0</v>
      </c>
      <c r="I59" s="16">
        <v>0</v>
      </c>
      <c r="J59" s="16">
        <v>0</v>
      </c>
      <c r="K59" s="16">
        <v>0</v>
      </c>
      <c r="L59" s="21">
        <v>0</v>
      </c>
      <c r="M59" s="81">
        <v>411</v>
      </c>
      <c r="N59" s="15">
        <v>4</v>
      </c>
      <c r="O59" s="16">
        <v>6</v>
      </c>
      <c r="P59" s="16">
        <v>24</v>
      </c>
      <c r="Q59" s="16">
        <v>14</v>
      </c>
      <c r="R59" s="21">
        <v>48</v>
      </c>
      <c r="S59" s="15">
        <v>0</v>
      </c>
      <c r="T59" s="16">
        <v>0</v>
      </c>
      <c r="U59" s="16">
        <v>0</v>
      </c>
      <c r="V59" s="16">
        <v>0</v>
      </c>
      <c r="W59" s="16">
        <v>0</v>
      </c>
      <c r="X59" s="21">
        <v>0</v>
      </c>
      <c r="Y59" s="81">
        <v>48</v>
      </c>
      <c r="Z59" s="82">
        <v>0</v>
      </c>
      <c r="AA59" s="83">
        <v>1127</v>
      </c>
    </row>
    <row r="60" spans="1:27" x14ac:dyDescent="0.3">
      <c r="A60" s="4" t="s">
        <v>49</v>
      </c>
      <c r="B60" s="15">
        <v>122.6</v>
      </c>
      <c r="C60" s="16">
        <v>25.4</v>
      </c>
      <c r="D60" s="16">
        <v>21.6</v>
      </c>
      <c r="E60" s="16">
        <v>1.96</v>
      </c>
      <c r="F60" s="21">
        <v>171.56</v>
      </c>
      <c r="G60" s="15">
        <v>58.7</v>
      </c>
      <c r="H60" s="16">
        <v>822.9</v>
      </c>
      <c r="I60" s="16">
        <v>362.4</v>
      </c>
      <c r="J60" s="16">
        <v>95.6</v>
      </c>
      <c r="K60" s="16">
        <v>19.3</v>
      </c>
      <c r="L60" s="21">
        <v>1358.8999999999999</v>
      </c>
      <c r="M60" s="81">
        <v>1530.4599999999998</v>
      </c>
      <c r="N60" s="15">
        <v>16.899999999999999</v>
      </c>
      <c r="O60" s="16">
        <v>16.7</v>
      </c>
      <c r="P60" s="16">
        <v>18.899999999999999</v>
      </c>
      <c r="Q60" s="16">
        <v>1.6</v>
      </c>
      <c r="R60" s="21">
        <v>54.099999999999994</v>
      </c>
      <c r="S60" s="15">
        <v>0</v>
      </c>
      <c r="T60" s="16">
        <v>329.5</v>
      </c>
      <c r="U60" s="16">
        <v>200.8</v>
      </c>
      <c r="V60" s="16">
        <v>82.1</v>
      </c>
      <c r="W60" s="16">
        <v>13.7</v>
      </c>
      <c r="X60" s="21">
        <v>626.1</v>
      </c>
      <c r="Y60" s="81">
        <v>680.2</v>
      </c>
      <c r="Z60" s="82">
        <v>0</v>
      </c>
      <c r="AA60" s="83">
        <v>8367</v>
      </c>
    </row>
    <row r="61" spans="1:27" x14ac:dyDescent="0.3">
      <c r="A61" s="4" t="s">
        <v>50</v>
      </c>
      <c r="B61" s="15">
        <v>212</v>
      </c>
      <c r="C61" s="16">
        <v>109</v>
      </c>
      <c r="D61" s="16">
        <v>154</v>
      </c>
      <c r="E61" s="16">
        <v>46</v>
      </c>
      <c r="F61" s="21">
        <v>521</v>
      </c>
      <c r="G61" s="15">
        <v>0</v>
      </c>
      <c r="H61" s="16">
        <v>0</v>
      </c>
      <c r="I61" s="16">
        <v>0</v>
      </c>
      <c r="J61" s="16">
        <v>0</v>
      </c>
      <c r="K61" s="16">
        <v>0</v>
      </c>
      <c r="L61" s="21">
        <v>0</v>
      </c>
      <c r="M61" s="81">
        <v>521</v>
      </c>
      <c r="N61" s="15">
        <v>13</v>
      </c>
      <c r="O61" s="16">
        <v>12</v>
      </c>
      <c r="P61" s="16">
        <v>38</v>
      </c>
      <c r="Q61" s="16">
        <v>36</v>
      </c>
      <c r="R61" s="21">
        <v>99</v>
      </c>
      <c r="S61" s="15">
        <v>0</v>
      </c>
      <c r="T61" s="16">
        <v>0</v>
      </c>
      <c r="U61" s="16">
        <v>0</v>
      </c>
      <c r="V61" s="16">
        <v>0</v>
      </c>
      <c r="W61" s="16">
        <v>0</v>
      </c>
      <c r="X61" s="21">
        <v>0</v>
      </c>
      <c r="Y61" s="81">
        <v>99</v>
      </c>
      <c r="Z61" s="82">
        <v>0</v>
      </c>
      <c r="AA61" s="83">
        <v>893.67700000000002</v>
      </c>
    </row>
    <row r="62" spans="1:27" x14ac:dyDescent="0.3">
      <c r="A62" s="4" t="s">
        <v>51</v>
      </c>
      <c r="B62" s="15">
        <v>882</v>
      </c>
      <c r="C62" s="16">
        <v>158</v>
      </c>
      <c r="D62" s="16">
        <v>187</v>
      </c>
      <c r="E62" s="16">
        <v>64</v>
      </c>
      <c r="F62" s="21">
        <v>1291</v>
      </c>
      <c r="G62" s="15">
        <v>3</v>
      </c>
      <c r="H62" s="16">
        <v>113</v>
      </c>
      <c r="I62" s="16">
        <v>112</v>
      </c>
      <c r="J62" s="16">
        <v>59</v>
      </c>
      <c r="K62" s="16">
        <v>129</v>
      </c>
      <c r="L62" s="21">
        <v>416</v>
      </c>
      <c r="M62" s="81">
        <v>1707</v>
      </c>
      <c r="N62" s="15">
        <v>46</v>
      </c>
      <c r="O62" s="16">
        <v>41</v>
      </c>
      <c r="P62" s="16">
        <v>123</v>
      </c>
      <c r="Q62" s="16">
        <v>62</v>
      </c>
      <c r="R62" s="21">
        <v>272</v>
      </c>
      <c r="S62" s="15">
        <v>0</v>
      </c>
      <c r="T62" s="16">
        <v>12</v>
      </c>
      <c r="U62" s="16">
        <v>13</v>
      </c>
      <c r="V62" s="16">
        <v>36</v>
      </c>
      <c r="W62" s="16">
        <v>114</v>
      </c>
      <c r="X62" s="21">
        <v>175</v>
      </c>
      <c r="Y62" s="81">
        <v>447</v>
      </c>
      <c r="Z62" s="82">
        <v>0</v>
      </c>
      <c r="AA62" s="83">
        <v>590</v>
      </c>
    </row>
    <row r="63" spans="1:27" x14ac:dyDescent="0.3">
      <c r="A63" s="4" t="s">
        <v>52</v>
      </c>
      <c r="B63" s="15">
        <v>231</v>
      </c>
      <c r="C63" s="16">
        <v>21</v>
      </c>
      <c r="D63" s="16">
        <v>20</v>
      </c>
      <c r="E63" s="16">
        <v>4</v>
      </c>
      <c r="F63" s="21">
        <v>276</v>
      </c>
      <c r="G63" s="15">
        <v>6</v>
      </c>
      <c r="H63" s="16">
        <v>840</v>
      </c>
      <c r="I63" s="16">
        <v>235</v>
      </c>
      <c r="J63" s="16">
        <v>64</v>
      </c>
      <c r="K63" s="16">
        <v>11</v>
      </c>
      <c r="L63" s="21">
        <v>1156</v>
      </c>
      <c r="M63" s="81">
        <v>1432</v>
      </c>
      <c r="N63" s="15">
        <v>21</v>
      </c>
      <c r="O63" s="16">
        <v>7</v>
      </c>
      <c r="P63" s="16">
        <v>11</v>
      </c>
      <c r="Q63" s="16">
        <v>1</v>
      </c>
      <c r="R63" s="21">
        <v>40</v>
      </c>
      <c r="S63" s="15">
        <v>0</v>
      </c>
      <c r="T63" s="16">
        <v>179</v>
      </c>
      <c r="U63" s="16">
        <v>52</v>
      </c>
      <c r="V63" s="16">
        <v>31</v>
      </c>
      <c r="W63" s="16">
        <v>8</v>
      </c>
      <c r="X63" s="21">
        <v>270</v>
      </c>
      <c r="Y63" s="81">
        <v>310</v>
      </c>
      <c r="Z63" s="82">
        <v>1269</v>
      </c>
      <c r="AA63" s="83">
        <v>13069</v>
      </c>
    </row>
    <row r="64" spans="1:27" x14ac:dyDescent="0.3">
      <c r="A64" s="4" t="s">
        <v>53</v>
      </c>
      <c r="B64" s="15">
        <v>141.69300000000001</v>
      </c>
      <c r="C64" s="16">
        <v>6.819</v>
      </c>
      <c r="D64" s="16">
        <v>13.021000000000001</v>
      </c>
      <c r="E64" s="16">
        <v>0</v>
      </c>
      <c r="F64" s="21">
        <v>161.53300000000002</v>
      </c>
      <c r="G64" s="15">
        <v>79.174000000000007</v>
      </c>
      <c r="H64" s="16">
        <v>1911.94</v>
      </c>
      <c r="I64" s="16">
        <v>549.75199999999995</v>
      </c>
      <c r="J64" s="16">
        <v>28.207999999999998</v>
      </c>
      <c r="K64" s="16">
        <v>13.263</v>
      </c>
      <c r="L64" s="21">
        <v>2582.337</v>
      </c>
      <c r="M64" s="81">
        <v>2743.87</v>
      </c>
      <c r="N64" s="15">
        <v>31.146999999999998</v>
      </c>
      <c r="O64" s="16">
        <v>2.9980000000000002</v>
      </c>
      <c r="P64" s="16">
        <v>12.254</v>
      </c>
      <c r="Q64" s="16">
        <v>0</v>
      </c>
      <c r="R64" s="21">
        <v>46.398999999999994</v>
      </c>
      <c r="S64" s="15">
        <v>0</v>
      </c>
      <c r="T64" s="16">
        <v>768.84799999999996</v>
      </c>
      <c r="U64" s="16">
        <v>421.315</v>
      </c>
      <c r="V64" s="16">
        <v>25.071000000000002</v>
      </c>
      <c r="W64" s="16">
        <v>12.254</v>
      </c>
      <c r="X64" s="21">
        <v>1227.4879999999998</v>
      </c>
      <c r="Y64" s="81">
        <v>1273.8869999999997</v>
      </c>
      <c r="Z64" s="82">
        <v>689</v>
      </c>
      <c r="AA64" s="83">
        <v>12239</v>
      </c>
    </row>
    <row r="65" spans="1:27" x14ac:dyDescent="0.3">
      <c r="A65" s="4" t="s">
        <v>54</v>
      </c>
      <c r="B65" s="15">
        <v>127.486</v>
      </c>
      <c r="C65" s="16">
        <v>13.196</v>
      </c>
      <c r="D65" s="16">
        <v>6.2619999999999996</v>
      </c>
      <c r="E65" s="16">
        <v>0</v>
      </c>
      <c r="F65" s="21">
        <v>146.94400000000002</v>
      </c>
      <c r="G65" s="15">
        <v>42.298999999999999</v>
      </c>
      <c r="H65" s="16">
        <v>641.99</v>
      </c>
      <c r="I65" s="16">
        <v>330.92599999999999</v>
      </c>
      <c r="J65" s="16">
        <v>27.88</v>
      </c>
      <c r="K65" s="16">
        <v>13.997999999999999</v>
      </c>
      <c r="L65" s="21">
        <v>1057.0930000000001</v>
      </c>
      <c r="M65" s="81">
        <v>1204.037</v>
      </c>
      <c r="N65" s="15">
        <v>2.4209999999999998</v>
      </c>
      <c r="O65" s="16">
        <v>2.798</v>
      </c>
      <c r="P65" s="16">
        <v>1.4610000000000001</v>
      </c>
      <c r="Q65" s="16">
        <v>0</v>
      </c>
      <c r="R65" s="21">
        <v>6.68</v>
      </c>
      <c r="S65" s="15">
        <v>0</v>
      </c>
      <c r="T65" s="16">
        <v>58.834000000000003</v>
      </c>
      <c r="U65" s="16">
        <v>146.79300000000001</v>
      </c>
      <c r="V65" s="16">
        <v>16.21</v>
      </c>
      <c r="W65" s="16">
        <v>10.398</v>
      </c>
      <c r="X65" s="21">
        <v>232.23500000000001</v>
      </c>
      <c r="Y65" s="81">
        <v>238.91500000000002</v>
      </c>
      <c r="Z65" s="82">
        <v>1531.575</v>
      </c>
      <c r="AA65" s="83">
        <v>11336.13</v>
      </c>
    </row>
    <row r="66" spans="1:27" x14ac:dyDescent="0.3">
      <c r="A66" s="4" t="s">
        <v>55</v>
      </c>
      <c r="B66" s="15">
        <v>216.05</v>
      </c>
      <c r="C66" s="16">
        <v>37.566000000000003</v>
      </c>
      <c r="D66" s="16">
        <v>62.095999999999997</v>
      </c>
      <c r="E66" s="16">
        <v>6.7969999999999997</v>
      </c>
      <c r="F66" s="21">
        <v>322.50900000000001</v>
      </c>
      <c r="G66" s="15">
        <v>0</v>
      </c>
      <c r="H66" s="16">
        <v>125.64400000000001</v>
      </c>
      <c r="I66" s="16">
        <v>288.94499999999999</v>
      </c>
      <c r="J66" s="16">
        <v>20.942</v>
      </c>
      <c r="K66" s="16">
        <v>16.321000000000002</v>
      </c>
      <c r="L66" s="21">
        <v>451.85200000000003</v>
      </c>
      <c r="M66" s="81">
        <v>774.3610000000001</v>
      </c>
      <c r="N66" s="15">
        <v>1.8009999999999999</v>
      </c>
      <c r="O66" s="16">
        <v>2.8530000000000002</v>
      </c>
      <c r="P66" s="16">
        <v>28.227</v>
      </c>
      <c r="Q66" s="16">
        <v>4.6840000000000002</v>
      </c>
      <c r="R66" s="21">
        <v>37.564999999999998</v>
      </c>
      <c r="S66" s="15">
        <v>0</v>
      </c>
      <c r="T66" s="16">
        <v>5.343</v>
      </c>
      <c r="U66" s="16">
        <v>29.968</v>
      </c>
      <c r="V66" s="16">
        <v>13.515000000000001</v>
      </c>
      <c r="W66" s="16">
        <v>12.788</v>
      </c>
      <c r="X66" s="21">
        <v>61.614000000000004</v>
      </c>
      <c r="Y66" s="81">
        <v>99.179000000000002</v>
      </c>
      <c r="Z66" s="82">
        <v>468.58</v>
      </c>
      <c r="AA66" s="83">
        <v>3984.9519999999998</v>
      </c>
    </row>
    <row r="67" spans="1:27" x14ac:dyDescent="0.3">
      <c r="A67" s="4" t="s">
        <v>56</v>
      </c>
      <c r="B67" s="15">
        <v>114</v>
      </c>
      <c r="C67" s="16">
        <v>10</v>
      </c>
      <c r="D67" s="16">
        <v>8</v>
      </c>
      <c r="E67" s="16">
        <v>0</v>
      </c>
      <c r="F67" s="21">
        <v>132</v>
      </c>
      <c r="G67" s="15">
        <v>414</v>
      </c>
      <c r="H67" s="16">
        <v>2583</v>
      </c>
      <c r="I67" s="16">
        <v>243</v>
      </c>
      <c r="J67" s="16">
        <v>0</v>
      </c>
      <c r="K67" s="16">
        <v>0</v>
      </c>
      <c r="L67" s="21">
        <v>3240</v>
      </c>
      <c r="M67" s="81">
        <v>3372</v>
      </c>
      <c r="N67" s="15">
        <v>32</v>
      </c>
      <c r="O67" s="16">
        <v>10</v>
      </c>
      <c r="P67" s="16">
        <v>8</v>
      </c>
      <c r="Q67" s="16">
        <v>0</v>
      </c>
      <c r="R67" s="21">
        <v>50</v>
      </c>
      <c r="S67" s="15">
        <v>2</v>
      </c>
      <c r="T67" s="16">
        <v>416</v>
      </c>
      <c r="U67" s="16">
        <v>243</v>
      </c>
      <c r="V67" s="16">
        <v>0</v>
      </c>
      <c r="W67" s="16">
        <v>0</v>
      </c>
      <c r="X67" s="21">
        <v>661</v>
      </c>
      <c r="Y67" s="81">
        <v>711</v>
      </c>
      <c r="Z67" s="82">
        <v>0</v>
      </c>
      <c r="AA67" s="83">
        <v>17826</v>
      </c>
    </row>
    <row r="68" spans="1:27" x14ac:dyDescent="0.3">
      <c r="A68" s="4" t="s">
        <v>57</v>
      </c>
      <c r="B68" s="15">
        <v>53</v>
      </c>
      <c r="C68" s="16">
        <v>103</v>
      </c>
      <c r="D68" s="16">
        <v>23</v>
      </c>
      <c r="E68" s="16">
        <v>36</v>
      </c>
      <c r="F68" s="21">
        <v>215</v>
      </c>
      <c r="G68" s="15">
        <v>0</v>
      </c>
      <c r="H68" s="16">
        <v>0</v>
      </c>
      <c r="I68" s="16">
        <v>0</v>
      </c>
      <c r="J68" s="16">
        <v>0</v>
      </c>
      <c r="K68" s="16">
        <v>0</v>
      </c>
      <c r="L68" s="21">
        <v>0</v>
      </c>
      <c r="M68" s="81">
        <v>215</v>
      </c>
      <c r="N68" s="15">
        <v>1</v>
      </c>
      <c r="O68" s="16">
        <v>11</v>
      </c>
      <c r="P68" s="16">
        <v>10</v>
      </c>
      <c r="Q68" s="16">
        <v>24</v>
      </c>
      <c r="R68" s="21">
        <v>46</v>
      </c>
      <c r="S68" s="15">
        <v>0</v>
      </c>
      <c r="T68" s="16">
        <v>0</v>
      </c>
      <c r="U68" s="16">
        <v>0</v>
      </c>
      <c r="V68" s="16">
        <v>0</v>
      </c>
      <c r="W68" s="16">
        <v>0</v>
      </c>
      <c r="X68" s="21">
        <v>0</v>
      </c>
      <c r="Y68" s="81">
        <v>46</v>
      </c>
      <c r="Z68" s="82">
        <v>328</v>
      </c>
      <c r="AA68" s="83">
        <v>905</v>
      </c>
    </row>
    <row r="69" spans="1:27" x14ac:dyDescent="0.3">
      <c r="A69" s="4" t="s">
        <v>58</v>
      </c>
      <c r="B69" s="15">
        <v>109</v>
      </c>
      <c r="C69" s="16">
        <v>1</v>
      </c>
      <c r="D69" s="16">
        <v>0</v>
      </c>
      <c r="E69" s="16">
        <v>0</v>
      </c>
      <c r="F69" s="21">
        <v>110</v>
      </c>
      <c r="G69" s="15">
        <v>61</v>
      </c>
      <c r="H69" s="16">
        <v>1485</v>
      </c>
      <c r="I69" s="16">
        <v>361</v>
      </c>
      <c r="J69" s="16">
        <v>19</v>
      </c>
      <c r="K69" s="16">
        <v>0</v>
      </c>
      <c r="L69" s="21">
        <v>1926</v>
      </c>
      <c r="M69" s="81">
        <v>2036</v>
      </c>
      <c r="N69" s="15">
        <v>4</v>
      </c>
      <c r="O69" s="16">
        <v>1</v>
      </c>
      <c r="P69" s="16">
        <v>0</v>
      </c>
      <c r="Q69" s="16">
        <v>0</v>
      </c>
      <c r="R69" s="21">
        <v>5</v>
      </c>
      <c r="S69" s="15">
        <v>0</v>
      </c>
      <c r="T69" s="16">
        <v>270</v>
      </c>
      <c r="U69" s="16">
        <v>247</v>
      </c>
      <c r="V69" s="16">
        <v>19</v>
      </c>
      <c r="W69" s="16">
        <v>0</v>
      </c>
      <c r="X69" s="21">
        <v>536</v>
      </c>
      <c r="Y69" s="81">
        <v>541</v>
      </c>
      <c r="Z69" s="82">
        <v>0</v>
      </c>
      <c r="AA69" s="83">
        <v>11156</v>
      </c>
    </row>
    <row r="70" spans="1:27" x14ac:dyDescent="0.3">
      <c r="A70" s="4" t="s">
        <v>59</v>
      </c>
      <c r="B70" s="15">
        <v>28</v>
      </c>
      <c r="C70" s="16">
        <v>9</v>
      </c>
      <c r="D70" s="16">
        <v>6</v>
      </c>
      <c r="E70" s="16">
        <v>0</v>
      </c>
      <c r="F70" s="21">
        <v>43</v>
      </c>
      <c r="G70" s="15">
        <v>0</v>
      </c>
      <c r="H70" s="16">
        <v>0</v>
      </c>
      <c r="I70" s="16">
        <v>0</v>
      </c>
      <c r="J70" s="16">
        <v>0</v>
      </c>
      <c r="K70" s="16">
        <v>0</v>
      </c>
      <c r="L70" s="21">
        <v>0</v>
      </c>
      <c r="M70" s="81">
        <v>43</v>
      </c>
      <c r="N70" s="15">
        <v>2</v>
      </c>
      <c r="O70" s="16">
        <v>0</v>
      </c>
      <c r="P70" s="16">
        <v>1</v>
      </c>
      <c r="Q70" s="16">
        <v>0</v>
      </c>
      <c r="R70" s="21">
        <v>3</v>
      </c>
      <c r="S70" s="15">
        <v>0</v>
      </c>
      <c r="T70" s="16">
        <v>0</v>
      </c>
      <c r="U70" s="16">
        <v>0</v>
      </c>
      <c r="V70" s="16">
        <v>0</v>
      </c>
      <c r="W70" s="16">
        <v>0</v>
      </c>
      <c r="X70" s="21">
        <v>0</v>
      </c>
      <c r="Y70" s="81">
        <v>3</v>
      </c>
      <c r="Z70" s="82">
        <v>0</v>
      </c>
      <c r="AA70" s="83">
        <v>0</v>
      </c>
    </row>
    <row r="71" spans="1:27" x14ac:dyDescent="0.3">
      <c r="A71" s="4" t="s">
        <v>60</v>
      </c>
      <c r="B71" s="15">
        <v>216.85</v>
      </c>
      <c r="C71" s="16">
        <v>28.690999999999999</v>
      </c>
      <c r="D71" s="16">
        <v>32.11</v>
      </c>
      <c r="E71" s="16">
        <v>0.46</v>
      </c>
      <c r="F71" s="21">
        <v>278.11099999999999</v>
      </c>
      <c r="G71" s="15">
        <v>0</v>
      </c>
      <c r="H71" s="16">
        <v>1208.5820000000001</v>
      </c>
      <c r="I71" s="16">
        <v>539.41</v>
      </c>
      <c r="J71" s="16">
        <v>59.597000000000001</v>
      </c>
      <c r="K71" s="16">
        <v>23.97</v>
      </c>
      <c r="L71" s="21">
        <v>1831.5590000000002</v>
      </c>
      <c r="M71" s="81">
        <v>2109.67</v>
      </c>
      <c r="N71" s="15">
        <v>51.48</v>
      </c>
      <c r="O71" s="16">
        <v>11.497999999999999</v>
      </c>
      <c r="P71" s="16">
        <v>24.64</v>
      </c>
      <c r="Q71" s="16">
        <v>0.46</v>
      </c>
      <c r="R71" s="21">
        <v>88.077999999999989</v>
      </c>
      <c r="S71" s="15">
        <v>0</v>
      </c>
      <c r="T71" s="16">
        <v>709.07799999999997</v>
      </c>
      <c r="U71" s="16">
        <v>435.07</v>
      </c>
      <c r="V71" s="16">
        <v>54.106999999999999</v>
      </c>
      <c r="W71" s="16">
        <v>20.02</v>
      </c>
      <c r="X71" s="21">
        <v>1218.2749999999999</v>
      </c>
      <c r="Y71" s="81">
        <v>1306.3529999999998</v>
      </c>
      <c r="Z71" s="82">
        <v>302</v>
      </c>
      <c r="AA71" s="83">
        <v>14577</v>
      </c>
    </row>
    <row r="72" spans="1:27" x14ac:dyDescent="0.3">
      <c r="A72" s="4" t="s">
        <v>61</v>
      </c>
      <c r="B72" s="15">
        <v>180</v>
      </c>
      <c r="C72" s="16">
        <v>0</v>
      </c>
      <c r="D72" s="16">
        <v>20</v>
      </c>
      <c r="E72" s="16">
        <v>1</v>
      </c>
      <c r="F72" s="21">
        <v>201</v>
      </c>
      <c r="G72" s="15">
        <v>233</v>
      </c>
      <c r="H72" s="16">
        <v>2326</v>
      </c>
      <c r="I72" s="16">
        <v>116</v>
      </c>
      <c r="J72" s="16">
        <v>116</v>
      </c>
      <c r="K72" s="16">
        <v>0</v>
      </c>
      <c r="L72" s="21">
        <v>2791</v>
      </c>
      <c r="M72" s="81">
        <v>2992</v>
      </c>
      <c r="N72" s="15">
        <v>44</v>
      </c>
      <c r="O72" s="16">
        <v>0</v>
      </c>
      <c r="P72" s="16">
        <v>10</v>
      </c>
      <c r="Q72" s="16">
        <v>0</v>
      </c>
      <c r="R72" s="21">
        <v>54</v>
      </c>
      <c r="S72" s="15">
        <v>0</v>
      </c>
      <c r="T72" s="16">
        <v>343</v>
      </c>
      <c r="U72" s="16">
        <v>141</v>
      </c>
      <c r="V72" s="16">
        <v>0</v>
      </c>
      <c r="W72" s="16">
        <v>0</v>
      </c>
      <c r="X72" s="21">
        <v>484</v>
      </c>
      <c r="Y72" s="81">
        <v>538</v>
      </c>
      <c r="Z72" s="82">
        <v>498</v>
      </c>
      <c r="AA72" s="83">
        <v>9168</v>
      </c>
    </row>
    <row r="73" spans="1:27" x14ac:dyDescent="0.3">
      <c r="A73" s="4" t="s">
        <v>62</v>
      </c>
      <c r="B73" s="15">
        <v>127</v>
      </c>
      <c r="C73" s="16">
        <v>49</v>
      </c>
      <c r="D73" s="16">
        <v>69</v>
      </c>
      <c r="E73" s="16">
        <v>16</v>
      </c>
      <c r="F73" s="21">
        <v>261</v>
      </c>
      <c r="G73" s="15">
        <v>0</v>
      </c>
      <c r="H73" s="16">
        <v>0</v>
      </c>
      <c r="I73" s="16">
        <v>0</v>
      </c>
      <c r="J73" s="16">
        <v>0</v>
      </c>
      <c r="K73" s="16">
        <v>0</v>
      </c>
      <c r="L73" s="21">
        <v>0</v>
      </c>
      <c r="M73" s="81">
        <v>261</v>
      </c>
      <c r="N73" s="15">
        <v>3</v>
      </c>
      <c r="O73" s="16">
        <v>2</v>
      </c>
      <c r="P73" s="16">
        <v>27</v>
      </c>
      <c r="Q73" s="16">
        <v>16</v>
      </c>
      <c r="R73" s="21">
        <v>48</v>
      </c>
      <c r="S73" s="15">
        <v>0</v>
      </c>
      <c r="T73" s="16">
        <v>0</v>
      </c>
      <c r="U73" s="16">
        <v>0</v>
      </c>
      <c r="V73" s="16">
        <v>0</v>
      </c>
      <c r="W73" s="16">
        <v>0</v>
      </c>
      <c r="X73" s="21">
        <v>0</v>
      </c>
      <c r="Y73" s="81">
        <v>48</v>
      </c>
      <c r="Z73" s="82">
        <v>701</v>
      </c>
      <c r="AA73" s="83">
        <v>1326</v>
      </c>
    </row>
    <row r="74" spans="1:27" x14ac:dyDescent="0.3">
      <c r="A74" s="4" t="s">
        <v>63</v>
      </c>
      <c r="B74" s="15">
        <v>95</v>
      </c>
      <c r="C74" s="16">
        <v>7</v>
      </c>
      <c r="D74" s="16">
        <v>4</v>
      </c>
      <c r="E74" s="16">
        <v>0</v>
      </c>
      <c r="F74" s="21">
        <v>106</v>
      </c>
      <c r="G74" s="15">
        <v>165</v>
      </c>
      <c r="H74" s="16">
        <v>1602</v>
      </c>
      <c r="I74" s="16">
        <v>315</v>
      </c>
      <c r="J74" s="16">
        <v>11</v>
      </c>
      <c r="K74" s="16">
        <v>5</v>
      </c>
      <c r="L74" s="21">
        <v>2098</v>
      </c>
      <c r="M74" s="81">
        <v>2204</v>
      </c>
      <c r="N74" s="15">
        <v>5</v>
      </c>
      <c r="O74" s="16">
        <v>6</v>
      </c>
      <c r="P74" s="16">
        <v>4</v>
      </c>
      <c r="Q74" s="16">
        <v>0</v>
      </c>
      <c r="R74" s="21">
        <v>15</v>
      </c>
      <c r="S74" s="15">
        <v>0</v>
      </c>
      <c r="T74" s="16">
        <v>239</v>
      </c>
      <c r="U74" s="16">
        <v>197</v>
      </c>
      <c r="V74" s="16">
        <v>10</v>
      </c>
      <c r="W74" s="16">
        <v>5</v>
      </c>
      <c r="X74" s="21">
        <v>451</v>
      </c>
      <c r="Y74" s="81">
        <v>466</v>
      </c>
      <c r="Z74" s="82">
        <v>1471</v>
      </c>
      <c r="AA74" s="83">
        <v>15721</v>
      </c>
    </row>
    <row r="75" spans="1:27" x14ac:dyDescent="0.3">
      <c r="A75" s="4" t="s">
        <v>64</v>
      </c>
      <c r="B75" s="15">
        <v>225</v>
      </c>
      <c r="C75" s="16">
        <v>36</v>
      </c>
      <c r="D75" s="16">
        <v>43</v>
      </c>
      <c r="E75" s="16">
        <v>9</v>
      </c>
      <c r="F75" s="21">
        <v>313</v>
      </c>
      <c r="G75" s="15">
        <v>46</v>
      </c>
      <c r="H75" s="16">
        <v>437</v>
      </c>
      <c r="I75" s="16">
        <v>209</v>
      </c>
      <c r="J75" s="16">
        <v>59</v>
      </c>
      <c r="K75" s="16">
        <v>63</v>
      </c>
      <c r="L75" s="21">
        <v>814</v>
      </c>
      <c r="M75" s="81">
        <v>1127</v>
      </c>
      <c r="N75" s="15">
        <v>16</v>
      </c>
      <c r="O75" s="16">
        <v>11</v>
      </c>
      <c r="P75" s="16">
        <v>25</v>
      </c>
      <c r="Q75" s="16">
        <v>7</v>
      </c>
      <c r="R75" s="21">
        <v>59</v>
      </c>
      <c r="S75" s="15">
        <v>0</v>
      </c>
      <c r="T75" s="16">
        <v>234</v>
      </c>
      <c r="U75" s="16">
        <v>115</v>
      </c>
      <c r="V75" s="16">
        <v>37</v>
      </c>
      <c r="W75" s="16">
        <v>44</v>
      </c>
      <c r="X75" s="21">
        <v>430</v>
      </c>
      <c r="Y75" s="81">
        <v>489</v>
      </c>
      <c r="Z75" s="82">
        <v>73</v>
      </c>
      <c r="AA75" s="83">
        <v>1941</v>
      </c>
    </row>
    <row r="76" spans="1:27" x14ac:dyDescent="0.3">
      <c r="A76" s="4" t="s">
        <v>65</v>
      </c>
      <c r="B76" s="15">
        <v>100</v>
      </c>
      <c r="C76" s="16">
        <v>25</v>
      </c>
      <c r="D76" s="16">
        <v>26</v>
      </c>
      <c r="E76" s="16">
        <v>2</v>
      </c>
      <c r="F76" s="21">
        <v>153</v>
      </c>
      <c r="G76" s="15">
        <v>1433</v>
      </c>
      <c r="H76" s="16">
        <v>1477</v>
      </c>
      <c r="I76" s="16">
        <v>383</v>
      </c>
      <c r="J76" s="16">
        <v>24</v>
      </c>
      <c r="K76" s="16">
        <v>11</v>
      </c>
      <c r="L76" s="21">
        <v>3328</v>
      </c>
      <c r="M76" s="81">
        <v>3481</v>
      </c>
      <c r="N76" s="15">
        <v>25</v>
      </c>
      <c r="O76" s="16">
        <v>17</v>
      </c>
      <c r="P76" s="16">
        <v>22</v>
      </c>
      <c r="Q76" s="16">
        <v>2</v>
      </c>
      <c r="R76" s="21">
        <v>66</v>
      </c>
      <c r="S76" s="15">
        <v>3</v>
      </c>
      <c r="T76" s="16">
        <v>642</v>
      </c>
      <c r="U76" s="16">
        <v>259</v>
      </c>
      <c r="V76" s="16">
        <v>24</v>
      </c>
      <c r="W76" s="16">
        <v>11</v>
      </c>
      <c r="X76" s="21">
        <v>939</v>
      </c>
      <c r="Y76" s="81">
        <v>1005</v>
      </c>
      <c r="Z76" s="82">
        <v>0</v>
      </c>
      <c r="AA76" s="83">
        <v>1151</v>
      </c>
    </row>
    <row r="77" spans="1:27" x14ac:dyDescent="0.3">
      <c r="A77" s="4" t="s">
        <v>66</v>
      </c>
      <c r="B77" s="15">
        <v>82</v>
      </c>
      <c r="C77" s="16">
        <v>1</v>
      </c>
      <c r="D77" s="16">
        <v>2</v>
      </c>
      <c r="E77" s="16">
        <v>0</v>
      </c>
      <c r="F77" s="21">
        <v>85</v>
      </c>
      <c r="G77" s="15">
        <v>7</v>
      </c>
      <c r="H77" s="16">
        <v>884</v>
      </c>
      <c r="I77" s="16">
        <v>207</v>
      </c>
      <c r="J77" s="16">
        <v>0</v>
      </c>
      <c r="K77" s="16">
        <v>0</v>
      </c>
      <c r="L77" s="21">
        <v>1098</v>
      </c>
      <c r="M77" s="81">
        <v>1183</v>
      </c>
      <c r="N77" s="15">
        <v>13</v>
      </c>
      <c r="O77" s="16">
        <v>0</v>
      </c>
      <c r="P77" s="16">
        <v>2</v>
      </c>
      <c r="Q77" s="16">
        <v>0</v>
      </c>
      <c r="R77" s="21">
        <v>15</v>
      </c>
      <c r="S77" s="15">
        <v>0</v>
      </c>
      <c r="T77" s="16">
        <v>174</v>
      </c>
      <c r="U77" s="16">
        <v>191</v>
      </c>
      <c r="V77" s="16">
        <v>0</v>
      </c>
      <c r="W77" s="16">
        <v>0</v>
      </c>
      <c r="X77" s="21">
        <v>365</v>
      </c>
      <c r="Y77" s="81">
        <v>380</v>
      </c>
      <c r="Z77" s="82">
        <v>397</v>
      </c>
      <c r="AA77" s="83">
        <v>11717</v>
      </c>
    </row>
    <row r="78" spans="1:27" x14ac:dyDescent="0.3">
      <c r="A78" s="4" t="s">
        <v>67</v>
      </c>
      <c r="B78" s="15">
        <v>154</v>
      </c>
      <c r="C78" s="16">
        <v>15</v>
      </c>
      <c r="D78" s="16">
        <v>32</v>
      </c>
      <c r="E78" s="16">
        <v>2</v>
      </c>
      <c r="F78" s="21">
        <v>203</v>
      </c>
      <c r="G78" s="15">
        <v>113</v>
      </c>
      <c r="H78" s="16">
        <v>1274</v>
      </c>
      <c r="I78" s="16">
        <v>335</v>
      </c>
      <c r="J78" s="16">
        <v>31</v>
      </c>
      <c r="K78" s="16">
        <v>10</v>
      </c>
      <c r="L78" s="21">
        <v>1763</v>
      </c>
      <c r="M78" s="81">
        <v>1966</v>
      </c>
      <c r="N78" s="15">
        <v>16</v>
      </c>
      <c r="O78" s="16">
        <v>6</v>
      </c>
      <c r="P78" s="16">
        <v>24</v>
      </c>
      <c r="Q78" s="16">
        <v>2</v>
      </c>
      <c r="R78" s="21">
        <v>48</v>
      </c>
      <c r="S78" s="15">
        <v>0</v>
      </c>
      <c r="T78" s="16">
        <v>371</v>
      </c>
      <c r="U78" s="16">
        <v>217</v>
      </c>
      <c r="V78" s="16">
        <v>22</v>
      </c>
      <c r="W78" s="16">
        <v>10</v>
      </c>
      <c r="X78" s="21">
        <v>620</v>
      </c>
      <c r="Y78" s="81">
        <v>668</v>
      </c>
      <c r="Z78" s="82">
        <v>751</v>
      </c>
      <c r="AA78" s="83">
        <v>24563</v>
      </c>
    </row>
    <row r="79" spans="1:27" x14ac:dyDescent="0.3">
      <c r="A79" s="4" t="s">
        <v>68</v>
      </c>
      <c r="B79" s="15">
        <v>166.12759999999997</v>
      </c>
      <c r="C79" s="16">
        <v>23.127899999999997</v>
      </c>
      <c r="D79" s="16">
        <v>67.027500000000003</v>
      </c>
      <c r="E79" s="16">
        <v>12.123299999999999</v>
      </c>
      <c r="F79" s="21">
        <v>268.40629999999999</v>
      </c>
      <c r="G79" s="15">
        <v>5.9</v>
      </c>
      <c r="H79" s="16">
        <v>30.16759999999999</v>
      </c>
      <c r="I79" s="16">
        <v>20.190300000000004</v>
      </c>
      <c r="J79" s="16">
        <v>6.6278000000000006</v>
      </c>
      <c r="K79" s="16">
        <v>8.4444999999999997</v>
      </c>
      <c r="L79" s="21">
        <v>71.330199999999991</v>
      </c>
      <c r="M79" s="81">
        <v>339.73649999999998</v>
      </c>
      <c r="N79" s="15">
        <v>11.484999999999996</v>
      </c>
      <c r="O79" s="16">
        <v>5.7867000000000006</v>
      </c>
      <c r="P79" s="16">
        <v>39.055500000000002</v>
      </c>
      <c r="Q79" s="16">
        <v>8.2126000000000001</v>
      </c>
      <c r="R79" s="21">
        <v>64.5398</v>
      </c>
      <c r="S79" s="15">
        <v>0</v>
      </c>
      <c r="T79" s="16">
        <v>1.5815999999999999</v>
      </c>
      <c r="U79" s="16">
        <v>0.86170000000000002</v>
      </c>
      <c r="V79" s="16">
        <v>0</v>
      </c>
      <c r="W79" s="16">
        <v>3.8763000000000001</v>
      </c>
      <c r="X79" s="21">
        <v>6.3195999999999994</v>
      </c>
      <c r="Y79" s="81">
        <v>70.859399999999994</v>
      </c>
      <c r="Z79" s="82">
        <v>305</v>
      </c>
      <c r="AA79" s="83">
        <v>4549</v>
      </c>
    </row>
    <row r="80" spans="1:27" x14ac:dyDescent="0.3">
      <c r="A80" s="4" t="s">
        <v>69</v>
      </c>
      <c r="B80" s="15">
        <v>100</v>
      </c>
      <c r="C80" s="16">
        <v>50</v>
      </c>
      <c r="D80" s="16">
        <v>36</v>
      </c>
      <c r="E80" s="16">
        <v>0</v>
      </c>
      <c r="F80" s="21">
        <v>186</v>
      </c>
      <c r="G80" s="15">
        <v>0</v>
      </c>
      <c r="H80" s="16">
        <v>1383</v>
      </c>
      <c r="I80" s="16">
        <v>1044</v>
      </c>
      <c r="J80" s="16">
        <v>310</v>
      </c>
      <c r="K80" s="16">
        <v>112</v>
      </c>
      <c r="L80" s="21">
        <v>2849</v>
      </c>
      <c r="M80" s="81">
        <v>3035</v>
      </c>
      <c r="N80" s="15">
        <v>14</v>
      </c>
      <c r="O80" s="16">
        <v>12</v>
      </c>
      <c r="P80" s="16">
        <v>26</v>
      </c>
      <c r="Q80" s="16">
        <v>0</v>
      </c>
      <c r="R80" s="21">
        <v>52</v>
      </c>
      <c r="S80" s="15">
        <v>0</v>
      </c>
      <c r="T80" s="16">
        <v>357</v>
      </c>
      <c r="U80" s="16">
        <v>710</v>
      </c>
      <c r="V80" s="16">
        <v>283</v>
      </c>
      <c r="W80" s="16">
        <v>103</v>
      </c>
      <c r="X80" s="21">
        <v>1453</v>
      </c>
      <c r="Y80" s="81">
        <v>1505</v>
      </c>
      <c r="Z80" s="82">
        <v>0</v>
      </c>
      <c r="AA80" s="83">
        <v>23205</v>
      </c>
    </row>
    <row r="81" spans="1:27" x14ac:dyDescent="0.3">
      <c r="A81" s="4" t="s">
        <v>70</v>
      </c>
      <c r="B81" s="15">
        <v>79</v>
      </c>
      <c r="C81" s="16">
        <v>1</v>
      </c>
      <c r="D81" s="16">
        <v>0</v>
      </c>
      <c r="E81" s="16">
        <v>0</v>
      </c>
      <c r="F81" s="21">
        <v>80</v>
      </c>
      <c r="G81" s="15">
        <v>526</v>
      </c>
      <c r="H81" s="16">
        <v>2095</v>
      </c>
      <c r="I81" s="16">
        <v>120</v>
      </c>
      <c r="J81" s="16">
        <v>1</v>
      </c>
      <c r="K81" s="16">
        <v>0</v>
      </c>
      <c r="L81" s="21">
        <v>2742</v>
      </c>
      <c r="M81" s="81">
        <v>2822</v>
      </c>
      <c r="N81" s="15">
        <v>22</v>
      </c>
      <c r="O81" s="16">
        <v>1</v>
      </c>
      <c r="P81" s="16">
        <v>0</v>
      </c>
      <c r="Q81" s="16">
        <v>0</v>
      </c>
      <c r="R81" s="21">
        <v>23</v>
      </c>
      <c r="S81" s="15">
        <v>0</v>
      </c>
      <c r="T81" s="16">
        <v>748</v>
      </c>
      <c r="U81" s="16">
        <v>120</v>
      </c>
      <c r="V81" s="16">
        <v>1</v>
      </c>
      <c r="W81" s="16">
        <v>0</v>
      </c>
      <c r="X81" s="21">
        <v>869</v>
      </c>
      <c r="Y81" s="81">
        <v>892</v>
      </c>
      <c r="Z81" s="82">
        <v>16</v>
      </c>
      <c r="AA81" s="83">
        <v>1722</v>
      </c>
    </row>
    <row r="82" spans="1:27" x14ac:dyDescent="0.3">
      <c r="A82" s="4" t="s">
        <v>71</v>
      </c>
      <c r="B82" s="15">
        <v>242</v>
      </c>
      <c r="C82" s="16">
        <v>180</v>
      </c>
      <c r="D82" s="16">
        <v>170</v>
      </c>
      <c r="E82" s="16">
        <v>41</v>
      </c>
      <c r="F82" s="21">
        <v>633</v>
      </c>
      <c r="G82" s="15">
        <v>0</v>
      </c>
      <c r="H82" s="16">
        <v>0</v>
      </c>
      <c r="I82" s="16">
        <v>0</v>
      </c>
      <c r="J82" s="16">
        <v>0</v>
      </c>
      <c r="K82" s="16">
        <v>0</v>
      </c>
      <c r="L82" s="21">
        <v>0</v>
      </c>
      <c r="M82" s="81">
        <v>633</v>
      </c>
      <c r="N82" s="15">
        <v>1</v>
      </c>
      <c r="O82" s="16">
        <v>5</v>
      </c>
      <c r="P82" s="16">
        <v>32</v>
      </c>
      <c r="Q82" s="16">
        <v>33</v>
      </c>
      <c r="R82" s="21">
        <v>71</v>
      </c>
      <c r="S82" s="15">
        <v>0</v>
      </c>
      <c r="T82" s="16">
        <v>0</v>
      </c>
      <c r="U82" s="16">
        <v>0</v>
      </c>
      <c r="V82" s="16">
        <v>0</v>
      </c>
      <c r="W82" s="16">
        <v>0</v>
      </c>
      <c r="X82" s="21">
        <v>0</v>
      </c>
      <c r="Y82" s="81">
        <v>71</v>
      </c>
      <c r="Z82" s="82">
        <v>25</v>
      </c>
      <c r="AA82" s="83">
        <v>855</v>
      </c>
    </row>
    <row r="83" spans="1:27" x14ac:dyDescent="0.3">
      <c r="A83" s="4" t="s">
        <v>72</v>
      </c>
      <c r="B83" s="15">
        <v>731</v>
      </c>
      <c r="C83" s="16">
        <v>181</v>
      </c>
      <c r="D83" s="16">
        <v>170</v>
      </c>
      <c r="E83" s="16">
        <v>55</v>
      </c>
      <c r="F83" s="21">
        <v>1137</v>
      </c>
      <c r="G83" s="15">
        <v>0</v>
      </c>
      <c r="H83" s="16">
        <v>45</v>
      </c>
      <c r="I83" s="16">
        <v>87</v>
      </c>
      <c r="J83" s="16">
        <v>23</v>
      </c>
      <c r="K83" s="16">
        <v>16</v>
      </c>
      <c r="L83" s="21">
        <v>171</v>
      </c>
      <c r="M83" s="81">
        <v>1308</v>
      </c>
      <c r="N83" s="15">
        <v>12</v>
      </c>
      <c r="O83" s="16">
        <v>14</v>
      </c>
      <c r="P83" s="16">
        <v>74</v>
      </c>
      <c r="Q83" s="16">
        <v>40</v>
      </c>
      <c r="R83" s="21">
        <v>140</v>
      </c>
      <c r="S83" s="15">
        <v>0</v>
      </c>
      <c r="T83" s="16">
        <v>16</v>
      </c>
      <c r="U83" s="16">
        <v>38</v>
      </c>
      <c r="V83" s="16">
        <v>18</v>
      </c>
      <c r="W83" s="16">
        <v>11</v>
      </c>
      <c r="X83" s="21">
        <v>83</v>
      </c>
      <c r="Y83" s="81">
        <v>223</v>
      </c>
      <c r="Z83" s="82">
        <v>0</v>
      </c>
      <c r="AA83" s="83">
        <v>15084</v>
      </c>
    </row>
    <row r="84" spans="1:27" x14ac:dyDescent="0.3">
      <c r="A84" s="4" t="s">
        <v>73</v>
      </c>
      <c r="B84" s="15">
        <v>213</v>
      </c>
      <c r="C84" s="16">
        <v>39</v>
      </c>
      <c r="D84" s="16">
        <v>47</v>
      </c>
      <c r="E84" s="16">
        <v>17</v>
      </c>
      <c r="F84" s="21">
        <v>316</v>
      </c>
      <c r="G84" s="15">
        <v>0</v>
      </c>
      <c r="H84" s="16">
        <v>88</v>
      </c>
      <c r="I84" s="16">
        <v>94</v>
      </c>
      <c r="J84" s="16">
        <v>5</v>
      </c>
      <c r="K84" s="16">
        <v>8</v>
      </c>
      <c r="L84" s="21">
        <v>195</v>
      </c>
      <c r="M84" s="81">
        <v>511</v>
      </c>
      <c r="N84" s="15">
        <v>12</v>
      </c>
      <c r="O84" s="16">
        <v>14</v>
      </c>
      <c r="P84" s="16">
        <v>29</v>
      </c>
      <c r="Q84" s="16">
        <v>16</v>
      </c>
      <c r="R84" s="21">
        <v>71</v>
      </c>
      <c r="S84" s="15">
        <v>0</v>
      </c>
      <c r="T84" s="16">
        <v>16</v>
      </c>
      <c r="U84" s="16">
        <v>41</v>
      </c>
      <c r="V84" s="16">
        <v>3</v>
      </c>
      <c r="W84" s="16">
        <v>7</v>
      </c>
      <c r="X84" s="21">
        <v>67</v>
      </c>
      <c r="Y84" s="81">
        <v>138</v>
      </c>
      <c r="Z84" s="82">
        <v>36</v>
      </c>
      <c r="AA84" s="83">
        <v>3923</v>
      </c>
    </row>
    <row r="85" spans="1:27" x14ac:dyDescent="0.3">
      <c r="A85" s="4" t="s">
        <v>74</v>
      </c>
      <c r="B85" s="15">
        <v>850</v>
      </c>
      <c r="C85" s="16">
        <v>342</v>
      </c>
      <c r="D85" s="16">
        <v>153</v>
      </c>
      <c r="E85" s="16">
        <v>83</v>
      </c>
      <c r="F85" s="21">
        <v>1428</v>
      </c>
      <c r="G85" s="15">
        <v>30</v>
      </c>
      <c r="H85" s="16">
        <v>57</v>
      </c>
      <c r="I85" s="16">
        <v>60</v>
      </c>
      <c r="J85" s="16">
        <v>2</v>
      </c>
      <c r="K85" s="16">
        <v>56</v>
      </c>
      <c r="L85" s="21">
        <v>205</v>
      </c>
      <c r="M85" s="81">
        <v>1633</v>
      </c>
      <c r="N85" s="15">
        <v>7</v>
      </c>
      <c r="O85" s="16">
        <v>18</v>
      </c>
      <c r="P85" s="16">
        <v>88</v>
      </c>
      <c r="Q85" s="16">
        <v>50</v>
      </c>
      <c r="R85" s="21">
        <v>163</v>
      </c>
      <c r="S85" s="15">
        <v>0</v>
      </c>
      <c r="T85" s="16">
        <v>10</v>
      </c>
      <c r="U85" s="16">
        <v>6</v>
      </c>
      <c r="V85" s="16">
        <v>0</v>
      </c>
      <c r="W85" s="16">
        <v>43</v>
      </c>
      <c r="X85" s="21">
        <v>59</v>
      </c>
      <c r="Y85" s="81">
        <v>222</v>
      </c>
      <c r="Z85" s="82">
        <v>0</v>
      </c>
      <c r="AA85" s="83">
        <v>3893</v>
      </c>
    </row>
    <row r="86" spans="1:27" x14ac:dyDescent="0.3">
      <c r="A86" s="4" t="s">
        <v>75</v>
      </c>
      <c r="B86" s="15">
        <v>81</v>
      </c>
      <c r="C86" s="16">
        <v>50</v>
      </c>
      <c r="D86" s="16">
        <v>59</v>
      </c>
      <c r="E86" s="16">
        <v>26</v>
      </c>
      <c r="F86" s="21">
        <v>216</v>
      </c>
      <c r="G86" s="15">
        <v>0</v>
      </c>
      <c r="H86" s="16">
        <v>0</v>
      </c>
      <c r="I86" s="16">
        <v>0</v>
      </c>
      <c r="J86" s="16">
        <v>0</v>
      </c>
      <c r="K86" s="16">
        <v>0</v>
      </c>
      <c r="L86" s="21">
        <v>0</v>
      </c>
      <c r="M86" s="81">
        <v>216</v>
      </c>
      <c r="N86" s="15">
        <v>0</v>
      </c>
      <c r="O86" s="16">
        <v>0</v>
      </c>
      <c r="P86" s="16">
        <v>2</v>
      </c>
      <c r="Q86" s="16">
        <v>4</v>
      </c>
      <c r="R86" s="21">
        <v>6</v>
      </c>
      <c r="S86" s="15">
        <v>0</v>
      </c>
      <c r="T86" s="16">
        <v>0</v>
      </c>
      <c r="U86" s="16">
        <v>0</v>
      </c>
      <c r="V86" s="16">
        <v>0</v>
      </c>
      <c r="W86" s="16">
        <v>0</v>
      </c>
      <c r="X86" s="21">
        <v>0</v>
      </c>
      <c r="Y86" s="81">
        <v>6</v>
      </c>
      <c r="Z86" s="82">
        <v>0</v>
      </c>
      <c r="AA86" s="83">
        <v>0</v>
      </c>
    </row>
    <row r="87" spans="1:27" x14ac:dyDescent="0.3">
      <c r="A87" s="4" t="s">
        <v>76</v>
      </c>
      <c r="B87" s="15">
        <v>421.7</v>
      </c>
      <c r="C87" s="16">
        <v>67.599999999999994</v>
      </c>
      <c r="D87" s="16">
        <v>85.8</v>
      </c>
      <c r="E87" s="16">
        <v>33.299999999999997</v>
      </c>
      <c r="F87" s="21">
        <v>608.39999999999986</v>
      </c>
      <c r="G87" s="15">
        <v>3.55</v>
      </c>
      <c r="H87" s="16">
        <v>99.78</v>
      </c>
      <c r="I87" s="16">
        <v>799.8</v>
      </c>
      <c r="J87" s="16">
        <v>126.15</v>
      </c>
      <c r="K87" s="16">
        <v>116.03</v>
      </c>
      <c r="L87" s="21">
        <v>1145.31</v>
      </c>
      <c r="M87" s="81">
        <v>1753.7099999999998</v>
      </c>
      <c r="N87" s="15">
        <v>23.361000000000001</v>
      </c>
      <c r="O87" s="16">
        <v>14.651</v>
      </c>
      <c r="P87" s="16">
        <v>38.284999999999997</v>
      </c>
      <c r="Q87" s="16">
        <v>32.042000000000002</v>
      </c>
      <c r="R87" s="21">
        <v>108.339</v>
      </c>
      <c r="S87" s="15">
        <v>0</v>
      </c>
      <c r="T87" s="16">
        <v>84.27</v>
      </c>
      <c r="U87" s="16">
        <v>163.393</v>
      </c>
      <c r="V87" s="16">
        <v>49.145000000000003</v>
      </c>
      <c r="W87" s="16">
        <v>65.09</v>
      </c>
      <c r="X87" s="21">
        <v>361.89800000000002</v>
      </c>
      <c r="Y87" s="81">
        <v>470.23700000000002</v>
      </c>
      <c r="Z87" s="82">
        <v>1620</v>
      </c>
      <c r="AA87" s="83">
        <v>3283</v>
      </c>
    </row>
    <row r="88" spans="1:27" x14ac:dyDescent="0.3">
      <c r="A88" s="4" t="s">
        <v>77</v>
      </c>
      <c r="B88" s="15">
        <v>99</v>
      </c>
      <c r="C88" s="16">
        <v>6</v>
      </c>
      <c r="D88" s="16">
        <v>1</v>
      </c>
      <c r="E88" s="16">
        <v>0</v>
      </c>
      <c r="F88" s="21">
        <v>106</v>
      </c>
      <c r="G88" s="15">
        <v>2680</v>
      </c>
      <c r="H88" s="16">
        <v>1933</v>
      </c>
      <c r="I88" s="16">
        <v>102</v>
      </c>
      <c r="J88" s="16">
        <v>0</v>
      </c>
      <c r="K88" s="16">
        <v>0</v>
      </c>
      <c r="L88" s="21">
        <v>4715</v>
      </c>
      <c r="M88" s="81">
        <v>4821</v>
      </c>
      <c r="N88" s="15">
        <v>13</v>
      </c>
      <c r="O88" s="16">
        <v>4</v>
      </c>
      <c r="P88" s="16">
        <v>1</v>
      </c>
      <c r="Q88" s="16">
        <v>0</v>
      </c>
      <c r="R88" s="21">
        <v>18</v>
      </c>
      <c r="S88" s="15">
        <v>0</v>
      </c>
      <c r="T88" s="16">
        <v>357</v>
      </c>
      <c r="U88" s="16">
        <v>66</v>
      </c>
      <c r="V88" s="16">
        <v>0</v>
      </c>
      <c r="W88" s="16">
        <v>0</v>
      </c>
      <c r="X88" s="21">
        <v>423</v>
      </c>
      <c r="Y88" s="81">
        <v>441</v>
      </c>
      <c r="Z88" s="82">
        <v>0</v>
      </c>
      <c r="AA88" s="83">
        <v>711</v>
      </c>
    </row>
    <row r="89" spans="1:27" x14ac:dyDescent="0.3">
      <c r="A89" s="5"/>
      <c r="B89" s="17"/>
      <c r="C89" s="18"/>
      <c r="D89" s="18"/>
      <c r="E89" s="18"/>
      <c r="F89" s="22"/>
      <c r="G89" s="17"/>
      <c r="H89" s="18"/>
      <c r="I89" s="18"/>
      <c r="J89" s="18"/>
      <c r="K89" s="18"/>
      <c r="L89" s="22"/>
      <c r="M89" s="84"/>
      <c r="N89" s="17"/>
      <c r="O89" s="18"/>
      <c r="P89" s="18"/>
      <c r="Q89" s="18"/>
      <c r="R89" s="22"/>
      <c r="S89" s="17"/>
      <c r="T89" s="18"/>
      <c r="U89" s="18"/>
      <c r="V89" s="18"/>
      <c r="W89" s="18"/>
      <c r="X89" s="22"/>
      <c r="Y89" s="84"/>
      <c r="Z89" s="85"/>
      <c r="AA89" s="86"/>
    </row>
    <row r="90" spans="1:27" x14ac:dyDescent="0.3">
      <c r="A90" s="87"/>
      <c r="B90" s="88">
        <f t="shared" ref="B90:AA90" si="0">SUM(B9:B89)</f>
        <v>19815.360100000002</v>
      </c>
      <c r="C90" s="89">
        <f t="shared" si="0"/>
        <v>5936.9939000000004</v>
      </c>
      <c r="D90" s="89">
        <f t="shared" si="0"/>
        <v>5490.2050199999985</v>
      </c>
      <c r="E90" s="89">
        <f t="shared" si="0"/>
        <v>1724.2032999999999</v>
      </c>
      <c r="F90" s="90">
        <f t="shared" si="0"/>
        <v>32966.762320000002</v>
      </c>
      <c r="G90" s="88">
        <f t="shared" si="0"/>
        <v>18517.623</v>
      </c>
      <c r="H90" s="89">
        <f t="shared" si="0"/>
        <v>58997.212100000004</v>
      </c>
      <c r="I90" s="89">
        <f t="shared" si="0"/>
        <v>17360.337800000001</v>
      </c>
      <c r="J90" s="89">
        <f t="shared" si="0"/>
        <v>3039.3381300000005</v>
      </c>
      <c r="K90" s="89">
        <f t="shared" si="0"/>
        <v>1747.5937699999999</v>
      </c>
      <c r="L90" s="90">
        <f t="shared" si="0"/>
        <v>99662.104799999986</v>
      </c>
      <c r="M90" s="91">
        <f t="shared" si="0"/>
        <v>132628.86712000001</v>
      </c>
      <c r="N90" s="88">
        <f t="shared" si="0"/>
        <v>1575.8955499999997</v>
      </c>
      <c r="O90" s="89">
        <f t="shared" si="0"/>
        <v>951.72855000000004</v>
      </c>
      <c r="P90" s="89">
        <f t="shared" si="0"/>
        <v>2329.7732700000006</v>
      </c>
      <c r="Q90" s="89">
        <f t="shared" si="0"/>
        <v>1217.2906</v>
      </c>
      <c r="R90" s="90">
        <f t="shared" si="0"/>
        <v>6074.6879700000009</v>
      </c>
      <c r="S90" s="88">
        <f t="shared" si="0"/>
        <v>118</v>
      </c>
      <c r="T90" s="89">
        <f t="shared" si="0"/>
        <v>17246.2186</v>
      </c>
      <c r="U90" s="89">
        <f t="shared" si="0"/>
        <v>9914.3412999999982</v>
      </c>
      <c r="V90" s="89">
        <f t="shared" si="0"/>
        <v>2253.6281100000001</v>
      </c>
      <c r="W90" s="89">
        <f t="shared" si="0"/>
        <v>1242.9458900000002</v>
      </c>
      <c r="X90" s="90">
        <f t="shared" si="0"/>
        <v>30775.133900000001</v>
      </c>
      <c r="Y90" s="91">
        <f t="shared" si="0"/>
        <v>36849.821870000007</v>
      </c>
      <c r="Z90" s="88">
        <f t="shared" si="0"/>
        <v>28774.855000000003</v>
      </c>
      <c r="AA90" s="90">
        <f t="shared" si="0"/>
        <v>533922.93900000001</v>
      </c>
    </row>
    <row r="91" spans="1:27" x14ac:dyDescent="0.3">
      <c r="A91" s="92" t="str">
        <f>"Source: Victorian Local Government Grants Commission - Questionnaire "&amp;$A$3&amp;" response from Council"</f>
        <v>Source: Victorian Local Government Grants Commission - Questionnaire 2019-20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x14ac:dyDescent="0.3">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sheetData>
  <printOptions horizontalCentered="1" verticalCentered="1"/>
  <pageMargins left="0.39370078740157483" right="0.39370078740157483" top="0.39370078740157483" bottom="0.19685039370078741" header="0.31496062992125984" footer="0.31496062992125984"/>
  <pageSetup paperSize="8" scale="60" fitToWidth="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VGC3</vt:lpstr>
      <vt:lpstr>Local Roads</vt:lpstr>
      <vt:lpstr>Description!Print_Area</vt:lpstr>
      <vt:lpstr>'Local Roads'!Print_Area</vt:lpstr>
      <vt:lpstr>'VGC3'!Print_Area</vt:lpstr>
      <vt:lpstr>'Local Roads'!Print_Titles</vt:lpstr>
      <vt:lpstr>'VGC3'!Print_Titles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(DJPR)</cp:lastModifiedBy>
  <cp:lastPrinted>2019-08-23T05:13:43Z</cp:lastPrinted>
  <dcterms:created xsi:type="dcterms:W3CDTF">2012-08-03T00:53:16Z</dcterms:created>
  <dcterms:modified xsi:type="dcterms:W3CDTF">2021-05-04T01:47:06Z</dcterms:modified>
</cp:coreProperties>
</file>