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G:\Local-Government-Victoria\VGC\2021-22\06 REPORTING\20 Maps - Charts - Web - etc\Web\WEB - QU 2019-20 - May 2021\"/>
    </mc:Choice>
  </mc:AlternateContent>
  <xr:revisionPtr revIDLastSave="0" documentId="13_ncr:1_{CC234734-32D5-4EC9-B19E-FFC31050A82D}" xr6:coauthVersionLast="45" xr6:coauthVersionMax="45" xr10:uidLastSave="{00000000-0000-0000-0000-000000000000}"/>
  <bookViews>
    <workbookView xWindow="-110" yWindow="-110" windowWidth="19420" windowHeight="10420" xr2:uid="{00000000-000D-0000-FFFF-FFFF00000000}"/>
  </bookViews>
  <sheets>
    <sheet name="Description" sheetId="14" r:id="rId1"/>
    <sheet name="VGC2" sheetId="13" r:id="rId2"/>
    <sheet name="Valuations" sheetId="1" r:id="rId3"/>
    <sheet name="Rates" sheetId="2" r:id="rId4"/>
  </sheets>
  <definedNames>
    <definedName name="_xlnm.Print_Area" localSheetId="0">Description!$B$1:$C$26</definedName>
    <definedName name="_xlnm.Print_Area" localSheetId="3">Rates!$A$1:$CA$91</definedName>
    <definedName name="_xlnm.Print_Area" localSheetId="2">Valuations!$A$1:$AB$91</definedName>
    <definedName name="_xlnm.Print_Area" localSheetId="1">'VGC2'!$B$2:$K$61</definedName>
    <definedName name="_xlnm.Print_Titles" localSheetId="3">Rates!$A:$A,Rates!$1:$9</definedName>
    <definedName name="_xlnm.Print_Titles" localSheetId="2">Valuations!$A:$A,Valuations!$1:$9</definedName>
    <definedName name="_xlnm.Print_Titles" localSheetId="1">'VGC2'!$A:$E,'VGC2'!$1:$9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1" i="1" l="1"/>
  <c r="J52" i="13"/>
  <c r="I52" i="13"/>
  <c r="K39" i="13"/>
  <c r="K38" i="13"/>
  <c r="K36" i="13"/>
  <c r="J34" i="13"/>
  <c r="J40" i="13"/>
  <c r="I34" i="13"/>
  <c r="I40" i="13"/>
  <c r="H34" i="13"/>
  <c r="H40" i="13"/>
  <c r="G34" i="13"/>
  <c r="G40" i="13"/>
  <c r="F34" i="13"/>
  <c r="F40" i="13"/>
  <c r="K33" i="13"/>
  <c r="K32" i="13"/>
  <c r="K31" i="13"/>
  <c r="K30" i="13"/>
  <c r="K29" i="13"/>
  <c r="K28" i="13"/>
  <c r="K27" i="13"/>
  <c r="K26" i="13"/>
  <c r="K34" i="13"/>
  <c r="K40" i="13"/>
  <c r="K55" i="13"/>
  <c r="J17" i="13"/>
  <c r="I17" i="13"/>
  <c r="H17" i="13"/>
  <c r="G17" i="13"/>
  <c r="F17" i="13"/>
  <c r="K16" i="13"/>
  <c r="K15" i="13"/>
  <c r="K17" i="13"/>
  <c r="K12" i="13"/>
  <c r="K11" i="13"/>
  <c r="A3" i="2"/>
  <c r="A91" i="2"/>
  <c r="M90" i="1"/>
  <c r="H90" i="2"/>
  <c r="AA90" i="2"/>
  <c r="J90" i="1"/>
  <c r="AP90" i="2"/>
  <c r="BB90" i="2"/>
  <c r="BR90" i="2"/>
  <c r="C90" i="2"/>
  <c r="O90" i="1"/>
  <c r="BW90" i="2"/>
  <c r="AW90" i="2"/>
  <c r="W90" i="1"/>
  <c r="AR90" i="2"/>
  <c r="E90" i="1"/>
  <c r="M90" i="2"/>
  <c r="U90" i="2"/>
  <c r="AG90" i="2"/>
  <c r="AK90" i="2"/>
  <c r="AO90" i="2"/>
  <c r="AS90" i="2"/>
  <c r="BA90" i="2"/>
  <c r="BI90" i="2"/>
  <c r="BQ90" i="2"/>
  <c r="AE90" i="2"/>
  <c r="Y90" i="2"/>
  <c r="AC90" i="2"/>
  <c r="K90" i="1"/>
  <c r="BM90" i="2"/>
  <c r="Q90" i="1"/>
  <c r="U90" i="1"/>
  <c r="O90" i="2"/>
  <c r="AJ90" i="2"/>
  <c r="I90" i="1"/>
  <c r="Y90" i="1"/>
  <c r="T90" i="2"/>
  <c r="AB90" i="2"/>
  <c r="BP90" i="2"/>
  <c r="P90" i="2"/>
  <c r="AZ90" i="2"/>
  <c r="BD90" i="2"/>
  <c r="V90" i="1"/>
  <c r="B90" i="2"/>
  <c r="Z90" i="2"/>
  <c r="BZ90" i="2"/>
  <c r="B90" i="1"/>
  <c r="T90" i="1"/>
  <c r="R90" i="1"/>
  <c r="AQ90" i="2"/>
  <c r="S90" i="1"/>
  <c r="I90" i="2"/>
  <c r="BJ90" i="2"/>
  <c r="G90" i="1"/>
  <c r="N90" i="1"/>
  <c r="C90" i="1"/>
  <c r="AI90" i="2"/>
  <c r="BK90" i="2"/>
  <c r="D90" i="2"/>
  <c r="BL90" i="2"/>
  <c r="X90" i="2"/>
  <c r="AN90" i="2"/>
  <c r="BH90" i="2"/>
  <c r="BT90" i="2"/>
  <c r="H90" i="1"/>
  <c r="P90" i="1"/>
  <c r="K90" i="2"/>
  <c r="S90" i="2"/>
  <c r="AY90" i="2"/>
  <c r="BG90" i="2"/>
  <c r="BS90" i="2"/>
  <c r="CA90" i="2"/>
  <c r="E90" i="2"/>
  <c r="BU90" i="2"/>
  <c r="D90" i="1"/>
  <c r="L90" i="2"/>
  <c r="AF90" i="2"/>
  <c r="AV90" i="2"/>
  <c r="BX90" i="2"/>
  <c r="L90" i="1"/>
  <c r="G90" i="2"/>
  <c r="W90" i="2"/>
  <c r="AM90" i="2"/>
  <c r="AU90" i="2"/>
  <c r="BC90" i="2"/>
  <c r="BO90" i="2"/>
  <c r="Q90" i="2"/>
  <c r="BE90" i="2"/>
  <c r="BY90" i="2"/>
  <c r="X90" i="1"/>
  <c r="F90" i="1"/>
  <c r="F90" i="2"/>
  <c r="J90" i="2"/>
  <c r="N90" i="2"/>
  <c r="R90" i="2"/>
  <c r="V90" i="2"/>
  <c r="AD90" i="2"/>
  <c r="AH90" i="2"/>
  <c r="AL90" i="2"/>
  <c r="AT90" i="2"/>
  <c r="AX90" i="2"/>
  <c r="BF90" i="2"/>
  <c r="BN90" i="2"/>
  <c r="BV90" i="2"/>
</calcChain>
</file>

<file path=xl/sharedStrings.xml><?xml version="1.0" encoding="utf-8"?>
<sst xmlns="http://schemas.openxmlformats.org/spreadsheetml/2006/main" count="611" uniqueCount="213">
  <si>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</si>
  <si>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</si>
  <si>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</si>
  <si>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</si>
  <si>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</si>
  <si>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</si>
  <si>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</si>
  <si>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</si>
  <si>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</si>
  <si>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</si>
  <si>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</si>
  <si>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</si>
  <si>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</si>
  <si>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</si>
  <si>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</si>
  <si>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</si>
  <si>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</si>
  <si>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</si>
  <si>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</si>
  <si>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</si>
  <si>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</si>
  <si>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</si>
  <si>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</si>
  <si>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</si>
  <si>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</si>
  <si>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</si>
  <si>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</si>
  <si>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</si>
  <si>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</si>
  <si>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</si>
  <si>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</si>
  <si>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</si>
  <si>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</si>
  <si>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</si>
  <si>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</si>
  <si>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</si>
  <si>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</si>
  <si>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</si>
  <si>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</si>
  <si>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</si>
  <si>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</si>
  <si>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</si>
  <si>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</si>
  <si>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</si>
  <si>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</si>
  <si>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</si>
  <si>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</si>
  <si>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</si>
  <si>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</si>
  <si>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</si>
  <si>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</si>
  <si>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</si>
  <si>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</si>
  <si>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</si>
  <si>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</si>
  <si>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</si>
  <si>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</si>
  <si>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</si>
  <si>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</si>
  <si>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</si>
  <si>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</si>
  <si>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</si>
  <si>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</si>
  <si>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</si>
  <si>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</si>
  <si>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</si>
  <si>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</si>
  <si>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</si>
  <si>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</si>
  <si>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</si>
  <si>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</si>
  <si>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</si>
  <si>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</si>
  <si>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</si>
  <si>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</si>
  <si>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</si>
  <si>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</si>
  <si>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</si>
  <si>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</si>
  <si>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Valuations - Capital Improved Value</t>
  </si>
  <si>
    <t>06050</t>
  </si>
  <si>
    <t>Residential</t>
  </si>
  <si>
    <t>Commercial</t>
  </si>
  <si>
    <t>Industrial</t>
  </si>
  <si>
    <t>(1)</t>
  </si>
  <si>
    <t>(2)</t>
  </si>
  <si>
    <t>(3)</t>
  </si>
  <si>
    <t>(4)</t>
  </si>
  <si>
    <t>(5)</t>
  </si>
  <si>
    <t>(6)</t>
  </si>
  <si>
    <t>Other</t>
  </si>
  <si>
    <t>Total</t>
  </si>
  <si>
    <t>06160</t>
  </si>
  <si>
    <t>06180</t>
  </si>
  <si>
    <t>06190</t>
  </si>
  <si>
    <t>06210</t>
  </si>
  <si>
    <t>Proportions</t>
  </si>
  <si>
    <t>%</t>
  </si>
  <si>
    <t>VGC2 Valuations</t>
  </si>
  <si>
    <t>VGC2 Rates &amp; Charges</t>
  </si>
  <si>
    <t>06200</t>
  </si>
  <si>
    <t>Basis of Rating</t>
  </si>
  <si>
    <t>(SV),  (CIV) or (NAV)</t>
  </si>
  <si>
    <t>04999</t>
  </si>
  <si>
    <t>01960</t>
  </si>
  <si>
    <t>Comparisons data</t>
  </si>
  <si>
    <t>Rates &amp; Charges</t>
  </si>
  <si>
    <t>04000</t>
  </si>
  <si>
    <t>04050</t>
  </si>
  <si>
    <t>04100</t>
  </si>
  <si>
    <t>Municipal Charge</t>
  </si>
  <si>
    <t xml:space="preserve">General Rate </t>
  </si>
  <si>
    <t>Cultural &amp; Recreation Land</t>
  </si>
  <si>
    <t>Supplementary Rates &amp; Rate Adjustments</t>
  </si>
  <si>
    <t>04150</t>
  </si>
  <si>
    <t>04180</t>
  </si>
  <si>
    <t>04200</t>
  </si>
  <si>
    <t>Garbage Charges</t>
  </si>
  <si>
    <t>Special Rates &amp; Special Charges</t>
  </si>
  <si>
    <t>04250</t>
  </si>
  <si>
    <t>04300</t>
  </si>
  <si>
    <t>04399</t>
  </si>
  <si>
    <t xml:space="preserve">Revenue In Lieu of Rates </t>
  </si>
  <si>
    <t>Sub-Total</t>
  </si>
  <si>
    <t>04400</t>
  </si>
  <si>
    <t>04450</t>
  </si>
  <si>
    <t>04455</t>
  </si>
  <si>
    <t>ADD Government Reimbursements in respect of Pensioner Rates remitted</t>
  </si>
  <si>
    <t>LESS Pensioner Rate Remissions &amp; Concessions</t>
  </si>
  <si>
    <t>LESS Council Rate Rebates and Concessions</t>
  </si>
  <si>
    <t>Total Rates &amp; Charges</t>
  </si>
  <si>
    <t>Name Of Property/Company</t>
  </si>
  <si>
    <t>Payment</t>
  </si>
  <si>
    <t>Land Valuation (CIV)</t>
  </si>
  <si>
    <t>04251</t>
  </si>
  <si>
    <t>04252</t>
  </si>
  <si>
    <t>04253</t>
  </si>
  <si>
    <t>04254</t>
  </si>
  <si>
    <t>04255</t>
  </si>
  <si>
    <t>04256</t>
  </si>
  <si>
    <t>04257</t>
  </si>
  <si>
    <t>04258</t>
  </si>
  <si>
    <t>04299</t>
  </si>
  <si>
    <t>VGC2</t>
  </si>
  <si>
    <t>Code</t>
  </si>
  <si>
    <r>
      <t xml:space="preserve">Rural 
</t>
    </r>
    <r>
      <rPr>
        <sz val="8"/>
        <color theme="1"/>
        <rFont val="Arial"/>
        <family val="2"/>
      </rPr>
      <t>(include Urban Farms)</t>
    </r>
  </si>
  <si>
    <r>
      <t xml:space="preserve">Other
</t>
    </r>
    <r>
      <rPr>
        <sz val="8"/>
        <color theme="1"/>
        <rFont val="Arial"/>
        <family val="2"/>
      </rPr>
      <t>(provide details in Comments tab)</t>
    </r>
  </si>
  <si>
    <t>TOTAL</t>
  </si>
  <si>
    <t>No of Rateable Assessments</t>
  </si>
  <si>
    <t xml:space="preserve">IF, Commercial and Industrial properties values are not separated, provide estimate of each proportion ? </t>
  </si>
  <si>
    <t>CIV</t>
  </si>
  <si>
    <r>
      <t xml:space="preserve">Revenue In Lieu of Rates  </t>
    </r>
    <r>
      <rPr>
        <i/>
        <sz val="10"/>
        <color theme="1"/>
        <rFont val="Arial"/>
        <family val="2"/>
      </rPr>
      <t>(provide details below)</t>
    </r>
  </si>
  <si>
    <r>
      <t xml:space="preserve">Other </t>
    </r>
    <r>
      <rPr>
        <i/>
        <sz val="10"/>
        <color theme="1"/>
        <rFont val="Arial"/>
        <family val="2"/>
      </rPr>
      <t xml:space="preserve"> (provide details in Comments tab)</t>
    </r>
  </si>
  <si>
    <t xml:space="preserve">Sub-Total </t>
  </si>
  <si>
    <t>ADD</t>
  </si>
  <si>
    <t xml:space="preserve">  Government Reimbursements 
  in respect of Pensioner Rates remitted</t>
  </si>
  <si>
    <t>LESS</t>
  </si>
  <si>
    <t xml:space="preserve">  Pensioner Rate Remissions &amp; Concessions</t>
  </si>
  <si>
    <t xml:space="preserve">  Council Rate Rebates and Concessions</t>
  </si>
  <si>
    <r>
      <t xml:space="preserve">Rates &amp; Charges Total    </t>
    </r>
    <r>
      <rPr>
        <sz val="10"/>
        <color theme="1"/>
        <rFont val="Arial"/>
        <family val="2"/>
      </rPr>
      <t>(04999 above)</t>
    </r>
  </si>
  <si>
    <r>
      <t xml:space="preserve">Rates and Charges Revenue    </t>
    </r>
    <r>
      <rPr>
        <sz val="10"/>
        <color theme="1"/>
        <rFont val="Arial"/>
        <family val="2"/>
      </rPr>
      <t>(01960 Expenditure &amp; Revenue)</t>
    </r>
  </si>
  <si>
    <t>COMMENT - Please comments on differences between theses figures in the Comments tab.</t>
  </si>
  <si>
    <t>COMMENTS - Please add any comments and explanatory notes to the Comments tab.</t>
  </si>
  <si>
    <t>Melton (C)</t>
  </si>
  <si>
    <t xml:space="preserve">Rateable Assessments </t>
  </si>
  <si>
    <t xml:space="preserve"> </t>
  </si>
  <si>
    <t xml:space="preserve">Valuations and Rates </t>
  </si>
  <si>
    <t>NOTE: The Victoria Grants Commission (VGC) is requesting this data.  Data is used in determining the VGC allocations.</t>
  </si>
  <si>
    <t>06040</t>
  </si>
  <si>
    <t xml:space="preserve">Number of Rateable Assessments </t>
  </si>
  <si>
    <t xml:space="preserve">Supplementary Valuations </t>
  </si>
  <si>
    <t>Garbage charges / Waste management charge</t>
  </si>
  <si>
    <t>Please Note:   Valuations relating to properties for which 
Revenue in Lieu of Rates are received should NOT be 
included in the Valuations data above (06160-06190).</t>
  </si>
  <si>
    <r>
      <t xml:space="preserve">Rural 
</t>
    </r>
    <r>
      <rPr>
        <sz val="6"/>
        <color theme="0"/>
        <rFont val="Arial"/>
        <family val="2"/>
      </rPr>
      <t>(incl Urban Farms)</t>
    </r>
  </si>
  <si>
    <t>Council Name</t>
  </si>
  <si>
    <t>Previous year total</t>
  </si>
  <si>
    <t xml:space="preserve">Previous year total      </t>
  </si>
  <si>
    <t xml:space="preserve">Capital Improved Value (CIV)  or 
Net Annual Value (NAV)  or  Site Value (SV) </t>
  </si>
  <si>
    <t>Revenue In Lieu of Rates  or  Special Rating Agreements</t>
  </si>
  <si>
    <t xml:space="preserve">  as at 1 July 2019</t>
  </si>
  <si>
    <t xml:space="preserve"> as at 30 June 2020</t>
  </si>
  <si>
    <r>
      <t>Revaluation</t>
    </r>
    <r>
      <rPr>
        <b/>
        <sz val="12"/>
        <color theme="1"/>
        <rFont val="Arial"/>
        <family val="2"/>
      </rPr>
      <t xml:space="preserve"> as at 1 Jan 2019</t>
    </r>
  </si>
  <si>
    <t>effective 1 July 2019</t>
  </si>
  <si>
    <t>to 30 June 2020</t>
  </si>
  <si>
    <t>Total Valuations to 30 June 2020</t>
  </si>
  <si>
    <t>Victorian Local Government Grants Commission</t>
  </si>
  <si>
    <t>2019-20</t>
  </si>
  <si>
    <r>
      <t xml:space="preserve">Rateable Assessments - </t>
    </r>
    <r>
      <rPr>
        <b/>
        <sz val="14"/>
        <color rgb="FFFF0000"/>
        <rFont val="Arial"/>
        <family val="2"/>
      </rPr>
      <t>as at June 2020</t>
    </r>
  </si>
  <si>
    <r>
      <t xml:space="preserve">Valuations - Capital Improved Value - </t>
    </r>
    <r>
      <rPr>
        <b/>
        <sz val="14"/>
        <color rgb="FFFF0000"/>
        <rFont val="Arial"/>
        <family val="2"/>
      </rPr>
      <t>as at June 2020</t>
    </r>
  </si>
  <si>
    <r>
      <t xml:space="preserve">* Annual Revaluation </t>
    </r>
    <r>
      <rPr>
        <b/>
        <sz val="10"/>
        <color rgb="FFFFFF00"/>
        <rFont val="Arial"/>
        <family val="2"/>
      </rPr>
      <t>2019 - as at 1 January 2019</t>
    </r>
  </si>
  <si>
    <t>as at 30 June 2020</t>
  </si>
  <si>
    <r>
      <t>Total Valuations  -</t>
    </r>
    <r>
      <rPr>
        <b/>
        <sz val="10"/>
        <color rgb="FFFFFF00"/>
        <rFont val="Arial"/>
        <family val="2"/>
      </rPr>
      <t xml:space="preserve"> as at 30 June 2020</t>
    </r>
  </si>
  <si>
    <r>
      <t xml:space="preserve">  Supplementary Valuations</t>
    </r>
    <r>
      <rPr>
        <b/>
        <sz val="10"/>
        <color rgb="FFFFFF00"/>
        <rFont val="Arial"/>
        <family val="2"/>
      </rPr>
      <t xml:space="preserve"> -  to 30 June 2020</t>
    </r>
  </si>
  <si>
    <t>NAV</t>
  </si>
  <si>
    <t>Local Government Accounting &amp; General Information</t>
  </si>
  <si>
    <t>Valuations &amp; Rates</t>
  </si>
  <si>
    <t>Description</t>
  </si>
  <si>
    <t xml:space="preserve">The data in these spreadsheet represents the Council's determination of :
</t>
  </si>
  <si>
    <r>
      <rPr>
        <b/>
        <sz val="11"/>
        <color theme="1"/>
        <rFont val="Arial"/>
        <family val="2"/>
      </rPr>
      <t>Rateable Assessments</t>
    </r>
    <r>
      <rPr>
        <sz val="11"/>
        <color theme="1"/>
        <rFont val="Arial"/>
        <family val="2"/>
      </rPr>
      <t xml:space="preserve"> 
- Number of rateable assessments by Residential, Commercial, Industrial, 
  Rural and Other.
</t>
    </r>
  </si>
  <si>
    <r>
      <rPr>
        <b/>
        <sz val="11"/>
        <color theme="1"/>
        <rFont val="Arial"/>
        <family val="2"/>
      </rPr>
      <t>Valuations - Capital Improved Value</t>
    </r>
    <r>
      <rPr>
        <sz val="11"/>
        <color theme="1"/>
        <rFont val="Arial"/>
        <family val="2"/>
      </rPr>
      <t xml:space="preserve"> 
- Valuations by Residential, Commercial, Industrial, Rural and Other.
</t>
    </r>
  </si>
  <si>
    <r>
      <rPr>
        <b/>
        <sz val="11"/>
        <color theme="1"/>
        <rFont val="Arial"/>
        <family val="2"/>
      </rPr>
      <t>Rates &amp; Charges</t>
    </r>
    <r>
      <rPr>
        <sz val="11"/>
        <color theme="1"/>
        <rFont val="Arial"/>
        <family val="2"/>
      </rPr>
      <t xml:space="preserve"> 
- Provides details of Municipal Charge, General Rates, Garbage Charges, etc</t>
    </r>
  </si>
  <si>
    <t xml:space="preserve">More Information
</t>
  </si>
  <si>
    <t xml:space="preserve">Refer to Manual pages 26-30.
</t>
  </si>
  <si>
    <t>TABS</t>
  </si>
  <si>
    <r>
      <rPr>
        <b/>
        <sz val="11"/>
        <color theme="1"/>
        <rFont val="Arial"/>
        <family val="2"/>
      </rPr>
      <t>VGC2</t>
    </r>
    <r>
      <rPr>
        <sz val="11"/>
        <color theme="1"/>
        <rFont val="Arial"/>
        <family val="2"/>
      </rPr>
      <t xml:space="preserve"> 
- Questionnaire tab showing data requested.
</t>
    </r>
  </si>
  <si>
    <r>
      <rPr>
        <b/>
        <sz val="11"/>
        <color theme="1"/>
        <rFont val="Arial"/>
        <family val="2"/>
      </rPr>
      <t>Valuations</t>
    </r>
    <r>
      <rPr>
        <sz val="11"/>
        <color theme="1"/>
        <rFont val="Arial"/>
        <family val="2"/>
      </rPr>
      <t xml:space="preserve">
- Council data in responses to valuations
</t>
    </r>
  </si>
  <si>
    <r>
      <rPr>
        <b/>
        <sz val="11"/>
        <color theme="1"/>
        <rFont val="Arial"/>
        <family val="2"/>
      </rPr>
      <t>Rates</t>
    </r>
    <r>
      <rPr>
        <sz val="11"/>
        <color theme="1"/>
        <rFont val="Arial"/>
        <family val="2"/>
      </rPr>
      <t xml:space="preserve">
- Council data in responses to details of rates and charges
</t>
    </r>
  </si>
  <si>
    <t>Conditions 
of Use</t>
  </si>
  <si>
    <t xml:space="preserve">Disclaimer </t>
  </si>
  <si>
    <t>for the year ending 30 June 2020</t>
  </si>
  <si>
    <t xml:space="preserve">Content from this spreadsheet should be attributed as Victorian Local Government Grants Commission data collection.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</si>
  <si>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</si>
  <si>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r>
      <t xml:space="preserve">Rates &amp; Charges - </t>
    </r>
    <r>
      <rPr>
        <b/>
        <sz val="14"/>
        <color rgb="FFFF0000"/>
        <rFont val="Arial"/>
        <family val="2"/>
      </rPr>
      <t>as at June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</si>
</sst>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40" x14ac:knownFonts="1">
    <font>
      <sz val="11"/>
      <color theme="1"/>
      <name val="Calibri"/>
      <family val="2"/>
      <scheme val="minor"/>
    </font>
    <font>
      <sz val="10"/>
      <color theme="1"/>
      <name val="Arial"/>
      <family val="2"/>
    </font>
    <font>
      <b/>
      <sz val="10"/>
      <name val="Arial"/>
      <family val="2"/>
    </font>
    <font>
      <b/>
      <sz val="12"/>
      <name val="Arial"/>
      <family val="2"/>
    </font>
    <font>
      <b/>
      <sz val="10"/>
      <color theme="0"/>
      <name val="Arial"/>
      <family val="2"/>
    </font>
    <font>
      <i/>
      <sz val="9"/>
      <name val="Arial"/>
      <family val="2"/>
    </font>
    <font>
      <sz val="11"/>
      <color theme="1"/>
      <name val="Arial"/>
      <family val="2"/>
    </font>
    <font>
      <sz val="9"/>
      <color theme="1"/>
      <name val="Arial"/>
      <family val="2"/>
    </font>
    <font>
      <sz val="10"/>
      <name val="Arial"/>
      <family val="2"/>
    </font>
    <font>
      <sz val="11"/>
      <color theme="1"/>
      <name val="Calibri"/>
      <family val="2"/>
      <scheme val="minor"/>
    </font>
    <font>
      <sz val="12"/>
      <color theme="9" tint="-0.249977111117893"/>
      <name val="Arial"/>
      <family val="2"/>
    </font>
    <font>
      <b/>
      <sz val="14"/>
      <color theme="9" tint="-0.249977111117893"/>
      <name val="Arial"/>
      <family val="2"/>
    </font>
    <font>
      <b/>
      <sz val="12"/>
      <color theme="1"/>
      <name val="Arial"/>
      <family val="2"/>
    </font>
    <font>
      <sz val="8"/>
      <color theme="1"/>
      <name val="Arial"/>
      <family val="2"/>
    </font>
    <font>
      <sz val="12"/>
      <color theme="1"/>
      <name val="Arial"/>
      <family val="2"/>
    </font>
    <font>
      <i/>
      <sz val="10"/>
      <color theme="1"/>
      <name val="Arial"/>
      <family val="2"/>
    </font>
    <font>
      <sz val="10"/>
      <color theme="1"/>
      <name val="Arial"/>
      <family val="2"/>
    </font>
    <font>
      <b/>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b/>
      <sz val="8"/>
      <color theme="0"/>
      <name val="Arial"/>
      <family val="2"/>
    </font>
    <font>
      <b/>
      <sz val="10"/>
      <color rgb="FFFFFF00"/>
      <name val="Arial"/>
      <family val="2"/>
    </font>
    <font>
      <i/>
      <sz val="10"/>
      <color rgb="FFFF0000"/>
      <name val="Arial"/>
      <family val="2"/>
    </font>
    <font>
      <sz val="10"/>
      <color rgb="FFFF0000"/>
      <name val="Arial"/>
      <family val="2"/>
    </font>
    <font>
      <sz val="11"/>
      <color rgb="FFFF0000"/>
      <name val="Arial"/>
      <family val="2"/>
    </font>
    <font>
      <sz val="6"/>
      <color theme="0"/>
      <name val="Arial"/>
      <family val="2"/>
    </font>
    <font>
      <i/>
      <sz val="8"/>
      <color theme="1"/>
      <name val="Arial"/>
      <family val="2"/>
    </font>
    <font>
      <b/>
      <i/>
      <sz val="9"/>
      <color rgb="FFFF0000"/>
      <name val="Arial"/>
      <family val="2"/>
    </font>
    <font>
      <b/>
      <i/>
      <sz val="8"/>
      <color theme="1"/>
      <name val="Arial"/>
      <family val="2"/>
    </font>
    <font>
      <b/>
      <sz val="14"/>
      <color theme="0"/>
      <name val="Arial"/>
      <family val="2"/>
    </font>
    <font>
      <b/>
      <sz val="14"/>
      <name val="Arial"/>
      <family val="2"/>
    </font>
    <font>
      <b/>
      <sz val="14"/>
      <color rgb="FFFF0000"/>
      <name val="Arial"/>
      <family val="2"/>
    </font>
    <font>
      <sz val="14"/>
      <color theme="1"/>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78BEDC"/>
        <bgColor indexed="64"/>
      </patternFill>
    </fill>
    <fill>
      <patternFill patternType="solid">
        <fgColor rgb="FFC8E6F0"/>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9">
    <xf numFmtId="0" fontId="0" fillId="0" borderId="0"/>
    <xf numFmtId="9" fontId="9" fillId="0" borderId="0" applyFont="0" applyFill="0" applyBorder="0" applyAlignment="0" applyProtection="0"/>
    <xf numFmtId="165" fontId="3" fillId="0" borderId="0" applyFill="0" applyBorder="0">
      <protection locked="0"/>
    </xf>
    <xf numFmtId="41" fontId="3" fillId="0" borderId="0" applyFill="0" applyBorder="0">
      <protection locked="0"/>
    </xf>
    <xf numFmtId="0" fontId="3" fillId="5" borderId="0" applyBorder="0"/>
    <xf numFmtId="41" fontId="3" fillId="9" borderId="0" applyBorder="0"/>
    <xf numFmtId="0" fontId="3" fillId="9" borderId="0" applyFill="0" applyBorder="0">
      <alignment horizontal="left"/>
    </xf>
    <xf numFmtId="166" fontId="3" fillId="10" borderId="0"/>
    <xf numFmtId="0" fontId="8" fillId="0" borderId="0"/>
  </cellStyleXfs>
  <cellXfs count="167">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6" fillId="0" borderId="0" xfId="0" applyFont="1"/>
    <xf numFmtId="0" fontId="7" fillId="0" borderId="0" xfId="0" applyFont="1"/>
    <xf numFmtId="164" fontId="2" fillId="0" borderId="0" xfId="0" applyNumberFormat="1" applyFont="1" applyBorder="1"/>
    <xf numFmtId="164" fontId="3" fillId="0" borderId="0" xfId="0" applyNumberFormat="1" applyFont="1" applyBorder="1"/>
    <xf numFmtId="164" fontId="6" fillId="0" borderId="0" xfId="0" applyNumberFormat="1" applyFont="1" applyBorder="1"/>
    <xf numFmtId="164" fontId="5" fillId="0" borderId="0" xfId="0" applyNumberFormat="1" applyFont="1" applyBorder="1"/>
    <xf numFmtId="164" fontId="7" fillId="0" borderId="0" xfId="0" applyNumberFormat="1" applyFont="1" applyBorder="1"/>
    <xf numFmtId="164" fontId="8" fillId="0" borderId="13" xfId="0" applyNumberFormat="1" applyFont="1" applyBorder="1" applyAlignment="1">
      <alignment vertical="top"/>
    </xf>
    <xf numFmtId="164" fontId="8" fillId="0" borderId="14" xfId="0" applyNumberFormat="1" applyFont="1" applyBorder="1" applyAlignment="1">
      <alignment vertical="top"/>
    </xf>
    <xf numFmtId="164" fontId="8" fillId="0" borderId="16" xfId="0" applyNumberFormat="1" applyFont="1" applyBorder="1" applyAlignment="1">
      <alignment vertical="top"/>
    </xf>
    <xf numFmtId="164" fontId="8" fillId="0" borderId="17" xfId="0" applyNumberFormat="1" applyFont="1" applyBorder="1" applyAlignment="1">
      <alignment vertical="top"/>
    </xf>
    <xf numFmtId="164" fontId="8" fillId="0" borderId="19" xfId="0" applyNumberFormat="1" applyFont="1" applyBorder="1" applyAlignment="1">
      <alignment vertical="top"/>
    </xf>
    <xf numFmtId="164" fontId="8" fillId="0" borderId="20" xfId="0" applyNumberFormat="1" applyFont="1" applyBorder="1" applyAlignment="1">
      <alignment vertical="top"/>
    </xf>
    <xf numFmtId="0" fontId="6" fillId="0" borderId="0" xfId="0" applyFont="1" applyAlignment="1">
      <alignment horizontal="left"/>
    </xf>
    <xf numFmtId="9" fontId="8" fillId="0" borderId="14" xfId="1" applyFont="1" applyBorder="1" applyAlignment="1">
      <alignment horizontal="center" vertical="top"/>
    </xf>
    <xf numFmtId="9" fontId="8" fillId="0" borderId="17" xfId="1" applyFont="1" applyBorder="1" applyAlignment="1">
      <alignment horizontal="center" vertical="top"/>
    </xf>
    <xf numFmtId="9" fontId="8" fillId="0" borderId="20" xfId="1" applyFont="1" applyBorder="1" applyAlignment="1">
      <alignment horizontal="center" vertical="top"/>
    </xf>
    <xf numFmtId="9" fontId="8" fillId="0" borderId="15" xfId="1" applyFont="1" applyBorder="1" applyAlignment="1">
      <alignment horizontal="center" vertical="top"/>
    </xf>
    <xf numFmtId="9" fontId="8" fillId="0" borderId="18" xfId="1" applyFont="1" applyBorder="1" applyAlignment="1">
      <alignment horizontal="center" vertical="top"/>
    </xf>
    <xf numFmtId="9" fontId="8" fillId="0" borderId="21" xfId="1" applyFont="1" applyBorder="1" applyAlignment="1">
      <alignment horizontal="center" vertical="top"/>
    </xf>
    <xf numFmtId="164" fontId="2" fillId="0" borderId="15" xfId="0" applyNumberFormat="1" applyFont="1" applyFill="1" applyBorder="1" applyAlignment="1">
      <alignment vertical="top"/>
    </xf>
    <xf numFmtId="164" fontId="2" fillId="0" borderId="18" xfId="0" applyNumberFormat="1" applyFont="1" applyFill="1" applyBorder="1" applyAlignment="1">
      <alignment vertical="top"/>
    </xf>
    <xf numFmtId="164" fontId="2" fillId="0" borderId="21" xfId="0" applyNumberFormat="1" applyFont="1" applyFill="1" applyBorder="1" applyAlignment="1">
      <alignment vertical="top"/>
    </xf>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vertical="center"/>
    </xf>
    <xf numFmtId="3" fontId="11" fillId="0" borderId="0" xfId="0" applyNumberFormat="1" applyFont="1" applyAlignment="1">
      <alignment horizontal="right"/>
    </xf>
    <xf numFmtId="0" fontId="11" fillId="0" borderId="28" xfId="0" applyFont="1" applyBorder="1"/>
    <xf numFmtId="0" fontId="11" fillId="0" borderId="28" xfId="0" applyFont="1" applyBorder="1" applyAlignment="1">
      <alignment horizontal="center"/>
    </xf>
    <xf numFmtId="3" fontId="11" fillId="0" borderId="28" xfId="0" applyNumberFormat="1" applyFont="1" applyBorder="1"/>
    <xf numFmtId="0" fontId="12" fillId="2" borderId="0" xfId="0" applyFont="1" applyFill="1" applyAlignment="1">
      <alignment horizontal="center" wrapText="1"/>
    </xf>
    <xf numFmtId="3" fontId="12" fillId="2" borderId="0" xfId="0" applyNumberFormat="1" applyFont="1" applyFill="1" applyAlignment="1">
      <alignment horizontal="center" wrapText="1"/>
    </xf>
    <xf numFmtId="0" fontId="12" fillId="0" borderId="0" xfId="0" applyFont="1" applyAlignment="1">
      <alignment horizontal="center" wrapText="1"/>
    </xf>
    <xf numFmtId="0" fontId="12" fillId="2" borderId="0" xfId="0" applyFont="1" applyFill="1" applyAlignment="1">
      <alignment horizontal="center"/>
    </xf>
    <xf numFmtId="3" fontId="12" fillId="2" borderId="0" xfId="0" applyNumberFormat="1" applyFont="1" applyFill="1" applyAlignment="1">
      <alignment horizontal="center"/>
    </xf>
    <xf numFmtId="0" fontId="12" fillId="0" borderId="0" xfId="0" applyFont="1" applyAlignment="1">
      <alignment horizontal="center"/>
    </xf>
    <xf numFmtId="0" fontId="12" fillId="0" borderId="0" xfId="0" applyFont="1"/>
    <xf numFmtId="3" fontId="14" fillId="0" borderId="0" xfId="0" applyNumberFormat="1" applyFont="1"/>
    <xf numFmtId="0" fontId="14" fillId="0" borderId="0" xfId="0" applyFont="1"/>
    <xf numFmtId="0" fontId="18" fillId="0" borderId="0" xfId="0" applyFont="1"/>
    <xf numFmtId="0" fontId="19" fillId="0" borderId="28" xfId="0" applyFont="1" applyBorder="1"/>
    <xf numFmtId="0" fontId="19" fillId="0" borderId="28" xfId="0" applyFont="1" applyBorder="1" applyAlignment="1">
      <alignment horizontal="center"/>
    </xf>
    <xf numFmtId="0" fontId="14" fillId="0" borderId="0" xfId="0" applyFont="1" applyAlignment="1">
      <alignment horizontal="center"/>
    </xf>
    <xf numFmtId="0" fontId="20" fillId="0" borderId="0" xfId="0" applyFont="1"/>
    <xf numFmtId="0" fontId="21" fillId="0" borderId="0" xfId="0" applyFont="1"/>
    <xf numFmtId="3" fontId="4" fillId="6" borderId="7" xfId="0" applyNumberFormat="1" applyFont="1" applyFill="1" applyBorder="1" applyAlignment="1">
      <alignment horizontal="right"/>
    </xf>
    <xf numFmtId="164" fontId="4" fillId="6" borderId="23" xfId="0" applyNumberFormat="1" applyFont="1" applyFill="1" applyBorder="1" applyAlignment="1">
      <alignment horizontal="right"/>
    </xf>
    <xf numFmtId="164" fontId="4" fillId="6" borderId="24" xfId="0" applyNumberFormat="1" applyFont="1" applyFill="1" applyBorder="1" applyAlignment="1">
      <alignment horizontal="right"/>
    </xf>
    <xf numFmtId="164" fontId="4" fillId="6" borderId="22" xfId="0" applyNumberFormat="1" applyFont="1" applyFill="1" applyBorder="1" applyAlignment="1">
      <alignment horizontal="right"/>
    </xf>
    <xf numFmtId="0" fontId="4" fillId="6" borderId="2" xfId="0" applyFont="1" applyFill="1" applyBorder="1"/>
    <xf numFmtId="0" fontId="4" fillId="6" borderId="8" xfId="0" applyNumberFormat="1" applyFont="1" applyFill="1" applyBorder="1" applyAlignment="1">
      <alignment horizontal="center" vertical="center" wrapText="1"/>
    </xf>
    <xf numFmtId="0" fontId="4" fillId="6" borderId="0" xfId="0" applyNumberFormat="1" applyFont="1" applyFill="1" applyBorder="1" applyAlignment="1">
      <alignment horizontal="center" vertical="center" wrapText="1"/>
    </xf>
    <xf numFmtId="0" fontId="4" fillId="6" borderId="9" xfId="0" applyNumberFormat="1" applyFont="1" applyFill="1" applyBorder="1" applyAlignment="1">
      <alignment horizontal="center" vertical="center" wrapText="1"/>
    </xf>
    <xf numFmtId="0" fontId="4" fillId="6" borderId="27" xfId="0" applyNumberFormat="1" applyFont="1" applyFill="1" applyBorder="1" applyAlignment="1">
      <alignment horizontal="center" vertical="center" wrapText="1"/>
    </xf>
    <xf numFmtId="0" fontId="4" fillId="6" borderId="2" xfId="0" applyFont="1" applyFill="1" applyBorder="1" applyAlignment="1">
      <alignment horizontal="left"/>
    </xf>
    <xf numFmtId="164" fontId="4" fillId="6" borderId="8" xfId="0" applyNumberFormat="1" applyFont="1" applyFill="1" applyBorder="1" applyAlignment="1">
      <alignment horizontal="left" vertical="center"/>
    </xf>
    <xf numFmtId="164" fontId="4" fillId="6" borderId="0" xfId="0" applyNumberFormat="1" applyFont="1" applyFill="1" applyBorder="1" applyAlignment="1">
      <alignment horizontal="left" vertical="center"/>
    </xf>
    <xf numFmtId="164" fontId="4" fillId="6" borderId="9" xfId="0" applyNumberFormat="1" applyFont="1" applyFill="1" applyBorder="1" applyAlignment="1">
      <alignment horizontal="left" vertical="center"/>
    </xf>
    <xf numFmtId="164" fontId="22" fillId="6" borderId="8" xfId="0" applyNumberFormat="1" applyFont="1" applyFill="1" applyBorder="1" applyAlignment="1">
      <alignment horizontal="center" vertical="center" wrapText="1"/>
    </xf>
    <xf numFmtId="164" fontId="22" fillId="6" borderId="0" xfId="0" applyNumberFormat="1" applyFont="1" applyFill="1" applyBorder="1" applyAlignment="1">
      <alignment horizontal="center" vertical="center" wrapText="1"/>
    </xf>
    <xf numFmtId="164" fontId="22" fillId="6" borderId="9" xfId="0" applyNumberFormat="1" applyFont="1" applyFill="1" applyBorder="1" applyAlignment="1">
      <alignment horizontal="center" vertical="center" wrapText="1"/>
    </xf>
    <xf numFmtId="0" fontId="4" fillId="6" borderId="3" xfId="0" applyFont="1" applyFill="1" applyBorder="1"/>
    <xf numFmtId="164" fontId="22" fillId="6" borderId="10" xfId="0" applyNumberFormat="1" applyFont="1" applyFill="1" applyBorder="1" applyAlignment="1">
      <alignment horizontal="center" vertical="center" wrapText="1"/>
    </xf>
    <xf numFmtId="164" fontId="22" fillId="6" borderId="11" xfId="0" applyNumberFormat="1" applyFont="1" applyFill="1" applyBorder="1" applyAlignment="1">
      <alignment horizontal="center" vertical="center" wrapText="1"/>
    </xf>
    <xf numFmtId="164" fontId="22" fillId="6" borderId="10" xfId="0" quotePrefix="1" applyNumberFormat="1" applyFont="1" applyFill="1" applyBorder="1" applyAlignment="1">
      <alignment horizontal="center" vertical="center" wrapText="1"/>
    </xf>
    <xf numFmtId="164" fontId="23" fillId="6" borderId="12" xfId="0" quotePrefix="1" applyNumberFormat="1" applyFont="1" applyFill="1" applyBorder="1" applyAlignment="1">
      <alignment horizontal="center" vertical="center" wrapText="1"/>
    </xf>
    <xf numFmtId="0" fontId="4" fillId="6" borderId="26" xfId="0" applyNumberFormat="1" applyFont="1" applyFill="1" applyBorder="1" applyAlignment="1">
      <alignment horizontal="center" vertical="center" wrapText="1"/>
    </xf>
    <xf numFmtId="164" fontId="4" fillId="6" borderId="9" xfId="0" applyNumberFormat="1" applyFont="1" applyFill="1" applyBorder="1" applyAlignment="1">
      <alignment horizontal="center" vertical="center" wrapText="1"/>
    </xf>
    <xf numFmtId="164" fontId="23" fillId="6" borderId="12" xfId="0" applyNumberFormat="1" applyFont="1" applyFill="1" applyBorder="1" applyAlignment="1">
      <alignment horizontal="center" vertical="center" wrapText="1"/>
    </xf>
    <xf numFmtId="164" fontId="2" fillId="8" borderId="13" xfId="0" applyNumberFormat="1" applyFont="1" applyFill="1" applyBorder="1" applyAlignment="1">
      <alignment vertical="top"/>
    </xf>
    <xf numFmtId="164" fontId="2" fillId="8" borderId="14" xfId="0" applyNumberFormat="1" applyFont="1" applyFill="1" applyBorder="1" applyAlignment="1">
      <alignment vertical="top"/>
    </xf>
    <xf numFmtId="164" fontId="2" fillId="8" borderId="15" xfId="0" applyNumberFormat="1" applyFont="1" applyFill="1" applyBorder="1" applyAlignment="1">
      <alignment vertical="top"/>
    </xf>
    <xf numFmtId="164" fontId="2" fillId="8" borderId="16" xfId="0" applyNumberFormat="1" applyFont="1" applyFill="1" applyBorder="1" applyAlignment="1">
      <alignment vertical="top"/>
    </xf>
    <xf numFmtId="164" fontId="2" fillId="8" borderId="17" xfId="0" applyNumberFormat="1" applyFont="1" applyFill="1" applyBorder="1" applyAlignment="1">
      <alignment vertical="top"/>
    </xf>
    <xf numFmtId="164" fontId="2" fillId="8" borderId="18" xfId="0" applyNumberFormat="1" applyFont="1" applyFill="1" applyBorder="1" applyAlignment="1">
      <alignment vertical="top"/>
    </xf>
    <xf numFmtId="164" fontId="2" fillId="8" borderId="19" xfId="0" applyNumberFormat="1" applyFont="1" applyFill="1" applyBorder="1" applyAlignment="1">
      <alignment vertical="top"/>
    </xf>
    <xf numFmtId="164" fontId="2" fillId="8" borderId="20" xfId="0" applyNumberFormat="1" applyFont="1" applyFill="1" applyBorder="1" applyAlignment="1">
      <alignment vertical="top"/>
    </xf>
    <xf numFmtId="164" fontId="2" fillId="8" borderId="21" xfId="0" applyNumberFormat="1" applyFont="1" applyFill="1" applyBorder="1" applyAlignment="1">
      <alignment vertical="top"/>
    </xf>
    <xf numFmtId="0" fontId="4" fillId="6" borderId="25" xfId="0" applyNumberFormat="1" applyFont="1" applyFill="1" applyBorder="1" applyAlignment="1">
      <alignment horizontal="center" vertical="center" wrapText="1"/>
    </xf>
    <xf numFmtId="9" fontId="4" fillId="6" borderId="23" xfId="1" applyFont="1" applyFill="1" applyBorder="1" applyAlignment="1">
      <alignment horizontal="center"/>
    </xf>
    <xf numFmtId="9" fontId="4" fillId="6" borderId="24" xfId="1" applyFont="1" applyFill="1" applyBorder="1" applyAlignment="1">
      <alignment horizontal="center"/>
    </xf>
    <xf numFmtId="0" fontId="4" fillId="6" borderId="8" xfId="0" quotePrefix="1" applyNumberFormat="1" applyFont="1" applyFill="1" applyBorder="1" applyAlignment="1">
      <alignment horizontal="center" vertical="center" wrapText="1"/>
    </xf>
    <xf numFmtId="0" fontId="16" fillId="0" borderId="0" xfId="0" applyFont="1"/>
    <xf numFmtId="164" fontId="8" fillId="0" borderId="13" xfId="0" applyNumberFormat="1" applyFont="1" applyFill="1" applyBorder="1" applyAlignment="1">
      <alignment vertical="top"/>
    </xf>
    <xf numFmtId="164" fontId="8" fillId="0" borderId="14" xfId="0" applyNumberFormat="1" applyFont="1" applyFill="1" applyBorder="1" applyAlignment="1">
      <alignment vertical="top"/>
    </xf>
    <xf numFmtId="164" fontId="8" fillId="0" borderId="16" xfId="0" applyNumberFormat="1" applyFont="1" applyFill="1" applyBorder="1" applyAlignment="1">
      <alignment vertical="top"/>
    </xf>
    <xf numFmtId="164" fontId="8" fillId="0" borderId="17" xfId="0" applyNumberFormat="1" applyFont="1" applyFill="1" applyBorder="1" applyAlignment="1">
      <alignment vertical="top"/>
    </xf>
    <xf numFmtId="164" fontId="8" fillId="0" borderId="19" xfId="0" applyNumberFormat="1" applyFont="1" applyFill="1" applyBorder="1" applyAlignment="1">
      <alignment vertical="top"/>
    </xf>
    <xf numFmtId="164" fontId="8" fillId="0" borderId="20" xfId="0" applyNumberFormat="1" applyFont="1" applyFill="1" applyBorder="1" applyAlignment="1">
      <alignment vertical="top"/>
    </xf>
    <xf numFmtId="0" fontId="26" fillId="0" borderId="0" xfId="0" applyFont="1"/>
    <xf numFmtId="164" fontId="27" fillId="0" borderId="0" xfId="0" applyNumberFormat="1" applyFont="1" applyBorder="1"/>
    <xf numFmtId="0" fontId="27" fillId="0" borderId="0" xfId="0" applyFont="1"/>
    <xf numFmtId="0" fontId="10" fillId="0" borderId="0" xfId="0" applyFont="1" applyAlignment="1">
      <alignment horizontal="right"/>
    </xf>
    <xf numFmtId="0" fontId="11" fillId="0" borderId="0" xfId="0" applyFont="1" applyAlignment="1">
      <alignment horizontal="right"/>
    </xf>
    <xf numFmtId="0" fontId="18" fillId="0" borderId="0" xfId="0" applyFont="1" applyAlignment="1">
      <alignment horizontal="right"/>
    </xf>
    <xf numFmtId="0" fontId="11" fillId="0" borderId="28" xfId="0" applyFont="1" applyBorder="1" applyAlignment="1">
      <alignment horizontal="right"/>
    </xf>
    <xf numFmtId="0" fontId="14" fillId="0" borderId="0" xfId="0" applyFont="1" applyAlignment="1">
      <alignment horizontal="right"/>
    </xf>
    <xf numFmtId="0" fontId="12" fillId="2" borderId="0" xfId="0" applyFont="1" applyFill="1" applyAlignment="1">
      <alignment horizontal="right"/>
    </xf>
    <xf numFmtId="0" fontId="10" fillId="0" borderId="0" xfId="0" applyFont="1" applyAlignment="1">
      <alignment vertical="top"/>
    </xf>
    <xf numFmtId="0" fontId="10" fillId="0" borderId="0" xfId="0" applyFont="1" applyAlignment="1">
      <alignment horizontal="right" vertical="top"/>
    </xf>
    <xf numFmtId="0" fontId="19" fillId="0" borderId="28" xfId="0" applyFont="1" applyBorder="1" applyAlignment="1">
      <alignment vertical="top"/>
    </xf>
    <xf numFmtId="0" fontId="19" fillId="0" borderId="28" xfId="0" applyFont="1" applyBorder="1" applyAlignment="1">
      <alignment horizontal="right" vertical="top"/>
    </xf>
    <xf numFmtId="0" fontId="12" fillId="0" borderId="0" xfId="0" applyFont="1" applyAlignment="1">
      <alignment horizontal="right"/>
    </xf>
    <xf numFmtId="164" fontId="14" fillId="0" borderId="0" xfId="0" applyNumberFormat="1" applyFont="1"/>
    <xf numFmtId="164" fontId="14" fillId="3" borderId="29" xfId="0" applyNumberFormat="1" applyFont="1" applyFill="1" applyBorder="1"/>
    <xf numFmtId="164" fontId="12" fillId="4" borderId="29" xfId="0" applyNumberFormat="1" applyFont="1" applyFill="1" applyBorder="1"/>
    <xf numFmtId="164" fontId="29" fillId="0" borderId="0" xfId="0" applyNumberFormat="1" applyFont="1" applyAlignment="1">
      <alignment horizontal="right"/>
    </xf>
    <xf numFmtId="164" fontId="12" fillId="11" borderId="29" xfId="0" applyNumberFormat="1" applyFont="1" applyFill="1" applyBorder="1"/>
    <xf numFmtId="3" fontId="29" fillId="0" borderId="0" xfId="0" applyNumberFormat="1" applyFont="1" applyAlignment="1">
      <alignment horizontal="right"/>
    </xf>
    <xf numFmtId="9" fontId="14" fillId="3" borderId="29" xfId="1" applyFont="1" applyFill="1" applyBorder="1" applyAlignment="1">
      <alignment horizontal="center" vertical="center"/>
    </xf>
    <xf numFmtId="3" fontId="12" fillId="3" borderId="29" xfId="0" applyNumberFormat="1" applyFont="1" applyFill="1" applyBorder="1" applyAlignment="1">
      <alignment horizontal="center" vertical="center"/>
    </xf>
    <xf numFmtId="164" fontId="12" fillId="2" borderId="29" xfId="0" applyNumberFormat="1" applyFont="1" applyFill="1" applyBorder="1" applyAlignment="1">
      <alignment horizontal="center" wrapText="1"/>
    </xf>
    <xf numFmtId="164" fontId="10" fillId="0" borderId="0" xfId="0" applyNumberFormat="1" applyFont="1"/>
    <xf numFmtId="164" fontId="19" fillId="0" borderId="28" xfId="0" applyNumberFormat="1" applyFont="1" applyBorder="1"/>
    <xf numFmtId="0" fontId="32" fillId="6" borderId="1" xfId="0" applyFont="1" applyFill="1" applyBorder="1"/>
    <xf numFmtId="164" fontId="33" fillId="7" borderId="22" xfId="0" applyNumberFormat="1" applyFont="1" applyFill="1" applyBorder="1"/>
    <xf numFmtId="164" fontId="33" fillId="7" borderId="23" xfId="0" applyNumberFormat="1" applyFont="1" applyFill="1" applyBorder="1"/>
    <xf numFmtId="164" fontId="33" fillId="7" borderId="24" xfId="0" applyNumberFormat="1" applyFont="1" applyFill="1" applyBorder="1"/>
    <xf numFmtId="0" fontId="35" fillId="0" borderId="0" xfId="0" applyFont="1"/>
    <xf numFmtId="0" fontId="14" fillId="0" borderId="0" xfId="0" applyFont="1" applyAlignment="1">
      <alignment vertical="top"/>
    </xf>
    <xf numFmtId="0" fontId="14" fillId="0" borderId="0" xfId="0" applyFont="1" applyAlignment="1">
      <alignment horizontal="right" vertical="top"/>
    </xf>
    <xf numFmtId="0" fontId="14" fillId="0" borderId="0" xfId="0" quotePrefix="1" applyFont="1" applyAlignment="1">
      <alignment horizontal="center"/>
    </xf>
    <xf numFmtId="0" fontId="12" fillId="0" borderId="0" xfId="0" applyFont="1" applyAlignment="1">
      <alignment horizontal="right" vertical="top"/>
    </xf>
    <xf numFmtId="0" fontId="14" fillId="0" borderId="0" xfId="0" applyFont="1" applyAlignment="1">
      <alignment horizontal="left" vertical="top"/>
    </xf>
    <xf numFmtId="0" fontId="12" fillId="0" borderId="0" xfId="0" quotePrefix="1" applyFont="1" applyAlignment="1">
      <alignment horizontal="center"/>
    </xf>
    <xf numFmtId="0" fontId="25" fillId="0" borderId="0" xfId="0" applyFont="1" applyAlignment="1">
      <alignment vertical="top"/>
    </xf>
    <xf numFmtId="0" fontId="25" fillId="0" borderId="0" xfId="0" applyFont="1" applyAlignment="1">
      <alignment horizontal="right" vertical="top"/>
    </xf>
    <xf numFmtId="164" fontId="31" fillId="0" borderId="0" xfId="0" applyNumberFormat="1" applyFont="1" applyAlignment="1">
      <alignment horizontal="right" vertical="top"/>
    </xf>
    <xf numFmtId="164" fontId="17" fillId="0" borderId="0" xfId="0" applyNumberFormat="1" applyFont="1" applyAlignment="1">
      <alignment horizontal="right" vertical="top"/>
    </xf>
    <xf numFmtId="164" fontId="14" fillId="3" borderId="30" xfId="0" applyNumberFormat="1" applyFont="1" applyFill="1" applyBorder="1" applyAlignment="1">
      <alignment horizontal="left"/>
    </xf>
    <xf numFmtId="164" fontId="14" fillId="3" borderId="31" xfId="0" applyNumberFormat="1" applyFont="1" applyFill="1" applyBorder="1" applyAlignment="1">
      <alignment horizontal="left"/>
    </xf>
    <xf numFmtId="164" fontId="14" fillId="3" borderId="32" xfId="0" applyNumberFormat="1" applyFont="1" applyFill="1" applyBorder="1" applyAlignment="1">
      <alignment horizontal="left"/>
    </xf>
    <xf numFmtId="164" fontId="12" fillId="4" borderId="29" xfId="0" applyNumberFormat="1" applyFont="1" applyFill="1" applyBorder="1" applyAlignment="1">
      <alignment horizontal="right"/>
    </xf>
    <xf numFmtId="164" fontId="14" fillId="3" borderId="30" xfId="0" quotePrefix="1" applyNumberFormat="1" applyFont="1" applyFill="1" applyBorder="1" applyAlignment="1">
      <alignment horizontal="left"/>
    </xf>
    <xf numFmtId="0" fontId="14" fillId="0" borderId="0" xfId="0" applyFont="1" applyAlignment="1">
      <alignment horizontal="left" vertical="top" wrapText="1"/>
    </xf>
    <xf numFmtId="0" fontId="30" fillId="0" borderId="0" xfId="0" applyFont="1" applyAlignment="1">
      <alignment horizontal="left" vertical="top" wrapText="1"/>
    </xf>
    <xf numFmtId="164" fontId="12" fillId="2" borderId="29" xfId="0" applyNumberFormat="1" applyFont="1" applyFill="1" applyBorder="1" applyAlignment="1">
      <alignment horizontal="center"/>
    </xf>
    <xf numFmtId="0" fontId="36" fillId="0" borderId="0" xfId="0" applyFont="1"/>
    <xf numFmtId="0" fontId="18" fillId="0" borderId="28" xfId="0" applyFont="1" applyBorder="1"/>
    <xf numFmtId="0" fontId="37" fillId="2" borderId="0" xfId="0" applyFont="1" applyFill="1"/>
    <xf numFmtId="0" fontId="6" fillId="2" borderId="0" xfId="0" applyFont="1" applyFill="1" applyAlignment="1">
      <alignment vertical="top"/>
    </xf>
    <xf numFmtId="3" fontId="38" fillId="2" borderId="0" xfId="0" applyNumberFormat="1" applyFont="1" applyFill="1" applyAlignment="1">
      <alignment vertical="top"/>
    </xf>
    <xf numFmtId="0" fontId="37"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1" borderId="0" xfId="0" applyFont="1" applyFill="1" applyAlignment="1">
      <alignment vertical="top" wrapText="1"/>
    </xf>
    <xf numFmtId="0" fontId="6" fillId="2" borderId="0" xfId="0" applyFont="1" applyFill="1" applyAlignment="1">
      <alignment vertical="top" wrapText="1"/>
    </xf>
    <xf numFmtId="0" fontId="39"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distributed" wrapText="1"/>
    </xf>
    <xf numFmtId="0" fontId="39" fillId="2" borderId="0" xfId="0" applyFont="1" applyFill="1"/>
    <xf numFmtId="0" fontId="7" fillId="2" borderId="0" xfId="0" applyFont="1" applyFill="1" applyAlignment="1">
      <alignment vertical="top"/>
    </xf>
    <xf numFmtId="0" fontId="39" fillId="0" borderId="28" xfId="0" applyFont="1" applyBorder="1"/>
    <xf numFmtId="0" fontId="39" fillId="0" borderId="28" xfId="0" applyFont="1" applyBorder="1" applyAlignment="1">
      <alignment vertical="top" wrapText="1"/>
    </xf>
    <xf numFmtId="0" fontId="12" fillId="0" borderId="0" xfId="0" applyFont="1" applyAlignment="1">
      <alignment wrapText="1"/>
    </xf>
    <xf numFmtId="3" fontId="6" fillId="0" borderId="0" xfId="0" applyNumberFormat="1" applyFont="1"/>
    <xf numFmtId="0" fontId="32" fillId="6" borderId="25" xfId="0" applyFont="1" applyFill="1" applyBorder="1"/>
  </cellXfs>
  <cellStyles count="9">
    <cellStyle name="Data" xfId="2" xr:uid="{00000000-0005-0000-0000-000000000000}"/>
    <cellStyle name="Data 2" xfId="3" xr:uid="{00000000-0005-0000-0000-000001000000}"/>
    <cellStyle name="Formula" xfId="5" xr:uid="{00000000-0005-0000-0000-000002000000}"/>
    <cellStyle name="FormulaNoNumber" xfId="6" xr:uid="{00000000-0005-0000-0000-000003000000}"/>
    <cellStyle name="Heading" xfId="4" xr:uid="{00000000-0005-0000-0000-000004000000}"/>
    <cellStyle name="NoData" xfId="7" xr:uid="{00000000-0005-0000-0000-000005000000}"/>
    <cellStyle name="Normal" xfId="0" builtinId="0"/>
    <cellStyle name="Normal 2" xfId="8" xr:uid="{00000000-0005-0000-0000-000007000000}"/>
    <cellStyle name="Percent" xfId="1" builtinId="5"/>
  </cellStyles>
  <dxfs count="0"/>
  <tableStyles count="0" defaultTableStyle="TableStyleMedium9" defaultPivotStyle="PivotStyleLight16"/>
  <colors>
    <mruColors>
      <color rgb="FF78BEDC"/>
      <color rgb="FFC8E6F0"/>
      <color rgb="FFFFFFCC"/>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0DC7-9892-4288-949D-82ECCD7CAF2E}">
  <sheetPr>
    <tabColor theme="6" tint="0.39997558519241921"/>
  </sheetPr>
  <dimension ref="A1:I190"/>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6" customWidth="1"/>
    <col min="2" max="2" width="14.7265625" style="6" customWidth="1"/>
    <col min="3" max="3" width="70.7265625" style="6" customWidth="1"/>
    <col min="4" max="16384" width="12.7265625" style="6"/>
  </cols>
  <sheetData>
    <row r="1" spans="2:3" s="29" customFormat="1" ht="15.5" x14ac:dyDescent="0.35">
      <c r="C1" s="104" t="s">
        <v>186</v>
      </c>
    </row>
    <row r="2" spans="2:3" s="29" customFormat="1" ht="15.5" x14ac:dyDescent="0.35">
      <c r="B2" s="147" t="s">
        <v>185</v>
      </c>
      <c r="C2" s="49"/>
    </row>
    <row r="3" spans="2:3" s="29" customFormat="1" ht="18" x14ac:dyDescent="0.4">
      <c r="B3" s="32" t="s">
        <v>194</v>
      </c>
      <c r="C3" s="49"/>
    </row>
    <row r="4" spans="2:3" s="29" customFormat="1" ht="15.5" x14ac:dyDescent="0.35">
      <c r="B4" s="147" t="s">
        <v>209</v>
      </c>
      <c r="C4" s="49"/>
    </row>
    <row r="5" spans="2:3" s="29" customFormat="1" ht="16" thickBot="1" x14ac:dyDescent="0.4">
      <c r="B5" s="148"/>
      <c r="C5" s="148"/>
    </row>
    <row r="7" spans="2:3" x14ac:dyDescent="0.3">
      <c r="B7" s="149"/>
      <c r="C7" s="150"/>
    </row>
    <row r="8" spans="2:3" ht="25" x14ac:dyDescent="0.3">
      <c r="B8" s="149" t="s">
        <v>143</v>
      </c>
      <c r="C8" s="151" t="s">
        <v>195</v>
      </c>
    </row>
    <row r="9" spans="2:3" x14ac:dyDescent="0.3">
      <c r="B9" s="149"/>
      <c r="C9" s="150"/>
    </row>
    <row r="10" spans="2:3" x14ac:dyDescent="0.3">
      <c r="B10" s="152"/>
      <c r="C10" s="153"/>
    </row>
    <row r="11" spans="2:3" x14ac:dyDescent="0.3">
      <c r="B11" s="152"/>
      <c r="C11" s="153"/>
    </row>
    <row r="12" spans="2:3" ht="28" x14ac:dyDescent="0.3">
      <c r="B12" s="152" t="s">
        <v>196</v>
      </c>
      <c r="C12" s="154" t="s">
        <v>197</v>
      </c>
    </row>
    <row r="13" spans="2:3" ht="56" x14ac:dyDescent="0.3">
      <c r="B13" s="152"/>
      <c r="C13" s="153" t="s">
        <v>198</v>
      </c>
    </row>
    <row r="14" spans="2:3" ht="42" x14ac:dyDescent="0.3">
      <c r="B14" s="152"/>
      <c r="C14" s="154" t="s">
        <v>199</v>
      </c>
    </row>
    <row r="15" spans="2:3" ht="28" x14ac:dyDescent="0.3">
      <c r="B15" s="152"/>
      <c r="C15" s="153" t="s">
        <v>200</v>
      </c>
    </row>
    <row r="16" spans="2:3" ht="42" x14ac:dyDescent="0.3">
      <c r="B16" s="152" t="s">
        <v>201</v>
      </c>
      <c r="C16" s="153" t="s">
        <v>202</v>
      </c>
    </row>
    <row r="17" spans="2:3" ht="42" x14ac:dyDescent="0.3">
      <c r="B17" s="152" t="s">
        <v>203</v>
      </c>
      <c r="C17" s="155" t="s">
        <v>204</v>
      </c>
    </row>
    <row r="18" spans="2:3" ht="42" x14ac:dyDescent="0.3">
      <c r="B18" s="152"/>
      <c r="C18" s="156" t="s">
        <v>205</v>
      </c>
    </row>
    <row r="19" spans="2:3" ht="42" x14ac:dyDescent="0.3">
      <c r="B19" s="152"/>
      <c r="C19" s="156" t="s">
        <v>206</v>
      </c>
    </row>
    <row r="20" spans="2:3" s="29" customFormat="1" ht="16" thickBot="1" x14ac:dyDescent="0.4">
      <c r="B20" s="148"/>
      <c r="C20" s="148"/>
    </row>
    <row r="21" spans="2:3" s="7" customFormat="1" ht="11.5" x14ac:dyDescent="0.25"/>
    <row r="22" spans="2:3" s="7" customFormat="1" ht="34.5" x14ac:dyDescent="0.25">
      <c r="B22" s="157" t="s">
        <v>207</v>
      </c>
      <c r="C22" s="158" t="s">
        <v>210</v>
      </c>
    </row>
    <row r="23" spans="2:3" s="7" customFormat="1" ht="126.5" x14ac:dyDescent="0.25">
      <c r="B23" s="157" t="s">
        <v>208</v>
      </c>
      <c r="C23" s="159" t="s">
        <v>211</v>
      </c>
    </row>
    <row r="24" spans="2:3" s="7" customFormat="1" ht="11.5" x14ac:dyDescent="0.25">
      <c r="B24" s="160"/>
      <c r="C24" s="161"/>
    </row>
    <row r="25" spans="2:3" s="7" customFormat="1" ht="12" thickBot="1" x14ac:dyDescent="0.3">
      <c r="B25" s="162"/>
      <c r="C25" s="163"/>
    </row>
    <row r="190" spans="1:9" s="165" customFormat="1" ht="15.5" x14ac:dyDescent="0.35">
      <c r="A190" s="6"/>
      <c r="B190" s="6"/>
      <c r="C190" s="164"/>
      <c r="D190" s="6"/>
      <c r="E190" s="6"/>
      <c r="F190" s="6"/>
      <c r="G190" s="6"/>
      <c r="H190" s="6"/>
      <c r="I190"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F3FB7-A8F0-46AE-B17C-92AF53B7F9CA}">
  <sheetPr>
    <tabColor theme="9" tint="0.39997558519241921"/>
  </sheetPr>
  <dimension ref="B1:K195"/>
  <sheetViews>
    <sheetView showGridLines="0" zoomScale="60" zoomScaleNormal="60" zoomScalePageLayoutView="50" workbookViewId="0">
      <pane xSplit="5" ySplit="8" topLeftCell="F9" activePane="bottomRight" state="frozen"/>
      <selection pane="topRight"/>
      <selection pane="bottomLeft"/>
      <selection pane="bottomRight"/>
    </sheetView>
  </sheetViews>
  <sheetFormatPr defaultColWidth="12.7265625" defaultRowHeight="15.5" x14ac:dyDescent="0.35"/>
  <cols>
    <col min="1" max="1" width="4.7265625" style="48" customWidth="1"/>
    <col min="2" max="2" width="12.7265625" style="48" customWidth="1"/>
    <col min="3" max="3" width="34.7265625" style="48" customWidth="1"/>
    <col min="4" max="4" width="28.7265625" style="106" customWidth="1"/>
    <col min="5" max="5" width="12.7265625" style="52"/>
    <col min="6" max="11" width="18.7265625" style="47" customWidth="1"/>
    <col min="12" max="12" width="4.7265625" style="48" customWidth="1"/>
    <col min="13" max="16384" width="12.7265625" style="48"/>
  </cols>
  <sheetData>
    <row r="1" spans="2:11" s="29" customFormat="1" x14ac:dyDescent="0.35">
      <c r="D1" s="102"/>
      <c r="E1" s="30"/>
      <c r="F1" s="31"/>
      <c r="G1" s="31"/>
      <c r="H1" s="31"/>
      <c r="I1" s="31"/>
      <c r="J1" s="31"/>
      <c r="K1" s="31"/>
    </row>
    <row r="2" spans="2:11" s="29" customFormat="1" ht="18" x14ac:dyDescent="0.4">
      <c r="B2" s="32" t="s">
        <v>143</v>
      </c>
      <c r="C2" s="32" t="s">
        <v>166</v>
      </c>
      <c r="D2" s="103"/>
      <c r="E2" s="33"/>
      <c r="F2" s="34"/>
      <c r="G2" s="34"/>
      <c r="H2" s="34"/>
      <c r="I2" s="34"/>
      <c r="J2" s="34"/>
      <c r="K2" s="35" t="s">
        <v>174</v>
      </c>
    </row>
    <row r="3" spans="2:11" s="29" customFormat="1" ht="18" x14ac:dyDescent="0.4">
      <c r="B3" s="32"/>
      <c r="C3" s="49" t="s">
        <v>190</v>
      </c>
      <c r="D3" s="104"/>
      <c r="E3" s="33"/>
      <c r="F3" s="34"/>
      <c r="G3" s="34"/>
      <c r="H3" s="34"/>
      <c r="I3" s="34"/>
      <c r="J3" s="34"/>
      <c r="K3" s="36"/>
    </row>
    <row r="4" spans="2:11" s="29" customFormat="1" ht="11.5" customHeight="1" thickBot="1" x14ac:dyDescent="0.45">
      <c r="B4" s="37"/>
      <c r="C4" s="37"/>
      <c r="D4" s="105"/>
      <c r="E4" s="38"/>
      <c r="F4" s="39"/>
      <c r="G4" s="39"/>
      <c r="H4" s="39"/>
      <c r="I4" s="39"/>
      <c r="J4" s="39"/>
      <c r="K4" s="39"/>
    </row>
    <row r="5" spans="2:11" ht="13.9" customHeight="1" x14ac:dyDescent="0.35"/>
    <row r="6" spans="2:11" s="42" customFormat="1" ht="37" x14ac:dyDescent="0.35">
      <c r="B6" s="40"/>
      <c r="C6" s="43"/>
      <c r="D6" s="107"/>
      <c r="E6" s="40" t="s">
        <v>144</v>
      </c>
      <c r="F6" s="41" t="s">
        <v>81</v>
      </c>
      <c r="G6" s="41" t="s">
        <v>82</v>
      </c>
      <c r="H6" s="41" t="s">
        <v>83</v>
      </c>
      <c r="I6" s="41" t="s">
        <v>145</v>
      </c>
      <c r="J6" s="41" t="s">
        <v>146</v>
      </c>
      <c r="K6" s="41" t="s">
        <v>147</v>
      </c>
    </row>
    <row r="7" spans="2:11" s="45" customFormat="1" x14ac:dyDescent="0.35">
      <c r="B7" s="43"/>
      <c r="C7" s="43"/>
      <c r="D7" s="107"/>
      <c r="E7" s="43"/>
      <c r="F7" s="44" t="s">
        <v>84</v>
      </c>
      <c r="G7" s="44" t="s">
        <v>85</v>
      </c>
      <c r="H7" s="44" t="s">
        <v>86</v>
      </c>
      <c r="I7" s="44" t="s">
        <v>87</v>
      </c>
      <c r="J7" s="44" t="s">
        <v>88</v>
      </c>
      <c r="K7" s="44" t="s">
        <v>89</v>
      </c>
    </row>
    <row r="8" spans="2:11" x14ac:dyDescent="0.35">
      <c r="B8" s="46"/>
      <c r="C8" s="129"/>
      <c r="D8" s="130"/>
      <c r="F8" s="113"/>
      <c r="G8" s="113"/>
      <c r="H8" s="113"/>
      <c r="I8" s="113"/>
      <c r="J8" s="113"/>
      <c r="K8" s="113"/>
    </row>
    <row r="9" spans="2:11" ht="12" customHeight="1" x14ac:dyDescent="0.35">
      <c r="B9" s="46"/>
      <c r="C9" s="129"/>
      <c r="D9" s="130"/>
      <c r="F9" s="113"/>
      <c r="G9" s="113"/>
      <c r="H9" s="113"/>
      <c r="I9" s="113"/>
      <c r="J9" s="113"/>
      <c r="K9" s="113"/>
    </row>
    <row r="10" spans="2:11" x14ac:dyDescent="0.35">
      <c r="B10" s="46" t="s">
        <v>148</v>
      </c>
      <c r="C10" s="129"/>
      <c r="D10" s="130"/>
      <c r="F10" s="113"/>
      <c r="G10" s="113"/>
      <c r="H10" s="113"/>
      <c r="I10" s="113"/>
      <c r="J10" s="113"/>
      <c r="K10" s="113"/>
    </row>
    <row r="11" spans="2:11" x14ac:dyDescent="0.35">
      <c r="B11" s="46"/>
      <c r="C11" s="129" t="s">
        <v>169</v>
      </c>
      <c r="D11" s="130" t="s">
        <v>179</v>
      </c>
      <c r="E11" s="131" t="s">
        <v>168</v>
      </c>
      <c r="F11" s="114"/>
      <c r="G11" s="114"/>
      <c r="H11" s="114"/>
      <c r="I11" s="114"/>
      <c r="J11" s="114"/>
      <c r="K11" s="115">
        <f>SUM(F11:J11)</f>
        <v>0</v>
      </c>
    </row>
    <row r="12" spans="2:11" x14ac:dyDescent="0.35">
      <c r="B12" s="46"/>
      <c r="C12" s="129" t="s">
        <v>169</v>
      </c>
      <c r="D12" s="132" t="s">
        <v>180</v>
      </c>
      <c r="E12" s="131" t="s">
        <v>80</v>
      </c>
      <c r="F12" s="114"/>
      <c r="G12" s="114"/>
      <c r="H12" s="114"/>
      <c r="I12" s="114"/>
      <c r="J12" s="114"/>
      <c r="K12" s="115">
        <f>SUM(F12:J12)</f>
        <v>0</v>
      </c>
    </row>
    <row r="13" spans="2:11" x14ac:dyDescent="0.35">
      <c r="B13" s="46"/>
      <c r="C13" s="129"/>
      <c r="D13" s="130"/>
      <c r="F13" s="113"/>
      <c r="G13" s="113"/>
      <c r="H13" s="113"/>
      <c r="I13" s="113"/>
      <c r="J13" s="116" t="s">
        <v>175</v>
      </c>
      <c r="K13" s="117"/>
    </row>
    <row r="14" spans="2:11" x14ac:dyDescent="0.35">
      <c r="B14" s="46" t="s">
        <v>79</v>
      </c>
      <c r="C14" s="129"/>
      <c r="D14" s="130"/>
      <c r="F14" s="113"/>
      <c r="G14" s="113"/>
      <c r="H14" s="113"/>
      <c r="I14" s="113"/>
      <c r="J14" s="113"/>
      <c r="K14" s="113"/>
    </row>
    <row r="15" spans="2:11" ht="15.65" customHeight="1" x14ac:dyDescent="0.35">
      <c r="B15" s="46"/>
      <c r="C15" s="133" t="s">
        <v>181</v>
      </c>
      <c r="D15" s="132" t="s">
        <v>182</v>
      </c>
      <c r="E15" s="131" t="s">
        <v>92</v>
      </c>
      <c r="F15" s="114"/>
      <c r="G15" s="114"/>
      <c r="H15" s="114"/>
      <c r="I15" s="114"/>
      <c r="J15" s="114"/>
      <c r="K15" s="115">
        <f>SUM(F15:J15)</f>
        <v>0</v>
      </c>
    </row>
    <row r="16" spans="2:11" x14ac:dyDescent="0.35">
      <c r="B16" s="46"/>
      <c r="C16" s="133" t="s">
        <v>170</v>
      </c>
      <c r="D16" s="132" t="s">
        <v>183</v>
      </c>
      <c r="E16" s="131" t="s">
        <v>93</v>
      </c>
      <c r="F16" s="114"/>
      <c r="G16" s="114"/>
      <c r="H16" s="114"/>
      <c r="I16" s="114"/>
      <c r="J16" s="114"/>
      <c r="K16" s="115">
        <f>SUM(F16:J16)</f>
        <v>0</v>
      </c>
    </row>
    <row r="17" spans="2:11" x14ac:dyDescent="0.35">
      <c r="B17" s="46"/>
      <c r="C17" s="132"/>
      <c r="D17" s="132" t="s">
        <v>184</v>
      </c>
      <c r="E17" s="134" t="s">
        <v>94</v>
      </c>
      <c r="F17" s="115">
        <f t="shared" ref="F17:K17" si="0">SUM(F15:F16)</f>
        <v>0</v>
      </c>
      <c r="G17" s="115">
        <f t="shared" si="0"/>
        <v>0</v>
      </c>
      <c r="H17" s="115">
        <f t="shared" si="0"/>
        <v>0</v>
      </c>
      <c r="I17" s="115">
        <f t="shared" si="0"/>
        <v>0</v>
      </c>
      <c r="J17" s="115">
        <f t="shared" si="0"/>
        <v>0</v>
      </c>
      <c r="K17" s="115">
        <f t="shared" si="0"/>
        <v>0</v>
      </c>
    </row>
    <row r="18" spans="2:11" x14ac:dyDescent="0.35">
      <c r="B18" s="46"/>
      <c r="C18" s="135"/>
      <c r="D18" s="136"/>
      <c r="E18" s="118" t="s">
        <v>176</v>
      </c>
      <c r="F18" s="117"/>
      <c r="G18" s="117"/>
      <c r="H18" s="117"/>
      <c r="I18" s="117"/>
      <c r="J18" s="117"/>
      <c r="K18" s="117"/>
    </row>
    <row r="19" spans="2:11" ht="9.65" customHeight="1" x14ac:dyDescent="0.35">
      <c r="B19" s="46"/>
      <c r="C19" s="129"/>
      <c r="D19" s="130"/>
      <c r="F19" s="113"/>
      <c r="G19" s="113"/>
      <c r="H19" s="113"/>
      <c r="I19" s="113"/>
      <c r="J19" s="113"/>
      <c r="K19" s="113"/>
    </row>
    <row r="20" spans="2:11" ht="32.5" customHeight="1" x14ac:dyDescent="0.35">
      <c r="B20" s="46"/>
      <c r="C20" s="144" t="s">
        <v>149</v>
      </c>
      <c r="D20" s="144"/>
      <c r="E20" s="131" t="s">
        <v>95</v>
      </c>
      <c r="G20" s="119">
        <v>0</v>
      </c>
      <c r="H20" s="119">
        <v>0</v>
      </c>
    </row>
    <row r="21" spans="2:11" ht="10.15" customHeight="1" x14ac:dyDescent="0.35">
      <c r="B21" s="46"/>
      <c r="C21" s="129"/>
      <c r="D21" s="130"/>
    </row>
    <row r="22" spans="2:11" x14ac:dyDescent="0.35">
      <c r="B22" s="46" t="s">
        <v>101</v>
      </c>
      <c r="C22" s="129"/>
      <c r="D22" s="130"/>
    </row>
    <row r="23" spans="2:11" ht="30" customHeight="1" x14ac:dyDescent="0.35">
      <c r="B23" s="46"/>
      <c r="C23" s="144" t="s">
        <v>177</v>
      </c>
      <c r="D23" s="144"/>
      <c r="E23" s="131" t="s">
        <v>100</v>
      </c>
      <c r="F23" s="120" t="s">
        <v>150</v>
      </c>
      <c r="K23" s="48"/>
    </row>
    <row r="24" spans="2:11" x14ac:dyDescent="0.35">
      <c r="B24" s="46"/>
      <c r="C24" s="129"/>
      <c r="D24" s="130"/>
      <c r="E24" s="48"/>
      <c r="F24" s="113"/>
      <c r="G24" s="113"/>
      <c r="H24" s="113"/>
      <c r="I24" s="113"/>
      <c r="J24" s="113"/>
      <c r="K24" s="113"/>
    </row>
    <row r="25" spans="2:11" x14ac:dyDescent="0.35">
      <c r="B25" s="46" t="s">
        <v>106</v>
      </c>
      <c r="C25" s="129"/>
      <c r="D25" s="130"/>
      <c r="E25" s="48"/>
      <c r="F25" s="113"/>
      <c r="G25" s="113"/>
      <c r="H25" s="113"/>
      <c r="I25" s="113"/>
      <c r="J25" s="113"/>
      <c r="K25" s="113"/>
    </row>
    <row r="26" spans="2:11" x14ac:dyDescent="0.35">
      <c r="B26" s="46"/>
      <c r="C26" s="129" t="s">
        <v>110</v>
      </c>
      <c r="D26" s="130"/>
      <c r="E26" s="131" t="s">
        <v>107</v>
      </c>
      <c r="F26" s="114"/>
      <c r="G26" s="114"/>
      <c r="H26" s="114"/>
      <c r="I26" s="114"/>
      <c r="J26" s="114"/>
      <c r="K26" s="115">
        <f t="shared" ref="K26:K39" si="1">SUM(F26:J26)</f>
        <v>0</v>
      </c>
    </row>
    <row r="27" spans="2:11" x14ac:dyDescent="0.35">
      <c r="B27" s="46"/>
      <c r="C27" s="129" t="s">
        <v>111</v>
      </c>
      <c r="D27" s="130"/>
      <c r="E27" s="131" t="s">
        <v>108</v>
      </c>
      <c r="F27" s="114"/>
      <c r="G27" s="114"/>
      <c r="H27" s="114"/>
      <c r="I27" s="114"/>
      <c r="J27" s="114"/>
      <c r="K27" s="115">
        <f t="shared" si="1"/>
        <v>0</v>
      </c>
    </row>
    <row r="28" spans="2:11" x14ac:dyDescent="0.35">
      <c r="B28" s="46"/>
      <c r="C28" s="129" t="s">
        <v>112</v>
      </c>
      <c r="D28" s="130"/>
      <c r="E28" s="131" t="s">
        <v>109</v>
      </c>
      <c r="F28" s="114"/>
      <c r="G28" s="114"/>
      <c r="H28" s="114"/>
      <c r="I28" s="114"/>
      <c r="J28" s="114"/>
      <c r="K28" s="115">
        <f t="shared" si="1"/>
        <v>0</v>
      </c>
    </row>
    <row r="29" spans="2:11" x14ac:dyDescent="0.35">
      <c r="B29" s="46"/>
      <c r="C29" s="129" t="s">
        <v>113</v>
      </c>
      <c r="D29" s="130"/>
      <c r="E29" s="131" t="s">
        <v>114</v>
      </c>
      <c r="F29" s="114"/>
      <c r="G29" s="114"/>
      <c r="H29" s="114"/>
      <c r="I29" s="114"/>
      <c r="J29" s="114"/>
      <c r="K29" s="115">
        <f t="shared" si="1"/>
        <v>0</v>
      </c>
    </row>
    <row r="30" spans="2:11" x14ac:dyDescent="0.35">
      <c r="B30" s="46"/>
      <c r="C30" s="129" t="s">
        <v>171</v>
      </c>
      <c r="D30" s="130"/>
      <c r="E30" s="131" t="s">
        <v>115</v>
      </c>
      <c r="F30" s="114"/>
      <c r="G30" s="114"/>
      <c r="H30" s="114"/>
      <c r="I30" s="114"/>
      <c r="J30" s="114"/>
      <c r="K30" s="115">
        <f t="shared" si="1"/>
        <v>0</v>
      </c>
    </row>
    <row r="31" spans="2:11" x14ac:dyDescent="0.35">
      <c r="B31" s="46"/>
      <c r="C31" s="129" t="s">
        <v>118</v>
      </c>
      <c r="D31" s="130"/>
      <c r="E31" s="131" t="s">
        <v>116</v>
      </c>
      <c r="F31" s="114"/>
      <c r="G31" s="114"/>
      <c r="H31" s="114"/>
      <c r="I31" s="114"/>
      <c r="J31" s="114"/>
      <c r="K31" s="115">
        <f t="shared" si="1"/>
        <v>0</v>
      </c>
    </row>
    <row r="32" spans="2:11" x14ac:dyDescent="0.35">
      <c r="B32" s="46"/>
      <c r="C32" s="129" t="s">
        <v>151</v>
      </c>
      <c r="D32" s="130"/>
      <c r="E32" s="131" t="s">
        <v>119</v>
      </c>
      <c r="F32" s="114"/>
      <c r="G32" s="114"/>
      <c r="H32" s="114"/>
      <c r="I32" s="114"/>
      <c r="J32" s="114"/>
      <c r="K32" s="115">
        <f t="shared" si="1"/>
        <v>0</v>
      </c>
    </row>
    <row r="33" spans="2:11" x14ac:dyDescent="0.35">
      <c r="C33" s="129" t="s">
        <v>152</v>
      </c>
      <c r="D33" s="130"/>
      <c r="E33" s="131" t="s">
        <v>120</v>
      </c>
      <c r="F33" s="114"/>
      <c r="G33" s="114"/>
      <c r="H33" s="114"/>
      <c r="I33" s="114"/>
      <c r="J33" s="114"/>
      <c r="K33" s="115">
        <f t="shared" si="1"/>
        <v>0</v>
      </c>
    </row>
    <row r="34" spans="2:11" x14ac:dyDescent="0.35">
      <c r="C34" s="132"/>
      <c r="D34" s="132" t="s">
        <v>153</v>
      </c>
      <c r="E34" s="134" t="s">
        <v>121</v>
      </c>
      <c r="F34" s="115">
        <f>SUM(F26:F33)</f>
        <v>0</v>
      </c>
      <c r="G34" s="115">
        <f t="shared" ref="G34:K34" si="2">SUM(G26:G33)</f>
        <v>0</v>
      </c>
      <c r="H34" s="115">
        <f t="shared" si="2"/>
        <v>0</v>
      </c>
      <c r="I34" s="115">
        <f t="shared" si="2"/>
        <v>0</v>
      </c>
      <c r="J34" s="115">
        <f t="shared" si="2"/>
        <v>0</v>
      </c>
      <c r="K34" s="115">
        <f t="shared" si="2"/>
        <v>0</v>
      </c>
    </row>
    <row r="35" spans="2:11" x14ac:dyDescent="0.35">
      <c r="C35" s="129" t="s">
        <v>154</v>
      </c>
      <c r="D35" s="130"/>
      <c r="F35" s="113"/>
      <c r="G35" s="113"/>
      <c r="H35" s="113"/>
      <c r="I35" s="113"/>
      <c r="J35" s="113"/>
      <c r="K35" s="113"/>
    </row>
    <row r="36" spans="2:11" ht="30.65" customHeight="1" x14ac:dyDescent="0.35">
      <c r="C36" s="144" t="s">
        <v>155</v>
      </c>
      <c r="D36" s="144"/>
      <c r="E36" s="131" t="s">
        <v>124</v>
      </c>
      <c r="F36" s="114"/>
      <c r="G36" s="114"/>
      <c r="H36" s="114"/>
      <c r="I36" s="114"/>
      <c r="J36" s="114"/>
      <c r="K36" s="115">
        <f t="shared" si="1"/>
        <v>0</v>
      </c>
    </row>
    <row r="37" spans="2:11" x14ac:dyDescent="0.35">
      <c r="C37" s="129" t="s">
        <v>156</v>
      </c>
      <c r="D37" s="130"/>
      <c r="F37" s="113"/>
      <c r="G37" s="113"/>
      <c r="H37" s="113"/>
      <c r="I37" s="113"/>
      <c r="J37" s="113"/>
      <c r="K37" s="113"/>
    </row>
    <row r="38" spans="2:11" x14ac:dyDescent="0.35">
      <c r="C38" s="129" t="s">
        <v>157</v>
      </c>
      <c r="D38" s="130"/>
      <c r="E38" s="131" t="s">
        <v>125</v>
      </c>
      <c r="F38" s="114"/>
      <c r="G38" s="114"/>
      <c r="H38" s="114"/>
      <c r="I38" s="114"/>
      <c r="J38" s="114"/>
      <c r="K38" s="115">
        <f>SUM(F38:J38)</f>
        <v>0</v>
      </c>
    </row>
    <row r="39" spans="2:11" x14ac:dyDescent="0.35">
      <c r="C39" s="129" t="s">
        <v>158</v>
      </c>
      <c r="D39" s="130"/>
      <c r="E39" s="131" t="s">
        <v>126</v>
      </c>
      <c r="F39" s="114"/>
      <c r="G39" s="114"/>
      <c r="H39" s="114"/>
      <c r="I39" s="114"/>
      <c r="J39" s="114"/>
      <c r="K39" s="115">
        <f t="shared" si="1"/>
        <v>0</v>
      </c>
    </row>
    <row r="40" spans="2:11" x14ac:dyDescent="0.35">
      <c r="C40" s="132"/>
      <c r="D40" s="132" t="s">
        <v>130</v>
      </c>
      <c r="E40" s="134" t="s">
        <v>103</v>
      </c>
      <c r="F40" s="115">
        <f t="shared" ref="F40:J40" si="3">F34+F36-(F38+F39)</f>
        <v>0</v>
      </c>
      <c r="G40" s="115">
        <f t="shared" si="3"/>
        <v>0</v>
      </c>
      <c r="H40" s="115">
        <f t="shared" si="3"/>
        <v>0</v>
      </c>
      <c r="I40" s="115">
        <f t="shared" si="3"/>
        <v>0</v>
      </c>
      <c r="J40" s="115">
        <f t="shared" si="3"/>
        <v>0</v>
      </c>
      <c r="K40" s="115">
        <f>K34+K36-(K38+K39)</f>
        <v>0</v>
      </c>
    </row>
    <row r="41" spans="2:11" x14ac:dyDescent="0.35">
      <c r="B41" s="46"/>
      <c r="C41" s="129"/>
      <c r="D41" s="130"/>
      <c r="E41" s="118" t="s">
        <v>176</v>
      </c>
      <c r="F41" s="117"/>
      <c r="G41" s="117"/>
      <c r="H41" s="117"/>
      <c r="I41" s="117"/>
      <c r="J41" s="117"/>
      <c r="K41" s="117"/>
    </row>
    <row r="42" spans="2:11" x14ac:dyDescent="0.35">
      <c r="B42" s="46" t="s">
        <v>178</v>
      </c>
      <c r="C42" s="129"/>
      <c r="D42" s="130"/>
      <c r="E42" s="48"/>
      <c r="F42" s="113"/>
      <c r="G42" s="113"/>
      <c r="H42" s="113"/>
      <c r="I42" s="113"/>
      <c r="J42" s="113"/>
      <c r="K42" s="113"/>
    </row>
    <row r="43" spans="2:11" ht="31" x14ac:dyDescent="0.35">
      <c r="C43" s="145" t="s">
        <v>172</v>
      </c>
      <c r="D43" s="145"/>
      <c r="E43" s="48"/>
      <c r="F43" s="146" t="s">
        <v>131</v>
      </c>
      <c r="G43" s="146"/>
      <c r="H43" s="146"/>
      <c r="I43" s="121" t="s">
        <v>132</v>
      </c>
      <c r="J43" s="121" t="s">
        <v>133</v>
      </c>
      <c r="K43" s="113"/>
    </row>
    <row r="44" spans="2:11" x14ac:dyDescent="0.35">
      <c r="C44" s="129"/>
      <c r="D44" s="130"/>
      <c r="E44" s="131" t="s">
        <v>134</v>
      </c>
      <c r="F44" s="139"/>
      <c r="G44" s="140"/>
      <c r="H44" s="141"/>
      <c r="I44" s="114"/>
      <c r="J44" s="114"/>
      <c r="K44" s="113"/>
    </row>
    <row r="45" spans="2:11" x14ac:dyDescent="0.35">
      <c r="C45" s="129"/>
      <c r="D45" s="130"/>
      <c r="E45" s="131" t="s">
        <v>135</v>
      </c>
      <c r="F45" s="139"/>
      <c r="G45" s="140"/>
      <c r="H45" s="141"/>
      <c r="I45" s="114"/>
      <c r="J45" s="114"/>
      <c r="K45" s="113"/>
    </row>
    <row r="46" spans="2:11" x14ac:dyDescent="0.35">
      <c r="C46" s="129"/>
      <c r="D46" s="130"/>
      <c r="E46" s="131" t="s">
        <v>136</v>
      </c>
      <c r="F46" s="139"/>
      <c r="G46" s="140"/>
      <c r="H46" s="141"/>
      <c r="I46" s="114"/>
      <c r="J46" s="114"/>
      <c r="K46" s="113"/>
    </row>
    <row r="47" spans="2:11" x14ac:dyDescent="0.35">
      <c r="C47" s="129"/>
      <c r="D47" s="130"/>
      <c r="E47" s="131" t="s">
        <v>137</v>
      </c>
      <c r="F47" s="139"/>
      <c r="G47" s="140"/>
      <c r="H47" s="141"/>
      <c r="I47" s="114"/>
      <c r="J47" s="114"/>
      <c r="K47" s="113"/>
    </row>
    <row r="48" spans="2:11" x14ac:dyDescent="0.35">
      <c r="C48" s="129"/>
      <c r="D48" s="130"/>
      <c r="E48" s="131" t="s">
        <v>138</v>
      </c>
      <c r="F48" s="139"/>
      <c r="G48" s="140"/>
      <c r="H48" s="141"/>
      <c r="I48" s="114"/>
      <c r="J48" s="114"/>
      <c r="K48" s="113"/>
    </row>
    <row r="49" spans="2:11" x14ac:dyDescent="0.35">
      <c r="C49" s="129"/>
      <c r="D49" s="130"/>
      <c r="E49" s="131" t="s">
        <v>139</v>
      </c>
      <c r="F49" s="139"/>
      <c r="G49" s="140"/>
      <c r="H49" s="141"/>
      <c r="I49" s="114"/>
      <c r="J49" s="114"/>
      <c r="K49" s="113"/>
    </row>
    <row r="50" spans="2:11" x14ac:dyDescent="0.35">
      <c r="C50" s="129"/>
      <c r="D50" s="130"/>
      <c r="E50" s="131" t="s">
        <v>140</v>
      </c>
      <c r="F50" s="143"/>
      <c r="G50" s="140"/>
      <c r="H50" s="141"/>
      <c r="I50" s="114"/>
      <c r="J50" s="114"/>
      <c r="K50" s="113"/>
    </row>
    <row r="51" spans="2:11" x14ac:dyDescent="0.35">
      <c r="C51" s="129"/>
      <c r="D51" s="130"/>
      <c r="E51" s="131" t="s">
        <v>141</v>
      </c>
      <c r="F51" s="139"/>
      <c r="G51" s="140"/>
      <c r="H51" s="141"/>
      <c r="I51" s="114"/>
      <c r="J51" s="114"/>
      <c r="K51" s="113"/>
    </row>
    <row r="52" spans="2:11" x14ac:dyDescent="0.35">
      <c r="C52" s="129"/>
      <c r="D52" s="130"/>
      <c r="E52" s="134" t="s">
        <v>142</v>
      </c>
      <c r="F52" s="142" t="s">
        <v>91</v>
      </c>
      <c r="G52" s="142"/>
      <c r="H52" s="142"/>
      <c r="I52" s="115">
        <f>SUM(I44:I51)</f>
        <v>0</v>
      </c>
      <c r="J52" s="115">
        <f>SUM(J44:J51)</f>
        <v>0</v>
      </c>
      <c r="K52" s="113"/>
    </row>
    <row r="53" spans="2:11" x14ac:dyDescent="0.35">
      <c r="C53" s="129"/>
      <c r="D53" s="130"/>
      <c r="E53" s="118" t="s">
        <v>176</v>
      </c>
      <c r="F53" s="117"/>
      <c r="G53" s="117"/>
      <c r="H53" s="117"/>
      <c r="I53" s="117"/>
      <c r="J53" s="117"/>
      <c r="K53" s="113"/>
    </row>
    <row r="54" spans="2:11" x14ac:dyDescent="0.35">
      <c r="B54" s="46" t="s">
        <v>105</v>
      </c>
      <c r="C54" s="129"/>
      <c r="D54" s="130"/>
      <c r="F54" s="113"/>
      <c r="G54" s="113"/>
      <c r="H54" s="113"/>
      <c r="I54" s="113"/>
      <c r="J54" s="113"/>
      <c r="K54" s="113"/>
    </row>
    <row r="55" spans="2:11" x14ac:dyDescent="0.35">
      <c r="C55" s="133" t="s">
        <v>159</v>
      </c>
      <c r="D55" s="130"/>
      <c r="E55" s="134" t="s">
        <v>103</v>
      </c>
      <c r="F55" s="113"/>
      <c r="G55" s="113"/>
      <c r="H55" s="113"/>
      <c r="I55" s="113"/>
      <c r="J55" s="113"/>
      <c r="K55" s="115">
        <f>$K$40</f>
        <v>0</v>
      </c>
    </row>
    <row r="56" spans="2:11" x14ac:dyDescent="0.35">
      <c r="C56" s="129" t="s">
        <v>160</v>
      </c>
      <c r="D56" s="130"/>
      <c r="E56" s="134" t="s">
        <v>104</v>
      </c>
      <c r="F56" s="113"/>
      <c r="G56" s="113"/>
      <c r="H56" s="113"/>
      <c r="I56" s="113"/>
      <c r="J56" s="113"/>
      <c r="K56" s="115">
        <v>0</v>
      </c>
    </row>
    <row r="57" spans="2:11" ht="12.65" customHeight="1" x14ac:dyDescent="0.35">
      <c r="F57" s="113"/>
      <c r="G57" s="113"/>
      <c r="H57" s="113"/>
      <c r="I57" s="113"/>
      <c r="J57" s="113"/>
      <c r="K57" s="137" t="s">
        <v>161</v>
      </c>
    </row>
    <row r="58" spans="2:11" x14ac:dyDescent="0.35">
      <c r="B58" s="49" t="s">
        <v>167</v>
      </c>
      <c r="F58" s="113"/>
      <c r="G58" s="113"/>
      <c r="H58" s="113"/>
      <c r="I58" s="113"/>
      <c r="J58" s="113"/>
      <c r="K58" s="138"/>
    </row>
    <row r="59" spans="2:11" s="29" customFormat="1" x14ac:dyDescent="0.35">
      <c r="B59" s="49" t="s">
        <v>162</v>
      </c>
      <c r="C59" s="108"/>
      <c r="D59" s="109"/>
      <c r="E59" s="30"/>
      <c r="F59" s="122"/>
      <c r="G59" s="122"/>
      <c r="H59" s="122"/>
      <c r="I59" s="122"/>
      <c r="J59" s="122"/>
      <c r="K59" s="122"/>
    </row>
    <row r="60" spans="2:11" ht="7.15" customHeight="1" thickBot="1" x14ac:dyDescent="0.45">
      <c r="B60" s="50"/>
      <c r="C60" s="110"/>
      <c r="D60" s="111"/>
      <c r="E60" s="51"/>
      <c r="F60" s="123"/>
      <c r="G60" s="123"/>
      <c r="H60" s="123"/>
      <c r="I60" s="123"/>
      <c r="J60" s="123"/>
      <c r="K60" s="123"/>
    </row>
    <row r="61" spans="2:11" ht="7.15" customHeight="1" x14ac:dyDescent="0.35">
      <c r="F61" s="113"/>
      <c r="G61" s="113"/>
      <c r="H61" s="113"/>
      <c r="I61" s="113"/>
      <c r="J61" s="113"/>
      <c r="K61" s="113"/>
    </row>
    <row r="62" spans="2:11" x14ac:dyDescent="0.35">
      <c r="F62" s="113"/>
      <c r="G62" s="113"/>
      <c r="H62" s="113"/>
      <c r="I62" s="113"/>
      <c r="J62" s="113"/>
      <c r="K62" s="113"/>
    </row>
    <row r="195" spans="3:4" x14ac:dyDescent="0.35">
      <c r="C195" s="46"/>
      <c r="D195" s="112"/>
    </row>
  </sheetData>
  <protectedRanges>
    <protectedRange sqref="G20:H20 F23" name="Rating"/>
    <protectedRange sqref="F26:J33 F36:J36 F38:J39" name="Rates"/>
    <protectedRange sqref="F11:J12" name="Assess"/>
    <protectedRange sqref="F15:J16" name="CIV"/>
    <protectedRange sqref="F44:J51" name="RiL"/>
  </protectedRanges>
  <mergeCells count="14">
    <mergeCell ref="F44:H44"/>
    <mergeCell ref="C20:D20"/>
    <mergeCell ref="C23:D23"/>
    <mergeCell ref="C36:D36"/>
    <mergeCell ref="C43:D43"/>
    <mergeCell ref="F43:H43"/>
    <mergeCell ref="F51:H51"/>
    <mergeCell ref="F52:H52"/>
    <mergeCell ref="F45:H45"/>
    <mergeCell ref="F46:H46"/>
    <mergeCell ref="F47:H47"/>
    <mergeCell ref="F48:H48"/>
    <mergeCell ref="F49:H49"/>
    <mergeCell ref="F50:H50"/>
  </mergeCells>
  <printOptions horizontalCentered="1" verticalCentered="1"/>
  <pageMargins left="0.39370078740157483" right="0.39370078740157483" top="0.39370078740157483" bottom="0.39370078740157483" header="0.31496062992125984" footer="0.31496062992125984"/>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B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7265625" defaultRowHeight="14" x14ac:dyDescent="0.3"/>
  <cols>
    <col min="1" max="1" width="24.7265625" style="6" customWidth="1"/>
    <col min="2" max="7" width="12.7265625" style="10" customWidth="1"/>
    <col min="8" max="8" width="22.453125" style="10" customWidth="1"/>
    <col min="9" max="9" width="17" style="10" customWidth="1"/>
    <col min="10" max="10" width="16" style="10" customWidth="1"/>
    <col min="11" max="11" width="16.26953125" style="10" customWidth="1"/>
    <col min="12" max="12" width="14.7265625" style="10" customWidth="1"/>
    <col min="13" max="13" width="18.54296875" style="10" customWidth="1"/>
    <col min="14" max="14" width="16.7265625" style="10" customWidth="1"/>
    <col min="15" max="18" width="14.7265625" style="10" customWidth="1"/>
    <col min="19" max="25" width="16.7265625" style="10" customWidth="1"/>
    <col min="26" max="28" width="12.7265625" style="10" customWidth="1"/>
    <col min="29" max="16384" width="10.7265625" style="6"/>
  </cols>
  <sheetData>
    <row r="1" spans="1:28" x14ac:dyDescent="0.3">
      <c r="A1" s="1" t="s">
        <v>185</v>
      </c>
      <c r="B1" s="8"/>
      <c r="C1" s="8"/>
      <c r="D1" s="8"/>
      <c r="E1" s="8"/>
      <c r="F1" s="8"/>
      <c r="G1" s="8"/>
      <c r="H1" s="8"/>
      <c r="I1" s="8"/>
      <c r="J1" s="8"/>
      <c r="K1" s="8"/>
      <c r="L1" s="8"/>
      <c r="M1" s="8"/>
      <c r="N1" s="8"/>
      <c r="O1" s="8"/>
      <c r="P1" s="8"/>
      <c r="Q1" s="8"/>
      <c r="R1" s="8"/>
      <c r="S1" s="8"/>
      <c r="T1" s="8"/>
      <c r="U1" s="8"/>
      <c r="V1" s="8"/>
      <c r="W1" s="8"/>
      <c r="X1" s="8"/>
      <c r="Y1" s="8"/>
      <c r="Z1" s="8"/>
      <c r="AA1" s="8"/>
      <c r="AB1" s="8"/>
    </row>
    <row r="2" spans="1:28" ht="15.5" x14ac:dyDescent="0.35">
      <c r="A2" s="2" t="s">
        <v>98</v>
      </c>
      <c r="B2" s="9"/>
      <c r="C2" s="9"/>
      <c r="D2" s="9"/>
      <c r="E2" s="9"/>
      <c r="F2" s="9"/>
      <c r="G2" s="9"/>
      <c r="H2" s="9"/>
      <c r="I2" s="9"/>
      <c r="J2" s="9"/>
      <c r="K2" s="9"/>
      <c r="L2" s="9"/>
      <c r="M2" s="9"/>
      <c r="N2" s="9"/>
      <c r="O2" s="9"/>
      <c r="P2" s="9"/>
      <c r="Q2" s="9"/>
      <c r="R2" s="9"/>
      <c r="S2" s="9"/>
      <c r="T2" s="9"/>
      <c r="U2" s="9"/>
      <c r="V2" s="9"/>
      <c r="W2" s="9"/>
      <c r="X2" s="9"/>
      <c r="Y2" s="9"/>
      <c r="Z2" s="9"/>
      <c r="AA2" s="9"/>
      <c r="AB2" s="9"/>
    </row>
    <row r="3" spans="1:28" x14ac:dyDescent="0.3">
      <c r="A3" s="54" t="s">
        <v>186</v>
      </c>
    </row>
    <row r="4" spans="1:28" s="128" customFormat="1" ht="18" x14ac:dyDescent="0.4">
      <c r="A4" s="124"/>
      <c r="B4" s="125" t="s">
        <v>187</v>
      </c>
      <c r="C4" s="126"/>
      <c r="D4" s="126"/>
      <c r="E4" s="126"/>
      <c r="F4" s="126"/>
      <c r="G4" s="126"/>
      <c r="H4" s="125" t="s">
        <v>188</v>
      </c>
      <c r="I4" s="126"/>
      <c r="J4" s="126"/>
      <c r="K4" s="126"/>
      <c r="L4" s="126"/>
      <c r="M4" s="126"/>
      <c r="N4" s="126"/>
      <c r="O4" s="126"/>
      <c r="P4" s="126"/>
      <c r="Q4" s="126"/>
      <c r="R4" s="126"/>
      <c r="S4" s="126"/>
      <c r="T4" s="126"/>
      <c r="U4" s="126"/>
      <c r="V4" s="126"/>
      <c r="W4" s="126"/>
      <c r="X4" s="126"/>
      <c r="Y4" s="126"/>
      <c r="Z4" s="125"/>
      <c r="AA4" s="126"/>
      <c r="AB4" s="127"/>
    </row>
    <row r="5" spans="1:28" x14ac:dyDescent="0.3">
      <c r="A5" s="59"/>
      <c r="B5" s="88" t="s">
        <v>80</v>
      </c>
      <c r="C5" s="76"/>
      <c r="D5" s="76"/>
      <c r="E5" s="76"/>
      <c r="F5" s="76"/>
      <c r="G5" s="63"/>
      <c r="H5" s="60" t="s">
        <v>92</v>
      </c>
      <c r="I5" s="61"/>
      <c r="J5" s="61"/>
      <c r="K5" s="61"/>
      <c r="L5" s="61"/>
      <c r="M5" s="62"/>
      <c r="N5" s="91" t="s">
        <v>93</v>
      </c>
      <c r="O5" s="61"/>
      <c r="P5" s="61"/>
      <c r="Q5" s="61"/>
      <c r="R5" s="61"/>
      <c r="S5" s="62"/>
      <c r="T5" s="60" t="s">
        <v>94</v>
      </c>
      <c r="U5" s="61"/>
      <c r="V5" s="61"/>
      <c r="W5" s="61"/>
      <c r="X5" s="61"/>
      <c r="Y5" s="62"/>
      <c r="Z5" s="60" t="s">
        <v>95</v>
      </c>
      <c r="AA5" s="62"/>
      <c r="AB5" s="62" t="s">
        <v>100</v>
      </c>
    </row>
    <row r="6" spans="1:28" s="19" customFormat="1" x14ac:dyDescent="0.3">
      <c r="A6" s="64"/>
      <c r="B6" s="65" t="s">
        <v>164</v>
      </c>
      <c r="C6" s="66"/>
      <c r="D6" s="66"/>
      <c r="E6" s="66"/>
      <c r="F6" s="66"/>
      <c r="G6" s="67"/>
      <c r="H6" s="65" t="s">
        <v>189</v>
      </c>
      <c r="I6" s="66"/>
      <c r="J6" s="66"/>
      <c r="K6" s="66"/>
      <c r="L6" s="66"/>
      <c r="M6" s="67"/>
      <c r="N6" s="65" t="s">
        <v>192</v>
      </c>
      <c r="O6" s="66"/>
      <c r="P6" s="66"/>
      <c r="Q6" s="66"/>
      <c r="R6" s="66"/>
      <c r="S6" s="67"/>
      <c r="T6" s="65" t="s">
        <v>191</v>
      </c>
      <c r="U6" s="66"/>
      <c r="V6" s="66"/>
      <c r="W6" s="66"/>
      <c r="X6" s="66"/>
      <c r="Y6" s="67"/>
      <c r="Z6" s="65" t="s">
        <v>96</v>
      </c>
      <c r="AA6" s="67"/>
      <c r="AB6" s="67" t="s">
        <v>101</v>
      </c>
    </row>
    <row r="7" spans="1:28" ht="20" x14ac:dyDescent="0.3">
      <c r="A7" s="59"/>
      <c r="B7" s="68" t="s">
        <v>81</v>
      </c>
      <c r="C7" s="69" t="s">
        <v>82</v>
      </c>
      <c r="D7" s="69" t="s">
        <v>83</v>
      </c>
      <c r="E7" s="69" t="s">
        <v>173</v>
      </c>
      <c r="F7" s="69" t="s">
        <v>90</v>
      </c>
      <c r="G7" s="77" t="s">
        <v>91</v>
      </c>
      <c r="H7" s="68" t="s">
        <v>81</v>
      </c>
      <c r="I7" s="69" t="s">
        <v>82</v>
      </c>
      <c r="J7" s="69" t="s">
        <v>83</v>
      </c>
      <c r="K7" s="69" t="s">
        <v>173</v>
      </c>
      <c r="L7" s="69" t="s">
        <v>90</v>
      </c>
      <c r="M7" s="77" t="s">
        <v>91</v>
      </c>
      <c r="N7" s="68" t="s">
        <v>81</v>
      </c>
      <c r="O7" s="69" t="s">
        <v>82</v>
      </c>
      <c r="P7" s="69" t="s">
        <v>83</v>
      </c>
      <c r="Q7" s="69" t="s">
        <v>173</v>
      </c>
      <c r="R7" s="69" t="s">
        <v>90</v>
      </c>
      <c r="S7" s="77" t="s">
        <v>91</v>
      </c>
      <c r="T7" s="68" t="s">
        <v>81</v>
      </c>
      <c r="U7" s="69" t="s">
        <v>82</v>
      </c>
      <c r="V7" s="69" t="s">
        <v>83</v>
      </c>
      <c r="W7" s="69" t="s">
        <v>173</v>
      </c>
      <c r="X7" s="69" t="s">
        <v>90</v>
      </c>
      <c r="Y7" s="77" t="s">
        <v>91</v>
      </c>
      <c r="Z7" s="68" t="s">
        <v>82</v>
      </c>
      <c r="AA7" s="70" t="s">
        <v>83</v>
      </c>
      <c r="AB7" s="70" t="s">
        <v>102</v>
      </c>
    </row>
    <row r="8" spans="1:28" x14ac:dyDescent="0.3">
      <c r="A8" s="71"/>
      <c r="B8" s="72" t="s">
        <v>84</v>
      </c>
      <c r="C8" s="73" t="s">
        <v>85</v>
      </c>
      <c r="D8" s="73" t="s">
        <v>86</v>
      </c>
      <c r="E8" s="73" t="s">
        <v>87</v>
      </c>
      <c r="F8" s="73" t="s">
        <v>88</v>
      </c>
      <c r="G8" s="78" t="s">
        <v>89</v>
      </c>
      <c r="H8" s="72" t="s">
        <v>84</v>
      </c>
      <c r="I8" s="73" t="s">
        <v>85</v>
      </c>
      <c r="J8" s="73" t="s">
        <v>86</v>
      </c>
      <c r="K8" s="73" t="s">
        <v>87</v>
      </c>
      <c r="L8" s="73" t="s">
        <v>88</v>
      </c>
      <c r="M8" s="78" t="s">
        <v>89</v>
      </c>
      <c r="N8" s="72" t="s">
        <v>84</v>
      </c>
      <c r="O8" s="73" t="s">
        <v>85</v>
      </c>
      <c r="P8" s="73" t="s">
        <v>86</v>
      </c>
      <c r="Q8" s="73" t="s">
        <v>87</v>
      </c>
      <c r="R8" s="73" t="s">
        <v>88</v>
      </c>
      <c r="S8" s="78" t="s">
        <v>89</v>
      </c>
      <c r="T8" s="72" t="s">
        <v>84</v>
      </c>
      <c r="U8" s="73" t="s">
        <v>85</v>
      </c>
      <c r="V8" s="73" t="s">
        <v>86</v>
      </c>
      <c r="W8" s="73" t="s">
        <v>87</v>
      </c>
      <c r="X8" s="73" t="s">
        <v>88</v>
      </c>
      <c r="Y8" s="78" t="s">
        <v>89</v>
      </c>
      <c r="Z8" s="74" t="s">
        <v>97</v>
      </c>
      <c r="AA8" s="75" t="s">
        <v>97</v>
      </c>
      <c r="AB8" s="75"/>
    </row>
    <row r="9" spans="1:28" x14ac:dyDescent="0.3">
      <c r="A9" s="3" t="s">
        <v>165</v>
      </c>
      <c r="B9" s="13"/>
      <c r="C9" s="14"/>
      <c r="D9" s="14"/>
      <c r="E9" s="14"/>
      <c r="F9" s="14"/>
      <c r="G9" s="81"/>
      <c r="H9" s="93"/>
      <c r="I9" s="94"/>
      <c r="J9" s="94"/>
      <c r="K9" s="94"/>
      <c r="L9" s="94"/>
      <c r="M9" s="26"/>
      <c r="N9" s="93"/>
      <c r="O9" s="94"/>
      <c r="P9" s="94"/>
      <c r="Q9" s="94"/>
      <c r="R9" s="94"/>
      <c r="S9" s="26"/>
      <c r="T9" s="79"/>
      <c r="U9" s="80"/>
      <c r="V9" s="80"/>
      <c r="W9" s="80"/>
      <c r="X9" s="80"/>
      <c r="Y9" s="81"/>
      <c r="Z9" s="20"/>
      <c r="AA9" s="23"/>
      <c r="AB9" s="23"/>
    </row>
    <row r="10" spans="1:28" x14ac:dyDescent="0.3">
      <c r="A10" s="4" t="s">
        <v>0</v>
      </c>
      <c r="B10" s="15">
        <v>6827</v>
      </c>
      <c r="C10" s="16">
        <v>995</v>
      </c>
      <c r="D10" s="16">
        <v>0</v>
      </c>
      <c r="E10" s="16">
        <v>1048</v>
      </c>
      <c r="F10" s="16">
        <v>0</v>
      </c>
      <c r="G10" s="84">
        <v>8870</v>
      </c>
      <c r="H10" s="95">
        <v>2326657000</v>
      </c>
      <c r="I10" s="96">
        <v>442008600</v>
      </c>
      <c r="J10" s="96">
        <v>0</v>
      </c>
      <c r="K10" s="96">
        <v>786314900</v>
      </c>
      <c r="L10" s="96">
        <v>0</v>
      </c>
      <c r="M10" s="27">
        <v>3554980500</v>
      </c>
      <c r="N10" s="95">
        <v>37290000</v>
      </c>
      <c r="O10" s="96">
        <v>18436000</v>
      </c>
      <c r="P10" s="96">
        <v>0</v>
      </c>
      <c r="Q10" s="96">
        <v>-9223000</v>
      </c>
      <c r="R10" s="96">
        <v>0</v>
      </c>
      <c r="S10" s="27">
        <v>46503000</v>
      </c>
      <c r="T10" s="82">
        <v>2363947000</v>
      </c>
      <c r="U10" s="83">
        <v>460444600</v>
      </c>
      <c r="V10" s="83">
        <v>0</v>
      </c>
      <c r="W10" s="83">
        <v>777091900</v>
      </c>
      <c r="X10" s="83">
        <v>0</v>
      </c>
      <c r="Y10" s="84">
        <v>3601483500</v>
      </c>
      <c r="Z10" s="21">
        <v>0</v>
      </c>
      <c r="AA10" s="24">
        <v>0</v>
      </c>
      <c r="AB10" s="24" t="s">
        <v>150</v>
      </c>
    </row>
    <row r="11" spans="1:28" x14ac:dyDescent="0.3">
      <c r="A11" s="4" t="s">
        <v>1</v>
      </c>
      <c r="B11" s="15">
        <v>5208</v>
      </c>
      <c r="C11" s="16">
        <v>331</v>
      </c>
      <c r="D11" s="16">
        <v>99</v>
      </c>
      <c r="E11" s="16">
        <v>1550</v>
      </c>
      <c r="F11" s="16">
        <v>0</v>
      </c>
      <c r="G11" s="84">
        <v>7188</v>
      </c>
      <c r="H11" s="95">
        <v>1123772300</v>
      </c>
      <c r="I11" s="96">
        <v>119789800</v>
      </c>
      <c r="J11" s="96">
        <v>30511400</v>
      </c>
      <c r="K11" s="96">
        <v>1585773000</v>
      </c>
      <c r="L11" s="96">
        <v>0</v>
      </c>
      <c r="M11" s="27">
        <v>2859846500</v>
      </c>
      <c r="N11" s="95">
        <v>-25762300</v>
      </c>
      <c r="O11" s="96">
        <v>611300</v>
      </c>
      <c r="P11" s="96">
        <v>124300</v>
      </c>
      <c r="Q11" s="96">
        <v>34024000</v>
      </c>
      <c r="R11" s="96">
        <v>0</v>
      </c>
      <c r="S11" s="27">
        <v>8997300</v>
      </c>
      <c r="T11" s="82">
        <v>1098010000</v>
      </c>
      <c r="U11" s="83">
        <v>120401100</v>
      </c>
      <c r="V11" s="83">
        <v>30635700</v>
      </c>
      <c r="W11" s="83">
        <v>1619797000</v>
      </c>
      <c r="X11" s="83">
        <v>0</v>
      </c>
      <c r="Y11" s="84">
        <v>2868843800</v>
      </c>
      <c r="Z11" s="21">
        <v>0</v>
      </c>
      <c r="AA11" s="24">
        <v>0</v>
      </c>
      <c r="AB11" s="24" t="s">
        <v>150</v>
      </c>
    </row>
    <row r="12" spans="1:28" x14ac:dyDescent="0.3">
      <c r="A12" s="4" t="s">
        <v>2</v>
      </c>
      <c r="B12" s="15">
        <v>49180</v>
      </c>
      <c r="C12" s="16">
        <v>2365</v>
      </c>
      <c r="D12" s="16">
        <v>1649</v>
      </c>
      <c r="E12" s="16">
        <v>1410</v>
      </c>
      <c r="F12" s="16">
        <v>70</v>
      </c>
      <c r="G12" s="84">
        <v>54674</v>
      </c>
      <c r="H12" s="95">
        <v>17460702500</v>
      </c>
      <c r="I12" s="96">
        <v>2007338435</v>
      </c>
      <c r="J12" s="96">
        <v>844113065</v>
      </c>
      <c r="K12" s="96">
        <v>943734500</v>
      </c>
      <c r="L12" s="96">
        <v>84891250</v>
      </c>
      <c r="M12" s="27">
        <v>21340779750</v>
      </c>
      <c r="N12" s="95">
        <v>411388760</v>
      </c>
      <c r="O12" s="96">
        <v>54489465</v>
      </c>
      <c r="P12" s="96">
        <v>14946000</v>
      </c>
      <c r="Q12" s="96">
        <v>-1809625</v>
      </c>
      <c r="R12" s="96">
        <v>342000</v>
      </c>
      <c r="S12" s="27">
        <v>479356600</v>
      </c>
      <c r="T12" s="82">
        <v>17872091260</v>
      </c>
      <c r="U12" s="83">
        <v>2061827900</v>
      </c>
      <c r="V12" s="83">
        <v>859059065</v>
      </c>
      <c r="W12" s="83">
        <v>941924875</v>
      </c>
      <c r="X12" s="83">
        <v>85233250</v>
      </c>
      <c r="Y12" s="84">
        <v>21820136350</v>
      </c>
      <c r="Z12" s="21">
        <v>0</v>
      </c>
      <c r="AA12" s="24">
        <v>0</v>
      </c>
      <c r="AB12" s="24" t="s">
        <v>150</v>
      </c>
    </row>
    <row r="13" spans="1:28" x14ac:dyDescent="0.3">
      <c r="A13" s="4" t="s">
        <v>3</v>
      </c>
      <c r="B13" s="15">
        <v>52583</v>
      </c>
      <c r="C13" s="16">
        <v>2082</v>
      </c>
      <c r="D13" s="16">
        <v>985</v>
      </c>
      <c r="E13" s="16">
        <v>0</v>
      </c>
      <c r="F13" s="16">
        <v>5</v>
      </c>
      <c r="G13" s="84">
        <v>55655</v>
      </c>
      <c r="H13" s="95">
        <v>43764129000</v>
      </c>
      <c r="I13" s="96">
        <v>2558462380</v>
      </c>
      <c r="J13" s="96">
        <v>880973000</v>
      </c>
      <c r="K13" s="96">
        <v>0</v>
      </c>
      <c r="L13" s="96">
        <v>55970000</v>
      </c>
      <c r="M13" s="27">
        <v>47259534380</v>
      </c>
      <c r="N13" s="95">
        <v>389422000</v>
      </c>
      <c r="O13" s="96">
        <v>27939120</v>
      </c>
      <c r="P13" s="96">
        <v>4217000</v>
      </c>
      <c r="Q13" s="96">
        <v>0</v>
      </c>
      <c r="R13" s="96">
        <v>0</v>
      </c>
      <c r="S13" s="27">
        <v>421578120</v>
      </c>
      <c r="T13" s="82">
        <v>44153551000</v>
      </c>
      <c r="U13" s="83">
        <v>2586401500</v>
      </c>
      <c r="V13" s="83">
        <v>885190000</v>
      </c>
      <c r="W13" s="83">
        <v>0</v>
      </c>
      <c r="X13" s="83">
        <v>55970000</v>
      </c>
      <c r="Y13" s="84">
        <v>47681112500</v>
      </c>
      <c r="Z13" s="21">
        <v>0</v>
      </c>
      <c r="AA13" s="24">
        <v>0</v>
      </c>
      <c r="AB13" s="24" t="s">
        <v>150</v>
      </c>
    </row>
    <row r="14" spans="1:28" x14ac:dyDescent="0.3">
      <c r="A14" s="4" t="s">
        <v>4</v>
      </c>
      <c r="B14" s="15">
        <v>29735</v>
      </c>
      <c r="C14" s="16">
        <v>979</v>
      </c>
      <c r="D14" s="16">
        <v>394</v>
      </c>
      <c r="E14" s="16">
        <v>987</v>
      </c>
      <c r="F14" s="16">
        <v>0</v>
      </c>
      <c r="G14" s="84">
        <v>32095</v>
      </c>
      <c r="H14" s="95">
        <v>13651101741</v>
      </c>
      <c r="I14" s="96">
        <v>721148736</v>
      </c>
      <c r="J14" s="96">
        <v>158154793</v>
      </c>
      <c r="K14" s="96">
        <v>1199864119</v>
      </c>
      <c r="L14" s="96">
        <v>133533</v>
      </c>
      <c r="M14" s="27">
        <v>15730402922</v>
      </c>
      <c r="N14" s="95">
        <v>994959</v>
      </c>
      <c r="O14" s="96">
        <v>28664</v>
      </c>
      <c r="P14" s="96">
        <v>11707</v>
      </c>
      <c r="Q14" s="96">
        <v>-30881</v>
      </c>
      <c r="R14" s="96">
        <v>-71771</v>
      </c>
      <c r="S14" s="27">
        <v>932678</v>
      </c>
      <c r="T14" s="82">
        <v>13652096700</v>
      </c>
      <c r="U14" s="83">
        <v>721177400</v>
      </c>
      <c r="V14" s="83">
        <v>158166500</v>
      </c>
      <c r="W14" s="83">
        <v>1199833238</v>
      </c>
      <c r="X14" s="83">
        <v>61762</v>
      </c>
      <c r="Y14" s="84">
        <v>15731335600</v>
      </c>
      <c r="Z14" s="21">
        <v>0</v>
      </c>
      <c r="AA14" s="24">
        <v>0</v>
      </c>
      <c r="AB14" s="24" t="s">
        <v>150</v>
      </c>
    </row>
    <row r="15" spans="1:28" x14ac:dyDescent="0.3">
      <c r="A15" s="4" t="s">
        <v>5</v>
      </c>
      <c r="B15" s="15">
        <v>23117</v>
      </c>
      <c r="C15" s="16">
        <v>879</v>
      </c>
      <c r="D15" s="16">
        <v>724</v>
      </c>
      <c r="E15" s="16">
        <v>2474</v>
      </c>
      <c r="F15" s="16">
        <v>0</v>
      </c>
      <c r="G15" s="84">
        <v>27194</v>
      </c>
      <c r="H15" s="95">
        <v>10024352000</v>
      </c>
      <c r="I15" s="96">
        <v>663380000</v>
      </c>
      <c r="J15" s="96">
        <v>544011000</v>
      </c>
      <c r="K15" s="96">
        <v>3240270000</v>
      </c>
      <c r="L15" s="96">
        <v>0</v>
      </c>
      <c r="M15" s="27">
        <v>14472013000</v>
      </c>
      <c r="N15" s="95">
        <v>359369000</v>
      </c>
      <c r="O15" s="96">
        <v>-651000</v>
      </c>
      <c r="P15" s="96">
        <v>10955000</v>
      </c>
      <c r="Q15" s="96">
        <v>8967000</v>
      </c>
      <c r="R15" s="96">
        <v>0</v>
      </c>
      <c r="S15" s="27">
        <v>378640000</v>
      </c>
      <c r="T15" s="82">
        <v>10383721000</v>
      </c>
      <c r="U15" s="83">
        <v>662729000</v>
      </c>
      <c r="V15" s="83">
        <v>554966000</v>
      </c>
      <c r="W15" s="83">
        <v>3249237000</v>
      </c>
      <c r="X15" s="83">
        <v>0</v>
      </c>
      <c r="Y15" s="84">
        <v>14850653000</v>
      </c>
      <c r="Z15" s="21">
        <v>0</v>
      </c>
      <c r="AA15" s="24">
        <v>0</v>
      </c>
      <c r="AB15" s="24" t="s">
        <v>150</v>
      </c>
    </row>
    <row r="16" spans="1:28" x14ac:dyDescent="0.3">
      <c r="A16" s="4" t="s">
        <v>6</v>
      </c>
      <c r="B16" s="15">
        <v>42998</v>
      </c>
      <c r="C16" s="16">
        <v>2450</v>
      </c>
      <c r="D16" s="16">
        <v>96</v>
      </c>
      <c r="E16" s="16">
        <v>0</v>
      </c>
      <c r="F16" s="16">
        <v>40</v>
      </c>
      <c r="G16" s="84">
        <v>45584</v>
      </c>
      <c r="H16" s="95">
        <v>62953570000</v>
      </c>
      <c r="I16" s="96">
        <v>3274450000</v>
      </c>
      <c r="J16" s="96">
        <v>791125000</v>
      </c>
      <c r="K16" s="96">
        <v>0</v>
      </c>
      <c r="L16" s="96">
        <v>783805000</v>
      </c>
      <c r="M16" s="27">
        <v>67802950000</v>
      </c>
      <c r="N16" s="95">
        <v>599695000</v>
      </c>
      <c r="O16" s="96">
        <v>-29715000</v>
      </c>
      <c r="P16" s="96">
        <v>-3790000</v>
      </c>
      <c r="Q16" s="96">
        <v>0</v>
      </c>
      <c r="R16" s="96">
        <v>0</v>
      </c>
      <c r="S16" s="27">
        <v>566190000</v>
      </c>
      <c r="T16" s="82">
        <v>63553265000</v>
      </c>
      <c r="U16" s="83">
        <v>3244735000</v>
      </c>
      <c r="V16" s="83">
        <v>787335000</v>
      </c>
      <c r="W16" s="83">
        <v>0</v>
      </c>
      <c r="X16" s="83">
        <v>783805000</v>
      </c>
      <c r="Y16" s="84">
        <v>68369140000</v>
      </c>
      <c r="Z16" s="21">
        <v>0</v>
      </c>
      <c r="AA16" s="24">
        <v>0</v>
      </c>
      <c r="AB16" s="24" t="s">
        <v>150</v>
      </c>
    </row>
    <row r="17" spans="1:28" x14ac:dyDescent="0.3">
      <c r="A17" s="4" t="s">
        <v>7</v>
      </c>
      <c r="B17" s="15">
        <v>5144</v>
      </c>
      <c r="C17" s="16">
        <v>463</v>
      </c>
      <c r="D17" s="16">
        <v>0</v>
      </c>
      <c r="E17" s="16">
        <v>2478</v>
      </c>
      <c r="F17" s="16">
        <v>1</v>
      </c>
      <c r="G17" s="84">
        <v>8086</v>
      </c>
      <c r="H17" s="95">
        <v>1220168000</v>
      </c>
      <c r="I17" s="96">
        <v>247912000</v>
      </c>
      <c r="J17" s="96">
        <v>0</v>
      </c>
      <c r="K17" s="96">
        <v>1395996400</v>
      </c>
      <c r="L17" s="96">
        <v>4460000</v>
      </c>
      <c r="M17" s="27">
        <v>2868536400</v>
      </c>
      <c r="N17" s="95">
        <v>21628000</v>
      </c>
      <c r="O17" s="96">
        <v>10338000</v>
      </c>
      <c r="P17" s="96">
        <v>0</v>
      </c>
      <c r="Q17" s="96">
        <v>11526600</v>
      </c>
      <c r="R17" s="96">
        <v>0</v>
      </c>
      <c r="S17" s="27">
        <v>43492600</v>
      </c>
      <c r="T17" s="82">
        <v>1241796000</v>
      </c>
      <c r="U17" s="83">
        <v>258250000</v>
      </c>
      <c r="V17" s="83">
        <v>0</v>
      </c>
      <c r="W17" s="83">
        <v>1407523000</v>
      </c>
      <c r="X17" s="83">
        <v>4460000</v>
      </c>
      <c r="Y17" s="84">
        <v>2912029000</v>
      </c>
      <c r="Z17" s="21">
        <v>0.56999999999999995</v>
      </c>
      <c r="AA17" s="24">
        <v>0.43</v>
      </c>
      <c r="AB17" s="24" t="s">
        <v>150</v>
      </c>
    </row>
    <row r="18" spans="1:28" x14ac:dyDescent="0.3">
      <c r="A18" s="4" t="s">
        <v>8</v>
      </c>
      <c r="B18" s="15">
        <v>72722</v>
      </c>
      <c r="C18" s="16">
        <v>5794</v>
      </c>
      <c r="D18" s="16">
        <v>0</v>
      </c>
      <c r="E18" s="16">
        <v>0</v>
      </c>
      <c r="F18" s="16">
        <v>0</v>
      </c>
      <c r="G18" s="84">
        <v>78516</v>
      </c>
      <c r="H18" s="95">
        <v>103641649000</v>
      </c>
      <c r="I18" s="96">
        <v>8029626000</v>
      </c>
      <c r="J18" s="96">
        <v>0</v>
      </c>
      <c r="K18" s="96">
        <v>0</v>
      </c>
      <c r="L18" s="96">
        <v>0</v>
      </c>
      <c r="M18" s="27">
        <v>111671275000</v>
      </c>
      <c r="N18" s="95">
        <v>1278060000</v>
      </c>
      <c r="O18" s="96">
        <v>-17501000</v>
      </c>
      <c r="P18" s="96">
        <v>0</v>
      </c>
      <c r="Q18" s="96">
        <v>0</v>
      </c>
      <c r="R18" s="96">
        <v>0</v>
      </c>
      <c r="S18" s="27">
        <v>1260559000</v>
      </c>
      <c r="T18" s="82">
        <v>104919709000</v>
      </c>
      <c r="U18" s="83">
        <v>8012125000</v>
      </c>
      <c r="V18" s="83">
        <v>0</v>
      </c>
      <c r="W18" s="83">
        <v>0</v>
      </c>
      <c r="X18" s="83">
        <v>0</v>
      </c>
      <c r="Y18" s="84">
        <v>112931834000</v>
      </c>
      <c r="Z18" s="21">
        <v>0.9</v>
      </c>
      <c r="AA18" s="24">
        <v>0.1</v>
      </c>
      <c r="AB18" s="24" t="s">
        <v>150</v>
      </c>
    </row>
    <row r="19" spans="1:28" x14ac:dyDescent="0.3">
      <c r="A19" s="4" t="s">
        <v>9</v>
      </c>
      <c r="B19" s="15">
        <v>70230</v>
      </c>
      <c r="C19" s="16">
        <v>6459</v>
      </c>
      <c r="D19" s="16">
        <v>0</v>
      </c>
      <c r="E19" s="16">
        <v>34</v>
      </c>
      <c r="F19" s="16">
        <v>1664</v>
      </c>
      <c r="G19" s="84">
        <v>78387</v>
      </c>
      <c r="H19" s="95">
        <v>39177282000</v>
      </c>
      <c r="I19" s="96">
        <v>8372617351</v>
      </c>
      <c r="J19" s="96">
        <v>0</v>
      </c>
      <c r="K19" s="96">
        <v>44560000</v>
      </c>
      <c r="L19" s="96">
        <v>1170169000</v>
      </c>
      <c r="M19" s="27">
        <v>48764628351</v>
      </c>
      <c r="N19" s="95">
        <v>211539500</v>
      </c>
      <c r="O19" s="96">
        <v>97569000</v>
      </c>
      <c r="P19" s="96">
        <v>0</v>
      </c>
      <c r="Q19" s="96">
        <v>875000</v>
      </c>
      <c r="R19" s="96">
        <v>22005000</v>
      </c>
      <c r="S19" s="27">
        <v>331988500</v>
      </c>
      <c r="T19" s="82">
        <v>39388821500</v>
      </c>
      <c r="U19" s="83">
        <v>8470186351</v>
      </c>
      <c r="V19" s="83">
        <v>0</v>
      </c>
      <c r="W19" s="83">
        <v>45435000</v>
      </c>
      <c r="X19" s="83">
        <v>1192174000</v>
      </c>
      <c r="Y19" s="84">
        <v>49096616851</v>
      </c>
      <c r="Z19" s="21">
        <v>0.5</v>
      </c>
      <c r="AA19" s="24">
        <v>0.5</v>
      </c>
      <c r="AB19" s="24" t="s">
        <v>150</v>
      </c>
    </row>
    <row r="20" spans="1:28" x14ac:dyDescent="0.3">
      <c r="A20" s="4" t="s">
        <v>10</v>
      </c>
      <c r="B20" s="15">
        <v>2927</v>
      </c>
      <c r="C20" s="16">
        <v>453</v>
      </c>
      <c r="D20" s="16">
        <v>0</v>
      </c>
      <c r="E20" s="16">
        <v>2892</v>
      </c>
      <c r="F20" s="16">
        <v>0</v>
      </c>
      <c r="G20" s="84">
        <v>6272</v>
      </c>
      <c r="H20" s="95">
        <v>328497100</v>
      </c>
      <c r="I20" s="96">
        <v>81757600</v>
      </c>
      <c r="J20" s="96">
        <v>0</v>
      </c>
      <c r="K20" s="96">
        <v>1302382900</v>
      </c>
      <c r="L20" s="96">
        <v>0</v>
      </c>
      <c r="M20" s="27">
        <v>1712637600</v>
      </c>
      <c r="N20" s="95">
        <v>333690900</v>
      </c>
      <c r="O20" s="96">
        <v>81706100</v>
      </c>
      <c r="P20" s="96">
        <v>0</v>
      </c>
      <c r="Q20" s="96">
        <v>1379932000</v>
      </c>
      <c r="R20" s="96">
        <v>0</v>
      </c>
      <c r="S20" s="27">
        <v>1795329000</v>
      </c>
      <c r="T20" s="82">
        <v>662188000</v>
      </c>
      <c r="U20" s="83">
        <v>163463700</v>
      </c>
      <c r="V20" s="83">
        <v>0</v>
      </c>
      <c r="W20" s="83">
        <v>2682314900</v>
      </c>
      <c r="X20" s="83">
        <v>0</v>
      </c>
      <c r="Y20" s="84">
        <v>3507966600</v>
      </c>
      <c r="Z20" s="21">
        <v>0</v>
      </c>
      <c r="AA20" s="24">
        <v>0</v>
      </c>
      <c r="AB20" s="24" t="s">
        <v>150</v>
      </c>
    </row>
    <row r="21" spans="1:28" x14ac:dyDescent="0.3">
      <c r="A21" s="4" t="s">
        <v>11</v>
      </c>
      <c r="B21" s="15">
        <v>15558</v>
      </c>
      <c r="C21" s="16">
        <v>1123</v>
      </c>
      <c r="D21" s="16">
        <v>464</v>
      </c>
      <c r="E21" s="16">
        <v>3758</v>
      </c>
      <c r="F21" s="16">
        <v>32</v>
      </c>
      <c r="G21" s="84">
        <v>20935</v>
      </c>
      <c r="H21" s="95">
        <v>4615377500</v>
      </c>
      <c r="I21" s="96">
        <v>714911000</v>
      </c>
      <c r="J21" s="96">
        <v>354062700</v>
      </c>
      <c r="K21" s="96">
        <v>2026854600</v>
      </c>
      <c r="L21" s="96">
        <v>19382000</v>
      </c>
      <c r="M21" s="27">
        <v>7730587800</v>
      </c>
      <c r="N21" s="95">
        <v>74825900</v>
      </c>
      <c r="O21" s="96">
        <v>12610000</v>
      </c>
      <c r="P21" s="96">
        <v>39104000</v>
      </c>
      <c r="Q21" s="96">
        <v>4707000</v>
      </c>
      <c r="R21" s="96">
        <v>-346000</v>
      </c>
      <c r="S21" s="27">
        <v>130900900</v>
      </c>
      <c r="T21" s="82">
        <v>4690203400</v>
      </c>
      <c r="U21" s="83">
        <v>727521000</v>
      </c>
      <c r="V21" s="83">
        <v>393166700</v>
      </c>
      <c r="W21" s="83">
        <v>2031561600</v>
      </c>
      <c r="X21" s="83">
        <v>19036000</v>
      </c>
      <c r="Y21" s="84">
        <v>7861488700</v>
      </c>
      <c r="Z21" s="21">
        <v>0</v>
      </c>
      <c r="AA21" s="24">
        <v>0</v>
      </c>
      <c r="AB21" s="24" t="s">
        <v>150</v>
      </c>
    </row>
    <row r="22" spans="1:28" x14ac:dyDescent="0.3">
      <c r="A22" s="4" t="s">
        <v>12</v>
      </c>
      <c r="B22" s="15">
        <v>42515</v>
      </c>
      <c r="C22" s="16">
        <v>1136</v>
      </c>
      <c r="D22" s="16">
        <v>1363</v>
      </c>
      <c r="E22" s="16">
        <v>1672</v>
      </c>
      <c r="F22" s="16">
        <v>332</v>
      </c>
      <c r="G22" s="84">
        <v>47018</v>
      </c>
      <c r="H22" s="95">
        <v>22181875000</v>
      </c>
      <c r="I22" s="96">
        <v>1013051000</v>
      </c>
      <c r="J22" s="96">
        <v>686605766</v>
      </c>
      <c r="K22" s="96">
        <v>2233505000</v>
      </c>
      <c r="L22" s="96">
        <v>315345000</v>
      </c>
      <c r="M22" s="27">
        <v>26430381766</v>
      </c>
      <c r="N22" s="95">
        <v>712335000</v>
      </c>
      <c r="O22" s="96">
        <v>17654000</v>
      </c>
      <c r="P22" s="96">
        <v>80765234</v>
      </c>
      <c r="Q22" s="96">
        <v>7660000</v>
      </c>
      <c r="R22" s="96">
        <v>24140000</v>
      </c>
      <c r="S22" s="27">
        <v>842554234</v>
      </c>
      <c r="T22" s="82">
        <v>22894210000</v>
      </c>
      <c r="U22" s="83">
        <v>1030705000</v>
      </c>
      <c r="V22" s="83">
        <v>767371000</v>
      </c>
      <c r="W22" s="83">
        <v>2241165000</v>
      </c>
      <c r="X22" s="83">
        <v>339485000</v>
      </c>
      <c r="Y22" s="84">
        <v>27272936000</v>
      </c>
      <c r="Z22" s="21">
        <v>0</v>
      </c>
      <c r="AA22" s="24">
        <v>0</v>
      </c>
      <c r="AB22" s="24" t="s">
        <v>150</v>
      </c>
    </row>
    <row r="23" spans="1:28" x14ac:dyDescent="0.3">
      <c r="A23" s="4" t="s">
        <v>13</v>
      </c>
      <c r="B23" s="15">
        <v>121519</v>
      </c>
      <c r="C23" s="16">
        <v>2930</v>
      </c>
      <c r="D23" s="16">
        <v>3664</v>
      </c>
      <c r="E23" s="16">
        <v>321</v>
      </c>
      <c r="F23" s="16">
        <v>0</v>
      </c>
      <c r="G23" s="84">
        <v>128434</v>
      </c>
      <c r="H23" s="95">
        <v>67658305000</v>
      </c>
      <c r="I23" s="96">
        <v>4492941000</v>
      </c>
      <c r="J23" s="96">
        <v>2363137001</v>
      </c>
      <c r="K23" s="96">
        <v>518955000</v>
      </c>
      <c r="L23" s="96">
        <v>0</v>
      </c>
      <c r="M23" s="27">
        <v>75033338001</v>
      </c>
      <c r="N23" s="95">
        <v>1928435000</v>
      </c>
      <c r="O23" s="96">
        <v>86891000</v>
      </c>
      <c r="P23" s="96">
        <v>80652000</v>
      </c>
      <c r="Q23" s="96">
        <v>27250000</v>
      </c>
      <c r="R23" s="96">
        <v>0</v>
      </c>
      <c r="S23" s="27">
        <v>2123228000</v>
      </c>
      <c r="T23" s="82">
        <v>69586740000</v>
      </c>
      <c r="U23" s="83">
        <v>4579832000</v>
      </c>
      <c r="V23" s="83">
        <v>2443789001</v>
      </c>
      <c r="W23" s="83">
        <v>546205000</v>
      </c>
      <c r="X23" s="83">
        <v>0</v>
      </c>
      <c r="Y23" s="84">
        <v>77156566001</v>
      </c>
      <c r="Z23" s="21">
        <v>0</v>
      </c>
      <c r="AA23" s="24">
        <v>0</v>
      </c>
      <c r="AB23" s="24" t="s">
        <v>150</v>
      </c>
    </row>
    <row r="24" spans="1:28" x14ac:dyDescent="0.3">
      <c r="A24" s="4" t="s">
        <v>14</v>
      </c>
      <c r="B24" s="15">
        <v>7023</v>
      </c>
      <c r="C24" s="16">
        <v>331</v>
      </c>
      <c r="D24" s="16">
        <v>103</v>
      </c>
      <c r="E24" s="16">
        <v>1036</v>
      </c>
      <c r="F24" s="16">
        <v>0</v>
      </c>
      <c r="G24" s="84">
        <v>8493</v>
      </c>
      <c r="H24" s="95">
        <v>1454261000</v>
      </c>
      <c r="I24" s="96">
        <v>140870000</v>
      </c>
      <c r="J24" s="96">
        <v>32932000</v>
      </c>
      <c r="K24" s="96">
        <v>474230000</v>
      </c>
      <c r="L24" s="96">
        <v>0</v>
      </c>
      <c r="M24" s="27">
        <v>2102293000</v>
      </c>
      <c r="N24" s="95">
        <v>17510000</v>
      </c>
      <c r="O24" s="96">
        <v>-350000</v>
      </c>
      <c r="P24" s="96">
        <v>5408000</v>
      </c>
      <c r="Q24" s="96">
        <v>2782000</v>
      </c>
      <c r="R24" s="96">
        <v>0</v>
      </c>
      <c r="S24" s="27">
        <v>25350000</v>
      </c>
      <c r="T24" s="82">
        <v>1471771000</v>
      </c>
      <c r="U24" s="83">
        <v>140520000</v>
      </c>
      <c r="V24" s="83">
        <v>38340000</v>
      </c>
      <c r="W24" s="83">
        <v>477012000</v>
      </c>
      <c r="X24" s="83">
        <v>0</v>
      </c>
      <c r="Y24" s="84">
        <v>2127643000</v>
      </c>
      <c r="Z24" s="21">
        <v>0</v>
      </c>
      <c r="AA24" s="24">
        <v>0</v>
      </c>
      <c r="AB24" s="24" t="s">
        <v>150</v>
      </c>
    </row>
    <row r="25" spans="1:28" x14ac:dyDescent="0.3">
      <c r="A25" s="4" t="s">
        <v>15</v>
      </c>
      <c r="B25" s="15">
        <v>11710</v>
      </c>
      <c r="C25" s="16">
        <v>983</v>
      </c>
      <c r="D25" s="16">
        <v>0</v>
      </c>
      <c r="E25" s="16">
        <v>2842</v>
      </c>
      <c r="F25" s="16">
        <v>0</v>
      </c>
      <c r="G25" s="84">
        <v>15535</v>
      </c>
      <c r="H25" s="95">
        <v>4259940000</v>
      </c>
      <c r="I25" s="96">
        <v>505732000</v>
      </c>
      <c r="J25" s="96">
        <v>0</v>
      </c>
      <c r="K25" s="96">
        <v>1853103000</v>
      </c>
      <c r="L25" s="96">
        <v>0</v>
      </c>
      <c r="M25" s="27">
        <v>6618775000</v>
      </c>
      <c r="N25" s="95">
        <v>62243000</v>
      </c>
      <c r="O25" s="96">
        <v>13000</v>
      </c>
      <c r="P25" s="96">
        <v>0</v>
      </c>
      <c r="Q25" s="96">
        <v>3913000</v>
      </c>
      <c r="R25" s="96">
        <v>240770000</v>
      </c>
      <c r="S25" s="27">
        <v>306939000</v>
      </c>
      <c r="T25" s="82">
        <v>4322183000</v>
      </c>
      <c r="U25" s="83">
        <v>505745000</v>
      </c>
      <c r="V25" s="83">
        <v>0</v>
      </c>
      <c r="W25" s="83">
        <v>1857016000</v>
      </c>
      <c r="X25" s="83">
        <v>240770000</v>
      </c>
      <c r="Y25" s="84">
        <v>6925714000</v>
      </c>
      <c r="Z25" s="21">
        <v>0</v>
      </c>
      <c r="AA25" s="24">
        <v>0</v>
      </c>
      <c r="AB25" s="24" t="s">
        <v>150</v>
      </c>
    </row>
    <row r="26" spans="1:28" x14ac:dyDescent="0.3">
      <c r="A26" s="4" t="s">
        <v>16</v>
      </c>
      <c r="B26" s="15">
        <v>6237</v>
      </c>
      <c r="C26" s="16">
        <v>730</v>
      </c>
      <c r="D26" s="16">
        <v>10</v>
      </c>
      <c r="E26" s="16">
        <v>2763</v>
      </c>
      <c r="F26" s="16">
        <v>3</v>
      </c>
      <c r="G26" s="84">
        <v>9743</v>
      </c>
      <c r="H26" s="95">
        <v>1507151500</v>
      </c>
      <c r="I26" s="96">
        <v>217526500</v>
      </c>
      <c r="J26" s="96">
        <v>539955000</v>
      </c>
      <c r="K26" s="96">
        <v>3003544000</v>
      </c>
      <c r="L26" s="96">
        <v>3290000</v>
      </c>
      <c r="M26" s="27">
        <v>5271467000</v>
      </c>
      <c r="N26" s="95">
        <v>16877000</v>
      </c>
      <c r="O26" s="96">
        <v>635500</v>
      </c>
      <c r="P26" s="96">
        <v>132500</v>
      </c>
      <c r="Q26" s="96">
        <v>-3290500</v>
      </c>
      <c r="R26" s="96">
        <v>0</v>
      </c>
      <c r="S26" s="27">
        <v>14354500</v>
      </c>
      <c r="T26" s="82">
        <v>1524028500</v>
      </c>
      <c r="U26" s="83">
        <v>218162000</v>
      </c>
      <c r="V26" s="83">
        <v>540087500</v>
      </c>
      <c r="W26" s="83">
        <v>3000253500</v>
      </c>
      <c r="X26" s="83">
        <v>3290000</v>
      </c>
      <c r="Y26" s="84">
        <v>5285821500</v>
      </c>
      <c r="Z26" s="21">
        <v>0</v>
      </c>
      <c r="AA26" s="24">
        <v>0</v>
      </c>
      <c r="AB26" s="24" t="s">
        <v>150</v>
      </c>
    </row>
    <row r="27" spans="1:28" x14ac:dyDescent="0.3">
      <c r="A27" s="4" t="s">
        <v>17</v>
      </c>
      <c r="B27" s="15">
        <v>67146</v>
      </c>
      <c r="C27" s="16">
        <v>2951</v>
      </c>
      <c r="D27" s="16">
        <v>1756</v>
      </c>
      <c r="E27" s="16">
        <v>0</v>
      </c>
      <c r="F27" s="16">
        <v>539</v>
      </c>
      <c r="G27" s="84">
        <v>72392</v>
      </c>
      <c r="H27" s="95">
        <v>52973050000</v>
      </c>
      <c r="I27" s="96">
        <v>4636577530</v>
      </c>
      <c r="J27" s="96">
        <v>1583161001</v>
      </c>
      <c r="K27" s="96">
        <v>0</v>
      </c>
      <c r="L27" s="96">
        <v>459430000</v>
      </c>
      <c r="M27" s="27">
        <v>59652218531</v>
      </c>
      <c r="N27" s="95">
        <v>-4176370000</v>
      </c>
      <c r="O27" s="96">
        <v>22956519.5</v>
      </c>
      <c r="P27" s="96">
        <v>-29982984.5</v>
      </c>
      <c r="Q27" s="96">
        <v>0</v>
      </c>
      <c r="R27" s="96">
        <v>-4995000</v>
      </c>
      <c r="S27" s="27">
        <v>-4188391465</v>
      </c>
      <c r="T27" s="82">
        <v>48796680000</v>
      </c>
      <c r="U27" s="83">
        <v>4659534049.5</v>
      </c>
      <c r="V27" s="83">
        <v>1553178016.5</v>
      </c>
      <c r="W27" s="83">
        <v>0</v>
      </c>
      <c r="X27" s="83">
        <v>454435000</v>
      </c>
      <c r="Y27" s="84">
        <v>55463827066</v>
      </c>
      <c r="Z27" s="21">
        <v>0.75</v>
      </c>
      <c r="AA27" s="24">
        <v>0.25</v>
      </c>
      <c r="AB27" s="24" t="s">
        <v>150</v>
      </c>
    </row>
    <row r="28" spans="1:28" x14ac:dyDescent="0.3">
      <c r="A28" s="4" t="s">
        <v>18</v>
      </c>
      <c r="B28" s="15">
        <v>27309</v>
      </c>
      <c r="C28" s="16">
        <v>2071</v>
      </c>
      <c r="D28" s="16">
        <v>0</v>
      </c>
      <c r="E28" s="16">
        <v>2706</v>
      </c>
      <c r="F28" s="16">
        <v>0</v>
      </c>
      <c r="G28" s="84">
        <v>32086</v>
      </c>
      <c r="H28" s="95">
        <v>8132944000</v>
      </c>
      <c r="I28" s="96">
        <v>995251000</v>
      </c>
      <c r="J28" s="96">
        <v>0</v>
      </c>
      <c r="K28" s="96">
        <v>1411945000</v>
      </c>
      <c r="L28" s="96">
        <v>0</v>
      </c>
      <c r="M28" s="27">
        <v>10540140000</v>
      </c>
      <c r="N28" s="95">
        <v>88219000</v>
      </c>
      <c r="O28" s="96">
        <v>5445000</v>
      </c>
      <c r="P28" s="96">
        <v>0</v>
      </c>
      <c r="Q28" s="96">
        <v>-5418000</v>
      </c>
      <c r="R28" s="96">
        <v>0</v>
      </c>
      <c r="S28" s="27">
        <v>88246000</v>
      </c>
      <c r="T28" s="82">
        <v>8221163000</v>
      </c>
      <c r="U28" s="83">
        <v>1000696000</v>
      </c>
      <c r="V28" s="83">
        <v>0</v>
      </c>
      <c r="W28" s="83">
        <v>1406527000</v>
      </c>
      <c r="X28" s="83">
        <v>0</v>
      </c>
      <c r="Y28" s="84">
        <v>10628386000</v>
      </c>
      <c r="Z28" s="21">
        <v>0.67</v>
      </c>
      <c r="AA28" s="24">
        <v>0.33</v>
      </c>
      <c r="AB28" s="24" t="s">
        <v>150</v>
      </c>
    </row>
    <row r="29" spans="1:28" x14ac:dyDescent="0.3">
      <c r="A29" s="4" t="s">
        <v>19</v>
      </c>
      <c r="B29" s="15">
        <v>57999</v>
      </c>
      <c r="C29" s="16">
        <v>2112</v>
      </c>
      <c r="D29" s="16">
        <v>3143</v>
      </c>
      <c r="E29" s="16">
        <v>5</v>
      </c>
      <c r="F29" s="16">
        <v>5</v>
      </c>
      <c r="G29" s="84">
        <v>63264</v>
      </c>
      <c r="H29" s="95">
        <v>32478340001</v>
      </c>
      <c r="I29" s="96">
        <v>2774038000</v>
      </c>
      <c r="J29" s="96">
        <v>1858496500</v>
      </c>
      <c r="K29" s="96">
        <v>21150000</v>
      </c>
      <c r="L29" s="96">
        <v>156085000</v>
      </c>
      <c r="M29" s="27">
        <v>37288109501</v>
      </c>
      <c r="N29" s="95">
        <v>260530000</v>
      </c>
      <c r="O29" s="96">
        <v>24025500</v>
      </c>
      <c r="P29" s="96">
        <v>38197000</v>
      </c>
      <c r="Q29" s="96">
        <v>0</v>
      </c>
      <c r="R29" s="96">
        <v>0</v>
      </c>
      <c r="S29" s="27">
        <v>322752500</v>
      </c>
      <c r="T29" s="82">
        <v>32738870001</v>
      </c>
      <c r="U29" s="83">
        <v>2798063500</v>
      </c>
      <c r="V29" s="83">
        <v>1896693500</v>
      </c>
      <c r="W29" s="83">
        <v>21150000</v>
      </c>
      <c r="X29" s="83">
        <v>156085000</v>
      </c>
      <c r="Y29" s="84">
        <v>37610862001</v>
      </c>
      <c r="Z29" s="21">
        <v>0</v>
      </c>
      <c r="AA29" s="24">
        <v>0</v>
      </c>
      <c r="AB29" s="24" t="s">
        <v>150</v>
      </c>
    </row>
    <row r="30" spans="1:28" x14ac:dyDescent="0.3">
      <c r="A30" s="4" t="s">
        <v>20</v>
      </c>
      <c r="B30" s="15">
        <v>4682</v>
      </c>
      <c r="C30" s="16">
        <v>521</v>
      </c>
      <c r="D30" s="16">
        <v>0</v>
      </c>
      <c r="E30" s="16">
        <v>1621</v>
      </c>
      <c r="F30" s="16">
        <v>11</v>
      </c>
      <c r="G30" s="84">
        <v>6835</v>
      </c>
      <c r="H30" s="95">
        <v>886252700</v>
      </c>
      <c r="I30" s="96">
        <v>133991100</v>
      </c>
      <c r="J30" s="96">
        <v>0</v>
      </c>
      <c r="K30" s="96">
        <v>768128000</v>
      </c>
      <c r="L30" s="96">
        <v>3512000</v>
      </c>
      <c r="M30" s="27">
        <v>1791883800</v>
      </c>
      <c r="N30" s="95">
        <v>3484000</v>
      </c>
      <c r="O30" s="96">
        <v>406000</v>
      </c>
      <c r="P30" s="96">
        <v>0</v>
      </c>
      <c r="Q30" s="96">
        <v>114000</v>
      </c>
      <c r="R30" s="96">
        <v>0</v>
      </c>
      <c r="S30" s="27">
        <v>4004000</v>
      </c>
      <c r="T30" s="82">
        <v>889736700</v>
      </c>
      <c r="U30" s="83">
        <v>134397100</v>
      </c>
      <c r="V30" s="83">
        <v>0</v>
      </c>
      <c r="W30" s="83">
        <v>768242000</v>
      </c>
      <c r="X30" s="83">
        <v>3512000</v>
      </c>
      <c r="Y30" s="84">
        <v>1795887800</v>
      </c>
      <c r="Z30" s="21">
        <v>0.68</v>
      </c>
      <c r="AA30" s="24">
        <v>0.32</v>
      </c>
      <c r="AB30" s="24" t="s">
        <v>150</v>
      </c>
    </row>
    <row r="31" spans="1:28" x14ac:dyDescent="0.3">
      <c r="A31" s="4" t="s">
        <v>21</v>
      </c>
      <c r="B31" s="15">
        <v>65043</v>
      </c>
      <c r="C31" s="16">
        <v>2913</v>
      </c>
      <c r="D31" s="16">
        <v>275</v>
      </c>
      <c r="E31" s="16">
        <v>0</v>
      </c>
      <c r="F31" s="16">
        <v>83</v>
      </c>
      <c r="G31" s="84">
        <v>68314</v>
      </c>
      <c r="H31" s="95">
        <v>60852912000</v>
      </c>
      <c r="I31" s="96">
        <v>3316869000</v>
      </c>
      <c r="J31" s="96">
        <v>373180000</v>
      </c>
      <c r="K31" s="96">
        <v>0</v>
      </c>
      <c r="L31" s="96">
        <v>371261000</v>
      </c>
      <c r="M31" s="27">
        <v>64914222000</v>
      </c>
      <c r="N31" s="95">
        <v>856983000</v>
      </c>
      <c r="O31" s="96">
        <v>-17244000</v>
      </c>
      <c r="P31" s="96">
        <v>-2694000</v>
      </c>
      <c r="Q31" s="96">
        <v>0</v>
      </c>
      <c r="R31" s="96">
        <v>-1220000</v>
      </c>
      <c r="S31" s="27">
        <v>835825000</v>
      </c>
      <c r="T31" s="82">
        <v>61709895000</v>
      </c>
      <c r="U31" s="83">
        <v>3299625000</v>
      </c>
      <c r="V31" s="83">
        <v>370486000</v>
      </c>
      <c r="W31" s="83">
        <v>0</v>
      </c>
      <c r="X31" s="83">
        <v>370041000</v>
      </c>
      <c r="Y31" s="84">
        <v>65750047000</v>
      </c>
      <c r="Z31" s="21">
        <v>0</v>
      </c>
      <c r="AA31" s="24">
        <v>0</v>
      </c>
      <c r="AB31" s="24" t="s">
        <v>193</v>
      </c>
    </row>
    <row r="32" spans="1:28" x14ac:dyDescent="0.3">
      <c r="A32" s="4" t="s">
        <v>22</v>
      </c>
      <c r="B32" s="15">
        <v>9953</v>
      </c>
      <c r="C32" s="16">
        <v>1035</v>
      </c>
      <c r="D32" s="16">
        <v>0</v>
      </c>
      <c r="E32" s="16">
        <v>2789</v>
      </c>
      <c r="F32" s="16">
        <v>32</v>
      </c>
      <c r="G32" s="84">
        <v>13809</v>
      </c>
      <c r="H32" s="95">
        <v>2071123000</v>
      </c>
      <c r="I32" s="96">
        <v>310538000</v>
      </c>
      <c r="J32" s="96">
        <v>0</v>
      </c>
      <c r="K32" s="96">
        <v>2162336000</v>
      </c>
      <c r="L32" s="96">
        <v>9900000</v>
      </c>
      <c r="M32" s="27">
        <v>4553897000</v>
      </c>
      <c r="N32" s="95">
        <v>15230000</v>
      </c>
      <c r="O32" s="96">
        <v>8085000</v>
      </c>
      <c r="P32" s="96">
        <v>0</v>
      </c>
      <c r="Q32" s="96">
        <v>2214000</v>
      </c>
      <c r="R32" s="96">
        <v>18000</v>
      </c>
      <c r="S32" s="27">
        <v>25547000</v>
      </c>
      <c r="T32" s="82">
        <v>2086353000</v>
      </c>
      <c r="U32" s="83">
        <v>318623000</v>
      </c>
      <c r="V32" s="83">
        <v>0</v>
      </c>
      <c r="W32" s="83">
        <v>2164550000</v>
      </c>
      <c r="X32" s="83">
        <v>9918000</v>
      </c>
      <c r="Y32" s="84">
        <v>4579444000</v>
      </c>
      <c r="Z32" s="21">
        <v>0</v>
      </c>
      <c r="AA32" s="24">
        <v>0</v>
      </c>
      <c r="AB32" s="24" t="s">
        <v>150</v>
      </c>
    </row>
    <row r="33" spans="1:28" x14ac:dyDescent="0.3">
      <c r="A33" s="4" t="s">
        <v>23</v>
      </c>
      <c r="B33" s="15">
        <v>9503</v>
      </c>
      <c r="C33" s="16">
        <v>135</v>
      </c>
      <c r="D33" s="16">
        <v>126</v>
      </c>
      <c r="E33" s="16">
        <v>1546</v>
      </c>
      <c r="F33" s="16">
        <v>0</v>
      </c>
      <c r="G33" s="84">
        <v>11310</v>
      </c>
      <c r="H33" s="95">
        <v>4110141000</v>
      </c>
      <c r="I33" s="96">
        <v>71166000</v>
      </c>
      <c r="J33" s="96">
        <v>27974500</v>
      </c>
      <c r="K33" s="96">
        <v>1280411000</v>
      </c>
      <c r="L33" s="96">
        <v>0</v>
      </c>
      <c r="M33" s="27">
        <v>5489692500</v>
      </c>
      <c r="N33" s="95">
        <v>118407000</v>
      </c>
      <c r="O33" s="96">
        <v>-100000</v>
      </c>
      <c r="P33" s="96">
        <v>80000</v>
      </c>
      <c r="Q33" s="96">
        <v>1762000</v>
      </c>
      <c r="R33" s="96">
        <v>0</v>
      </c>
      <c r="S33" s="27">
        <v>120149000</v>
      </c>
      <c r="T33" s="82">
        <v>4228548000</v>
      </c>
      <c r="U33" s="83">
        <v>71066000</v>
      </c>
      <c r="V33" s="83">
        <v>28054500</v>
      </c>
      <c r="W33" s="83">
        <v>1282173000</v>
      </c>
      <c r="X33" s="83">
        <v>0</v>
      </c>
      <c r="Y33" s="84">
        <v>5609841500</v>
      </c>
      <c r="Z33" s="21">
        <v>0</v>
      </c>
      <c r="AA33" s="24">
        <v>0</v>
      </c>
      <c r="AB33" s="24" t="s">
        <v>150</v>
      </c>
    </row>
    <row r="34" spans="1:28" x14ac:dyDescent="0.3">
      <c r="A34" s="4" t="s">
        <v>24</v>
      </c>
      <c r="B34" s="15">
        <v>54631</v>
      </c>
      <c r="C34" s="16">
        <v>3939</v>
      </c>
      <c r="D34" s="16">
        <v>0</v>
      </c>
      <c r="E34" s="16">
        <v>1159</v>
      </c>
      <c r="F34" s="16">
        <v>198</v>
      </c>
      <c r="G34" s="84">
        <v>59927</v>
      </c>
      <c r="H34" s="95">
        <v>18850967000</v>
      </c>
      <c r="I34" s="96">
        <v>3018722000</v>
      </c>
      <c r="J34" s="96">
        <v>0</v>
      </c>
      <c r="K34" s="96">
        <v>835698000</v>
      </c>
      <c r="L34" s="96">
        <v>77441000</v>
      </c>
      <c r="M34" s="27">
        <v>22782828000</v>
      </c>
      <c r="N34" s="95">
        <v>137323000</v>
      </c>
      <c r="O34" s="96">
        <v>28745000</v>
      </c>
      <c r="P34" s="96">
        <v>0</v>
      </c>
      <c r="Q34" s="96">
        <v>-8429000</v>
      </c>
      <c r="R34" s="96">
        <v>0</v>
      </c>
      <c r="S34" s="27">
        <v>157639000</v>
      </c>
      <c r="T34" s="82">
        <v>18988290000</v>
      </c>
      <c r="U34" s="83">
        <v>3047467000</v>
      </c>
      <c r="V34" s="83">
        <v>0</v>
      </c>
      <c r="W34" s="83">
        <v>827269000</v>
      </c>
      <c r="X34" s="83">
        <v>77441000</v>
      </c>
      <c r="Y34" s="84">
        <v>22940467000</v>
      </c>
      <c r="Z34" s="21">
        <v>0.65</v>
      </c>
      <c r="AA34" s="24">
        <v>0.35</v>
      </c>
      <c r="AB34" s="24" t="s">
        <v>150</v>
      </c>
    </row>
    <row r="35" spans="1:28" x14ac:dyDescent="0.3">
      <c r="A35" s="4" t="s">
        <v>25</v>
      </c>
      <c r="B35" s="15">
        <v>56271</v>
      </c>
      <c r="C35" s="16">
        <v>3347</v>
      </c>
      <c r="D35" s="16">
        <v>6358</v>
      </c>
      <c r="E35" s="16">
        <v>55</v>
      </c>
      <c r="F35" s="16">
        <v>612</v>
      </c>
      <c r="G35" s="84">
        <v>66643</v>
      </c>
      <c r="H35" s="95">
        <v>32577413000</v>
      </c>
      <c r="I35" s="96">
        <v>4167525000</v>
      </c>
      <c r="J35" s="96">
        <v>11239176000</v>
      </c>
      <c r="K35" s="96">
        <v>309668000</v>
      </c>
      <c r="L35" s="96">
        <v>514483000</v>
      </c>
      <c r="M35" s="27">
        <v>48808265000</v>
      </c>
      <c r="N35" s="95">
        <v>418544000</v>
      </c>
      <c r="O35" s="96">
        <v>7304000</v>
      </c>
      <c r="P35" s="96">
        <v>211254400</v>
      </c>
      <c r="Q35" s="96">
        <v>-3935000</v>
      </c>
      <c r="R35" s="96">
        <v>-116455000</v>
      </c>
      <c r="S35" s="27">
        <v>516712400</v>
      </c>
      <c r="T35" s="82">
        <v>32995957000</v>
      </c>
      <c r="U35" s="83">
        <v>4174829000</v>
      </c>
      <c r="V35" s="83">
        <v>11450430400</v>
      </c>
      <c r="W35" s="83">
        <v>305733000</v>
      </c>
      <c r="X35" s="83">
        <v>398028000</v>
      </c>
      <c r="Y35" s="84">
        <v>49324977400</v>
      </c>
      <c r="Z35" s="21">
        <v>0</v>
      </c>
      <c r="AA35" s="24">
        <v>0</v>
      </c>
      <c r="AB35" s="24" t="s">
        <v>150</v>
      </c>
    </row>
    <row r="36" spans="1:28" x14ac:dyDescent="0.3">
      <c r="A36" s="4" t="s">
        <v>26</v>
      </c>
      <c r="B36" s="15">
        <v>119422</v>
      </c>
      <c r="C36" s="16">
        <v>6315</v>
      </c>
      <c r="D36" s="16">
        <v>2223</v>
      </c>
      <c r="E36" s="16">
        <v>989</v>
      </c>
      <c r="F36" s="16">
        <v>53</v>
      </c>
      <c r="G36" s="84">
        <v>129002</v>
      </c>
      <c r="H36" s="95">
        <v>63128775800</v>
      </c>
      <c r="I36" s="96">
        <v>6176946600</v>
      </c>
      <c r="J36" s="96">
        <v>2091825201</v>
      </c>
      <c r="K36" s="96">
        <v>2133454000</v>
      </c>
      <c r="L36" s="96">
        <v>134283100</v>
      </c>
      <c r="M36" s="27">
        <v>73665284701</v>
      </c>
      <c r="N36" s="95">
        <v>1576796200</v>
      </c>
      <c r="O36" s="96">
        <v>31258000</v>
      </c>
      <c r="P36" s="96">
        <v>19085300</v>
      </c>
      <c r="Q36" s="96">
        <v>-21935000</v>
      </c>
      <c r="R36" s="96">
        <v>2236900</v>
      </c>
      <c r="S36" s="27">
        <v>1607441400</v>
      </c>
      <c r="T36" s="82">
        <v>64705572000</v>
      </c>
      <c r="U36" s="83">
        <v>6208204600</v>
      </c>
      <c r="V36" s="83">
        <v>2110910501</v>
      </c>
      <c r="W36" s="83">
        <v>2111519000</v>
      </c>
      <c r="X36" s="83">
        <v>136520000</v>
      </c>
      <c r="Y36" s="84">
        <v>75272726101</v>
      </c>
      <c r="Z36" s="21">
        <v>0</v>
      </c>
      <c r="AA36" s="24">
        <v>0</v>
      </c>
      <c r="AB36" s="24" t="s">
        <v>150</v>
      </c>
    </row>
    <row r="37" spans="1:28" x14ac:dyDescent="0.3">
      <c r="A37" s="4" t="s">
        <v>27</v>
      </c>
      <c r="B37" s="15">
        <v>26177</v>
      </c>
      <c r="C37" s="16">
        <v>0</v>
      </c>
      <c r="D37" s="16">
        <v>0</v>
      </c>
      <c r="E37" s="16">
        <v>2938</v>
      </c>
      <c r="F37" s="16">
        <v>2511</v>
      </c>
      <c r="G37" s="84">
        <v>31626</v>
      </c>
      <c r="H37" s="95">
        <v>7276919000</v>
      </c>
      <c r="I37" s="96">
        <v>0</v>
      </c>
      <c r="J37" s="96">
        <v>0</v>
      </c>
      <c r="K37" s="96">
        <v>1679786000</v>
      </c>
      <c r="L37" s="96">
        <v>1839870000</v>
      </c>
      <c r="M37" s="27">
        <v>10796575000</v>
      </c>
      <c r="N37" s="95">
        <v>148946000</v>
      </c>
      <c r="O37" s="96">
        <v>0</v>
      </c>
      <c r="P37" s="96">
        <v>0</v>
      </c>
      <c r="Q37" s="96">
        <v>6766500</v>
      </c>
      <c r="R37" s="96">
        <v>19164800</v>
      </c>
      <c r="S37" s="27">
        <v>174877300</v>
      </c>
      <c r="T37" s="82">
        <v>7425865000</v>
      </c>
      <c r="U37" s="83">
        <v>0</v>
      </c>
      <c r="V37" s="83">
        <v>0</v>
      </c>
      <c r="W37" s="83">
        <v>1686552500</v>
      </c>
      <c r="X37" s="83">
        <v>1859034800</v>
      </c>
      <c r="Y37" s="84">
        <v>10971452300</v>
      </c>
      <c r="Z37" s="21">
        <v>0.56999999999999995</v>
      </c>
      <c r="AA37" s="24">
        <v>0.43</v>
      </c>
      <c r="AB37" s="24" t="s">
        <v>150</v>
      </c>
    </row>
    <row r="38" spans="1:28" x14ac:dyDescent="0.3">
      <c r="A38" s="4" t="s">
        <v>28</v>
      </c>
      <c r="B38" s="15">
        <v>9169</v>
      </c>
      <c r="C38" s="16">
        <v>970</v>
      </c>
      <c r="D38" s="16">
        <v>58</v>
      </c>
      <c r="E38" s="16">
        <v>1127</v>
      </c>
      <c r="F38" s="16">
        <v>34</v>
      </c>
      <c r="G38" s="84">
        <v>11358</v>
      </c>
      <c r="H38" s="95">
        <v>3995243000</v>
      </c>
      <c r="I38" s="96">
        <v>682165000</v>
      </c>
      <c r="J38" s="96">
        <v>27173000</v>
      </c>
      <c r="K38" s="96">
        <v>850745000</v>
      </c>
      <c r="L38" s="96">
        <v>20229000</v>
      </c>
      <c r="M38" s="27">
        <v>5575555000</v>
      </c>
      <c r="N38" s="95">
        <v>27464000</v>
      </c>
      <c r="O38" s="96">
        <v>8985000</v>
      </c>
      <c r="P38" s="96">
        <v>0</v>
      </c>
      <c r="Q38" s="96">
        <v>907000</v>
      </c>
      <c r="R38" s="96">
        <v>-178000</v>
      </c>
      <c r="S38" s="27">
        <v>37178000</v>
      </c>
      <c r="T38" s="82">
        <v>4022707000</v>
      </c>
      <c r="U38" s="83">
        <v>691150000</v>
      </c>
      <c r="V38" s="83">
        <v>27173000</v>
      </c>
      <c r="W38" s="83">
        <v>851652000</v>
      </c>
      <c r="X38" s="83">
        <v>20051000</v>
      </c>
      <c r="Y38" s="84">
        <v>5612733000</v>
      </c>
      <c r="Z38" s="21">
        <v>0</v>
      </c>
      <c r="AA38" s="24">
        <v>0</v>
      </c>
      <c r="AB38" s="24" t="s">
        <v>150</v>
      </c>
    </row>
    <row r="39" spans="1:28" x14ac:dyDescent="0.3">
      <c r="A39" s="4" t="s">
        <v>29</v>
      </c>
      <c r="B39" s="15">
        <v>2709</v>
      </c>
      <c r="C39" s="16">
        <v>234</v>
      </c>
      <c r="D39" s="16">
        <v>95</v>
      </c>
      <c r="E39" s="16">
        <v>2073</v>
      </c>
      <c r="F39" s="16">
        <v>15</v>
      </c>
      <c r="G39" s="84">
        <v>5126</v>
      </c>
      <c r="H39" s="95">
        <v>301401000</v>
      </c>
      <c r="I39" s="96">
        <v>30071500</v>
      </c>
      <c r="J39" s="96">
        <v>22837100</v>
      </c>
      <c r="K39" s="96">
        <v>1094424800</v>
      </c>
      <c r="L39" s="96">
        <v>2143000</v>
      </c>
      <c r="M39" s="27">
        <v>1450877400</v>
      </c>
      <c r="N39" s="95">
        <v>1475500</v>
      </c>
      <c r="O39" s="96">
        <v>265000</v>
      </c>
      <c r="P39" s="96">
        <v>35000</v>
      </c>
      <c r="Q39" s="96">
        <v>2475000</v>
      </c>
      <c r="R39" s="96">
        <v>0</v>
      </c>
      <c r="S39" s="27">
        <v>4250500</v>
      </c>
      <c r="T39" s="82">
        <v>302876500</v>
      </c>
      <c r="U39" s="83">
        <v>30336500</v>
      </c>
      <c r="V39" s="83">
        <v>22872100</v>
      </c>
      <c r="W39" s="83">
        <v>1096899800</v>
      </c>
      <c r="X39" s="83">
        <v>2143000</v>
      </c>
      <c r="Y39" s="84">
        <v>1455127900</v>
      </c>
      <c r="Z39" s="21">
        <v>0</v>
      </c>
      <c r="AA39" s="24">
        <v>0</v>
      </c>
      <c r="AB39" s="24" t="s">
        <v>150</v>
      </c>
    </row>
    <row r="40" spans="1:28" x14ac:dyDescent="0.3">
      <c r="A40" s="4" t="s">
        <v>30</v>
      </c>
      <c r="B40" s="15">
        <v>39537</v>
      </c>
      <c r="C40" s="16">
        <v>1451</v>
      </c>
      <c r="D40" s="16">
        <v>1856</v>
      </c>
      <c r="E40" s="16">
        <v>0</v>
      </c>
      <c r="F40" s="16">
        <v>40</v>
      </c>
      <c r="G40" s="84">
        <v>42884</v>
      </c>
      <c r="H40" s="95">
        <v>31700368000</v>
      </c>
      <c r="I40" s="96">
        <v>1542202506</v>
      </c>
      <c r="J40" s="96">
        <v>3331747500</v>
      </c>
      <c r="K40" s="96">
        <v>0</v>
      </c>
      <c r="L40" s="96">
        <v>83528000</v>
      </c>
      <c r="M40" s="27">
        <v>36657846006</v>
      </c>
      <c r="N40" s="95">
        <v>296914500</v>
      </c>
      <c r="O40" s="96">
        <v>26987494</v>
      </c>
      <c r="P40" s="96">
        <v>11234000</v>
      </c>
      <c r="Q40" s="96">
        <v>0</v>
      </c>
      <c r="R40" s="96">
        <v>-3155000</v>
      </c>
      <c r="S40" s="27">
        <v>331980994</v>
      </c>
      <c r="T40" s="82">
        <v>31997282500</v>
      </c>
      <c r="U40" s="83">
        <v>1569190000</v>
      </c>
      <c r="V40" s="83">
        <v>3342981500</v>
      </c>
      <c r="W40" s="83">
        <v>0</v>
      </c>
      <c r="X40" s="83">
        <v>80373000</v>
      </c>
      <c r="Y40" s="84">
        <v>36989827000</v>
      </c>
      <c r="Z40" s="21">
        <v>0</v>
      </c>
      <c r="AA40" s="24">
        <v>0</v>
      </c>
      <c r="AB40" s="24" t="s">
        <v>150</v>
      </c>
    </row>
    <row r="41" spans="1:28" x14ac:dyDescent="0.3">
      <c r="A41" s="4" t="s">
        <v>31</v>
      </c>
      <c r="B41" s="15">
        <v>9341</v>
      </c>
      <c r="C41" s="16">
        <v>526</v>
      </c>
      <c r="D41" s="16">
        <v>432</v>
      </c>
      <c r="E41" s="16">
        <v>2182</v>
      </c>
      <c r="F41" s="16">
        <v>64</v>
      </c>
      <c r="G41" s="84">
        <v>12545</v>
      </c>
      <c r="H41" s="95">
        <v>2404806000</v>
      </c>
      <c r="I41" s="96">
        <v>330401500</v>
      </c>
      <c r="J41" s="96">
        <v>168950000</v>
      </c>
      <c r="K41" s="96">
        <v>1637721500</v>
      </c>
      <c r="L41" s="96">
        <v>27244000</v>
      </c>
      <c r="M41" s="27">
        <v>4569123000</v>
      </c>
      <c r="N41" s="95">
        <v>27983000</v>
      </c>
      <c r="O41" s="96">
        <v>-3067500</v>
      </c>
      <c r="P41" s="96">
        <v>942000</v>
      </c>
      <c r="Q41" s="96">
        <v>408500</v>
      </c>
      <c r="R41" s="96">
        <v>-1164000</v>
      </c>
      <c r="S41" s="27">
        <v>25102000</v>
      </c>
      <c r="T41" s="82">
        <v>2432789000</v>
      </c>
      <c r="U41" s="83">
        <v>327334000</v>
      </c>
      <c r="V41" s="83">
        <v>169892000</v>
      </c>
      <c r="W41" s="83">
        <v>1638130000</v>
      </c>
      <c r="X41" s="83">
        <v>26080000</v>
      </c>
      <c r="Y41" s="84">
        <v>4594225000</v>
      </c>
      <c r="Z41" s="21">
        <v>0</v>
      </c>
      <c r="AA41" s="24">
        <v>0</v>
      </c>
      <c r="AB41" s="24" t="s">
        <v>150</v>
      </c>
    </row>
    <row r="42" spans="1:28" x14ac:dyDescent="0.3">
      <c r="A42" s="4" t="s">
        <v>32</v>
      </c>
      <c r="B42" s="15">
        <v>82896</v>
      </c>
      <c r="C42" s="16">
        <v>2690</v>
      </c>
      <c r="D42" s="16">
        <v>5283</v>
      </c>
      <c r="E42" s="16">
        <v>1465</v>
      </c>
      <c r="F42" s="16">
        <v>0</v>
      </c>
      <c r="G42" s="84">
        <v>92334</v>
      </c>
      <c r="H42" s="95">
        <v>39230024000</v>
      </c>
      <c r="I42" s="96">
        <v>2560928000</v>
      </c>
      <c r="J42" s="96">
        <v>6633804000</v>
      </c>
      <c r="K42" s="96">
        <v>2946869000</v>
      </c>
      <c r="L42" s="96">
        <v>0</v>
      </c>
      <c r="M42" s="27">
        <v>51371625000</v>
      </c>
      <c r="N42" s="95">
        <v>1879268000</v>
      </c>
      <c r="O42" s="96">
        <v>102011000</v>
      </c>
      <c r="P42" s="96">
        <v>109807000</v>
      </c>
      <c r="Q42" s="96">
        <v>-178786000</v>
      </c>
      <c r="R42" s="96">
        <v>0</v>
      </c>
      <c r="S42" s="27">
        <v>1912300000</v>
      </c>
      <c r="T42" s="82">
        <v>41109292000</v>
      </c>
      <c r="U42" s="83">
        <v>2662939000</v>
      </c>
      <c r="V42" s="83">
        <v>6743611000</v>
      </c>
      <c r="W42" s="83">
        <v>2768083000</v>
      </c>
      <c r="X42" s="83">
        <v>0</v>
      </c>
      <c r="Y42" s="84">
        <v>53283925000</v>
      </c>
      <c r="Z42" s="21">
        <v>0</v>
      </c>
      <c r="AA42" s="24">
        <v>0</v>
      </c>
      <c r="AB42" s="24" t="s">
        <v>150</v>
      </c>
    </row>
    <row r="43" spans="1:28" x14ac:dyDescent="0.3">
      <c r="A43" s="4" t="s">
        <v>33</v>
      </c>
      <c r="B43" s="15">
        <v>6274</v>
      </c>
      <c r="C43" s="16">
        <v>394</v>
      </c>
      <c r="D43" s="16">
        <v>0</v>
      </c>
      <c r="E43" s="16">
        <v>2284</v>
      </c>
      <c r="F43" s="16">
        <v>0</v>
      </c>
      <c r="G43" s="84">
        <v>8952</v>
      </c>
      <c r="H43" s="95">
        <v>1942154600</v>
      </c>
      <c r="I43" s="96">
        <v>177061200</v>
      </c>
      <c r="J43" s="96">
        <v>0</v>
      </c>
      <c r="K43" s="96">
        <v>1341032000</v>
      </c>
      <c r="L43" s="96">
        <v>0</v>
      </c>
      <c r="M43" s="27">
        <v>3460247800</v>
      </c>
      <c r="N43" s="95">
        <v>140339400</v>
      </c>
      <c r="O43" s="96">
        <v>14816200</v>
      </c>
      <c r="P43" s="96">
        <v>0</v>
      </c>
      <c r="Q43" s="96">
        <v>42525000</v>
      </c>
      <c r="R43" s="96">
        <v>0</v>
      </c>
      <c r="S43" s="27">
        <v>197680600</v>
      </c>
      <c r="T43" s="82">
        <v>2082494000</v>
      </c>
      <c r="U43" s="83">
        <v>191877400</v>
      </c>
      <c r="V43" s="83">
        <v>0</v>
      </c>
      <c r="W43" s="83">
        <v>1383557000</v>
      </c>
      <c r="X43" s="83">
        <v>0</v>
      </c>
      <c r="Y43" s="84">
        <v>3657928400</v>
      </c>
      <c r="Z43" s="21">
        <v>0</v>
      </c>
      <c r="AA43" s="24">
        <v>0</v>
      </c>
      <c r="AB43" s="24" t="s">
        <v>150</v>
      </c>
    </row>
    <row r="44" spans="1:28" x14ac:dyDescent="0.3">
      <c r="A44" s="4" t="s">
        <v>34</v>
      </c>
      <c r="B44" s="15">
        <v>65459</v>
      </c>
      <c r="C44" s="16">
        <v>3931</v>
      </c>
      <c r="D44" s="16">
        <v>6345</v>
      </c>
      <c r="E44" s="16">
        <v>225</v>
      </c>
      <c r="F44" s="16">
        <v>11</v>
      </c>
      <c r="G44" s="84">
        <v>75971</v>
      </c>
      <c r="H44" s="95">
        <v>51028006000</v>
      </c>
      <c r="I44" s="96">
        <v>4700113500</v>
      </c>
      <c r="J44" s="96">
        <v>6166410004</v>
      </c>
      <c r="K44" s="96">
        <v>113720000</v>
      </c>
      <c r="L44" s="96">
        <v>415005000</v>
      </c>
      <c r="M44" s="27">
        <v>62423254504</v>
      </c>
      <c r="N44" s="95">
        <v>2354908500</v>
      </c>
      <c r="O44" s="96">
        <v>622865500</v>
      </c>
      <c r="P44" s="96">
        <v>385552500</v>
      </c>
      <c r="Q44" s="96">
        <v>168895000</v>
      </c>
      <c r="R44" s="96">
        <v>-17000000</v>
      </c>
      <c r="S44" s="27">
        <v>3515221500</v>
      </c>
      <c r="T44" s="82">
        <v>53382914500</v>
      </c>
      <c r="U44" s="83">
        <v>5322979000</v>
      </c>
      <c r="V44" s="83">
        <v>6551962504</v>
      </c>
      <c r="W44" s="83">
        <v>282615000</v>
      </c>
      <c r="X44" s="83">
        <v>398005000</v>
      </c>
      <c r="Y44" s="84">
        <v>65938476004</v>
      </c>
      <c r="Z44" s="21">
        <v>0</v>
      </c>
      <c r="AA44" s="24">
        <v>0</v>
      </c>
      <c r="AB44" s="24" t="s">
        <v>150</v>
      </c>
    </row>
    <row r="45" spans="1:28" x14ac:dyDescent="0.3">
      <c r="A45" s="4" t="s">
        <v>35</v>
      </c>
      <c r="B45" s="15">
        <v>61745</v>
      </c>
      <c r="C45" s="16">
        <v>2524</v>
      </c>
      <c r="D45" s="16">
        <v>3636</v>
      </c>
      <c r="E45" s="16">
        <v>0</v>
      </c>
      <c r="F45" s="16">
        <v>7</v>
      </c>
      <c r="G45" s="84">
        <v>67912</v>
      </c>
      <c r="H45" s="95">
        <v>41251543400</v>
      </c>
      <c r="I45" s="96">
        <v>3260912000</v>
      </c>
      <c r="J45" s="96">
        <v>3583609100</v>
      </c>
      <c r="K45" s="96">
        <v>0</v>
      </c>
      <c r="L45" s="96">
        <v>33625000</v>
      </c>
      <c r="M45" s="27">
        <v>48129689500</v>
      </c>
      <c r="N45" s="95">
        <v>342110000</v>
      </c>
      <c r="O45" s="96">
        <v>3997000</v>
      </c>
      <c r="P45" s="96">
        <v>59435000</v>
      </c>
      <c r="Q45" s="96">
        <v>0</v>
      </c>
      <c r="R45" s="96">
        <v>0</v>
      </c>
      <c r="S45" s="27">
        <v>405542000</v>
      </c>
      <c r="T45" s="82">
        <v>41593653400</v>
      </c>
      <c r="U45" s="83">
        <v>3264909000</v>
      </c>
      <c r="V45" s="83">
        <v>3643044100</v>
      </c>
      <c r="W45" s="83">
        <v>0</v>
      </c>
      <c r="X45" s="83">
        <v>33625000</v>
      </c>
      <c r="Y45" s="84">
        <v>48535231500</v>
      </c>
      <c r="Z45" s="21">
        <v>0</v>
      </c>
      <c r="AA45" s="24">
        <v>0</v>
      </c>
      <c r="AB45" s="24" t="s">
        <v>150</v>
      </c>
    </row>
    <row r="46" spans="1:28" x14ac:dyDescent="0.3">
      <c r="A46" s="4" t="s">
        <v>36</v>
      </c>
      <c r="B46" s="15">
        <v>35202</v>
      </c>
      <c r="C46" s="16">
        <v>1750</v>
      </c>
      <c r="D46" s="16">
        <v>950</v>
      </c>
      <c r="E46" s="16">
        <v>959</v>
      </c>
      <c r="F46" s="16">
        <v>23</v>
      </c>
      <c r="G46" s="84">
        <v>38884</v>
      </c>
      <c r="H46" s="95">
        <v>9133691000</v>
      </c>
      <c r="I46" s="96">
        <v>1319319020</v>
      </c>
      <c r="J46" s="96">
        <v>508335001</v>
      </c>
      <c r="K46" s="96">
        <v>723138000</v>
      </c>
      <c r="L46" s="96">
        <v>44232000</v>
      </c>
      <c r="M46" s="27">
        <v>11728715021</v>
      </c>
      <c r="N46" s="95">
        <v>141327000</v>
      </c>
      <c r="O46" s="96">
        <v>10444000</v>
      </c>
      <c r="P46" s="96">
        <v>23538000</v>
      </c>
      <c r="Q46" s="96">
        <v>-7967000</v>
      </c>
      <c r="R46" s="96">
        <v>178000</v>
      </c>
      <c r="S46" s="27">
        <v>167520000</v>
      </c>
      <c r="T46" s="82">
        <v>9275018000</v>
      </c>
      <c r="U46" s="83">
        <v>1329763020</v>
      </c>
      <c r="V46" s="83">
        <v>531873001</v>
      </c>
      <c r="W46" s="83">
        <v>715171000</v>
      </c>
      <c r="X46" s="83">
        <v>44410000</v>
      </c>
      <c r="Y46" s="84">
        <v>11896235021</v>
      </c>
      <c r="Z46" s="21">
        <v>0</v>
      </c>
      <c r="AA46" s="24">
        <v>0</v>
      </c>
      <c r="AB46" s="24" t="s">
        <v>150</v>
      </c>
    </row>
    <row r="47" spans="1:28" x14ac:dyDescent="0.3">
      <c r="A47" s="4" t="s">
        <v>37</v>
      </c>
      <c r="B47" s="15">
        <v>4096</v>
      </c>
      <c r="C47" s="16">
        <v>191</v>
      </c>
      <c r="D47" s="16">
        <v>48</v>
      </c>
      <c r="E47" s="16">
        <v>3484</v>
      </c>
      <c r="F47" s="16">
        <v>14</v>
      </c>
      <c r="G47" s="84">
        <v>7833</v>
      </c>
      <c r="H47" s="95">
        <v>551067800</v>
      </c>
      <c r="I47" s="96">
        <v>38132400</v>
      </c>
      <c r="J47" s="96">
        <v>19384000</v>
      </c>
      <c r="K47" s="96">
        <v>1647110900</v>
      </c>
      <c r="L47" s="96">
        <v>2320000</v>
      </c>
      <c r="M47" s="27">
        <v>2258015100</v>
      </c>
      <c r="N47" s="95">
        <v>5606600</v>
      </c>
      <c r="O47" s="96">
        <v>0</v>
      </c>
      <c r="P47" s="96">
        <v>293000</v>
      </c>
      <c r="Q47" s="96">
        <v>5221000</v>
      </c>
      <c r="R47" s="96">
        <v>-220100</v>
      </c>
      <c r="S47" s="27">
        <v>10900500</v>
      </c>
      <c r="T47" s="82">
        <v>556674400</v>
      </c>
      <c r="U47" s="83">
        <v>38132400</v>
      </c>
      <c r="V47" s="83">
        <v>19677000</v>
      </c>
      <c r="W47" s="83">
        <v>1652331900</v>
      </c>
      <c r="X47" s="83">
        <v>2099900</v>
      </c>
      <c r="Y47" s="84">
        <v>2268915600</v>
      </c>
      <c r="Z47" s="21">
        <v>0</v>
      </c>
      <c r="AA47" s="24">
        <v>0</v>
      </c>
      <c r="AB47" s="24" t="s">
        <v>150</v>
      </c>
    </row>
    <row r="48" spans="1:28" x14ac:dyDescent="0.3">
      <c r="A48" s="4" t="s">
        <v>38</v>
      </c>
      <c r="B48" s="15">
        <v>20671</v>
      </c>
      <c r="C48" s="16">
        <v>1140</v>
      </c>
      <c r="D48" s="16">
        <v>0</v>
      </c>
      <c r="E48" s="16">
        <v>1019</v>
      </c>
      <c r="F48" s="16">
        <v>283</v>
      </c>
      <c r="G48" s="84">
        <v>23113</v>
      </c>
      <c r="H48" s="95">
        <v>13262441000</v>
      </c>
      <c r="I48" s="96">
        <v>735753000</v>
      </c>
      <c r="J48" s="96">
        <v>0</v>
      </c>
      <c r="K48" s="96">
        <v>1143023000</v>
      </c>
      <c r="L48" s="96">
        <v>59680800</v>
      </c>
      <c r="M48" s="27">
        <v>15200897800</v>
      </c>
      <c r="N48" s="95">
        <v>220628000</v>
      </c>
      <c r="O48" s="96">
        <v>13610000</v>
      </c>
      <c r="P48" s="96">
        <v>0</v>
      </c>
      <c r="Q48" s="96">
        <v>-18925000</v>
      </c>
      <c r="R48" s="96">
        <v>-123000</v>
      </c>
      <c r="S48" s="27">
        <v>215190000</v>
      </c>
      <c r="T48" s="82">
        <v>13483069000</v>
      </c>
      <c r="U48" s="83">
        <v>749363000</v>
      </c>
      <c r="V48" s="83">
        <v>0</v>
      </c>
      <c r="W48" s="83">
        <v>1124098000</v>
      </c>
      <c r="X48" s="83">
        <v>59557800</v>
      </c>
      <c r="Y48" s="84">
        <v>15416087800</v>
      </c>
      <c r="Z48" s="21">
        <v>0</v>
      </c>
      <c r="AA48" s="24">
        <v>0</v>
      </c>
      <c r="AB48" s="24" t="s">
        <v>150</v>
      </c>
    </row>
    <row r="49" spans="1:28" x14ac:dyDescent="0.3">
      <c r="A49" s="4" t="s">
        <v>39</v>
      </c>
      <c r="B49" s="15">
        <v>49303</v>
      </c>
      <c r="C49" s="16">
        <v>1800</v>
      </c>
      <c r="D49" s="16">
        <v>146</v>
      </c>
      <c r="E49" s="16">
        <v>8</v>
      </c>
      <c r="F49" s="16">
        <v>17</v>
      </c>
      <c r="G49" s="84">
        <v>51274</v>
      </c>
      <c r="H49" s="95">
        <v>48023357500</v>
      </c>
      <c r="I49" s="96">
        <v>4205871000</v>
      </c>
      <c r="J49" s="96">
        <v>196860000</v>
      </c>
      <c r="K49" s="96">
        <v>17025000</v>
      </c>
      <c r="L49" s="96">
        <v>50215000</v>
      </c>
      <c r="M49" s="27">
        <v>52493328500</v>
      </c>
      <c r="N49" s="95">
        <v>722294500</v>
      </c>
      <c r="O49" s="96">
        <v>3281000</v>
      </c>
      <c r="P49" s="96">
        <v>-1075000</v>
      </c>
      <c r="Q49" s="96">
        <v>0</v>
      </c>
      <c r="R49" s="96">
        <v>0</v>
      </c>
      <c r="S49" s="27">
        <v>724500500</v>
      </c>
      <c r="T49" s="82">
        <v>48745652000</v>
      </c>
      <c r="U49" s="83">
        <v>4209152000</v>
      </c>
      <c r="V49" s="83">
        <v>195785000</v>
      </c>
      <c r="W49" s="83">
        <v>17025000</v>
      </c>
      <c r="X49" s="83">
        <v>50215000</v>
      </c>
      <c r="Y49" s="84">
        <v>53217829000</v>
      </c>
      <c r="Z49" s="21">
        <v>0</v>
      </c>
      <c r="AA49" s="24">
        <v>0</v>
      </c>
      <c r="AB49" s="24" t="s">
        <v>150</v>
      </c>
    </row>
    <row r="50" spans="1:28" x14ac:dyDescent="0.3">
      <c r="A50" s="4" t="s">
        <v>40</v>
      </c>
      <c r="B50" s="15">
        <v>6716</v>
      </c>
      <c r="C50" s="16">
        <v>374</v>
      </c>
      <c r="D50" s="16">
        <v>0</v>
      </c>
      <c r="E50" s="16">
        <v>767</v>
      </c>
      <c r="F50" s="16">
        <v>5</v>
      </c>
      <c r="G50" s="84">
        <v>7862</v>
      </c>
      <c r="H50" s="95">
        <v>2642130600</v>
      </c>
      <c r="I50" s="96">
        <v>215425200</v>
      </c>
      <c r="J50" s="96">
        <v>0</v>
      </c>
      <c r="K50" s="96">
        <v>873375000</v>
      </c>
      <c r="L50" s="96">
        <v>3945000</v>
      </c>
      <c r="M50" s="27">
        <v>3734875800</v>
      </c>
      <c r="N50" s="95">
        <v>84810000</v>
      </c>
      <c r="O50" s="96">
        <v>2781800</v>
      </c>
      <c r="P50" s="96">
        <v>0</v>
      </c>
      <c r="Q50" s="96">
        <v>-17502000</v>
      </c>
      <c r="R50" s="96">
        <v>0</v>
      </c>
      <c r="S50" s="27">
        <v>70089800</v>
      </c>
      <c r="T50" s="82">
        <v>2726940600</v>
      </c>
      <c r="U50" s="83">
        <v>218207000</v>
      </c>
      <c r="V50" s="83">
        <v>0</v>
      </c>
      <c r="W50" s="83">
        <v>855873000</v>
      </c>
      <c r="X50" s="83">
        <v>3945000</v>
      </c>
      <c r="Y50" s="84">
        <v>3804965600</v>
      </c>
      <c r="Z50" s="21">
        <v>0.74</v>
      </c>
      <c r="AA50" s="24">
        <v>0.26</v>
      </c>
      <c r="AB50" s="24" t="s">
        <v>150</v>
      </c>
    </row>
    <row r="51" spans="1:28" x14ac:dyDescent="0.3">
      <c r="A51" s="4" t="s">
        <v>41</v>
      </c>
      <c r="B51" s="15">
        <v>37836</v>
      </c>
      <c r="C51" s="16">
        <v>2442</v>
      </c>
      <c r="D51" s="16">
        <v>1200</v>
      </c>
      <c r="E51" s="16">
        <v>0</v>
      </c>
      <c r="F51" s="16">
        <v>553</v>
      </c>
      <c r="G51" s="84">
        <v>42031</v>
      </c>
      <c r="H51" s="95">
        <v>23579406000</v>
      </c>
      <c r="I51" s="96">
        <v>4223122000</v>
      </c>
      <c r="J51" s="96">
        <v>1697177750</v>
      </c>
      <c r="K51" s="96">
        <v>0</v>
      </c>
      <c r="L51" s="96">
        <v>639310003</v>
      </c>
      <c r="M51" s="27">
        <v>30139015753</v>
      </c>
      <c r="N51" s="95">
        <v>448950000</v>
      </c>
      <c r="O51" s="96">
        <v>-122125500</v>
      </c>
      <c r="P51" s="96">
        <v>-38804850</v>
      </c>
      <c r="Q51" s="96">
        <v>0</v>
      </c>
      <c r="R51" s="96">
        <v>96606500</v>
      </c>
      <c r="S51" s="27">
        <v>384626150</v>
      </c>
      <c r="T51" s="82">
        <v>24028356000</v>
      </c>
      <c r="U51" s="83">
        <v>4100996500</v>
      </c>
      <c r="V51" s="83">
        <v>1658372900</v>
      </c>
      <c r="W51" s="83">
        <v>0</v>
      </c>
      <c r="X51" s="83">
        <v>735916503</v>
      </c>
      <c r="Y51" s="84">
        <v>30523641903</v>
      </c>
      <c r="Z51" s="21">
        <v>0</v>
      </c>
      <c r="AA51" s="24">
        <v>0</v>
      </c>
      <c r="AB51" s="24" t="s">
        <v>150</v>
      </c>
    </row>
    <row r="52" spans="1:28" x14ac:dyDescent="0.3">
      <c r="A52" s="4" t="s">
        <v>42</v>
      </c>
      <c r="B52" s="15">
        <v>46614</v>
      </c>
      <c r="C52" s="16">
        <v>2212</v>
      </c>
      <c r="D52" s="16">
        <v>2020</v>
      </c>
      <c r="E52" s="16">
        <v>0</v>
      </c>
      <c r="F52" s="16">
        <v>196</v>
      </c>
      <c r="G52" s="84">
        <v>51042</v>
      </c>
      <c r="H52" s="95">
        <v>31053000000</v>
      </c>
      <c r="I52" s="96">
        <v>2799213000</v>
      </c>
      <c r="J52" s="96">
        <v>1575975000</v>
      </c>
      <c r="K52" s="96">
        <v>0</v>
      </c>
      <c r="L52" s="96">
        <v>197405000</v>
      </c>
      <c r="M52" s="27">
        <v>35625593000</v>
      </c>
      <c r="N52" s="95">
        <v>445503000</v>
      </c>
      <c r="O52" s="96">
        <v>30928000</v>
      </c>
      <c r="P52" s="96">
        <v>15390000</v>
      </c>
      <c r="Q52" s="96">
        <v>0</v>
      </c>
      <c r="R52" s="96">
        <v>-25500000</v>
      </c>
      <c r="S52" s="27">
        <v>466321000</v>
      </c>
      <c r="T52" s="82">
        <v>31498503000</v>
      </c>
      <c r="U52" s="83">
        <v>2830141000</v>
      </c>
      <c r="V52" s="83">
        <v>1591365000</v>
      </c>
      <c r="W52" s="83">
        <v>0</v>
      </c>
      <c r="X52" s="83">
        <v>171905000</v>
      </c>
      <c r="Y52" s="84">
        <v>36091914000</v>
      </c>
      <c r="Z52" s="21">
        <v>0</v>
      </c>
      <c r="AA52" s="24">
        <v>0</v>
      </c>
      <c r="AB52" s="24" t="s">
        <v>150</v>
      </c>
    </row>
    <row r="53" spans="1:28" x14ac:dyDescent="0.3">
      <c r="A53" s="4" t="s">
        <v>43</v>
      </c>
      <c r="B53" s="15">
        <v>101719</v>
      </c>
      <c r="C53" s="16">
        <v>21425</v>
      </c>
      <c r="D53" s="16">
        <v>0</v>
      </c>
      <c r="E53" s="16">
        <v>0</v>
      </c>
      <c r="F53" s="16">
        <v>0</v>
      </c>
      <c r="G53" s="84">
        <v>123144</v>
      </c>
      <c r="H53" s="95">
        <v>58874751500</v>
      </c>
      <c r="I53" s="96">
        <v>65603667281</v>
      </c>
      <c r="J53" s="96">
        <v>0</v>
      </c>
      <c r="K53" s="96">
        <v>0</v>
      </c>
      <c r="L53" s="96">
        <v>1140905727</v>
      </c>
      <c r="M53" s="27">
        <v>125619324508</v>
      </c>
      <c r="N53" s="95">
        <v>3279700000</v>
      </c>
      <c r="O53" s="96">
        <v>511811600</v>
      </c>
      <c r="P53" s="96">
        <v>0</v>
      </c>
      <c r="Q53" s="96">
        <v>0</v>
      </c>
      <c r="R53" s="96">
        <v>0</v>
      </c>
      <c r="S53" s="27">
        <v>3791511600</v>
      </c>
      <c r="T53" s="82">
        <v>62154451500</v>
      </c>
      <c r="U53" s="83">
        <v>66115478881</v>
      </c>
      <c r="V53" s="83">
        <v>0</v>
      </c>
      <c r="W53" s="83">
        <v>0</v>
      </c>
      <c r="X53" s="83">
        <v>1140905727</v>
      </c>
      <c r="Y53" s="84">
        <v>129410836108</v>
      </c>
      <c r="Z53" s="21">
        <v>0</v>
      </c>
      <c r="AA53" s="24">
        <v>0</v>
      </c>
      <c r="AB53" s="24" t="s">
        <v>193</v>
      </c>
    </row>
    <row r="54" spans="1:28" x14ac:dyDescent="0.3">
      <c r="A54" s="4" t="s">
        <v>163</v>
      </c>
      <c r="B54" s="15">
        <v>60973</v>
      </c>
      <c r="C54" s="16">
        <v>1071</v>
      </c>
      <c r="D54" s="16">
        <v>1892</v>
      </c>
      <c r="E54" s="16">
        <v>1192</v>
      </c>
      <c r="F54" s="16">
        <v>8</v>
      </c>
      <c r="G54" s="84">
        <v>65136</v>
      </c>
      <c r="H54" s="95">
        <v>28966991500</v>
      </c>
      <c r="I54" s="96">
        <v>1410586512</v>
      </c>
      <c r="J54" s="96">
        <v>1482353500</v>
      </c>
      <c r="K54" s="96">
        <v>2943235000</v>
      </c>
      <c r="L54" s="96">
        <v>49759100</v>
      </c>
      <c r="M54" s="27">
        <v>34852925612</v>
      </c>
      <c r="N54" s="95">
        <v>2351260000</v>
      </c>
      <c r="O54" s="96">
        <v>28685988</v>
      </c>
      <c r="P54" s="96">
        <v>134321000</v>
      </c>
      <c r="Q54" s="96">
        <v>-119143000</v>
      </c>
      <c r="R54" s="96">
        <v>0</v>
      </c>
      <c r="S54" s="27">
        <v>2395123988</v>
      </c>
      <c r="T54" s="82">
        <v>31318251500</v>
      </c>
      <c r="U54" s="83">
        <v>1439272500</v>
      </c>
      <c r="V54" s="83">
        <v>1616674500</v>
      </c>
      <c r="W54" s="83">
        <v>2824092000</v>
      </c>
      <c r="X54" s="83">
        <v>49759100</v>
      </c>
      <c r="Y54" s="84">
        <v>37248049600</v>
      </c>
      <c r="Z54" s="21">
        <v>0</v>
      </c>
      <c r="AA54" s="24">
        <v>0</v>
      </c>
      <c r="AB54" s="24" t="s">
        <v>150</v>
      </c>
    </row>
    <row r="55" spans="1:28" x14ac:dyDescent="0.3">
      <c r="A55" s="4" t="s">
        <v>44</v>
      </c>
      <c r="B55" s="15">
        <v>23864</v>
      </c>
      <c r="C55" s="16">
        <v>1517</v>
      </c>
      <c r="D55" s="16">
        <v>892</v>
      </c>
      <c r="E55" s="16">
        <v>3330</v>
      </c>
      <c r="F55" s="16">
        <v>85</v>
      </c>
      <c r="G55" s="84">
        <v>29688</v>
      </c>
      <c r="H55" s="95">
        <v>6044307900</v>
      </c>
      <c r="I55" s="96">
        <v>1111500500</v>
      </c>
      <c r="J55" s="96">
        <v>632224000</v>
      </c>
      <c r="K55" s="96">
        <v>2010906000</v>
      </c>
      <c r="L55" s="96">
        <v>27307000</v>
      </c>
      <c r="M55" s="27">
        <v>9826245400</v>
      </c>
      <c r="N55" s="95">
        <v>57089000</v>
      </c>
      <c r="O55" s="96">
        <v>17551795</v>
      </c>
      <c r="P55" s="96">
        <v>30870205</v>
      </c>
      <c r="Q55" s="96">
        <v>-15721000</v>
      </c>
      <c r="R55" s="96">
        <v>-757000</v>
      </c>
      <c r="S55" s="27">
        <v>89033000</v>
      </c>
      <c r="T55" s="82">
        <v>6101396900</v>
      </c>
      <c r="U55" s="83">
        <v>1129052295</v>
      </c>
      <c r="V55" s="83">
        <v>663094205</v>
      </c>
      <c r="W55" s="83">
        <v>1995185000</v>
      </c>
      <c r="X55" s="83">
        <v>26550000</v>
      </c>
      <c r="Y55" s="84">
        <v>9915278400</v>
      </c>
      <c r="Z55" s="21">
        <v>0.63</v>
      </c>
      <c r="AA55" s="24">
        <v>0.37</v>
      </c>
      <c r="AB55" s="24" t="s">
        <v>150</v>
      </c>
    </row>
    <row r="56" spans="1:28" x14ac:dyDescent="0.3">
      <c r="A56" s="4" t="s">
        <v>45</v>
      </c>
      <c r="B56" s="15">
        <v>20020</v>
      </c>
      <c r="C56" s="16">
        <v>652</v>
      </c>
      <c r="D56" s="16">
        <v>424</v>
      </c>
      <c r="E56" s="16">
        <v>712</v>
      </c>
      <c r="F56" s="16">
        <v>0</v>
      </c>
      <c r="G56" s="84">
        <v>21808</v>
      </c>
      <c r="H56" s="95">
        <v>9087338000</v>
      </c>
      <c r="I56" s="96">
        <v>388740000</v>
      </c>
      <c r="J56" s="96">
        <v>139914000</v>
      </c>
      <c r="K56" s="96">
        <v>1173156000</v>
      </c>
      <c r="L56" s="96">
        <v>0</v>
      </c>
      <c r="M56" s="27">
        <v>10789148000</v>
      </c>
      <c r="N56" s="95">
        <v>312591000</v>
      </c>
      <c r="O56" s="96">
        <v>8252000</v>
      </c>
      <c r="P56" s="96">
        <v>3783000</v>
      </c>
      <c r="Q56" s="96">
        <v>6166000</v>
      </c>
      <c r="R56" s="96">
        <v>0</v>
      </c>
      <c r="S56" s="27">
        <v>330792000</v>
      </c>
      <c r="T56" s="82">
        <v>9399929000</v>
      </c>
      <c r="U56" s="83">
        <v>396992000</v>
      </c>
      <c r="V56" s="83">
        <v>143697000</v>
      </c>
      <c r="W56" s="83">
        <v>1179322000</v>
      </c>
      <c r="X56" s="83">
        <v>0</v>
      </c>
      <c r="Y56" s="84">
        <v>11119940000</v>
      </c>
      <c r="Z56" s="21">
        <v>0</v>
      </c>
      <c r="AA56" s="24">
        <v>0</v>
      </c>
      <c r="AB56" s="24" t="s">
        <v>150</v>
      </c>
    </row>
    <row r="57" spans="1:28" x14ac:dyDescent="0.3">
      <c r="A57" s="4" t="s">
        <v>46</v>
      </c>
      <c r="B57" s="15">
        <v>11735</v>
      </c>
      <c r="C57" s="16">
        <v>748</v>
      </c>
      <c r="D57" s="16">
        <v>468</v>
      </c>
      <c r="E57" s="16">
        <v>4860</v>
      </c>
      <c r="F57" s="16">
        <v>3</v>
      </c>
      <c r="G57" s="84">
        <v>17814</v>
      </c>
      <c r="H57" s="95">
        <v>3338661700</v>
      </c>
      <c r="I57" s="96">
        <v>426583000</v>
      </c>
      <c r="J57" s="96">
        <v>279182900</v>
      </c>
      <c r="K57" s="96">
        <v>2367735600</v>
      </c>
      <c r="L57" s="96">
        <v>432000</v>
      </c>
      <c r="M57" s="27">
        <v>6412595200</v>
      </c>
      <c r="N57" s="95">
        <v>153280900</v>
      </c>
      <c r="O57" s="96">
        <v>-74989000</v>
      </c>
      <c r="P57" s="96">
        <v>90275700</v>
      </c>
      <c r="Q57" s="96">
        <v>-67190700</v>
      </c>
      <c r="R57" s="96">
        <v>547000</v>
      </c>
      <c r="S57" s="27">
        <v>101923900</v>
      </c>
      <c r="T57" s="82">
        <v>3491942600</v>
      </c>
      <c r="U57" s="83">
        <v>351594000</v>
      </c>
      <c r="V57" s="83">
        <v>369458600</v>
      </c>
      <c r="W57" s="83">
        <v>2300544900</v>
      </c>
      <c r="X57" s="83">
        <v>979000</v>
      </c>
      <c r="Y57" s="84">
        <v>6514519100</v>
      </c>
      <c r="Z57" s="21">
        <v>0</v>
      </c>
      <c r="AA57" s="24">
        <v>0</v>
      </c>
      <c r="AB57" s="24" t="s">
        <v>150</v>
      </c>
    </row>
    <row r="58" spans="1:28" x14ac:dyDescent="0.3">
      <c r="A58" s="4" t="s">
        <v>47</v>
      </c>
      <c r="B58" s="15">
        <v>74588</v>
      </c>
      <c r="C58" s="16">
        <v>4046</v>
      </c>
      <c r="D58" s="16">
        <v>2679</v>
      </c>
      <c r="E58" s="16">
        <v>6</v>
      </c>
      <c r="F58" s="16">
        <v>0</v>
      </c>
      <c r="G58" s="84">
        <v>81319</v>
      </c>
      <c r="H58" s="95">
        <v>67040390000</v>
      </c>
      <c r="I58" s="96">
        <v>5657839000</v>
      </c>
      <c r="J58" s="96">
        <v>3985293000</v>
      </c>
      <c r="K58" s="96">
        <v>11185000</v>
      </c>
      <c r="L58" s="96">
        <v>0</v>
      </c>
      <c r="M58" s="27">
        <v>76694707000</v>
      </c>
      <c r="N58" s="95">
        <v>859829400</v>
      </c>
      <c r="O58" s="96">
        <v>140408000</v>
      </c>
      <c r="P58" s="96">
        <v>-14796000</v>
      </c>
      <c r="Q58" s="96">
        <v>0</v>
      </c>
      <c r="R58" s="96">
        <v>0</v>
      </c>
      <c r="S58" s="27">
        <v>985441400</v>
      </c>
      <c r="T58" s="82">
        <v>67900219400</v>
      </c>
      <c r="U58" s="83">
        <v>5798247000</v>
      </c>
      <c r="V58" s="83">
        <v>3970497000</v>
      </c>
      <c r="W58" s="83">
        <v>11185000</v>
      </c>
      <c r="X58" s="83">
        <v>0</v>
      </c>
      <c r="Y58" s="84">
        <v>77680148400</v>
      </c>
      <c r="Z58" s="21">
        <v>0</v>
      </c>
      <c r="AA58" s="24">
        <v>0</v>
      </c>
      <c r="AB58" s="24" t="s">
        <v>150</v>
      </c>
    </row>
    <row r="59" spans="1:28" x14ac:dyDescent="0.3">
      <c r="A59" s="4" t="s">
        <v>48</v>
      </c>
      <c r="B59" s="15">
        <v>54569</v>
      </c>
      <c r="C59" s="16">
        <v>3517</v>
      </c>
      <c r="D59" s="16">
        <v>0</v>
      </c>
      <c r="E59" s="16">
        <v>0</v>
      </c>
      <c r="F59" s="16">
        <v>34</v>
      </c>
      <c r="G59" s="84">
        <v>58120</v>
      </c>
      <c r="H59" s="95">
        <v>44911645000</v>
      </c>
      <c r="I59" s="96">
        <v>4140945000</v>
      </c>
      <c r="J59" s="96">
        <v>0</v>
      </c>
      <c r="K59" s="96">
        <v>0</v>
      </c>
      <c r="L59" s="96">
        <v>238554000</v>
      </c>
      <c r="M59" s="27">
        <v>49291144000</v>
      </c>
      <c r="N59" s="95">
        <v>803622000</v>
      </c>
      <c r="O59" s="96">
        <v>-90360000</v>
      </c>
      <c r="P59" s="96">
        <v>0</v>
      </c>
      <c r="Q59" s="96">
        <v>0</v>
      </c>
      <c r="R59" s="96">
        <v>0</v>
      </c>
      <c r="S59" s="27">
        <v>713262000</v>
      </c>
      <c r="T59" s="82">
        <v>45715267000</v>
      </c>
      <c r="U59" s="83">
        <v>4050585000</v>
      </c>
      <c r="V59" s="83">
        <v>0</v>
      </c>
      <c r="W59" s="83">
        <v>0</v>
      </c>
      <c r="X59" s="83">
        <v>238554000</v>
      </c>
      <c r="Y59" s="84">
        <v>50004406000</v>
      </c>
      <c r="Z59" s="21">
        <v>0.83</v>
      </c>
      <c r="AA59" s="24">
        <v>0.17</v>
      </c>
      <c r="AB59" s="24" t="s">
        <v>150</v>
      </c>
    </row>
    <row r="60" spans="1:28" x14ac:dyDescent="0.3">
      <c r="A60" s="4" t="s">
        <v>49</v>
      </c>
      <c r="B60" s="15">
        <v>15671</v>
      </c>
      <c r="C60" s="16">
        <v>668</v>
      </c>
      <c r="D60" s="16">
        <v>19</v>
      </c>
      <c r="E60" s="16">
        <v>1289</v>
      </c>
      <c r="F60" s="16">
        <v>0</v>
      </c>
      <c r="G60" s="84">
        <v>17647</v>
      </c>
      <c r="H60" s="95">
        <v>6918805000</v>
      </c>
      <c r="I60" s="96">
        <v>388311000</v>
      </c>
      <c r="J60" s="96">
        <v>24470000</v>
      </c>
      <c r="K60" s="96">
        <v>1142081000</v>
      </c>
      <c r="L60" s="96">
        <v>0</v>
      </c>
      <c r="M60" s="27">
        <v>8473667000</v>
      </c>
      <c r="N60" s="95">
        <v>273706000</v>
      </c>
      <c r="O60" s="96">
        <v>5061000</v>
      </c>
      <c r="P60" s="96">
        <v>10099000</v>
      </c>
      <c r="Q60" s="96">
        <v>-26787000</v>
      </c>
      <c r="R60" s="96">
        <v>0</v>
      </c>
      <c r="S60" s="27">
        <v>262079000</v>
      </c>
      <c r="T60" s="82">
        <v>7192511000</v>
      </c>
      <c r="U60" s="83">
        <v>393372000</v>
      </c>
      <c r="V60" s="83">
        <v>34569000</v>
      </c>
      <c r="W60" s="83">
        <v>1115294000</v>
      </c>
      <c r="X60" s="83">
        <v>0</v>
      </c>
      <c r="Y60" s="84">
        <v>8735746000</v>
      </c>
      <c r="Z60" s="21">
        <v>0</v>
      </c>
      <c r="AA60" s="24">
        <v>0</v>
      </c>
      <c r="AB60" s="24" t="s">
        <v>150</v>
      </c>
    </row>
    <row r="61" spans="1:28" x14ac:dyDescent="0.3">
      <c r="A61" s="4" t="s">
        <v>50</v>
      </c>
      <c r="B61" s="15">
        <v>77065</v>
      </c>
      <c r="C61" s="16">
        <v>3309</v>
      </c>
      <c r="D61" s="16">
        <v>2128</v>
      </c>
      <c r="E61" s="16">
        <v>0</v>
      </c>
      <c r="F61" s="16">
        <v>2</v>
      </c>
      <c r="G61" s="84">
        <v>82504</v>
      </c>
      <c r="H61" s="95">
        <v>51725059000</v>
      </c>
      <c r="I61" s="96">
        <v>3167620500</v>
      </c>
      <c r="J61" s="96">
        <v>1985999000</v>
      </c>
      <c r="K61" s="96">
        <v>0</v>
      </c>
      <c r="L61" s="96">
        <v>65775000</v>
      </c>
      <c r="M61" s="27">
        <v>56944453500</v>
      </c>
      <c r="N61" s="95">
        <v>807114240</v>
      </c>
      <c r="O61" s="96">
        <v>22852500</v>
      </c>
      <c r="P61" s="96">
        <v>-37090000</v>
      </c>
      <c r="Q61" s="96">
        <v>0</v>
      </c>
      <c r="R61" s="96">
        <v>0</v>
      </c>
      <c r="S61" s="27">
        <v>792876740</v>
      </c>
      <c r="T61" s="82">
        <v>52532173240</v>
      </c>
      <c r="U61" s="83">
        <v>3190473000</v>
      </c>
      <c r="V61" s="83">
        <v>1948909000</v>
      </c>
      <c r="W61" s="83">
        <v>0</v>
      </c>
      <c r="X61" s="83">
        <v>65775000</v>
      </c>
      <c r="Y61" s="84">
        <v>57737330240</v>
      </c>
      <c r="Z61" s="21">
        <v>0</v>
      </c>
      <c r="AA61" s="24">
        <v>0</v>
      </c>
      <c r="AB61" s="24" t="s">
        <v>150</v>
      </c>
    </row>
    <row r="62" spans="1:28" x14ac:dyDescent="0.3">
      <c r="A62" s="4" t="s">
        <v>51</v>
      </c>
      <c r="B62" s="15">
        <v>96043</v>
      </c>
      <c r="C62" s="16">
        <v>3308</v>
      </c>
      <c r="D62" s="16">
        <v>2182</v>
      </c>
      <c r="E62" s="16">
        <v>1161</v>
      </c>
      <c r="F62" s="16">
        <v>28</v>
      </c>
      <c r="G62" s="84">
        <v>102722</v>
      </c>
      <c r="H62" s="95">
        <v>82598884000</v>
      </c>
      <c r="I62" s="96">
        <v>3795449000</v>
      </c>
      <c r="J62" s="96">
        <v>1300723000</v>
      </c>
      <c r="K62" s="96">
        <v>3124557000</v>
      </c>
      <c r="L62" s="96">
        <v>0</v>
      </c>
      <c r="M62" s="27">
        <v>90819613000</v>
      </c>
      <c r="N62" s="95">
        <v>1052283000</v>
      </c>
      <c r="O62" s="96">
        <v>0</v>
      </c>
      <c r="P62" s="96">
        <v>0</v>
      </c>
      <c r="Q62" s="96">
        <v>0</v>
      </c>
      <c r="R62" s="96">
        <v>0</v>
      </c>
      <c r="S62" s="27">
        <v>1052283000</v>
      </c>
      <c r="T62" s="82">
        <v>83651167000</v>
      </c>
      <c r="U62" s="83">
        <v>3795449000</v>
      </c>
      <c r="V62" s="83">
        <v>1300723000</v>
      </c>
      <c r="W62" s="83">
        <v>3124557000</v>
      </c>
      <c r="X62" s="83">
        <v>0</v>
      </c>
      <c r="Y62" s="84">
        <v>91871896000</v>
      </c>
      <c r="Z62" s="21">
        <v>0</v>
      </c>
      <c r="AA62" s="24">
        <v>0</v>
      </c>
      <c r="AB62" s="24" t="s">
        <v>150</v>
      </c>
    </row>
    <row r="63" spans="1:28" x14ac:dyDescent="0.3">
      <c r="A63" s="4" t="s">
        <v>52</v>
      </c>
      <c r="B63" s="15">
        <v>10333</v>
      </c>
      <c r="C63" s="16">
        <v>556</v>
      </c>
      <c r="D63" s="16">
        <v>0</v>
      </c>
      <c r="E63" s="16">
        <v>999</v>
      </c>
      <c r="F63" s="16">
        <v>0</v>
      </c>
      <c r="G63" s="84">
        <v>11888</v>
      </c>
      <c r="H63" s="95">
        <v>3814369000</v>
      </c>
      <c r="I63" s="96">
        <v>305154000</v>
      </c>
      <c r="J63" s="96">
        <v>0</v>
      </c>
      <c r="K63" s="96">
        <v>705913640</v>
      </c>
      <c r="L63" s="96">
        <v>0</v>
      </c>
      <c r="M63" s="27">
        <v>4825436640</v>
      </c>
      <c r="N63" s="95">
        <v>480909000</v>
      </c>
      <c r="O63" s="96">
        <v>15630000</v>
      </c>
      <c r="P63" s="96">
        <v>0</v>
      </c>
      <c r="Q63" s="96">
        <v>58908360</v>
      </c>
      <c r="R63" s="96">
        <v>0</v>
      </c>
      <c r="S63" s="27">
        <v>555447360</v>
      </c>
      <c r="T63" s="82">
        <v>4295278000</v>
      </c>
      <c r="U63" s="83">
        <v>320784000</v>
      </c>
      <c r="V63" s="83">
        <v>0</v>
      </c>
      <c r="W63" s="83">
        <v>764822000</v>
      </c>
      <c r="X63" s="83">
        <v>0</v>
      </c>
      <c r="Y63" s="84">
        <v>5380884000</v>
      </c>
      <c r="Z63" s="21">
        <v>0.8</v>
      </c>
      <c r="AA63" s="24">
        <v>0.2</v>
      </c>
      <c r="AB63" s="24" t="s">
        <v>150</v>
      </c>
    </row>
    <row r="64" spans="1:28" x14ac:dyDescent="0.3">
      <c r="A64" s="4" t="s">
        <v>53</v>
      </c>
      <c r="B64" s="15">
        <v>4386</v>
      </c>
      <c r="C64" s="16">
        <v>210</v>
      </c>
      <c r="D64" s="16">
        <v>130</v>
      </c>
      <c r="E64" s="16">
        <v>7568</v>
      </c>
      <c r="F64" s="16">
        <v>0</v>
      </c>
      <c r="G64" s="84">
        <v>12294</v>
      </c>
      <c r="H64" s="95">
        <v>1802208000</v>
      </c>
      <c r="I64" s="96">
        <v>98150000</v>
      </c>
      <c r="J64" s="96">
        <v>228082000</v>
      </c>
      <c r="K64" s="96">
        <v>4771403000</v>
      </c>
      <c r="L64" s="96">
        <v>0</v>
      </c>
      <c r="M64" s="27">
        <v>6899843000</v>
      </c>
      <c r="N64" s="95">
        <v>205007000</v>
      </c>
      <c r="O64" s="96">
        <v>3920000</v>
      </c>
      <c r="P64" s="96">
        <v>-112710000</v>
      </c>
      <c r="Q64" s="96">
        <v>466422000</v>
      </c>
      <c r="R64" s="96">
        <v>0</v>
      </c>
      <c r="S64" s="27">
        <v>562639000</v>
      </c>
      <c r="T64" s="82">
        <v>2007215000</v>
      </c>
      <c r="U64" s="83">
        <v>102070000</v>
      </c>
      <c r="V64" s="83">
        <v>115372000</v>
      </c>
      <c r="W64" s="83">
        <v>5237825000</v>
      </c>
      <c r="X64" s="83">
        <v>0</v>
      </c>
      <c r="Y64" s="84">
        <v>7462482000</v>
      </c>
      <c r="Z64" s="21">
        <v>0</v>
      </c>
      <c r="AA64" s="24">
        <v>0</v>
      </c>
      <c r="AB64" s="24" t="s">
        <v>150</v>
      </c>
    </row>
    <row r="65" spans="1:28" x14ac:dyDescent="0.3">
      <c r="A65" s="4" t="s">
        <v>54</v>
      </c>
      <c r="B65" s="15">
        <v>6407</v>
      </c>
      <c r="C65" s="16">
        <v>470</v>
      </c>
      <c r="D65" s="16">
        <v>0</v>
      </c>
      <c r="E65" s="16">
        <v>3103</v>
      </c>
      <c r="F65" s="16">
        <v>0</v>
      </c>
      <c r="G65" s="84">
        <v>9980</v>
      </c>
      <c r="H65" s="95">
        <v>2047815200</v>
      </c>
      <c r="I65" s="96">
        <v>227062000</v>
      </c>
      <c r="J65" s="96">
        <v>0</v>
      </c>
      <c r="K65" s="96">
        <v>2380754000</v>
      </c>
      <c r="L65" s="96">
        <v>0</v>
      </c>
      <c r="M65" s="27">
        <v>4655631200</v>
      </c>
      <c r="N65" s="95">
        <v>295815800</v>
      </c>
      <c r="O65" s="96">
        <v>10354000</v>
      </c>
      <c r="P65" s="96">
        <v>0</v>
      </c>
      <c r="Q65" s="96">
        <v>195339000</v>
      </c>
      <c r="R65" s="96">
        <v>0</v>
      </c>
      <c r="S65" s="27">
        <v>501508800</v>
      </c>
      <c r="T65" s="82">
        <v>2343631000</v>
      </c>
      <c r="U65" s="83">
        <v>237416000</v>
      </c>
      <c r="V65" s="83">
        <v>0</v>
      </c>
      <c r="W65" s="83">
        <v>2576093000</v>
      </c>
      <c r="X65" s="83">
        <v>0</v>
      </c>
      <c r="Y65" s="84">
        <v>5157140000</v>
      </c>
      <c r="Z65" s="21">
        <v>0.92</v>
      </c>
      <c r="AA65" s="24">
        <v>0.08</v>
      </c>
      <c r="AB65" s="24" t="s">
        <v>150</v>
      </c>
    </row>
    <row r="66" spans="1:28" x14ac:dyDescent="0.3">
      <c r="A66" s="4" t="s">
        <v>55</v>
      </c>
      <c r="B66" s="15">
        <v>22697</v>
      </c>
      <c r="C66" s="16">
        <v>597</v>
      </c>
      <c r="D66" s="16">
        <v>407</v>
      </c>
      <c r="E66" s="16">
        <v>166</v>
      </c>
      <c r="F66" s="16">
        <v>2</v>
      </c>
      <c r="G66" s="84">
        <v>23869</v>
      </c>
      <c r="H66" s="95">
        <v>19490708300</v>
      </c>
      <c r="I66" s="96">
        <v>652734400</v>
      </c>
      <c r="J66" s="96">
        <v>213026400</v>
      </c>
      <c r="K66" s="96">
        <v>256140000</v>
      </c>
      <c r="L66" s="96">
        <v>4140000</v>
      </c>
      <c r="M66" s="27">
        <v>20616749100</v>
      </c>
      <c r="N66" s="95">
        <v>136285800</v>
      </c>
      <c r="O66" s="96">
        <v>3290000</v>
      </c>
      <c r="P66" s="96">
        <v>152000</v>
      </c>
      <c r="Q66" s="96">
        <v>2300000</v>
      </c>
      <c r="R66" s="96">
        <v>0</v>
      </c>
      <c r="S66" s="27">
        <v>142027800</v>
      </c>
      <c r="T66" s="82">
        <v>19626994100</v>
      </c>
      <c r="U66" s="83">
        <v>656024400</v>
      </c>
      <c r="V66" s="83">
        <v>213178400</v>
      </c>
      <c r="W66" s="83">
        <v>258440000</v>
      </c>
      <c r="X66" s="83">
        <v>4140000</v>
      </c>
      <c r="Y66" s="84">
        <v>20758776900</v>
      </c>
      <c r="Z66" s="21">
        <v>0</v>
      </c>
      <c r="AA66" s="24">
        <v>0</v>
      </c>
      <c r="AB66" s="24" t="s">
        <v>150</v>
      </c>
    </row>
    <row r="67" spans="1:28" x14ac:dyDescent="0.3">
      <c r="A67" s="4" t="s">
        <v>56</v>
      </c>
      <c r="B67" s="15">
        <v>6521</v>
      </c>
      <c r="C67" s="16">
        <v>417</v>
      </c>
      <c r="D67" s="16">
        <v>207</v>
      </c>
      <c r="E67" s="16">
        <v>2222</v>
      </c>
      <c r="F67" s="16">
        <v>8</v>
      </c>
      <c r="G67" s="84">
        <v>9375</v>
      </c>
      <c r="H67" s="95">
        <v>1189183000</v>
      </c>
      <c r="I67" s="96">
        <v>137845000</v>
      </c>
      <c r="J67" s="96">
        <v>46614000</v>
      </c>
      <c r="K67" s="96">
        <v>1425868000</v>
      </c>
      <c r="L67" s="96">
        <v>3346000</v>
      </c>
      <c r="M67" s="27">
        <v>2802856000</v>
      </c>
      <c r="N67" s="95">
        <v>7319000</v>
      </c>
      <c r="O67" s="96">
        <v>-494000</v>
      </c>
      <c r="P67" s="96">
        <v>-190000</v>
      </c>
      <c r="Q67" s="96">
        <v>1782000</v>
      </c>
      <c r="R67" s="96">
        <v>0</v>
      </c>
      <c r="S67" s="27">
        <v>8417000</v>
      </c>
      <c r="T67" s="82">
        <v>1196502000</v>
      </c>
      <c r="U67" s="83">
        <v>137351000</v>
      </c>
      <c r="V67" s="83">
        <v>46424000</v>
      </c>
      <c r="W67" s="83">
        <v>1427650000</v>
      </c>
      <c r="X67" s="83">
        <v>3346000</v>
      </c>
      <c r="Y67" s="84">
        <v>2811273000</v>
      </c>
      <c r="Z67" s="21">
        <v>0</v>
      </c>
      <c r="AA67" s="24">
        <v>0</v>
      </c>
      <c r="AB67" s="24" t="s">
        <v>150</v>
      </c>
    </row>
    <row r="68" spans="1:28" x14ac:dyDescent="0.3">
      <c r="A68" s="4" t="s">
        <v>57</v>
      </c>
      <c r="B68" s="15">
        <v>65379</v>
      </c>
      <c r="C68" s="16">
        <v>6816</v>
      </c>
      <c r="D68" s="16">
        <v>973</v>
      </c>
      <c r="E68" s="16">
        <v>0</v>
      </c>
      <c r="F68" s="16">
        <v>0</v>
      </c>
      <c r="G68" s="84">
        <v>73168</v>
      </c>
      <c r="H68" s="95">
        <v>55376947000</v>
      </c>
      <c r="I68" s="96">
        <v>9088173950</v>
      </c>
      <c r="J68" s="96">
        <v>2409490000</v>
      </c>
      <c r="K68" s="96">
        <v>0</v>
      </c>
      <c r="L68" s="96">
        <v>0</v>
      </c>
      <c r="M68" s="27">
        <v>66874610950</v>
      </c>
      <c r="N68" s="95">
        <v>439725000</v>
      </c>
      <c r="O68" s="96">
        <v>-44220990</v>
      </c>
      <c r="P68" s="96">
        <v>-57815000</v>
      </c>
      <c r="Q68" s="96">
        <v>0</v>
      </c>
      <c r="R68" s="96">
        <v>0</v>
      </c>
      <c r="S68" s="27">
        <v>337689010</v>
      </c>
      <c r="T68" s="82">
        <v>55816672000</v>
      </c>
      <c r="U68" s="83">
        <v>9043952960</v>
      </c>
      <c r="V68" s="83">
        <v>2351675000</v>
      </c>
      <c r="W68" s="83">
        <v>0</v>
      </c>
      <c r="X68" s="83">
        <v>0</v>
      </c>
      <c r="Y68" s="84">
        <v>67212299960</v>
      </c>
      <c r="Z68" s="21">
        <v>0</v>
      </c>
      <c r="AA68" s="24">
        <v>0</v>
      </c>
      <c r="AB68" s="24" t="s">
        <v>193</v>
      </c>
    </row>
    <row r="69" spans="1:28" x14ac:dyDescent="0.3">
      <c r="A69" s="4" t="s">
        <v>58</v>
      </c>
      <c r="B69" s="15">
        <v>4206</v>
      </c>
      <c r="C69" s="16">
        <v>96</v>
      </c>
      <c r="D69" s="16">
        <v>80</v>
      </c>
      <c r="E69" s="16">
        <v>1627</v>
      </c>
      <c r="F69" s="16">
        <v>40</v>
      </c>
      <c r="G69" s="84">
        <v>6049</v>
      </c>
      <c r="H69" s="95">
        <v>880024000</v>
      </c>
      <c r="I69" s="96">
        <v>29400000</v>
      </c>
      <c r="J69" s="96">
        <v>32310000</v>
      </c>
      <c r="K69" s="96">
        <v>1333393000</v>
      </c>
      <c r="L69" s="96">
        <v>7141000</v>
      </c>
      <c r="M69" s="27">
        <v>2282268000</v>
      </c>
      <c r="N69" s="95">
        <v>198362000</v>
      </c>
      <c r="O69" s="96">
        <v>-266000</v>
      </c>
      <c r="P69" s="96">
        <v>13272000</v>
      </c>
      <c r="Q69" s="96">
        <v>20075000</v>
      </c>
      <c r="R69" s="96">
        <v>-436000</v>
      </c>
      <c r="S69" s="27">
        <v>231007000</v>
      </c>
      <c r="T69" s="82">
        <v>1078386000</v>
      </c>
      <c r="U69" s="83">
        <v>29134000</v>
      </c>
      <c r="V69" s="83">
        <v>45582000</v>
      </c>
      <c r="W69" s="83">
        <v>1353468000</v>
      </c>
      <c r="X69" s="83">
        <v>6705000</v>
      </c>
      <c r="Y69" s="84">
        <v>2513275000</v>
      </c>
      <c r="Z69" s="21">
        <v>0</v>
      </c>
      <c r="AA69" s="24">
        <v>0</v>
      </c>
      <c r="AB69" s="24" t="s">
        <v>150</v>
      </c>
    </row>
    <row r="70" spans="1:28" x14ac:dyDescent="0.3">
      <c r="A70" s="4" t="s">
        <v>59</v>
      </c>
      <c r="B70" s="15">
        <v>2930</v>
      </c>
      <c r="C70" s="16">
        <v>160</v>
      </c>
      <c r="D70" s="16">
        <v>0</v>
      </c>
      <c r="E70" s="16">
        <v>0</v>
      </c>
      <c r="F70" s="16">
        <v>6</v>
      </c>
      <c r="G70" s="84">
        <v>3096</v>
      </c>
      <c r="H70" s="95">
        <v>2750470000</v>
      </c>
      <c r="I70" s="96">
        <v>123614500</v>
      </c>
      <c r="J70" s="96">
        <v>0</v>
      </c>
      <c r="K70" s="96">
        <v>0</v>
      </c>
      <c r="L70" s="96">
        <v>6455000</v>
      </c>
      <c r="M70" s="27">
        <v>2880539500</v>
      </c>
      <c r="N70" s="95">
        <v>24205000</v>
      </c>
      <c r="O70" s="96">
        <v>-105000</v>
      </c>
      <c r="P70" s="96">
        <v>0</v>
      </c>
      <c r="Q70" s="96">
        <v>0</v>
      </c>
      <c r="R70" s="96">
        <v>25000</v>
      </c>
      <c r="S70" s="27">
        <v>24125000</v>
      </c>
      <c r="T70" s="82">
        <v>2774675000</v>
      </c>
      <c r="U70" s="83">
        <v>123509500</v>
      </c>
      <c r="V70" s="83">
        <v>0</v>
      </c>
      <c r="W70" s="83">
        <v>0</v>
      </c>
      <c r="X70" s="83">
        <v>6480000</v>
      </c>
      <c r="Y70" s="84">
        <v>2904664500</v>
      </c>
      <c r="Z70" s="21">
        <v>0</v>
      </c>
      <c r="AA70" s="24">
        <v>0</v>
      </c>
      <c r="AB70" s="24" t="s">
        <v>150</v>
      </c>
    </row>
    <row r="71" spans="1:28" x14ac:dyDescent="0.3">
      <c r="A71" s="4" t="s">
        <v>60</v>
      </c>
      <c r="B71" s="15">
        <v>15531</v>
      </c>
      <c r="C71" s="16">
        <v>671</v>
      </c>
      <c r="D71" s="16">
        <v>389</v>
      </c>
      <c r="E71" s="16">
        <v>3305</v>
      </c>
      <c r="F71" s="16">
        <v>22</v>
      </c>
      <c r="G71" s="84">
        <v>19918</v>
      </c>
      <c r="H71" s="95">
        <v>5209088000</v>
      </c>
      <c r="I71" s="96">
        <v>272740000</v>
      </c>
      <c r="J71" s="96">
        <v>241821000</v>
      </c>
      <c r="K71" s="96">
        <v>3143406000</v>
      </c>
      <c r="L71" s="96">
        <v>8953000</v>
      </c>
      <c r="M71" s="27">
        <v>8876008000</v>
      </c>
      <c r="N71" s="95">
        <v>84843000</v>
      </c>
      <c r="O71" s="96">
        <v>1614000</v>
      </c>
      <c r="P71" s="96">
        <v>3666000</v>
      </c>
      <c r="Q71" s="96">
        <v>-3327000</v>
      </c>
      <c r="R71" s="96">
        <v>0</v>
      </c>
      <c r="S71" s="27">
        <v>86796000</v>
      </c>
      <c r="T71" s="82">
        <v>5293931000</v>
      </c>
      <c r="U71" s="83">
        <v>274354000</v>
      </c>
      <c r="V71" s="83">
        <v>245487000</v>
      </c>
      <c r="W71" s="83">
        <v>3140079000</v>
      </c>
      <c r="X71" s="83">
        <v>8953000</v>
      </c>
      <c r="Y71" s="84">
        <v>8962804000</v>
      </c>
      <c r="Z71" s="21">
        <v>0</v>
      </c>
      <c r="AA71" s="24">
        <v>0</v>
      </c>
      <c r="AB71" s="24" t="s">
        <v>150</v>
      </c>
    </row>
    <row r="72" spans="1:28" x14ac:dyDescent="0.3">
      <c r="A72" s="4" t="s">
        <v>61</v>
      </c>
      <c r="B72" s="15">
        <v>7283</v>
      </c>
      <c r="C72" s="16">
        <v>451</v>
      </c>
      <c r="D72" s="16">
        <v>251</v>
      </c>
      <c r="E72" s="16">
        <v>3027</v>
      </c>
      <c r="F72" s="16">
        <v>0</v>
      </c>
      <c r="G72" s="84">
        <v>11012</v>
      </c>
      <c r="H72" s="95">
        <v>1497828500</v>
      </c>
      <c r="I72" s="96">
        <v>190076300</v>
      </c>
      <c r="J72" s="96">
        <v>58924000</v>
      </c>
      <c r="K72" s="96">
        <v>2435397500</v>
      </c>
      <c r="L72" s="96">
        <v>0</v>
      </c>
      <c r="M72" s="27">
        <v>4182226300</v>
      </c>
      <c r="N72" s="95">
        <v>14879000</v>
      </c>
      <c r="O72" s="96">
        <v>140000</v>
      </c>
      <c r="P72" s="96">
        <v>-179000</v>
      </c>
      <c r="Q72" s="96">
        <v>2347500</v>
      </c>
      <c r="R72" s="96">
        <v>0</v>
      </c>
      <c r="S72" s="27">
        <v>17187500</v>
      </c>
      <c r="T72" s="82">
        <v>1512707500</v>
      </c>
      <c r="U72" s="83">
        <v>190216300</v>
      </c>
      <c r="V72" s="83">
        <v>58745000</v>
      </c>
      <c r="W72" s="83">
        <v>2437745000</v>
      </c>
      <c r="X72" s="83">
        <v>0</v>
      </c>
      <c r="Y72" s="84">
        <v>4199413800</v>
      </c>
      <c r="Z72" s="21">
        <v>0</v>
      </c>
      <c r="AA72" s="24">
        <v>0</v>
      </c>
      <c r="AB72" s="24" t="s">
        <v>150</v>
      </c>
    </row>
    <row r="73" spans="1:28" x14ac:dyDescent="0.3">
      <c r="A73" s="4" t="s">
        <v>62</v>
      </c>
      <c r="B73" s="15">
        <v>58762</v>
      </c>
      <c r="C73" s="16">
        <v>6642</v>
      </c>
      <c r="D73" s="16">
        <v>0</v>
      </c>
      <c r="E73" s="16">
        <v>0</v>
      </c>
      <c r="F73" s="16">
        <v>0</v>
      </c>
      <c r="G73" s="84">
        <v>65404</v>
      </c>
      <c r="H73" s="95">
        <v>79646300000</v>
      </c>
      <c r="I73" s="96">
        <v>13502734051</v>
      </c>
      <c r="J73" s="96">
        <v>0</v>
      </c>
      <c r="K73" s="96">
        <v>0</v>
      </c>
      <c r="L73" s="96">
        <v>0</v>
      </c>
      <c r="M73" s="27">
        <v>93149034051</v>
      </c>
      <c r="N73" s="95">
        <v>1151800000</v>
      </c>
      <c r="O73" s="96">
        <v>577204449</v>
      </c>
      <c r="P73" s="96">
        <v>0</v>
      </c>
      <c r="Q73" s="96">
        <v>0</v>
      </c>
      <c r="R73" s="96">
        <v>0</v>
      </c>
      <c r="S73" s="27">
        <v>1729004449</v>
      </c>
      <c r="T73" s="82">
        <v>80798100000</v>
      </c>
      <c r="U73" s="83">
        <v>14079938500</v>
      </c>
      <c r="V73" s="83">
        <v>0</v>
      </c>
      <c r="W73" s="83">
        <v>0</v>
      </c>
      <c r="X73" s="83">
        <v>0</v>
      </c>
      <c r="Y73" s="84">
        <v>94878038500</v>
      </c>
      <c r="Z73" s="21">
        <v>0</v>
      </c>
      <c r="AA73" s="24">
        <v>0</v>
      </c>
      <c r="AB73" s="24" t="s">
        <v>150</v>
      </c>
    </row>
    <row r="74" spans="1:28" x14ac:dyDescent="0.3">
      <c r="A74" s="4" t="s">
        <v>63</v>
      </c>
      <c r="B74" s="15">
        <v>5049</v>
      </c>
      <c r="C74" s="16">
        <v>314</v>
      </c>
      <c r="D74" s="16">
        <v>0</v>
      </c>
      <c r="E74" s="16">
        <v>2242</v>
      </c>
      <c r="F74" s="16">
        <v>0</v>
      </c>
      <c r="G74" s="84">
        <v>7605</v>
      </c>
      <c r="H74" s="95">
        <v>1507022000</v>
      </c>
      <c r="I74" s="96">
        <v>146902000</v>
      </c>
      <c r="J74" s="96">
        <v>0</v>
      </c>
      <c r="K74" s="96">
        <v>1874458000</v>
      </c>
      <c r="L74" s="96">
        <v>0</v>
      </c>
      <c r="M74" s="27">
        <v>3528382000</v>
      </c>
      <c r="N74" s="95">
        <v>19648000</v>
      </c>
      <c r="O74" s="96">
        <v>1647000</v>
      </c>
      <c r="P74" s="96">
        <v>0</v>
      </c>
      <c r="Q74" s="96">
        <v>7000000</v>
      </c>
      <c r="R74" s="96">
        <v>0</v>
      </c>
      <c r="S74" s="27">
        <v>28295000</v>
      </c>
      <c r="T74" s="82">
        <v>1526670000</v>
      </c>
      <c r="U74" s="83">
        <v>148549000</v>
      </c>
      <c r="V74" s="83">
        <v>0</v>
      </c>
      <c r="W74" s="83">
        <v>1881458000</v>
      </c>
      <c r="X74" s="83">
        <v>0</v>
      </c>
      <c r="Y74" s="84">
        <v>3556677000</v>
      </c>
      <c r="Z74" s="21">
        <v>0.85</v>
      </c>
      <c r="AA74" s="24">
        <v>0.15</v>
      </c>
      <c r="AB74" s="24" t="s">
        <v>150</v>
      </c>
    </row>
    <row r="75" spans="1:28" x14ac:dyDescent="0.3">
      <c r="A75" s="4" t="s">
        <v>64</v>
      </c>
      <c r="B75" s="15">
        <v>20837</v>
      </c>
      <c r="C75" s="16">
        <v>1135</v>
      </c>
      <c r="D75" s="16">
        <v>0</v>
      </c>
      <c r="E75" s="16">
        <v>964</v>
      </c>
      <c r="F75" s="16">
        <v>0</v>
      </c>
      <c r="G75" s="84">
        <v>22936</v>
      </c>
      <c r="H75" s="95">
        <v>17071683500</v>
      </c>
      <c r="I75" s="96">
        <v>835381900</v>
      </c>
      <c r="J75" s="96">
        <v>0</v>
      </c>
      <c r="K75" s="96">
        <v>1280314500</v>
      </c>
      <c r="L75" s="96">
        <v>0</v>
      </c>
      <c r="M75" s="27">
        <v>19187379900</v>
      </c>
      <c r="N75" s="95">
        <v>375050000</v>
      </c>
      <c r="O75" s="96">
        <v>51105000</v>
      </c>
      <c r="P75" s="96">
        <v>0</v>
      </c>
      <c r="Q75" s="96">
        <v>-8890000</v>
      </c>
      <c r="R75" s="96">
        <v>0</v>
      </c>
      <c r="S75" s="27">
        <v>417265000</v>
      </c>
      <c r="T75" s="82">
        <v>17446733500</v>
      </c>
      <c r="U75" s="83">
        <v>886486900</v>
      </c>
      <c r="V75" s="83">
        <v>0</v>
      </c>
      <c r="W75" s="83">
        <v>1271424500</v>
      </c>
      <c r="X75" s="83">
        <v>0</v>
      </c>
      <c r="Y75" s="84">
        <v>19604644900</v>
      </c>
      <c r="Z75" s="21">
        <v>0</v>
      </c>
      <c r="AA75" s="24">
        <v>0</v>
      </c>
      <c r="AB75" s="24" t="s">
        <v>150</v>
      </c>
    </row>
    <row r="76" spans="1:28" x14ac:dyDescent="0.3">
      <c r="A76" s="4" t="s">
        <v>65</v>
      </c>
      <c r="B76" s="15">
        <v>7937</v>
      </c>
      <c r="C76" s="16">
        <v>518</v>
      </c>
      <c r="D76" s="16">
        <v>369</v>
      </c>
      <c r="E76" s="16">
        <v>3209</v>
      </c>
      <c r="F76" s="16">
        <v>8</v>
      </c>
      <c r="G76" s="84">
        <v>12041</v>
      </c>
      <c r="H76" s="95">
        <v>1733396500</v>
      </c>
      <c r="I76" s="96">
        <v>232158500</v>
      </c>
      <c r="J76" s="96">
        <v>151680500</v>
      </c>
      <c r="K76" s="96">
        <v>2118766400</v>
      </c>
      <c r="L76" s="96">
        <v>2623000</v>
      </c>
      <c r="M76" s="27">
        <v>4238624900</v>
      </c>
      <c r="N76" s="95">
        <v>15238400</v>
      </c>
      <c r="O76" s="96">
        <v>3338000</v>
      </c>
      <c r="P76" s="96">
        <v>429000</v>
      </c>
      <c r="Q76" s="96">
        <v>2711500</v>
      </c>
      <c r="R76" s="96">
        <v>0</v>
      </c>
      <c r="S76" s="27">
        <v>21716900</v>
      </c>
      <c r="T76" s="82">
        <v>1748634900</v>
      </c>
      <c r="U76" s="83">
        <v>235496500</v>
      </c>
      <c r="V76" s="83">
        <v>152109500</v>
      </c>
      <c r="W76" s="83">
        <v>2121477900</v>
      </c>
      <c r="X76" s="83">
        <v>2623000</v>
      </c>
      <c r="Y76" s="84">
        <v>4260341800</v>
      </c>
      <c r="Z76" s="21">
        <v>0</v>
      </c>
      <c r="AA76" s="24">
        <v>0</v>
      </c>
      <c r="AB76" s="24" t="s">
        <v>150</v>
      </c>
    </row>
    <row r="77" spans="1:28" x14ac:dyDescent="0.3">
      <c r="A77" s="4" t="s">
        <v>66</v>
      </c>
      <c r="B77" s="15">
        <v>1808</v>
      </c>
      <c r="C77" s="16">
        <v>244</v>
      </c>
      <c r="D77" s="16">
        <v>0</v>
      </c>
      <c r="E77" s="16">
        <v>2428</v>
      </c>
      <c r="F77" s="16">
        <v>0</v>
      </c>
      <c r="G77" s="84">
        <v>4480</v>
      </c>
      <c r="H77" s="95">
        <v>346323500</v>
      </c>
      <c r="I77" s="96">
        <v>45081200</v>
      </c>
      <c r="J77" s="96">
        <v>0</v>
      </c>
      <c r="K77" s="96">
        <v>1253227300</v>
      </c>
      <c r="L77" s="96">
        <v>0</v>
      </c>
      <c r="M77" s="27">
        <v>1644632000</v>
      </c>
      <c r="N77" s="95">
        <v>1679100</v>
      </c>
      <c r="O77" s="96">
        <v>-47000</v>
      </c>
      <c r="P77" s="96">
        <v>0</v>
      </c>
      <c r="Q77" s="96">
        <v>1712000</v>
      </c>
      <c r="R77" s="96">
        <v>0</v>
      </c>
      <c r="S77" s="27">
        <v>3344100</v>
      </c>
      <c r="T77" s="82">
        <v>348002600</v>
      </c>
      <c r="U77" s="83">
        <v>45034200</v>
      </c>
      <c r="V77" s="83">
        <v>0</v>
      </c>
      <c r="W77" s="83">
        <v>1254939300</v>
      </c>
      <c r="X77" s="83">
        <v>0</v>
      </c>
      <c r="Y77" s="84">
        <v>1647976100</v>
      </c>
      <c r="Z77" s="21">
        <v>0.9</v>
      </c>
      <c r="AA77" s="24">
        <v>0.1</v>
      </c>
      <c r="AB77" s="24" t="s">
        <v>150</v>
      </c>
    </row>
    <row r="78" spans="1:28" x14ac:dyDescent="0.3">
      <c r="A78" s="4" t="s">
        <v>67</v>
      </c>
      <c r="B78" s="15">
        <v>11749</v>
      </c>
      <c r="C78" s="16">
        <v>751</v>
      </c>
      <c r="D78" s="16">
        <v>395</v>
      </c>
      <c r="E78" s="16">
        <v>2939</v>
      </c>
      <c r="F78" s="16">
        <v>6</v>
      </c>
      <c r="G78" s="84">
        <v>15840</v>
      </c>
      <c r="H78" s="95">
        <v>3391417000</v>
      </c>
      <c r="I78" s="96">
        <v>449037000</v>
      </c>
      <c r="J78" s="96">
        <v>176684000</v>
      </c>
      <c r="K78" s="96">
        <v>1921153000</v>
      </c>
      <c r="L78" s="96">
        <v>2349000</v>
      </c>
      <c r="M78" s="27">
        <v>5940640000</v>
      </c>
      <c r="N78" s="95">
        <v>75844000</v>
      </c>
      <c r="O78" s="96">
        <v>6173000</v>
      </c>
      <c r="P78" s="96">
        <v>1904000</v>
      </c>
      <c r="Q78" s="96">
        <v>24859000</v>
      </c>
      <c r="R78" s="96">
        <v>283000</v>
      </c>
      <c r="S78" s="27">
        <v>109063000</v>
      </c>
      <c r="T78" s="82">
        <v>3467261000</v>
      </c>
      <c r="U78" s="83">
        <v>455210000</v>
      </c>
      <c r="V78" s="83">
        <v>178588000</v>
      </c>
      <c r="W78" s="83">
        <v>1946012000</v>
      </c>
      <c r="X78" s="83">
        <v>2632000</v>
      </c>
      <c r="Y78" s="84">
        <v>6049703000</v>
      </c>
      <c r="Z78" s="21">
        <v>0</v>
      </c>
      <c r="AA78" s="24">
        <v>0</v>
      </c>
      <c r="AB78" s="24" t="s">
        <v>150</v>
      </c>
    </row>
    <row r="79" spans="1:28" x14ac:dyDescent="0.3">
      <c r="A79" s="4" t="s">
        <v>68</v>
      </c>
      <c r="B79" s="15">
        <v>15347</v>
      </c>
      <c r="C79" s="16">
        <v>948</v>
      </c>
      <c r="D79" s="16">
        <v>430</v>
      </c>
      <c r="E79" s="16">
        <v>219</v>
      </c>
      <c r="F79" s="16">
        <v>665</v>
      </c>
      <c r="G79" s="84">
        <v>17609</v>
      </c>
      <c r="H79" s="95">
        <v>5586429000</v>
      </c>
      <c r="I79" s="96">
        <v>779568000</v>
      </c>
      <c r="J79" s="96">
        <v>282231000</v>
      </c>
      <c r="K79" s="96">
        <v>182242000</v>
      </c>
      <c r="L79" s="96">
        <v>182923000</v>
      </c>
      <c r="M79" s="27">
        <v>7013393000</v>
      </c>
      <c r="N79" s="95">
        <v>19182000</v>
      </c>
      <c r="O79" s="96">
        <v>1279000</v>
      </c>
      <c r="P79" s="96">
        <v>2201000</v>
      </c>
      <c r="Q79" s="96">
        <v>65447000</v>
      </c>
      <c r="R79" s="96">
        <v>5907000</v>
      </c>
      <c r="S79" s="27">
        <v>94016000</v>
      </c>
      <c r="T79" s="82">
        <v>5605611000</v>
      </c>
      <c r="U79" s="83">
        <v>780847000</v>
      </c>
      <c r="V79" s="83">
        <v>284432000</v>
      </c>
      <c r="W79" s="83">
        <v>247689000</v>
      </c>
      <c r="X79" s="83">
        <v>188830000</v>
      </c>
      <c r="Y79" s="84">
        <v>7107409000</v>
      </c>
      <c r="Z79" s="21">
        <v>0</v>
      </c>
      <c r="AA79" s="24">
        <v>0</v>
      </c>
      <c r="AB79" s="24" t="s">
        <v>150</v>
      </c>
    </row>
    <row r="80" spans="1:28" x14ac:dyDescent="0.3">
      <c r="A80" s="4" t="s">
        <v>69</v>
      </c>
      <c r="B80" s="15">
        <v>27954</v>
      </c>
      <c r="C80" s="16">
        <v>1626</v>
      </c>
      <c r="D80" s="16">
        <v>0</v>
      </c>
      <c r="E80" s="16">
        <v>3523</v>
      </c>
      <c r="F80" s="16">
        <v>36</v>
      </c>
      <c r="G80" s="84">
        <v>33139</v>
      </c>
      <c r="H80" s="95">
        <v>6525540200</v>
      </c>
      <c r="I80" s="96">
        <v>2379629000</v>
      </c>
      <c r="J80" s="96">
        <v>0</v>
      </c>
      <c r="K80" s="96">
        <v>2515059000</v>
      </c>
      <c r="L80" s="96">
        <v>30264000</v>
      </c>
      <c r="M80" s="27">
        <v>11450492200</v>
      </c>
      <c r="N80" s="95">
        <v>4214000</v>
      </c>
      <c r="O80" s="96">
        <v>1404000</v>
      </c>
      <c r="P80" s="96">
        <v>0</v>
      </c>
      <c r="Q80" s="96">
        <v>36422000</v>
      </c>
      <c r="R80" s="96">
        <v>657000</v>
      </c>
      <c r="S80" s="27">
        <v>42697000</v>
      </c>
      <c r="T80" s="82">
        <v>6529754200</v>
      </c>
      <c r="U80" s="83">
        <v>2381033000</v>
      </c>
      <c r="V80" s="83">
        <v>0</v>
      </c>
      <c r="W80" s="83">
        <v>2551481000</v>
      </c>
      <c r="X80" s="83">
        <v>30921000</v>
      </c>
      <c r="Y80" s="84">
        <v>11493189200</v>
      </c>
      <c r="Z80" s="21">
        <v>0.76</v>
      </c>
      <c r="AA80" s="24">
        <v>0.24</v>
      </c>
      <c r="AB80" s="24" t="s">
        <v>150</v>
      </c>
    </row>
    <row r="81" spans="1:28" x14ac:dyDescent="0.3">
      <c r="A81" s="4" t="s">
        <v>70</v>
      </c>
      <c r="B81" s="15">
        <v>1741</v>
      </c>
      <c r="C81" s="16">
        <v>91</v>
      </c>
      <c r="D81" s="16">
        <v>71</v>
      </c>
      <c r="E81" s="16">
        <v>2839</v>
      </c>
      <c r="F81" s="16">
        <v>0</v>
      </c>
      <c r="G81" s="84">
        <v>4742</v>
      </c>
      <c r="H81" s="95">
        <v>176563900</v>
      </c>
      <c r="I81" s="96">
        <v>8266000</v>
      </c>
      <c r="J81" s="96">
        <v>8072100</v>
      </c>
      <c r="K81" s="96">
        <v>2375910600</v>
      </c>
      <c r="L81" s="96">
        <v>0</v>
      </c>
      <c r="M81" s="27">
        <v>2568812600</v>
      </c>
      <c r="N81" s="95">
        <v>58900</v>
      </c>
      <c r="O81" s="96">
        <v>-265200</v>
      </c>
      <c r="P81" s="96">
        <v>72500</v>
      </c>
      <c r="Q81" s="96">
        <v>693600</v>
      </c>
      <c r="R81" s="96">
        <v>0</v>
      </c>
      <c r="S81" s="27">
        <v>559800</v>
      </c>
      <c r="T81" s="82">
        <v>176622800</v>
      </c>
      <c r="U81" s="83">
        <v>8000800</v>
      </c>
      <c r="V81" s="83">
        <v>8144600</v>
      </c>
      <c r="W81" s="83">
        <v>2376604200</v>
      </c>
      <c r="X81" s="83">
        <v>0</v>
      </c>
      <c r="Y81" s="84">
        <v>2569372400</v>
      </c>
      <c r="Z81" s="21">
        <v>0</v>
      </c>
      <c r="AA81" s="24">
        <v>0</v>
      </c>
      <c r="AB81" s="24" t="s">
        <v>150</v>
      </c>
    </row>
    <row r="82" spans="1:28" x14ac:dyDescent="0.3">
      <c r="A82" s="4" t="s">
        <v>71</v>
      </c>
      <c r="B82" s="15">
        <v>70178</v>
      </c>
      <c r="C82" s="16">
        <v>3724</v>
      </c>
      <c r="D82" s="16">
        <v>1602</v>
      </c>
      <c r="E82" s="16">
        <v>0</v>
      </c>
      <c r="F82" s="16">
        <v>33</v>
      </c>
      <c r="G82" s="84">
        <v>75537</v>
      </c>
      <c r="H82" s="95">
        <v>63760399000</v>
      </c>
      <c r="I82" s="96">
        <v>5739856000</v>
      </c>
      <c r="J82" s="96">
        <v>1789768000</v>
      </c>
      <c r="K82" s="96">
        <v>0</v>
      </c>
      <c r="L82" s="96">
        <v>89939000</v>
      </c>
      <c r="M82" s="27">
        <v>71379962000</v>
      </c>
      <c r="N82" s="95">
        <v>857643000</v>
      </c>
      <c r="O82" s="96">
        <v>96716000</v>
      </c>
      <c r="P82" s="96">
        <v>12951000</v>
      </c>
      <c r="Q82" s="96">
        <v>0</v>
      </c>
      <c r="R82" s="96">
        <v>0</v>
      </c>
      <c r="S82" s="27">
        <v>967310000</v>
      </c>
      <c r="T82" s="82">
        <v>64618042000</v>
      </c>
      <c r="U82" s="83">
        <v>5836572000</v>
      </c>
      <c r="V82" s="83">
        <v>1802719000</v>
      </c>
      <c r="W82" s="83">
        <v>0</v>
      </c>
      <c r="X82" s="83">
        <v>89939000</v>
      </c>
      <c r="Y82" s="84">
        <v>72347272000</v>
      </c>
      <c r="Z82" s="21">
        <v>0</v>
      </c>
      <c r="AA82" s="24">
        <v>0</v>
      </c>
      <c r="AB82" s="24" t="s">
        <v>150</v>
      </c>
    </row>
    <row r="83" spans="1:28" x14ac:dyDescent="0.3">
      <c r="A83" s="4" t="s">
        <v>72</v>
      </c>
      <c r="B83" s="15">
        <v>82775</v>
      </c>
      <c r="C83" s="16">
        <v>3167</v>
      </c>
      <c r="D83" s="16">
        <v>2950</v>
      </c>
      <c r="E83" s="16">
        <v>1397</v>
      </c>
      <c r="F83" s="16">
        <v>682</v>
      </c>
      <c r="G83" s="84">
        <v>90971</v>
      </c>
      <c r="H83" s="95">
        <v>46741606500</v>
      </c>
      <c r="I83" s="96">
        <v>4463595000</v>
      </c>
      <c r="J83" s="96">
        <v>2995758500</v>
      </c>
      <c r="K83" s="96">
        <v>1932215000</v>
      </c>
      <c r="L83" s="96">
        <v>96524000</v>
      </c>
      <c r="M83" s="27">
        <v>56229699000</v>
      </c>
      <c r="N83" s="95">
        <v>1145662500</v>
      </c>
      <c r="O83" s="96">
        <v>98140000</v>
      </c>
      <c r="P83" s="96">
        <v>211551850</v>
      </c>
      <c r="Q83" s="96">
        <v>6345000</v>
      </c>
      <c r="R83" s="96">
        <v>1213000</v>
      </c>
      <c r="S83" s="27">
        <v>1462912350</v>
      </c>
      <c r="T83" s="82">
        <v>47887269000</v>
      </c>
      <c r="U83" s="83">
        <v>4561735000</v>
      </c>
      <c r="V83" s="83">
        <v>3207310350</v>
      </c>
      <c r="W83" s="83">
        <v>1938560000</v>
      </c>
      <c r="X83" s="83">
        <v>97737000</v>
      </c>
      <c r="Y83" s="84">
        <v>57692611350</v>
      </c>
      <c r="Z83" s="21">
        <v>0</v>
      </c>
      <c r="AA83" s="24">
        <v>0</v>
      </c>
      <c r="AB83" s="24" t="s">
        <v>150</v>
      </c>
    </row>
    <row r="84" spans="1:28" x14ac:dyDescent="0.3">
      <c r="A84" s="4" t="s">
        <v>73</v>
      </c>
      <c r="B84" s="15">
        <v>18180</v>
      </c>
      <c r="C84" s="16">
        <v>742</v>
      </c>
      <c r="D84" s="16">
        <v>688</v>
      </c>
      <c r="E84" s="16">
        <v>413</v>
      </c>
      <c r="F84" s="16">
        <v>40</v>
      </c>
      <c r="G84" s="84">
        <v>20063</v>
      </c>
      <c r="H84" s="95">
        <v>5320750100</v>
      </c>
      <c r="I84" s="96">
        <v>567775700</v>
      </c>
      <c r="J84" s="96">
        <v>535568700</v>
      </c>
      <c r="K84" s="96">
        <v>315330800</v>
      </c>
      <c r="L84" s="96">
        <v>64722000</v>
      </c>
      <c r="M84" s="27">
        <v>6804147300</v>
      </c>
      <c r="N84" s="95">
        <v>131749300</v>
      </c>
      <c r="O84" s="96">
        <v>4023000</v>
      </c>
      <c r="P84" s="96">
        <v>12479900</v>
      </c>
      <c r="Q84" s="96">
        <v>10671700</v>
      </c>
      <c r="R84" s="96">
        <v>-11213000</v>
      </c>
      <c r="S84" s="27">
        <v>147710900</v>
      </c>
      <c r="T84" s="82">
        <v>5452499400</v>
      </c>
      <c r="U84" s="83">
        <v>571798700</v>
      </c>
      <c r="V84" s="83">
        <v>548048600</v>
      </c>
      <c r="W84" s="83">
        <v>326002500</v>
      </c>
      <c r="X84" s="83">
        <v>53509000</v>
      </c>
      <c r="Y84" s="84">
        <v>6951858200</v>
      </c>
      <c r="Z84" s="21">
        <v>0</v>
      </c>
      <c r="AA84" s="24">
        <v>0</v>
      </c>
      <c r="AB84" s="24" t="s">
        <v>150</v>
      </c>
    </row>
    <row r="85" spans="1:28" x14ac:dyDescent="0.3">
      <c r="A85" s="4" t="s">
        <v>74</v>
      </c>
      <c r="B85" s="15">
        <v>101302</v>
      </c>
      <c r="C85" s="16">
        <v>2471</v>
      </c>
      <c r="D85" s="16">
        <v>3334</v>
      </c>
      <c r="E85" s="16">
        <v>877</v>
      </c>
      <c r="F85" s="16">
        <v>7</v>
      </c>
      <c r="G85" s="84">
        <v>107991</v>
      </c>
      <c r="H85" s="95">
        <v>53917042000</v>
      </c>
      <c r="I85" s="96">
        <v>3784247500</v>
      </c>
      <c r="J85" s="96">
        <v>5298411501</v>
      </c>
      <c r="K85" s="96">
        <v>2125875000</v>
      </c>
      <c r="L85" s="96">
        <v>42510000</v>
      </c>
      <c r="M85" s="27">
        <v>65168086001</v>
      </c>
      <c r="N85" s="95">
        <v>2942810700</v>
      </c>
      <c r="O85" s="96">
        <v>163949050</v>
      </c>
      <c r="P85" s="96">
        <v>531604199</v>
      </c>
      <c r="Q85" s="96">
        <v>-135325000</v>
      </c>
      <c r="R85" s="96">
        <v>8800000</v>
      </c>
      <c r="S85" s="27">
        <v>3511838949</v>
      </c>
      <c r="T85" s="82">
        <v>56859852700</v>
      </c>
      <c r="U85" s="83">
        <v>3948196550</v>
      </c>
      <c r="V85" s="83">
        <v>5830015700</v>
      </c>
      <c r="W85" s="83">
        <v>1990550000</v>
      </c>
      <c r="X85" s="83">
        <v>51310000</v>
      </c>
      <c r="Y85" s="84">
        <v>68679924950</v>
      </c>
      <c r="Z85" s="21">
        <v>0</v>
      </c>
      <c r="AA85" s="24">
        <v>0</v>
      </c>
      <c r="AB85" s="24" t="s">
        <v>150</v>
      </c>
    </row>
    <row r="86" spans="1:28" x14ac:dyDescent="0.3">
      <c r="A86" s="4" t="s">
        <v>75</v>
      </c>
      <c r="B86" s="15">
        <v>48152</v>
      </c>
      <c r="C86" s="16">
        <v>6266</v>
      </c>
      <c r="D86" s="16">
        <v>1402</v>
      </c>
      <c r="E86" s="16">
        <v>0</v>
      </c>
      <c r="F86" s="16">
        <v>0</v>
      </c>
      <c r="G86" s="84">
        <v>55820</v>
      </c>
      <c r="H86" s="95">
        <v>40926135000</v>
      </c>
      <c r="I86" s="96">
        <v>9964927900</v>
      </c>
      <c r="J86" s="96">
        <v>3388227000</v>
      </c>
      <c r="K86" s="96">
        <v>0</v>
      </c>
      <c r="L86" s="96">
        <v>0</v>
      </c>
      <c r="M86" s="27">
        <v>54279289900</v>
      </c>
      <c r="N86" s="95">
        <v>835881500</v>
      </c>
      <c r="O86" s="96">
        <v>74483000</v>
      </c>
      <c r="P86" s="96">
        <v>-97392000</v>
      </c>
      <c r="Q86" s="96">
        <v>0</v>
      </c>
      <c r="R86" s="96">
        <v>0</v>
      </c>
      <c r="S86" s="27">
        <v>812972500</v>
      </c>
      <c r="T86" s="82">
        <v>41762016500</v>
      </c>
      <c r="U86" s="83">
        <v>10039410900</v>
      </c>
      <c r="V86" s="83">
        <v>3290835000</v>
      </c>
      <c r="W86" s="83">
        <v>0</v>
      </c>
      <c r="X86" s="83">
        <v>0</v>
      </c>
      <c r="Y86" s="84">
        <v>55092262400</v>
      </c>
      <c r="Z86" s="21">
        <v>0</v>
      </c>
      <c r="AA86" s="24">
        <v>0</v>
      </c>
      <c r="AB86" s="24" t="s">
        <v>150</v>
      </c>
    </row>
    <row r="87" spans="1:28" x14ac:dyDescent="0.3">
      <c r="A87" s="4" t="s">
        <v>76</v>
      </c>
      <c r="B87" s="15">
        <v>60954</v>
      </c>
      <c r="C87" s="16">
        <v>2305</v>
      </c>
      <c r="D87" s="16">
        <v>1027</v>
      </c>
      <c r="E87" s="16">
        <v>1705</v>
      </c>
      <c r="F87" s="16">
        <v>343</v>
      </c>
      <c r="G87" s="84">
        <v>66334</v>
      </c>
      <c r="H87" s="95">
        <v>37586720000</v>
      </c>
      <c r="I87" s="96">
        <v>1884008000</v>
      </c>
      <c r="J87" s="96">
        <v>794122000</v>
      </c>
      <c r="K87" s="96">
        <v>2308400000</v>
      </c>
      <c r="L87" s="96">
        <v>50075000</v>
      </c>
      <c r="M87" s="27">
        <v>42623325000</v>
      </c>
      <c r="N87" s="95">
        <v>353024000</v>
      </c>
      <c r="O87" s="96">
        <v>13789000</v>
      </c>
      <c r="P87" s="96">
        <v>20108000</v>
      </c>
      <c r="Q87" s="96">
        <v>-11180000</v>
      </c>
      <c r="R87" s="96">
        <v>-416000</v>
      </c>
      <c r="S87" s="27">
        <v>375325000</v>
      </c>
      <c r="T87" s="82">
        <v>37939744000</v>
      </c>
      <c r="U87" s="83">
        <v>1897797000</v>
      </c>
      <c r="V87" s="83">
        <v>814230000</v>
      </c>
      <c r="W87" s="83">
        <v>2297220000</v>
      </c>
      <c r="X87" s="83">
        <v>49659000</v>
      </c>
      <c r="Y87" s="84">
        <v>42998650000</v>
      </c>
      <c r="Z87" s="21">
        <v>0</v>
      </c>
      <c r="AA87" s="24">
        <v>0</v>
      </c>
      <c r="AB87" s="24" t="s">
        <v>150</v>
      </c>
    </row>
    <row r="88" spans="1:28" x14ac:dyDescent="0.3">
      <c r="A88" s="4" t="s">
        <v>77</v>
      </c>
      <c r="B88" s="15">
        <v>3391</v>
      </c>
      <c r="C88" s="16">
        <v>453</v>
      </c>
      <c r="D88" s="16">
        <v>0</v>
      </c>
      <c r="E88" s="16">
        <v>3116</v>
      </c>
      <c r="F88" s="16">
        <v>0</v>
      </c>
      <c r="G88" s="84">
        <v>6960</v>
      </c>
      <c r="H88" s="95">
        <v>342579300</v>
      </c>
      <c r="I88" s="96">
        <v>54992500</v>
      </c>
      <c r="J88" s="96">
        <v>0</v>
      </c>
      <c r="K88" s="96">
        <v>2167094300</v>
      </c>
      <c r="L88" s="96">
        <v>0</v>
      </c>
      <c r="M88" s="27">
        <v>2564666100</v>
      </c>
      <c r="N88" s="95">
        <v>1964500</v>
      </c>
      <c r="O88" s="96">
        <v>2559500</v>
      </c>
      <c r="P88" s="96">
        <v>0</v>
      </c>
      <c r="Q88" s="96">
        <v>4580000</v>
      </c>
      <c r="R88" s="96">
        <v>0</v>
      </c>
      <c r="S88" s="27">
        <v>9104000</v>
      </c>
      <c r="T88" s="82">
        <v>344543800</v>
      </c>
      <c r="U88" s="83">
        <v>57552000</v>
      </c>
      <c r="V88" s="83">
        <v>0</v>
      </c>
      <c r="W88" s="83">
        <v>2171674300</v>
      </c>
      <c r="X88" s="83">
        <v>0</v>
      </c>
      <c r="Y88" s="84">
        <v>2573770100</v>
      </c>
      <c r="Z88" s="21">
        <v>0.4</v>
      </c>
      <c r="AA88" s="24">
        <v>0.6</v>
      </c>
      <c r="AB88" s="24" t="s">
        <v>150</v>
      </c>
    </row>
    <row r="89" spans="1:28" x14ac:dyDescent="0.3">
      <c r="A89" s="5"/>
      <c r="B89" s="17"/>
      <c r="C89" s="18"/>
      <c r="D89" s="18"/>
      <c r="E89" s="18"/>
      <c r="F89" s="18"/>
      <c r="G89" s="87"/>
      <c r="H89" s="97"/>
      <c r="I89" s="98"/>
      <c r="J89" s="98"/>
      <c r="K89" s="98"/>
      <c r="L89" s="98"/>
      <c r="M89" s="28"/>
      <c r="N89" s="97"/>
      <c r="O89" s="98"/>
      <c r="P89" s="98"/>
      <c r="Q89" s="98"/>
      <c r="R89" s="98"/>
      <c r="S89" s="28"/>
      <c r="T89" s="85"/>
      <c r="U89" s="86"/>
      <c r="V89" s="86"/>
      <c r="W89" s="86"/>
      <c r="X89" s="86"/>
      <c r="Y89" s="87"/>
      <c r="Z89" s="22"/>
      <c r="AA89" s="25"/>
      <c r="AB89" s="25"/>
    </row>
    <row r="90" spans="1:28" x14ac:dyDescent="0.3">
      <c r="A90" s="55" t="s">
        <v>78</v>
      </c>
      <c r="B90" s="58">
        <f t="shared" ref="B90:Y90" si="0">SUM(B9:B89)</f>
        <v>2758973</v>
      </c>
      <c r="C90" s="56">
        <f t="shared" si="0"/>
        <v>160553</v>
      </c>
      <c r="D90" s="56">
        <f t="shared" si="0"/>
        <v>70890</v>
      </c>
      <c r="E90" s="56">
        <f t="shared" si="0"/>
        <v>115104</v>
      </c>
      <c r="F90" s="56">
        <f t="shared" si="0"/>
        <v>9511</v>
      </c>
      <c r="G90" s="57">
        <f t="shared" si="0"/>
        <v>3115031</v>
      </c>
      <c r="H90" s="58">
        <f t="shared" si="0"/>
        <v>1798931650142</v>
      </c>
      <c r="I90" s="56">
        <f t="shared" si="0"/>
        <v>228080189652</v>
      </c>
      <c r="J90" s="56">
        <f t="shared" si="0"/>
        <v>76812606483</v>
      </c>
      <c r="K90" s="56">
        <f t="shared" si="0"/>
        <v>95195024259</v>
      </c>
      <c r="L90" s="56">
        <f t="shared" si="0"/>
        <v>9697289513</v>
      </c>
      <c r="M90" s="57">
        <f t="shared" si="0"/>
        <v>2208716760049</v>
      </c>
      <c r="N90" s="58">
        <f t="shared" si="0"/>
        <v>32786491959</v>
      </c>
      <c r="O90" s="56">
        <f t="shared" si="0"/>
        <v>2841997854.5</v>
      </c>
      <c r="P90" s="56">
        <f t="shared" si="0"/>
        <v>1794380460.5</v>
      </c>
      <c r="Q90" s="56">
        <f t="shared" si="0"/>
        <v>1961891554</v>
      </c>
      <c r="R90" s="56">
        <f t="shared" si="0"/>
        <v>239643329</v>
      </c>
      <c r="S90" s="57">
        <f t="shared" si="0"/>
        <v>39624405157</v>
      </c>
      <c r="T90" s="58">
        <f t="shared" si="0"/>
        <v>1831718142101</v>
      </c>
      <c r="U90" s="56">
        <f t="shared" si="0"/>
        <v>230922187506.5</v>
      </c>
      <c r="V90" s="56">
        <f t="shared" si="0"/>
        <v>78606986943.5</v>
      </c>
      <c r="W90" s="56">
        <f t="shared" si="0"/>
        <v>97156915813</v>
      </c>
      <c r="X90" s="56">
        <f t="shared" si="0"/>
        <v>9936932842</v>
      </c>
      <c r="Y90" s="57">
        <f t="shared" si="0"/>
        <v>2248341165206</v>
      </c>
      <c r="Z90" s="89"/>
      <c r="AA90" s="90"/>
      <c r="AB90" s="90"/>
    </row>
    <row r="91" spans="1:28" x14ac:dyDescent="0.3">
      <c r="A91" s="53" t="str">
        <f>"Source: Victorian Local Government Grants Commission - Questionnaire "&amp;$A$3&amp;" response from Council"</f>
        <v>Source: Victorian Local Government Grants Commission - Questionnaire 2019-20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row>
    <row r="92" spans="1:28" s="101" customFormat="1" x14ac:dyDescent="0.3">
      <c r="A92" s="99"/>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row>
  </sheetData>
  <printOptions horizontalCentered="1" verticalCentered="1"/>
  <pageMargins left="0.39370078740157483" right="0.39370078740157483" top="0.39370078740157483" bottom="0.19685039370078741" header="0.31496062992125984" footer="0.31496062992125984"/>
  <pageSetup paperSize="8" scale="60" fitToWidth="4" orientation="landscape" r:id="rId1"/>
  <colBreaks count="1" manualBreakCount="1">
    <brk id="7" max="9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CA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7265625" defaultRowHeight="14" x14ac:dyDescent="0.3"/>
  <cols>
    <col min="1" max="1" width="24.7265625" style="6" customWidth="1"/>
    <col min="2" max="49" width="12.7265625" style="10" customWidth="1"/>
    <col min="50" max="55" width="14.6328125" style="10" customWidth="1"/>
    <col min="56" max="73" width="12.7265625" style="10" customWidth="1"/>
    <col min="74" max="79" width="14.6328125" style="10" customWidth="1"/>
    <col min="80" max="16384" width="10.7265625" style="6"/>
  </cols>
  <sheetData>
    <row r="1" spans="1:79" x14ac:dyDescent="0.3">
      <c r="A1" s="1" t="s">
        <v>185</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row>
    <row r="2" spans="1:79" ht="15.5" x14ac:dyDescent="0.35">
      <c r="A2" s="2" t="s">
        <v>99</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row>
    <row r="3" spans="1:79" x14ac:dyDescent="0.3">
      <c r="A3" s="54" t="str">
        <f>Valuations!A3</f>
        <v>2019-20</v>
      </c>
    </row>
    <row r="4" spans="1:79" s="128" customFormat="1" ht="18" x14ac:dyDescent="0.4">
      <c r="A4" s="166"/>
      <c r="B4" s="125" t="s">
        <v>212</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row>
    <row r="5" spans="1:79" x14ac:dyDescent="0.3">
      <c r="A5" s="59"/>
      <c r="B5" s="60" t="s">
        <v>107</v>
      </c>
      <c r="C5" s="61"/>
      <c r="D5" s="61"/>
      <c r="E5" s="61"/>
      <c r="F5" s="61"/>
      <c r="G5" s="62"/>
      <c r="H5" s="60" t="s">
        <v>108</v>
      </c>
      <c r="I5" s="61"/>
      <c r="J5" s="61"/>
      <c r="K5" s="61"/>
      <c r="L5" s="61"/>
      <c r="M5" s="62"/>
      <c r="N5" s="60" t="s">
        <v>109</v>
      </c>
      <c r="O5" s="61"/>
      <c r="P5" s="61"/>
      <c r="Q5" s="61"/>
      <c r="R5" s="61"/>
      <c r="S5" s="62"/>
      <c r="T5" s="60" t="s">
        <v>114</v>
      </c>
      <c r="U5" s="61"/>
      <c r="V5" s="61"/>
      <c r="W5" s="61"/>
      <c r="X5" s="61"/>
      <c r="Y5" s="62"/>
      <c r="Z5" s="60" t="s">
        <v>115</v>
      </c>
      <c r="AA5" s="61"/>
      <c r="AB5" s="61"/>
      <c r="AC5" s="61"/>
      <c r="AD5" s="61"/>
      <c r="AE5" s="62"/>
      <c r="AF5" s="60" t="s">
        <v>116</v>
      </c>
      <c r="AG5" s="61"/>
      <c r="AH5" s="61"/>
      <c r="AI5" s="61"/>
      <c r="AJ5" s="61"/>
      <c r="AK5" s="62"/>
      <c r="AL5" s="60" t="s">
        <v>119</v>
      </c>
      <c r="AM5" s="61"/>
      <c r="AN5" s="61"/>
      <c r="AO5" s="61"/>
      <c r="AP5" s="61"/>
      <c r="AQ5" s="62"/>
      <c r="AR5" s="60" t="s">
        <v>120</v>
      </c>
      <c r="AS5" s="61"/>
      <c r="AT5" s="61"/>
      <c r="AU5" s="61"/>
      <c r="AV5" s="61"/>
      <c r="AW5" s="62"/>
      <c r="AX5" s="60" t="s">
        <v>121</v>
      </c>
      <c r="AY5" s="61"/>
      <c r="AZ5" s="61"/>
      <c r="BA5" s="61"/>
      <c r="BB5" s="61"/>
      <c r="BC5" s="62"/>
      <c r="BD5" s="60" t="s">
        <v>124</v>
      </c>
      <c r="BE5" s="61"/>
      <c r="BF5" s="61"/>
      <c r="BG5" s="61"/>
      <c r="BH5" s="61"/>
      <c r="BI5" s="62"/>
      <c r="BJ5" s="60" t="s">
        <v>125</v>
      </c>
      <c r="BK5" s="61"/>
      <c r="BL5" s="61"/>
      <c r="BM5" s="61"/>
      <c r="BN5" s="61"/>
      <c r="BO5" s="62"/>
      <c r="BP5" s="60" t="s">
        <v>126</v>
      </c>
      <c r="BQ5" s="61"/>
      <c r="BR5" s="61"/>
      <c r="BS5" s="61"/>
      <c r="BT5" s="61"/>
      <c r="BU5" s="62"/>
      <c r="BV5" s="60" t="s">
        <v>103</v>
      </c>
      <c r="BW5" s="61"/>
      <c r="BX5" s="61"/>
      <c r="BY5" s="61"/>
      <c r="BZ5" s="61"/>
      <c r="CA5" s="62"/>
    </row>
    <row r="6" spans="1:79" s="19" customFormat="1" x14ac:dyDescent="0.3">
      <c r="A6" s="64"/>
      <c r="B6" s="65" t="s">
        <v>110</v>
      </c>
      <c r="C6" s="66"/>
      <c r="D6" s="66"/>
      <c r="E6" s="66"/>
      <c r="F6" s="66"/>
      <c r="G6" s="67"/>
      <c r="H6" s="65" t="s">
        <v>111</v>
      </c>
      <c r="I6" s="66"/>
      <c r="J6" s="66"/>
      <c r="K6" s="66"/>
      <c r="L6" s="66"/>
      <c r="M6" s="67"/>
      <c r="N6" s="65" t="s">
        <v>112</v>
      </c>
      <c r="O6" s="66"/>
      <c r="P6" s="66"/>
      <c r="Q6" s="66"/>
      <c r="R6" s="66"/>
      <c r="S6" s="67"/>
      <c r="T6" s="65" t="s">
        <v>113</v>
      </c>
      <c r="U6" s="66"/>
      <c r="V6" s="66"/>
      <c r="W6" s="66"/>
      <c r="X6" s="66"/>
      <c r="Y6" s="67"/>
      <c r="Z6" s="65" t="s">
        <v>117</v>
      </c>
      <c r="AA6" s="66"/>
      <c r="AB6" s="66"/>
      <c r="AC6" s="66"/>
      <c r="AD6" s="66"/>
      <c r="AE6" s="67"/>
      <c r="AF6" s="65" t="s">
        <v>118</v>
      </c>
      <c r="AG6" s="66"/>
      <c r="AH6" s="66"/>
      <c r="AI6" s="66"/>
      <c r="AJ6" s="66"/>
      <c r="AK6" s="67"/>
      <c r="AL6" s="65" t="s">
        <v>122</v>
      </c>
      <c r="AM6" s="66"/>
      <c r="AN6" s="66"/>
      <c r="AO6" s="66"/>
      <c r="AP6" s="66"/>
      <c r="AQ6" s="67"/>
      <c r="AR6" s="65" t="s">
        <v>90</v>
      </c>
      <c r="AS6" s="66"/>
      <c r="AT6" s="66"/>
      <c r="AU6" s="66"/>
      <c r="AV6" s="66"/>
      <c r="AW6" s="67"/>
      <c r="AX6" s="65" t="s">
        <v>123</v>
      </c>
      <c r="AY6" s="66"/>
      <c r="AZ6" s="66"/>
      <c r="BA6" s="66"/>
      <c r="BB6" s="66"/>
      <c r="BC6" s="67"/>
      <c r="BD6" s="65" t="s">
        <v>127</v>
      </c>
      <c r="BE6" s="66"/>
      <c r="BF6" s="66"/>
      <c r="BG6" s="66"/>
      <c r="BH6" s="66"/>
      <c r="BI6" s="67"/>
      <c r="BJ6" s="65" t="s">
        <v>128</v>
      </c>
      <c r="BK6" s="66"/>
      <c r="BL6" s="66"/>
      <c r="BM6" s="66"/>
      <c r="BN6" s="66"/>
      <c r="BO6" s="67"/>
      <c r="BP6" s="65" t="s">
        <v>129</v>
      </c>
      <c r="BQ6" s="66"/>
      <c r="BR6" s="66"/>
      <c r="BS6" s="66"/>
      <c r="BT6" s="66"/>
      <c r="BU6" s="67"/>
      <c r="BV6" s="65" t="s">
        <v>130</v>
      </c>
      <c r="BW6" s="66"/>
      <c r="BX6" s="66"/>
      <c r="BY6" s="66"/>
      <c r="BZ6" s="66"/>
      <c r="CA6" s="67"/>
    </row>
    <row r="7" spans="1:79" ht="18" x14ac:dyDescent="0.3">
      <c r="A7" s="59"/>
      <c r="B7" s="68" t="s">
        <v>81</v>
      </c>
      <c r="C7" s="69" t="s">
        <v>82</v>
      </c>
      <c r="D7" s="69" t="s">
        <v>83</v>
      </c>
      <c r="E7" s="69" t="s">
        <v>173</v>
      </c>
      <c r="F7" s="69" t="s">
        <v>90</v>
      </c>
      <c r="G7" s="77" t="s">
        <v>91</v>
      </c>
      <c r="H7" s="68" t="s">
        <v>81</v>
      </c>
      <c r="I7" s="69" t="s">
        <v>82</v>
      </c>
      <c r="J7" s="69" t="s">
        <v>83</v>
      </c>
      <c r="K7" s="69" t="s">
        <v>173</v>
      </c>
      <c r="L7" s="69" t="s">
        <v>90</v>
      </c>
      <c r="M7" s="77" t="s">
        <v>91</v>
      </c>
      <c r="N7" s="68" t="s">
        <v>81</v>
      </c>
      <c r="O7" s="69" t="s">
        <v>82</v>
      </c>
      <c r="P7" s="69" t="s">
        <v>83</v>
      </c>
      <c r="Q7" s="69" t="s">
        <v>173</v>
      </c>
      <c r="R7" s="69" t="s">
        <v>90</v>
      </c>
      <c r="S7" s="77" t="s">
        <v>91</v>
      </c>
      <c r="T7" s="68" t="s">
        <v>81</v>
      </c>
      <c r="U7" s="69" t="s">
        <v>82</v>
      </c>
      <c r="V7" s="69" t="s">
        <v>83</v>
      </c>
      <c r="W7" s="69" t="s">
        <v>173</v>
      </c>
      <c r="X7" s="69" t="s">
        <v>90</v>
      </c>
      <c r="Y7" s="77" t="s">
        <v>91</v>
      </c>
      <c r="Z7" s="68" t="s">
        <v>81</v>
      </c>
      <c r="AA7" s="69" t="s">
        <v>82</v>
      </c>
      <c r="AB7" s="69" t="s">
        <v>83</v>
      </c>
      <c r="AC7" s="69" t="s">
        <v>173</v>
      </c>
      <c r="AD7" s="69" t="s">
        <v>90</v>
      </c>
      <c r="AE7" s="77" t="s">
        <v>91</v>
      </c>
      <c r="AF7" s="68" t="s">
        <v>81</v>
      </c>
      <c r="AG7" s="69" t="s">
        <v>82</v>
      </c>
      <c r="AH7" s="69" t="s">
        <v>83</v>
      </c>
      <c r="AI7" s="69" t="s">
        <v>173</v>
      </c>
      <c r="AJ7" s="69" t="s">
        <v>90</v>
      </c>
      <c r="AK7" s="77" t="s">
        <v>91</v>
      </c>
      <c r="AL7" s="68" t="s">
        <v>81</v>
      </c>
      <c r="AM7" s="69" t="s">
        <v>82</v>
      </c>
      <c r="AN7" s="69" t="s">
        <v>83</v>
      </c>
      <c r="AO7" s="69" t="s">
        <v>173</v>
      </c>
      <c r="AP7" s="69" t="s">
        <v>90</v>
      </c>
      <c r="AQ7" s="77" t="s">
        <v>91</v>
      </c>
      <c r="AR7" s="68" t="s">
        <v>81</v>
      </c>
      <c r="AS7" s="69" t="s">
        <v>82</v>
      </c>
      <c r="AT7" s="69" t="s">
        <v>83</v>
      </c>
      <c r="AU7" s="69" t="s">
        <v>173</v>
      </c>
      <c r="AV7" s="69" t="s">
        <v>90</v>
      </c>
      <c r="AW7" s="77" t="s">
        <v>91</v>
      </c>
      <c r="AX7" s="68" t="s">
        <v>81</v>
      </c>
      <c r="AY7" s="69" t="s">
        <v>82</v>
      </c>
      <c r="AZ7" s="69" t="s">
        <v>83</v>
      </c>
      <c r="BA7" s="69" t="s">
        <v>173</v>
      </c>
      <c r="BB7" s="69" t="s">
        <v>90</v>
      </c>
      <c r="BC7" s="77" t="s">
        <v>91</v>
      </c>
      <c r="BD7" s="68" t="s">
        <v>81</v>
      </c>
      <c r="BE7" s="69" t="s">
        <v>82</v>
      </c>
      <c r="BF7" s="69" t="s">
        <v>83</v>
      </c>
      <c r="BG7" s="69" t="s">
        <v>173</v>
      </c>
      <c r="BH7" s="69" t="s">
        <v>90</v>
      </c>
      <c r="BI7" s="77" t="s">
        <v>91</v>
      </c>
      <c r="BJ7" s="68" t="s">
        <v>81</v>
      </c>
      <c r="BK7" s="69" t="s">
        <v>82</v>
      </c>
      <c r="BL7" s="69" t="s">
        <v>83</v>
      </c>
      <c r="BM7" s="69" t="s">
        <v>173</v>
      </c>
      <c r="BN7" s="69" t="s">
        <v>90</v>
      </c>
      <c r="BO7" s="77" t="s">
        <v>91</v>
      </c>
      <c r="BP7" s="68" t="s">
        <v>81</v>
      </c>
      <c r="BQ7" s="69" t="s">
        <v>82</v>
      </c>
      <c r="BR7" s="69" t="s">
        <v>83</v>
      </c>
      <c r="BS7" s="69" t="s">
        <v>173</v>
      </c>
      <c r="BT7" s="69" t="s">
        <v>90</v>
      </c>
      <c r="BU7" s="77" t="s">
        <v>91</v>
      </c>
      <c r="BV7" s="68" t="s">
        <v>81</v>
      </c>
      <c r="BW7" s="69" t="s">
        <v>82</v>
      </c>
      <c r="BX7" s="69" t="s">
        <v>83</v>
      </c>
      <c r="BY7" s="69" t="s">
        <v>173</v>
      </c>
      <c r="BZ7" s="69" t="s">
        <v>90</v>
      </c>
      <c r="CA7" s="77" t="s">
        <v>91</v>
      </c>
    </row>
    <row r="8" spans="1:79" x14ac:dyDescent="0.3">
      <c r="A8" s="71"/>
      <c r="B8" s="72" t="s">
        <v>84</v>
      </c>
      <c r="C8" s="73" t="s">
        <v>85</v>
      </c>
      <c r="D8" s="73" t="s">
        <v>86</v>
      </c>
      <c r="E8" s="73" t="s">
        <v>87</v>
      </c>
      <c r="F8" s="73" t="s">
        <v>88</v>
      </c>
      <c r="G8" s="78" t="s">
        <v>89</v>
      </c>
      <c r="H8" s="72" t="s">
        <v>84</v>
      </c>
      <c r="I8" s="73" t="s">
        <v>85</v>
      </c>
      <c r="J8" s="73" t="s">
        <v>86</v>
      </c>
      <c r="K8" s="73" t="s">
        <v>87</v>
      </c>
      <c r="L8" s="73" t="s">
        <v>88</v>
      </c>
      <c r="M8" s="78" t="s">
        <v>89</v>
      </c>
      <c r="N8" s="72" t="s">
        <v>84</v>
      </c>
      <c r="O8" s="73" t="s">
        <v>85</v>
      </c>
      <c r="P8" s="73" t="s">
        <v>86</v>
      </c>
      <c r="Q8" s="73" t="s">
        <v>87</v>
      </c>
      <c r="R8" s="73" t="s">
        <v>88</v>
      </c>
      <c r="S8" s="78" t="s">
        <v>89</v>
      </c>
      <c r="T8" s="72" t="s">
        <v>84</v>
      </c>
      <c r="U8" s="73" t="s">
        <v>85</v>
      </c>
      <c r="V8" s="73" t="s">
        <v>86</v>
      </c>
      <c r="W8" s="73" t="s">
        <v>87</v>
      </c>
      <c r="X8" s="73" t="s">
        <v>88</v>
      </c>
      <c r="Y8" s="78" t="s">
        <v>89</v>
      </c>
      <c r="Z8" s="72" t="s">
        <v>84</v>
      </c>
      <c r="AA8" s="73" t="s">
        <v>85</v>
      </c>
      <c r="AB8" s="73" t="s">
        <v>86</v>
      </c>
      <c r="AC8" s="73" t="s">
        <v>87</v>
      </c>
      <c r="AD8" s="73" t="s">
        <v>88</v>
      </c>
      <c r="AE8" s="78" t="s">
        <v>89</v>
      </c>
      <c r="AF8" s="72" t="s">
        <v>84</v>
      </c>
      <c r="AG8" s="73" t="s">
        <v>85</v>
      </c>
      <c r="AH8" s="73" t="s">
        <v>86</v>
      </c>
      <c r="AI8" s="73" t="s">
        <v>87</v>
      </c>
      <c r="AJ8" s="73" t="s">
        <v>88</v>
      </c>
      <c r="AK8" s="78" t="s">
        <v>89</v>
      </c>
      <c r="AL8" s="72" t="s">
        <v>84</v>
      </c>
      <c r="AM8" s="73" t="s">
        <v>85</v>
      </c>
      <c r="AN8" s="73" t="s">
        <v>86</v>
      </c>
      <c r="AO8" s="73" t="s">
        <v>87</v>
      </c>
      <c r="AP8" s="73" t="s">
        <v>88</v>
      </c>
      <c r="AQ8" s="78" t="s">
        <v>89</v>
      </c>
      <c r="AR8" s="72" t="s">
        <v>84</v>
      </c>
      <c r="AS8" s="73" t="s">
        <v>85</v>
      </c>
      <c r="AT8" s="73" t="s">
        <v>86</v>
      </c>
      <c r="AU8" s="73" t="s">
        <v>87</v>
      </c>
      <c r="AV8" s="73" t="s">
        <v>88</v>
      </c>
      <c r="AW8" s="78" t="s">
        <v>89</v>
      </c>
      <c r="AX8" s="72" t="s">
        <v>84</v>
      </c>
      <c r="AY8" s="73" t="s">
        <v>85</v>
      </c>
      <c r="AZ8" s="73" t="s">
        <v>86</v>
      </c>
      <c r="BA8" s="73" t="s">
        <v>87</v>
      </c>
      <c r="BB8" s="73" t="s">
        <v>88</v>
      </c>
      <c r="BC8" s="78" t="s">
        <v>89</v>
      </c>
      <c r="BD8" s="72" t="s">
        <v>84</v>
      </c>
      <c r="BE8" s="73" t="s">
        <v>85</v>
      </c>
      <c r="BF8" s="73" t="s">
        <v>86</v>
      </c>
      <c r="BG8" s="73" t="s">
        <v>87</v>
      </c>
      <c r="BH8" s="73" t="s">
        <v>88</v>
      </c>
      <c r="BI8" s="78" t="s">
        <v>89</v>
      </c>
      <c r="BJ8" s="72" t="s">
        <v>84</v>
      </c>
      <c r="BK8" s="73" t="s">
        <v>85</v>
      </c>
      <c r="BL8" s="73" t="s">
        <v>86</v>
      </c>
      <c r="BM8" s="73" t="s">
        <v>87</v>
      </c>
      <c r="BN8" s="73" t="s">
        <v>88</v>
      </c>
      <c r="BO8" s="78" t="s">
        <v>89</v>
      </c>
      <c r="BP8" s="72" t="s">
        <v>84</v>
      </c>
      <c r="BQ8" s="73" t="s">
        <v>85</v>
      </c>
      <c r="BR8" s="73" t="s">
        <v>86</v>
      </c>
      <c r="BS8" s="73" t="s">
        <v>87</v>
      </c>
      <c r="BT8" s="73" t="s">
        <v>88</v>
      </c>
      <c r="BU8" s="78" t="s">
        <v>89</v>
      </c>
      <c r="BV8" s="72" t="s">
        <v>84</v>
      </c>
      <c r="BW8" s="73" t="s">
        <v>85</v>
      </c>
      <c r="BX8" s="73" t="s">
        <v>86</v>
      </c>
      <c r="BY8" s="73" t="s">
        <v>87</v>
      </c>
      <c r="BZ8" s="73" t="s">
        <v>88</v>
      </c>
      <c r="CA8" s="78" t="s">
        <v>89</v>
      </c>
    </row>
    <row r="9" spans="1:79" s="92" customFormat="1" ht="13" x14ac:dyDescent="0.25">
      <c r="A9" s="3"/>
      <c r="B9" s="13"/>
      <c r="C9" s="14"/>
      <c r="D9" s="14"/>
      <c r="E9" s="14"/>
      <c r="F9" s="14"/>
      <c r="G9" s="26"/>
      <c r="H9" s="13"/>
      <c r="I9" s="14"/>
      <c r="J9" s="14"/>
      <c r="K9" s="14"/>
      <c r="L9" s="14"/>
      <c r="M9" s="26"/>
      <c r="N9" s="13"/>
      <c r="O9" s="14"/>
      <c r="P9" s="14"/>
      <c r="Q9" s="14"/>
      <c r="R9" s="14"/>
      <c r="S9" s="26"/>
      <c r="T9" s="13"/>
      <c r="U9" s="14"/>
      <c r="V9" s="14"/>
      <c r="W9" s="14"/>
      <c r="X9" s="14"/>
      <c r="Y9" s="26"/>
      <c r="Z9" s="13"/>
      <c r="AA9" s="14"/>
      <c r="AB9" s="14"/>
      <c r="AC9" s="14"/>
      <c r="AD9" s="14"/>
      <c r="AE9" s="26"/>
      <c r="AF9" s="13"/>
      <c r="AG9" s="14"/>
      <c r="AH9" s="14"/>
      <c r="AI9" s="14"/>
      <c r="AJ9" s="14"/>
      <c r="AK9" s="26"/>
      <c r="AL9" s="13"/>
      <c r="AM9" s="14"/>
      <c r="AN9" s="14"/>
      <c r="AO9" s="14"/>
      <c r="AP9" s="14"/>
      <c r="AQ9" s="26"/>
      <c r="AR9" s="13"/>
      <c r="AS9" s="14"/>
      <c r="AT9" s="14"/>
      <c r="AU9" s="14"/>
      <c r="AV9" s="14"/>
      <c r="AW9" s="26"/>
      <c r="AX9" s="79"/>
      <c r="AY9" s="80"/>
      <c r="AZ9" s="80"/>
      <c r="BA9" s="80"/>
      <c r="BB9" s="80"/>
      <c r="BC9" s="81"/>
      <c r="BD9" s="13"/>
      <c r="BE9" s="14"/>
      <c r="BF9" s="14"/>
      <c r="BG9" s="14"/>
      <c r="BH9" s="14"/>
      <c r="BI9" s="26"/>
      <c r="BJ9" s="13"/>
      <c r="BK9" s="14"/>
      <c r="BL9" s="14"/>
      <c r="BM9" s="14"/>
      <c r="BN9" s="14"/>
      <c r="BO9" s="26"/>
      <c r="BP9" s="13"/>
      <c r="BQ9" s="14"/>
      <c r="BR9" s="14"/>
      <c r="BS9" s="14"/>
      <c r="BT9" s="14"/>
      <c r="BU9" s="26"/>
      <c r="BV9" s="79"/>
      <c r="BW9" s="80"/>
      <c r="BX9" s="80"/>
      <c r="BY9" s="80"/>
      <c r="BZ9" s="80"/>
      <c r="CA9" s="81"/>
    </row>
    <row r="10" spans="1:79" s="92" customFormat="1" ht="13" x14ac:dyDescent="0.25">
      <c r="A10" s="4" t="s">
        <v>0</v>
      </c>
      <c r="B10" s="15">
        <v>0</v>
      </c>
      <c r="C10" s="16">
        <v>0</v>
      </c>
      <c r="D10" s="16">
        <v>0</v>
      </c>
      <c r="E10" s="16">
        <v>0</v>
      </c>
      <c r="F10" s="16">
        <v>0</v>
      </c>
      <c r="G10" s="27">
        <v>0</v>
      </c>
      <c r="H10" s="15">
        <v>9674239.8059999999</v>
      </c>
      <c r="I10" s="16">
        <v>2628183.1356000002</v>
      </c>
      <c r="J10" s="16">
        <v>0</v>
      </c>
      <c r="K10" s="16">
        <v>2386465.7215</v>
      </c>
      <c r="L10" s="16">
        <v>0</v>
      </c>
      <c r="M10" s="27">
        <v>14688888.6631</v>
      </c>
      <c r="N10" s="15">
        <v>0</v>
      </c>
      <c r="O10" s="16">
        <v>0</v>
      </c>
      <c r="P10" s="16">
        <v>0</v>
      </c>
      <c r="Q10" s="16">
        <v>0</v>
      </c>
      <c r="R10" s="16">
        <v>0</v>
      </c>
      <c r="S10" s="27">
        <v>0</v>
      </c>
      <c r="T10" s="15">
        <v>92315.194000000134</v>
      </c>
      <c r="U10" s="16">
        <v>90735.864399999846</v>
      </c>
      <c r="V10" s="16">
        <v>0</v>
      </c>
      <c r="W10" s="16">
        <v>-36205.721499999985</v>
      </c>
      <c r="X10" s="16">
        <v>0</v>
      </c>
      <c r="Y10" s="27">
        <v>146845.33689999999</v>
      </c>
      <c r="Z10" s="15">
        <v>2475188.4996617809</v>
      </c>
      <c r="AA10" s="16">
        <v>360745.9436302142</v>
      </c>
      <c r="AB10" s="16">
        <v>0</v>
      </c>
      <c r="AC10" s="16">
        <v>379961.55670800456</v>
      </c>
      <c r="AD10" s="16">
        <v>0</v>
      </c>
      <c r="AE10" s="27">
        <v>3215896</v>
      </c>
      <c r="AF10" s="15">
        <v>0</v>
      </c>
      <c r="AG10" s="16">
        <v>177706</v>
      </c>
      <c r="AH10" s="16">
        <v>0</v>
      </c>
      <c r="AI10" s="16">
        <v>0</v>
      </c>
      <c r="AJ10" s="16">
        <v>0</v>
      </c>
      <c r="AK10" s="27">
        <v>177706</v>
      </c>
      <c r="AL10" s="15">
        <v>0</v>
      </c>
      <c r="AM10" s="16">
        <v>278135</v>
      </c>
      <c r="AN10" s="16">
        <v>0</v>
      </c>
      <c r="AO10" s="16">
        <v>0</v>
      </c>
      <c r="AP10" s="16">
        <v>0</v>
      </c>
      <c r="AQ10" s="27">
        <v>278135</v>
      </c>
      <c r="AR10" s="15">
        <v>73529</v>
      </c>
      <c r="AS10" s="16">
        <v>0</v>
      </c>
      <c r="AT10" s="16">
        <v>0</v>
      </c>
      <c r="AU10" s="16">
        <v>0</v>
      </c>
      <c r="AV10" s="16">
        <v>0</v>
      </c>
      <c r="AW10" s="27">
        <v>73529</v>
      </c>
      <c r="AX10" s="82">
        <v>12315272.499661781</v>
      </c>
      <c r="AY10" s="83">
        <v>3535505.9436302143</v>
      </c>
      <c r="AZ10" s="83">
        <v>0</v>
      </c>
      <c r="BA10" s="83">
        <v>2730221.5567080043</v>
      </c>
      <c r="BB10" s="83">
        <v>0</v>
      </c>
      <c r="BC10" s="84">
        <v>18581000</v>
      </c>
      <c r="BD10" s="15">
        <v>331091</v>
      </c>
      <c r="BE10" s="16">
        <v>0</v>
      </c>
      <c r="BF10" s="16">
        <v>0</v>
      </c>
      <c r="BG10" s="16">
        <v>0</v>
      </c>
      <c r="BH10" s="16">
        <v>0</v>
      </c>
      <c r="BI10" s="27">
        <v>331091</v>
      </c>
      <c r="BJ10" s="15">
        <v>331091</v>
      </c>
      <c r="BK10" s="16">
        <v>0</v>
      </c>
      <c r="BL10" s="16">
        <v>0</v>
      </c>
      <c r="BM10" s="16">
        <v>0</v>
      </c>
      <c r="BN10" s="16">
        <v>0</v>
      </c>
      <c r="BO10" s="27">
        <v>331091</v>
      </c>
      <c r="BP10" s="15">
        <v>0</v>
      </c>
      <c r="BQ10" s="16">
        <v>0</v>
      </c>
      <c r="BR10" s="16">
        <v>0</v>
      </c>
      <c r="BS10" s="16">
        <v>0</v>
      </c>
      <c r="BT10" s="16">
        <v>0</v>
      </c>
      <c r="BU10" s="27">
        <v>0</v>
      </c>
      <c r="BV10" s="82">
        <v>12315272.499661781</v>
      </c>
      <c r="BW10" s="83">
        <v>3535505.9436302143</v>
      </c>
      <c r="BX10" s="83">
        <v>0</v>
      </c>
      <c r="BY10" s="83">
        <v>2730221.5567080043</v>
      </c>
      <c r="BZ10" s="83">
        <v>0</v>
      </c>
      <c r="CA10" s="84">
        <v>18581000</v>
      </c>
    </row>
    <row r="11" spans="1:79" s="92" customFormat="1" ht="13" x14ac:dyDescent="0.25">
      <c r="A11" s="4" t="s">
        <v>1</v>
      </c>
      <c r="B11" s="15">
        <v>492936</v>
      </c>
      <c r="C11" s="16">
        <v>30926</v>
      </c>
      <c r="D11" s="16">
        <v>9212</v>
      </c>
      <c r="E11" s="16">
        <v>80934</v>
      </c>
      <c r="F11" s="16">
        <v>0</v>
      </c>
      <c r="G11" s="27">
        <v>614008</v>
      </c>
      <c r="H11" s="15">
        <v>7413527</v>
      </c>
      <c r="I11" s="16">
        <v>987787</v>
      </c>
      <c r="J11" s="16">
        <v>251597</v>
      </c>
      <c r="K11" s="16">
        <v>5753185</v>
      </c>
      <c r="L11" s="16">
        <v>0</v>
      </c>
      <c r="M11" s="27">
        <v>14406096</v>
      </c>
      <c r="N11" s="15">
        <v>0</v>
      </c>
      <c r="O11" s="16">
        <v>0</v>
      </c>
      <c r="P11" s="16">
        <v>0</v>
      </c>
      <c r="Q11" s="16">
        <v>0</v>
      </c>
      <c r="R11" s="16">
        <v>0</v>
      </c>
      <c r="S11" s="27">
        <v>0</v>
      </c>
      <c r="T11" s="15">
        <v>-208919</v>
      </c>
      <c r="U11" s="16">
        <v>370</v>
      </c>
      <c r="V11" s="16">
        <v>0</v>
      </c>
      <c r="W11" s="16">
        <v>114693</v>
      </c>
      <c r="X11" s="16">
        <v>0</v>
      </c>
      <c r="Y11" s="27">
        <v>-93856</v>
      </c>
      <c r="Z11" s="15">
        <v>1905854</v>
      </c>
      <c r="AA11" s="16">
        <v>126552</v>
      </c>
      <c r="AB11" s="16">
        <v>19392</v>
      </c>
      <c r="AC11" s="16">
        <v>87888</v>
      </c>
      <c r="AD11" s="16">
        <v>80441</v>
      </c>
      <c r="AE11" s="27">
        <v>2220127</v>
      </c>
      <c r="AF11" s="15">
        <v>0</v>
      </c>
      <c r="AG11" s="16">
        <v>0</v>
      </c>
      <c r="AH11" s="16">
        <v>0</v>
      </c>
      <c r="AI11" s="16">
        <v>0</v>
      </c>
      <c r="AJ11" s="16">
        <v>0</v>
      </c>
      <c r="AK11" s="27">
        <v>0</v>
      </c>
      <c r="AL11" s="15">
        <v>0</v>
      </c>
      <c r="AM11" s="16">
        <v>0</v>
      </c>
      <c r="AN11" s="16">
        <v>0</v>
      </c>
      <c r="AO11" s="16">
        <v>0</v>
      </c>
      <c r="AP11" s="16">
        <v>486503</v>
      </c>
      <c r="AQ11" s="27">
        <v>486503</v>
      </c>
      <c r="AR11" s="15">
        <v>0</v>
      </c>
      <c r="AS11" s="16">
        <v>0</v>
      </c>
      <c r="AT11" s="16">
        <v>0</v>
      </c>
      <c r="AU11" s="16">
        <v>0</v>
      </c>
      <c r="AV11" s="16">
        <v>0</v>
      </c>
      <c r="AW11" s="27">
        <v>0</v>
      </c>
      <c r="AX11" s="82">
        <v>9603398</v>
      </c>
      <c r="AY11" s="83">
        <v>1145635</v>
      </c>
      <c r="AZ11" s="83">
        <v>280201</v>
      </c>
      <c r="BA11" s="83">
        <v>6036700</v>
      </c>
      <c r="BB11" s="83">
        <v>566944</v>
      </c>
      <c r="BC11" s="84">
        <v>17632878</v>
      </c>
      <c r="BD11" s="15">
        <v>315972</v>
      </c>
      <c r="BE11" s="16">
        <v>0</v>
      </c>
      <c r="BF11" s="16">
        <v>0</v>
      </c>
      <c r="BG11" s="16">
        <v>0</v>
      </c>
      <c r="BH11" s="16">
        <v>0</v>
      </c>
      <c r="BI11" s="27">
        <v>315972</v>
      </c>
      <c r="BJ11" s="15">
        <v>315972</v>
      </c>
      <c r="BK11" s="16">
        <v>0</v>
      </c>
      <c r="BL11" s="16">
        <v>0</v>
      </c>
      <c r="BM11" s="16">
        <v>0</v>
      </c>
      <c r="BN11" s="16">
        <v>0</v>
      </c>
      <c r="BO11" s="27">
        <v>315972</v>
      </c>
      <c r="BP11" s="15">
        <v>0</v>
      </c>
      <c r="BQ11" s="16">
        <v>0</v>
      </c>
      <c r="BR11" s="16">
        <v>0</v>
      </c>
      <c r="BS11" s="16">
        <v>0</v>
      </c>
      <c r="BT11" s="16">
        <v>0</v>
      </c>
      <c r="BU11" s="27">
        <v>0</v>
      </c>
      <c r="BV11" s="82">
        <v>9603398</v>
      </c>
      <c r="BW11" s="83">
        <v>1145635</v>
      </c>
      <c r="BX11" s="83">
        <v>280201</v>
      </c>
      <c r="BY11" s="83">
        <v>6036700</v>
      </c>
      <c r="BZ11" s="83">
        <v>566944</v>
      </c>
      <c r="CA11" s="84">
        <v>17632878</v>
      </c>
    </row>
    <row r="12" spans="1:79" s="92" customFormat="1" ht="13" x14ac:dyDescent="0.25">
      <c r="A12" s="4" t="s">
        <v>2</v>
      </c>
      <c r="B12" s="15">
        <v>0</v>
      </c>
      <c r="C12" s="16">
        <v>0</v>
      </c>
      <c r="D12" s="16">
        <v>0</v>
      </c>
      <c r="E12" s="16">
        <v>0</v>
      </c>
      <c r="F12" s="16">
        <v>0</v>
      </c>
      <c r="G12" s="27">
        <v>0</v>
      </c>
      <c r="H12" s="15">
        <v>69055639</v>
      </c>
      <c r="I12" s="16">
        <v>21601086</v>
      </c>
      <c r="J12" s="16">
        <v>9306625</v>
      </c>
      <c r="K12" s="16">
        <v>2855850</v>
      </c>
      <c r="L12" s="16">
        <v>428383</v>
      </c>
      <c r="M12" s="27">
        <v>103247583</v>
      </c>
      <c r="N12" s="15">
        <v>0</v>
      </c>
      <c r="O12" s="16">
        <v>0</v>
      </c>
      <c r="P12" s="16">
        <v>0</v>
      </c>
      <c r="Q12" s="16">
        <v>0</v>
      </c>
      <c r="R12" s="16">
        <v>0</v>
      </c>
      <c r="S12" s="27">
        <v>0</v>
      </c>
      <c r="T12" s="15">
        <v>520379</v>
      </c>
      <c r="U12" s="16">
        <v>212202</v>
      </c>
      <c r="V12" s="16">
        <v>73080</v>
      </c>
      <c r="W12" s="16">
        <v>-3895</v>
      </c>
      <c r="X12" s="16">
        <v>1763</v>
      </c>
      <c r="Y12" s="27">
        <v>803529</v>
      </c>
      <c r="Z12" s="15">
        <v>18962222</v>
      </c>
      <c r="AA12" s="16">
        <v>0</v>
      </c>
      <c r="AB12" s="16">
        <v>0</v>
      </c>
      <c r="AC12" s="16">
        <v>347576</v>
      </c>
      <c r="AD12" s="16">
        <v>0</v>
      </c>
      <c r="AE12" s="27">
        <v>19309798</v>
      </c>
      <c r="AF12" s="15">
        <v>0</v>
      </c>
      <c r="AG12" s="16">
        <v>147996</v>
      </c>
      <c r="AH12" s="16">
        <v>0</v>
      </c>
      <c r="AI12" s="16">
        <v>0</v>
      </c>
      <c r="AJ12" s="16">
        <v>0</v>
      </c>
      <c r="AK12" s="27">
        <v>147996</v>
      </c>
      <c r="AL12" s="15">
        <v>0</v>
      </c>
      <c r="AM12" s="16">
        <v>0</v>
      </c>
      <c r="AN12" s="16">
        <v>0</v>
      </c>
      <c r="AO12" s="16">
        <v>0</v>
      </c>
      <c r="AP12" s="16">
        <v>64329</v>
      </c>
      <c r="AQ12" s="27">
        <v>64329</v>
      </c>
      <c r="AR12" s="15">
        <v>0</v>
      </c>
      <c r="AS12" s="16">
        <v>0</v>
      </c>
      <c r="AT12" s="16">
        <v>0</v>
      </c>
      <c r="AU12" s="16">
        <v>0</v>
      </c>
      <c r="AV12" s="16">
        <v>0</v>
      </c>
      <c r="AW12" s="27">
        <v>0</v>
      </c>
      <c r="AX12" s="82">
        <v>88538240</v>
      </c>
      <c r="AY12" s="83">
        <v>21961284</v>
      </c>
      <c r="AZ12" s="83">
        <v>9379705</v>
      </c>
      <c r="BA12" s="83">
        <v>3199531</v>
      </c>
      <c r="BB12" s="83">
        <v>494475</v>
      </c>
      <c r="BC12" s="84">
        <v>123573235</v>
      </c>
      <c r="BD12" s="15">
        <v>2144018</v>
      </c>
      <c r="BE12" s="16">
        <v>0</v>
      </c>
      <c r="BF12" s="16">
        <v>0</v>
      </c>
      <c r="BG12" s="16">
        <v>0</v>
      </c>
      <c r="BH12" s="16">
        <v>0</v>
      </c>
      <c r="BI12" s="27">
        <v>2144018</v>
      </c>
      <c r="BJ12" s="15">
        <v>2143630</v>
      </c>
      <c r="BK12" s="16">
        <v>0</v>
      </c>
      <c r="BL12" s="16">
        <v>0</v>
      </c>
      <c r="BM12" s="16">
        <v>0</v>
      </c>
      <c r="BN12" s="16">
        <v>0</v>
      </c>
      <c r="BO12" s="27">
        <v>2143630</v>
      </c>
      <c r="BP12" s="15">
        <v>430603</v>
      </c>
      <c r="BQ12" s="16">
        <v>0</v>
      </c>
      <c r="BR12" s="16">
        <v>0</v>
      </c>
      <c r="BS12" s="16">
        <v>0</v>
      </c>
      <c r="BT12" s="16">
        <v>0</v>
      </c>
      <c r="BU12" s="27">
        <v>430603</v>
      </c>
      <c r="BV12" s="82">
        <v>88108025</v>
      </c>
      <c r="BW12" s="83">
        <v>21961284</v>
      </c>
      <c r="BX12" s="83">
        <v>9379705</v>
      </c>
      <c r="BY12" s="83">
        <v>3199531</v>
      </c>
      <c r="BZ12" s="83">
        <v>494475</v>
      </c>
      <c r="CA12" s="84">
        <v>123143020</v>
      </c>
    </row>
    <row r="13" spans="1:79" s="92" customFormat="1" ht="13" x14ac:dyDescent="0.25">
      <c r="A13" s="4" t="s">
        <v>3</v>
      </c>
      <c r="B13" s="15">
        <v>0</v>
      </c>
      <c r="C13" s="16">
        <v>0</v>
      </c>
      <c r="D13" s="16">
        <v>0</v>
      </c>
      <c r="E13" s="16">
        <v>0</v>
      </c>
      <c r="F13" s="16">
        <v>0</v>
      </c>
      <c r="G13" s="27">
        <v>0</v>
      </c>
      <c r="H13" s="15">
        <v>92905860.030000001</v>
      </c>
      <c r="I13" s="16">
        <v>6842766.6500000004</v>
      </c>
      <c r="J13" s="16">
        <v>2341434.6900000004</v>
      </c>
      <c r="K13" s="16">
        <v>0</v>
      </c>
      <c r="L13" s="16">
        <v>0</v>
      </c>
      <c r="M13" s="27">
        <v>102090061.37</v>
      </c>
      <c r="N13" s="15">
        <v>0</v>
      </c>
      <c r="O13" s="16">
        <v>0</v>
      </c>
      <c r="P13" s="16">
        <v>0</v>
      </c>
      <c r="Q13" s="16">
        <v>0</v>
      </c>
      <c r="R13" s="16">
        <v>29906.92</v>
      </c>
      <c r="S13" s="27">
        <v>29906.92</v>
      </c>
      <c r="T13" s="15">
        <v>512424</v>
      </c>
      <c r="U13" s="16">
        <v>49047.239999999292</v>
      </c>
      <c r="V13" s="16">
        <v>5306.6199999996461</v>
      </c>
      <c r="W13" s="16">
        <v>0</v>
      </c>
      <c r="X13" s="16">
        <v>-37050.44</v>
      </c>
      <c r="Y13" s="27">
        <v>529727.41999999899</v>
      </c>
      <c r="Z13" s="15">
        <v>1905281.57</v>
      </c>
      <c r="AA13" s="16">
        <v>383967.5</v>
      </c>
      <c r="AB13" s="16">
        <v>0</v>
      </c>
      <c r="AC13" s="16">
        <v>0</v>
      </c>
      <c r="AD13" s="16">
        <v>0</v>
      </c>
      <c r="AE13" s="27">
        <v>2289249.0700000003</v>
      </c>
      <c r="AF13" s="15">
        <v>1962.73</v>
      </c>
      <c r="AG13" s="16">
        <v>631793.71</v>
      </c>
      <c r="AH13" s="16">
        <v>0</v>
      </c>
      <c r="AI13" s="16">
        <v>0</v>
      </c>
      <c r="AJ13" s="16">
        <v>0</v>
      </c>
      <c r="AK13" s="27">
        <v>633756.43999999994</v>
      </c>
      <c r="AL13" s="15">
        <v>0</v>
      </c>
      <c r="AM13" s="16">
        <v>0</v>
      </c>
      <c r="AN13" s="16">
        <v>0</v>
      </c>
      <c r="AO13" s="16">
        <v>0</v>
      </c>
      <c r="AP13" s="16">
        <v>0</v>
      </c>
      <c r="AQ13" s="27">
        <v>0</v>
      </c>
      <c r="AR13" s="15">
        <v>0</v>
      </c>
      <c r="AS13" s="16">
        <v>0</v>
      </c>
      <c r="AT13" s="16">
        <v>0</v>
      </c>
      <c r="AU13" s="16">
        <v>0</v>
      </c>
      <c r="AV13" s="16">
        <v>0</v>
      </c>
      <c r="AW13" s="27">
        <v>0</v>
      </c>
      <c r="AX13" s="82">
        <v>95325528.329999998</v>
      </c>
      <c r="AY13" s="83">
        <v>7907575.0999999996</v>
      </c>
      <c r="AZ13" s="83">
        <v>2346741.31</v>
      </c>
      <c r="BA13" s="83">
        <v>0</v>
      </c>
      <c r="BB13" s="83">
        <v>-7143.5200000000041</v>
      </c>
      <c r="BC13" s="84">
        <v>105572701.22</v>
      </c>
      <c r="BD13" s="15">
        <v>1920314.2</v>
      </c>
      <c r="BE13" s="16">
        <v>0</v>
      </c>
      <c r="BF13" s="16">
        <v>0</v>
      </c>
      <c r="BG13" s="16">
        <v>0</v>
      </c>
      <c r="BH13" s="16">
        <v>0</v>
      </c>
      <c r="BI13" s="27">
        <v>1920314.2</v>
      </c>
      <c r="BJ13" s="15">
        <v>1920314.2</v>
      </c>
      <c r="BK13" s="16">
        <v>0</v>
      </c>
      <c r="BL13" s="16">
        <v>0</v>
      </c>
      <c r="BM13" s="16">
        <v>0</v>
      </c>
      <c r="BN13" s="16">
        <v>0</v>
      </c>
      <c r="BO13" s="27">
        <v>1920314.2</v>
      </c>
      <c r="BP13" s="15">
        <v>0</v>
      </c>
      <c r="BQ13" s="16">
        <v>0</v>
      </c>
      <c r="BR13" s="16">
        <v>0</v>
      </c>
      <c r="BS13" s="16">
        <v>0</v>
      </c>
      <c r="BT13" s="16">
        <v>0</v>
      </c>
      <c r="BU13" s="27">
        <v>0</v>
      </c>
      <c r="BV13" s="82">
        <v>95325528.329999998</v>
      </c>
      <c r="BW13" s="83">
        <v>7907575.0999999996</v>
      </c>
      <c r="BX13" s="83">
        <v>2346741.31</v>
      </c>
      <c r="BY13" s="83">
        <v>0</v>
      </c>
      <c r="BZ13" s="83">
        <v>-7143.5200000000041</v>
      </c>
      <c r="CA13" s="84">
        <v>105572701.22</v>
      </c>
    </row>
    <row r="14" spans="1:79" s="92" customFormat="1" ht="13" x14ac:dyDescent="0.25">
      <c r="A14" s="4" t="s">
        <v>4</v>
      </c>
      <c r="B14" s="15">
        <v>42221719.262043566</v>
      </c>
      <c r="C14" s="16">
        <v>2230368.905084461</v>
      </c>
      <c r="D14" s="16">
        <v>489157.9290006056</v>
      </c>
      <c r="E14" s="16">
        <v>3710696.9038713682</v>
      </c>
      <c r="F14" s="16">
        <v>0</v>
      </c>
      <c r="G14" s="27">
        <v>48651943</v>
      </c>
      <c r="H14" s="15">
        <v>0</v>
      </c>
      <c r="I14" s="16">
        <v>0</v>
      </c>
      <c r="J14" s="16">
        <v>0</v>
      </c>
      <c r="K14" s="16">
        <v>0</v>
      </c>
      <c r="L14" s="16">
        <v>0</v>
      </c>
      <c r="M14" s="27">
        <v>0</v>
      </c>
      <c r="N14" s="15">
        <v>0</v>
      </c>
      <c r="O14" s="16">
        <v>0</v>
      </c>
      <c r="P14" s="16">
        <v>0</v>
      </c>
      <c r="Q14" s="16">
        <v>0</v>
      </c>
      <c r="R14" s="16">
        <v>0</v>
      </c>
      <c r="S14" s="27">
        <v>0</v>
      </c>
      <c r="T14" s="15">
        <v>581708.74374055455</v>
      </c>
      <c r="U14" s="16">
        <v>30728.855113700582</v>
      </c>
      <c r="V14" s="16">
        <v>6739.3618579022623</v>
      </c>
      <c r="W14" s="16">
        <v>51124.039287842665</v>
      </c>
      <c r="X14" s="16">
        <v>0</v>
      </c>
      <c r="Y14" s="27">
        <v>670301.00000000012</v>
      </c>
      <c r="Z14" s="15">
        <v>10550842.671836294</v>
      </c>
      <c r="AA14" s="16">
        <v>557349.90969107545</v>
      </c>
      <c r="AB14" s="16">
        <v>122236.3380926156</v>
      </c>
      <c r="AC14" s="16">
        <v>927271.08038001542</v>
      </c>
      <c r="AD14" s="16">
        <v>0</v>
      </c>
      <c r="AE14" s="27">
        <v>12157700</v>
      </c>
      <c r="AF14" s="15">
        <v>7544.0646953184323</v>
      </c>
      <c r="AG14" s="16">
        <v>398.51639413248552</v>
      </c>
      <c r="AH14" s="16">
        <v>87.401439995978464</v>
      </c>
      <c r="AI14" s="16">
        <v>663.0174705531042</v>
      </c>
      <c r="AJ14" s="16">
        <v>0</v>
      </c>
      <c r="AK14" s="27">
        <v>8693</v>
      </c>
      <c r="AL14" s="15">
        <v>31474.535645900021</v>
      </c>
      <c r="AM14" s="16">
        <v>1662.6472543882417</v>
      </c>
      <c r="AN14" s="16">
        <v>364.64689126586302</v>
      </c>
      <c r="AO14" s="16">
        <v>2766.1702084458739</v>
      </c>
      <c r="AP14" s="16">
        <v>0</v>
      </c>
      <c r="AQ14" s="27">
        <v>36268</v>
      </c>
      <c r="AR14" s="15">
        <v>235571.29568788654</v>
      </c>
      <c r="AS14" s="16">
        <v>12444.090435347396</v>
      </c>
      <c r="AT14" s="16">
        <v>2729.2012060311013</v>
      </c>
      <c r="AU14" s="16">
        <v>20703.412670734961</v>
      </c>
      <c r="AV14" s="16">
        <v>0</v>
      </c>
      <c r="AW14" s="27">
        <v>271448</v>
      </c>
      <c r="AX14" s="82">
        <v>53628860.573649518</v>
      </c>
      <c r="AY14" s="83">
        <v>2832952.9239731049</v>
      </c>
      <c r="AZ14" s="83">
        <v>621314.87848841643</v>
      </c>
      <c r="BA14" s="83">
        <v>4713224.623888961</v>
      </c>
      <c r="BB14" s="83">
        <v>0</v>
      </c>
      <c r="BC14" s="84">
        <v>61796353</v>
      </c>
      <c r="BD14" s="15">
        <v>1084303</v>
      </c>
      <c r="BE14" s="16">
        <v>0</v>
      </c>
      <c r="BF14" s="16">
        <v>0</v>
      </c>
      <c r="BG14" s="16">
        <v>0</v>
      </c>
      <c r="BH14" s="16">
        <v>0</v>
      </c>
      <c r="BI14" s="27">
        <v>1084303</v>
      </c>
      <c r="BJ14" s="15">
        <v>1084303</v>
      </c>
      <c r="BK14" s="16">
        <v>0</v>
      </c>
      <c r="BL14" s="16">
        <v>0</v>
      </c>
      <c r="BM14" s="16">
        <v>0</v>
      </c>
      <c r="BN14" s="16">
        <v>0</v>
      </c>
      <c r="BO14" s="27">
        <v>1084303</v>
      </c>
      <c r="BP14" s="15">
        <v>0</v>
      </c>
      <c r="BQ14" s="16">
        <v>0</v>
      </c>
      <c r="BR14" s="16">
        <v>0</v>
      </c>
      <c r="BS14" s="16">
        <v>0</v>
      </c>
      <c r="BT14" s="16">
        <v>0</v>
      </c>
      <c r="BU14" s="27">
        <v>0</v>
      </c>
      <c r="BV14" s="82">
        <v>53628860.573649518</v>
      </c>
      <c r="BW14" s="83">
        <v>2832952.9239731049</v>
      </c>
      <c r="BX14" s="83">
        <v>621314.87848841643</v>
      </c>
      <c r="BY14" s="83">
        <v>4713224.623888961</v>
      </c>
      <c r="BZ14" s="83">
        <v>0</v>
      </c>
      <c r="CA14" s="84">
        <v>61796353</v>
      </c>
    </row>
    <row r="15" spans="1:79" s="92" customFormat="1" ht="13" x14ac:dyDescent="0.25">
      <c r="A15" s="4" t="s">
        <v>5</v>
      </c>
      <c r="B15" s="15">
        <v>0</v>
      </c>
      <c r="C15" s="16">
        <v>0</v>
      </c>
      <c r="D15" s="16">
        <v>0</v>
      </c>
      <c r="E15" s="16">
        <v>0</v>
      </c>
      <c r="F15" s="16">
        <v>0</v>
      </c>
      <c r="G15" s="27">
        <v>0</v>
      </c>
      <c r="H15" s="15">
        <v>35801680</v>
      </c>
      <c r="I15" s="16">
        <v>2732462</v>
      </c>
      <c r="J15" s="16">
        <v>2240781</v>
      </c>
      <c r="K15" s="16">
        <v>10110091</v>
      </c>
      <c r="L15" s="16">
        <v>0</v>
      </c>
      <c r="M15" s="27">
        <v>50885014</v>
      </c>
      <c r="N15" s="15">
        <v>57722</v>
      </c>
      <c r="O15" s="16">
        <v>0</v>
      </c>
      <c r="P15" s="16">
        <v>0</v>
      </c>
      <c r="Q15" s="16">
        <v>0</v>
      </c>
      <c r="R15" s="16">
        <v>0</v>
      </c>
      <c r="S15" s="27">
        <v>57722</v>
      </c>
      <c r="T15" s="15">
        <v>809681</v>
      </c>
      <c r="U15" s="16">
        <v>5903</v>
      </c>
      <c r="V15" s="16">
        <v>4830</v>
      </c>
      <c r="W15" s="16">
        <v>7583</v>
      </c>
      <c r="X15" s="16">
        <v>0</v>
      </c>
      <c r="Y15" s="27">
        <v>827997</v>
      </c>
      <c r="Z15" s="15">
        <v>8103468</v>
      </c>
      <c r="AA15" s="16">
        <v>433476</v>
      </c>
      <c r="AB15" s="16">
        <v>0</v>
      </c>
      <c r="AC15" s="16">
        <v>0</v>
      </c>
      <c r="AD15" s="16">
        <v>0</v>
      </c>
      <c r="AE15" s="27">
        <v>8536944</v>
      </c>
      <c r="AF15" s="15">
        <v>0</v>
      </c>
      <c r="AG15" s="16">
        <v>0</v>
      </c>
      <c r="AH15" s="16">
        <v>0</v>
      </c>
      <c r="AI15" s="16">
        <v>0</v>
      </c>
      <c r="AJ15" s="16">
        <v>0</v>
      </c>
      <c r="AK15" s="27">
        <v>0</v>
      </c>
      <c r="AL15" s="15">
        <v>0</v>
      </c>
      <c r="AM15" s="16">
        <v>0</v>
      </c>
      <c r="AN15" s="16">
        <v>0</v>
      </c>
      <c r="AO15" s="16">
        <v>0</v>
      </c>
      <c r="AP15" s="16">
        <v>0</v>
      </c>
      <c r="AQ15" s="27">
        <v>0</v>
      </c>
      <c r="AR15" s="15">
        <v>0</v>
      </c>
      <c r="AS15" s="16">
        <v>0</v>
      </c>
      <c r="AT15" s="16">
        <v>0</v>
      </c>
      <c r="AU15" s="16">
        <v>0</v>
      </c>
      <c r="AV15" s="16">
        <v>0</v>
      </c>
      <c r="AW15" s="27">
        <v>0</v>
      </c>
      <c r="AX15" s="82">
        <v>44772551</v>
      </c>
      <c r="AY15" s="83">
        <v>3171841</v>
      </c>
      <c r="AZ15" s="83">
        <v>2245611</v>
      </c>
      <c r="BA15" s="83">
        <v>10117674</v>
      </c>
      <c r="BB15" s="83">
        <v>0</v>
      </c>
      <c r="BC15" s="84">
        <v>60307677</v>
      </c>
      <c r="BD15" s="15">
        <v>1072048</v>
      </c>
      <c r="BE15" s="16">
        <v>0</v>
      </c>
      <c r="BF15" s="16">
        <v>0</v>
      </c>
      <c r="BG15" s="16">
        <v>0</v>
      </c>
      <c r="BH15" s="16">
        <v>0</v>
      </c>
      <c r="BI15" s="27">
        <v>1072048</v>
      </c>
      <c r="BJ15" s="15">
        <v>1072048</v>
      </c>
      <c r="BK15" s="16">
        <v>0</v>
      </c>
      <c r="BL15" s="16">
        <v>0</v>
      </c>
      <c r="BM15" s="16">
        <v>0</v>
      </c>
      <c r="BN15" s="16">
        <v>0</v>
      </c>
      <c r="BO15" s="27">
        <v>1072048</v>
      </c>
      <c r="BP15" s="15">
        <v>232950</v>
      </c>
      <c r="BQ15" s="16">
        <v>0</v>
      </c>
      <c r="BR15" s="16">
        <v>0</v>
      </c>
      <c r="BS15" s="16">
        <v>0</v>
      </c>
      <c r="BT15" s="16">
        <v>0</v>
      </c>
      <c r="BU15" s="27">
        <v>232950</v>
      </c>
      <c r="BV15" s="82">
        <v>44539601</v>
      </c>
      <c r="BW15" s="83">
        <v>3171841</v>
      </c>
      <c r="BX15" s="83">
        <v>2245611</v>
      </c>
      <c r="BY15" s="83">
        <v>10117674</v>
      </c>
      <c r="BZ15" s="83">
        <v>0</v>
      </c>
      <c r="CA15" s="84">
        <v>60074727</v>
      </c>
    </row>
    <row r="16" spans="1:79" s="92" customFormat="1" ht="13" x14ac:dyDescent="0.25">
      <c r="A16" s="4" t="s">
        <v>6</v>
      </c>
      <c r="B16" s="15">
        <v>6596222</v>
      </c>
      <c r="C16" s="16">
        <v>378869</v>
      </c>
      <c r="D16" s="16">
        <v>123554</v>
      </c>
      <c r="E16" s="16">
        <v>0</v>
      </c>
      <c r="F16" s="16">
        <v>0</v>
      </c>
      <c r="G16" s="27">
        <v>7098645</v>
      </c>
      <c r="H16" s="15">
        <v>72290213.959999993</v>
      </c>
      <c r="I16" s="16">
        <v>3760084</v>
      </c>
      <c r="J16" s="16">
        <v>908457</v>
      </c>
      <c r="K16" s="16">
        <v>0</v>
      </c>
      <c r="L16" s="16">
        <v>0</v>
      </c>
      <c r="M16" s="27">
        <v>76958754.959999993</v>
      </c>
      <c r="N16" s="15">
        <v>0</v>
      </c>
      <c r="O16" s="16">
        <v>0</v>
      </c>
      <c r="P16" s="16">
        <v>0</v>
      </c>
      <c r="Q16" s="16">
        <v>0</v>
      </c>
      <c r="R16" s="16">
        <v>331013</v>
      </c>
      <c r="S16" s="27">
        <v>331013</v>
      </c>
      <c r="T16" s="15">
        <v>452933.8</v>
      </c>
      <c r="U16" s="16">
        <v>-80785.5</v>
      </c>
      <c r="V16" s="16">
        <v>693.76</v>
      </c>
      <c r="W16" s="16">
        <v>0</v>
      </c>
      <c r="X16" s="16">
        <v>7.0000000000000007E-2</v>
      </c>
      <c r="Y16" s="27">
        <v>372842.13</v>
      </c>
      <c r="Z16" s="15">
        <v>12276495.550000001</v>
      </c>
      <c r="AA16" s="16">
        <v>719650.06</v>
      </c>
      <c r="AB16" s="16">
        <v>170781.59</v>
      </c>
      <c r="AC16" s="16">
        <v>0</v>
      </c>
      <c r="AD16" s="16">
        <v>141752.46</v>
      </c>
      <c r="AE16" s="27">
        <v>13308679.660000002</v>
      </c>
      <c r="AF16" s="15">
        <v>0</v>
      </c>
      <c r="AG16" s="16">
        <v>0</v>
      </c>
      <c r="AH16" s="16">
        <v>0</v>
      </c>
      <c r="AI16" s="16">
        <v>0</v>
      </c>
      <c r="AJ16" s="16">
        <v>0</v>
      </c>
      <c r="AK16" s="27">
        <v>0</v>
      </c>
      <c r="AL16" s="15">
        <v>0</v>
      </c>
      <c r="AM16" s="16">
        <v>0</v>
      </c>
      <c r="AN16" s="16">
        <v>0</v>
      </c>
      <c r="AO16" s="16">
        <v>0</v>
      </c>
      <c r="AP16" s="16">
        <v>0</v>
      </c>
      <c r="AQ16" s="27">
        <v>0</v>
      </c>
      <c r="AR16" s="15">
        <v>-106760.38</v>
      </c>
      <c r="AS16" s="16">
        <v>-4884.369999999999</v>
      </c>
      <c r="AT16" s="16">
        <v>-1780.04</v>
      </c>
      <c r="AU16" s="16">
        <v>0</v>
      </c>
      <c r="AV16" s="16">
        <v>-2037.7</v>
      </c>
      <c r="AW16" s="27">
        <v>-115462.48999999999</v>
      </c>
      <c r="AX16" s="82">
        <v>91509104.929999992</v>
      </c>
      <c r="AY16" s="83">
        <v>4772933.1900000004</v>
      </c>
      <c r="AZ16" s="83">
        <v>1201706.31</v>
      </c>
      <c r="BA16" s="83">
        <v>0</v>
      </c>
      <c r="BB16" s="83">
        <v>470727.83</v>
      </c>
      <c r="BC16" s="84">
        <v>97954472.25999999</v>
      </c>
      <c r="BD16" s="15">
        <v>1129022</v>
      </c>
      <c r="BE16" s="16">
        <v>0</v>
      </c>
      <c r="BF16" s="16">
        <v>0</v>
      </c>
      <c r="BG16" s="16">
        <v>0</v>
      </c>
      <c r="BH16" s="16">
        <v>0</v>
      </c>
      <c r="BI16" s="27">
        <v>1129022</v>
      </c>
      <c r="BJ16" s="15">
        <v>1129022</v>
      </c>
      <c r="BK16" s="16">
        <v>0</v>
      </c>
      <c r="BL16" s="16">
        <v>0</v>
      </c>
      <c r="BM16" s="16">
        <v>0</v>
      </c>
      <c r="BN16" s="16">
        <v>0</v>
      </c>
      <c r="BO16" s="27">
        <v>1129022</v>
      </c>
      <c r="BP16" s="15">
        <v>0</v>
      </c>
      <c r="BQ16" s="16">
        <v>0</v>
      </c>
      <c r="BR16" s="16">
        <v>0</v>
      </c>
      <c r="BS16" s="16">
        <v>0</v>
      </c>
      <c r="BT16" s="16">
        <v>0</v>
      </c>
      <c r="BU16" s="27">
        <v>0</v>
      </c>
      <c r="BV16" s="82">
        <v>91509104.929999992</v>
      </c>
      <c r="BW16" s="83">
        <v>4772933.1900000004</v>
      </c>
      <c r="BX16" s="83">
        <v>1201706.31</v>
      </c>
      <c r="BY16" s="83">
        <v>0</v>
      </c>
      <c r="BZ16" s="83">
        <v>470727.83</v>
      </c>
      <c r="CA16" s="84">
        <v>97954472.25999999</v>
      </c>
    </row>
    <row r="17" spans="1:79" s="92" customFormat="1" ht="13" x14ac:dyDescent="0.25">
      <c r="A17" s="4" t="s">
        <v>7</v>
      </c>
      <c r="B17" s="15">
        <v>1268423</v>
      </c>
      <c r="C17" s="16">
        <v>114666</v>
      </c>
      <c r="D17" s="16">
        <v>0</v>
      </c>
      <c r="E17" s="16">
        <v>512408</v>
      </c>
      <c r="F17" s="16">
        <v>248</v>
      </c>
      <c r="G17" s="27">
        <v>1895745</v>
      </c>
      <c r="H17" s="15">
        <v>6327447</v>
      </c>
      <c r="I17" s="16">
        <v>1824922</v>
      </c>
      <c r="J17" s="16">
        <v>0</v>
      </c>
      <c r="K17" s="16">
        <v>4863420</v>
      </c>
      <c r="L17" s="16">
        <v>19368</v>
      </c>
      <c r="M17" s="27">
        <v>13035157</v>
      </c>
      <c r="N17" s="15">
        <v>0</v>
      </c>
      <c r="O17" s="16">
        <v>0</v>
      </c>
      <c r="P17" s="16">
        <v>0</v>
      </c>
      <c r="Q17" s="16">
        <v>0</v>
      </c>
      <c r="R17" s="16">
        <v>0</v>
      </c>
      <c r="S17" s="27">
        <v>0</v>
      </c>
      <c r="T17" s="15">
        <v>0</v>
      </c>
      <c r="U17" s="16">
        <v>0</v>
      </c>
      <c r="V17" s="16">
        <v>0</v>
      </c>
      <c r="W17" s="16">
        <v>0</v>
      </c>
      <c r="X17" s="16">
        <v>0</v>
      </c>
      <c r="Y17" s="27">
        <v>0</v>
      </c>
      <c r="Z17" s="15">
        <v>2125650</v>
      </c>
      <c r="AA17" s="16">
        <v>164510</v>
      </c>
      <c r="AB17" s="16">
        <v>0</v>
      </c>
      <c r="AC17" s="16">
        <v>978388</v>
      </c>
      <c r="AD17" s="16">
        <v>0</v>
      </c>
      <c r="AE17" s="27">
        <v>3268548</v>
      </c>
      <c r="AF17" s="15">
        <v>0</v>
      </c>
      <c r="AG17" s="16">
        <v>0</v>
      </c>
      <c r="AH17" s="16">
        <v>0</v>
      </c>
      <c r="AI17" s="16">
        <v>0</v>
      </c>
      <c r="AJ17" s="16">
        <v>0</v>
      </c>
      <c r="AK17" s="27">
        <v>0</v>
      </c>
      <c r="AL17" s="15">
        <v>0</v>
      </c>
      <c r="AM17" s="16">
        <v>0</v>
      </c>
      <c r="AN17" s="16">
        <v>201345</v>
      </c>
      <c r="AO17" s="16">
        <v>24470</v>
      </c>
      <c r="AP17" s="16">
        <v>0</v>
      </c>
      <c r="AQ17" s="27">
        <v>225815</v>
      </c>
      <c r="AR17" s="15">
        <v>0</v>
      </c>
      <c r="AS17" s="16">
        <v>0</v>
      </c>
      <c r="AT17" s="16">
        <v>0</v>
      </c>
      <c r="AU17" s="16">
        <v>0</v>
      </c>
      <c r="AV17" s="16">
        <v>0</v>
      </c>
      <c r="AW17" s="27">
        <v>0</v>
      </c>
      <c r="AX17" s="82">
        <v>9721520</v>
      </c>
      <c r="AY17" s="83">
        <v>2104098</v>
      </c>
      <c r="AZ17" s="83">
        <v>201345</v>
      </c>
      <c r="BA17" s="83">
        <v>6378686</v>
      </c>
      <c r="BB17" s="83">
        <v>19616</v>
      </c>
      <c r="BC17" s="84">
        <v>18425265</v>
      </c>
      <c r="BD17" s="15">
        <v>386145</v>
      </c>
      <c r="BE17" s="16">
        <v>235</v>
      </c>
      <c r="BF17" s="16">
        <v>0</v>
      </c>
      <c r="BG17" s="16">
        <v>23515</v>
      </c>
      <c r="BH17" s="16">
        <v>0</v>
      </c>
      <c r="BI17" s="27">
        <v>409895</v>
      </c>
      <c r="BJ17" s="15">
        <v>386145</v>
      </c>
      <c r="BK17" s="16">
        <v>235</v>
      </c>
      <c r="BL17" s="16">
        <v>0</v>
      </c>
      <c r="BM17" s="16">
        <v>23515</v>
      </c>
      <c r="BN17" s="16">
        <v>0</v>
      </c>
      <c r="BO17" s="27">
        <v>409895</v>
      </c>
      <c r="BP17" s="15">
        <v>0</v>
      </c>
      <c r="BQ17" s="16">
        <v>0</v>
      </c>
      <c r="BR17" s="16">
        <v>0</v>
      </c>
      <c r="BS17" s="16">
        <v>0</v>
      </c>
      <c r="BT17" s="16">
        <v>0</v>
      </c>
      <c r="BU17" s="27">
        <v>0</v>
      </c>
      <c r="BV17" s="82">
        <v>9721520</v>
      </c>
      <c r="BW17" s="83">
        <v>2104098</v>
      </c>
      <c r="BX17" s="83">
        <v>201345</v>
      </c>
      <c r="BY17" s="83">
        <v>6378686</v>
      </c>
      <c r="BZ17" s="83">
        <v>19616</v>
      </c>
      <c r="CA17" s="84">
        <v>18425265</v>
      </c>
    </row>
    <row r="18" spans="1:79" s="92" customFormat="1" ht="13" x14ac:dyDescent="0.25">
      <c r="A18" s="4" t="s">
        <v>8</v>
      </c>
      <c r="B18" s="15">
        <v>0</v>
      </c>
      <c r="C18" s="16">
        <v>0</v>
      </c>
      <c r="D18" s="16">
        <v>0</v>
      </c>
      <c r="E18" s="16">
        <v>0</v>
      </c>
      <c r="F18" s="16">
        <v>0</v>
      </c>
      <c r="G18" s="27">
        <v>0</v>
      </c>
      <c r="H18" s="15">
        <v>144876000</v>
      </c>
      <c r="I18" s="16">
        <v>11230000</v>
      </c>
      <c r="J18" s="16">
        <v>0</v>
      </c>
      <c r="K18" s="16">
        <v>0</v>
      </c>
      <c r="L18" s="16">
        <v>0</v>
      </c>
      <c r="M18" s="27">
        <v>156106000</v>
      </c>
      <c r="N18" s="15">
        <v>0</v>
      </c>
      <c r="O18" s="16">
        <v>0</v>
      </c>
      <c r="P18" s="16">
        <v>0</v>
      </c>
      <c r="Q18" s="16">
        <v>0</v>
      </c>
      <c r="R18" s="16">
        <v>0</v>
      </c>
      <c r="S18" s="27">
        <v>0</v>
      </c>
      <c r="T18" s="15">
        <v>1477000</v>
      </c>
      <c r="U18" s="16">
        <v>-60000</v>
      </c>
      <c r="V18" s="16">
        <v>0</v>
      </c>
      <c r="W18" s="16">
        <v>0</v>
      </c>
      <c r="X18" s="16">
        <v>0</v>
      </c>
      <c r="Y18" s="27">
        <v>1417000</v>
      </c>
      <c r="Z18" s="15">
        <v>27418000</v>
      </c>
      <c r="AA18" s="16">
        <v>2465000</v>
      </c>
      <c r="AB18" s="16">
        <v>0</v>
      </c>
      <c r="AC18" s="16">
        <v>0</v>
      </c>
      <c r="AD18" s="16">
        <v>0</v>
      </c>
      <c r="AE18" s="27">
        <v>29883000</v>
      </c>
      <c r="AF18" s="15">
        <v>0</v>
      </c>
      <c r="AG18" s="16">
        <v>1515000</v>
      </c>
      <c r="AH18" s="16">
        <v>0</v>
      </c>
      <c r="AI18" s="16">
        <v>0</v>
      </c>
      <c r="AJ18" s="16">
        <v>0</v>
      </c>
      <c r="AK18" s="27">
        <v>1515000</v>
      </c>
      <c r="AL18" s="15">
        <v>0</v>
      </c>
      <c r="AM18" s="16">
        <v>0</v>
      </c>
      <c r="AN18" s="16">
        <v>0</v>
      </c>
      <c r="AO18" s="16">
        <v>0</v>
      </c>
      <c r="AP18" s="16">
        <v>0</v>
      </c>
      <c r="AQ18" s="27">
        <v>0</v>
      </c>
      <c r="AR18" s="15">
        <v>0</v>
      </c>
      <c r="AS18" s="16">
        <v>0</v>
      </c>
      <c r="AT18" s="16">
        <v>0</v>
      </c>
      <c r="AU18" s="16">
        <v>0</v>
      </c>
      <c r="AV18" s="16">
        <v>0</v>
      </c>
      <c r="AW18" s="27">
        <v>0</v>
      </c>
      <c r="AX18" s="82">
        <v>173771000</v>
      </c>
      <c r="AY18" s="83">
        <v>15150000</v>
      </c>
      <c r="AZ18" s="83">
        <v>0</v>
      </c>
      <c r="BA18" s="83">
        <v>0</v>
      </c>
      <c r="BB18" s="83">
        <v>0</v>
      </c>
      <c r="BC18" s="84">
        <v>188921000</v>
      </c>
      <c r="BD18" s="15">
        <v>1196000</v>
      </c>
      <c r="BE18" s="16">
        <v>0</v>
      </c>
      <c r="BF18" s="16">
        <v>0</v>
      </c>
      <c r="BG18" s="16">
        <v>0</v>
      </c>
      <c r="BH18" s="16">
        <v>0</v>
      </c>
      <c r="BI18" s="27">
        <v>1196000</v>
      </c>
      <c r="BJ18" s="15">
        <v>1196000</v>
      </c>
      <c r="BK18" s="16">
        <v>0</v>
      </c>
      <c r="BL18" s="16">
        <v>0</v>
      </c>
      <c r="BM18" s="16">
        <v>0</v>
      </c>
      <c r="BN18" s="16">
        <v>0</v>
      </c>
      <c r="BO18" s="27">
        <v>1196000</v>
      </c>
      <c r="BP18" s="15">
        <v>0</v>
      </c>
      <c r="BQ18" s="16">
        <v>0</v>
      </c>
      <c r="BR18" s="16">
        <v>0</v>
      </c>
      <c r="BS18" s="16">
        <v>0</v>
      </c>
      <c r="BT18" s="16">
        <v>0</v>
      </c>
      <c r="BU18" s="27">
        <v>0</v>
      </c>
      <c r="BV18" s="82">
        <v>173771000</v>
      </c>
      <c r="BW18" s="83">
        <v>15150000</v>
      </c>
      <c r="BX18" s="83">
        <v>0</v>
      </c>
      <c r="BY18" s="83">
        <v>0</v>
      </c>
      <c r="BZ18" s="83">
        <v>0</v>
      </c>
      <c r="CA18" s="84">
        <v>188921000</v>
      </c>
    </row>
    <row r="19" spans="1:79" s="92" customFormat="1" ht="13" x14ac:dyDescent="0.25">
      <c r="A19" s="4" t="s">
        <v>9</v>
      </c>
      <c r="B19" s="15">
        <v>5330368</v>
      </c>
      <c r="C19" s="16">
        <v>485500</v>
      </c>
      <c r="D19" s="16">
        <v>0</v>
      </c>
      <c r="E19" s="16">
        <v>2500</v>
      </c>
      <c r="F19" s="16">
        <v>133000</v>
      </c>
      <c r="G19" s="27">
        <v>5951368</v>
      </c>
      <c r="H19" s="15">
        <v>80484000</v>
      </c>
      <c r="I19" s="16">
        <v>37359000</v>
      </c>
      <c r="J19" s="16">
        <v>0</v>
      </c>
      <c r="K19" s="16">
        <v>80000</v>
      </c>
      <c r="L19" s="16">
        <v>6320826</v>
      </c>
      <c r="M19" s="27">
        <v>124243826</v>
      </c>
      <c r="N19" s="15">
        <v>0</v>
      </c>
      <c r="O19" s="16">
        <v>0</v>
      </c>
      <c r="P19" s="16">
        <v>0</v>
      </c>
      <c r="Q19" s="16">
        <v>0</v>
      </c>
      <c r="R19" s="16">
        <v>55496</v>
      </c>
      <c r="S19" s="27">
        <v>55496</v>
      </c>
      <c r="T19" s="15">
        <v>537231</v>
      </c>
      <c r="U19" s="16">
        <v>370918</v>
      </c>
      <c r="V19" s="16">
        <v>0</v>
      </c>
      <c r="W19" s="16">
        <v>1509</v>
      </c>
      <c r="X19" s="16">
        <v>-190293</v>
      </c>
      <c r="Y19" s="27">
        <v>719365</v>
      </c>
      <c r="Z19" s="15">
        <v>27971991</v>
      </c>
      <c r="AA19" s="16">
        <v>0</v>
      </c>
      <c r="AB19" s="16">
        <v>0</v>
      </c>
      <c r="AC19" s="16">
        <v>0</v>
      </c>
      <c r="AD19" s="16">
        <v>0</v>
      </c>
      <c r="AE19" s="27">
        <v>27971991</v>
      </c>
      <c r="AF19" s="15">
        <v>0</v>
      </c>
      <c r="AG19" s="16">
        <v>773705</v>
      </c>
      <c r="AH19" s="16">
        <v>0</v>
      </c>
      <c r="AI19" s="16">
        <v>0</v>
      </c>
      <c r="AJ19" s="16">
        <v>0</v>
      </c>
      <c r="AK19" s="27">
        <v>773705</v>
      </c>
      <c r="AL19" s="15">
        <v>0</v>
      </c>
      <c r="AM19" s="16">
        <v>0</v>
      </c>
      <c r="AN19" s="16">
        <v>0</v>
      </c>
      <c r="AO19" s="16">
        <v>0</v>
      </c>
      <c r="AP19" s="16">
        <v>0</v>
      </c>
      <c r="AQ19" s="27">
        <v>0</v>
      </c>
      <c r="AR19" s="15">
        <v>0</v>
      </c>
      <c r="AS19" s="16">
        <v>0</v>
      </c>
      <c r="AT19" s="16">
        <v>0</v>
      </c>
      <c r="AU19" s="16">
        <v>0</v>
      </c>
      <c r="AV19" s="16">
        <v>0</v>
      </c>
      <c r="AW19" s="27">
        <v>0</v>
      </c>
      <c r="AX19" s="82">
        <v>114323590</v>
      </c>
      <c r="AY19" s="83">
        <v>38989123</v>
      </c>
      <c r="AZ19" s="83">
        <v>0</v>
      </c>
      <c r="BA19" s="83">
        <v>84009</v>
      </c>
      <c r="BB19" s="83">
        <v>6319029</v>
      </c>
      <c r="BC19" s="84">
        <v>159715751</v>
      </c>
      <c r="BD19" s="15">
        <v>3873785</v>
      </c>
      <c r="BE19" s="16">
        <v>0</v>
      </c>
      <c r="BF19" s="16">
        <v>0</v>
      </c>
      <c r="BG19" s="16">
        <v>0</v>
      </c>
      <c r="BH19" s="16">
        <v>0</v>
      </c>
      <c r="BI19" s="27">
        <v>3873785</v>
      </c>
      <c r="BJ19" s="15">
        <v>3873785</v>
      </c>
      <c r="BK19" s="16">
        <v>0</v>
      </c>
      <c r="BL19" s="16">
        <v>0</v>
      </c>
      <c r="BM19" s="16">
        <v>0</v>
      </c>
      <c r="BN19" s="16">
        <v>0</v>
      </c>
      <c r="BO19" s="27">
        <v>3873785</v>
      </c>
      <c r="BP19" s="15">
        <v>411300</v>
      </c>
      <c r="BQ19" s="16">
        <v>0</v>
      </c>
      <c r="BR19" s="16">
        <v>0</v>
      </c>
      <c r="BS19" s="16">
        <v>0</v>
      </c>
      <c r="BT19" s="16">
        <v>0</v>
      </c>
      <c r="BU19" s="27">
        <v>411300</v>
      </c>
      <c r="BV19" s="82">
        <v>113912290</v>
      </c>
      <c r="BW19" s="83">
        <v>38989123</v>
      </c>
      <c r="BX19" s="83">
        <v>0</v>
      </c>
      <c r="BY19" s="83">
        <v>84009</v>
      </c>
      <c r="BZ19" s="83">
        <v>6319029</v>
      </c>
      <c r="CA19" s="84">
        <v>159304451</v>
      </c>
    </row>
    <row r="20" spans="1:79" s="92" customFormat="1" ht="13" x14ac:dyDescent="0.25">
      <c r="A20" s="4" t="s">
        <v>10</v>
      </c>
      <c r="B20" s="15">
        <v>498403</v>
      </c>
      <c r="C20" s="16">
        <v>77010</v>
      </c>
      <c r="D20" s="16">
        <v>0</v>
      </c>
      <c r="E20" s="16">
        <v>176630</v>
      </c>
      <c r="F20" s="16">
        <v>0</v>
      </c>
      <c r="G20" s="27">
        <v>752043</v>
      </c>
      <c r="H20" s="15">
        <v>2529117</v>
      </c>
      <c r="I20" s="16">
        <v>629452</v>
      </c>
      <c r="J20" s="16">
        <v>0</v>
      </c>
      <c r="K20" s="16">
        <v>8223234</v>
      </c>
      <c r="L20" s="16">
        <v>0</v>
      </c>
      <c r="M20" s="27">
        <v>11381803</v>
      </c>
      <c r="N20" s="15">
        <v>0</v>
      </c>
      <c r="O20" s="16">
        <v>0</v>
      </c>
      <c r="P20" s="16">
        <v>0</v>
      </c>
      <c r="Q20" s="16">
        <v>0</v>
      </c>
      <c r="R20" s="16">
        <v>0</v>
      </c>
      <c r="S20" s="27">
        <v>0</v>
      </c>
      <c r="T20" s="15">
        <v>4002</v>
      </c>
      <c r="U20" s="16">
        <v>-549</v>
      </c>
      <c r="V20" s="16">
        <v>0</v>
      </c>
      <c r="W20" s="16">
        <v>-3063</v>
      </c>
      <c r="X20" s="16">
        <v>0</v>
      </c>
      <c r="Y20" s="27">
        <v>390</v>
      </c>
      <c r="Z20" s="15">
        <v>1032618</v>
      </c>
      <c r="AA20" s="16">
        <v>142898</v>
      </c>
      <c r="AB20" s="16">
        <v>0</v>
      </c>
      <c r="AC20" s="16">
        <v>55342</v>
      </c>
      <c r="AD20" s="16">
        <v>192458</v>
      </c>
      <c r="AE20" s="27">
        <v>1423316</v>
      </c>
      <c r="AF20" s="15">
        <v>0</v>
      </c>
      <c r="AG20" s="16">
        <v>0</v>
      </c>
      <c r="AH20" s="16">
        <v>0</v>
      </c>
      <c r="AI20" s="16">
        <v>0</v>
      </c>
      <c r="AJ20" s="16">
        <v>0</v>
      </c>
      <c r="AK20" s="27">
        <v>0</v>
      </c>
      <c r="AL20" s="15">
        <v>0</v>
      </c>
      <c r="AM20" s="16">
        <v>0</v>
      </c>
      <c r="AN20" s="16">
        <v>0</v>
      </c>
      <c r="AO20" s="16">
        <v>0</v>
      </c>
      <c r="AP20" s="16">
        <v>115094</v>
      </c>
      <c r="AQ20" s="27">
        <v>115094</v>
      </c>
      <c r="AR20" s="15">
        <v>0</v>
      </c>
      <c r="AS20" s="16">
        <v>0</v>
      </c>
      <c r="AT20" s="16">
        <v>0</v>
      </c>
      <c r="AU20" s="16">
        <v>0</v>
      </c>
      <c r="AV20" s="16">
        <v>96167</v>
      </c>
      <c r="AW20" s="27">
        <v>96167</v>
      </c>
      <c r="AX20" s="82">
        <v>4064140</v>
      </c>
      <c r="AY20" s="83">
        <v>848811</v>
      </c>
      <c r="AZ20" s="83">
        <v>0</v>
      </c>
      <c r="BA20" s="83">
        <v>8452143</v>
      </c>
      <c r="BB20" s="83">
        <v>403719</v>
      </c>
      <c r="BC20" s="84">
        <v>13768813</v>
      </c>
      <c r="BD20" s="15">
        <v>0</v>
      </c>
      <c r="BE20" s="16">
        <v>0</v>
      </c>
      <c r="BF20" s="16">
        <v>0</v>
      </c>
      <c r="BG20" s="16">
        <v>0</v>
      </c>
      <c r="BH20" s="16">
        <v>0</v>
      </c>
      <c r="BI20" s="27">
        <v>0</v>
      </c>
      <c r="BJ20" s="15">
        <v>0</v>
      </c>
      <c r="BK20" s="16">
        <v>0</v>
      </c>
      <c r="BL20" s="16">
        <v>0</v>
      </c>
      <c r="BM20" s="16">
        <v>0</v>
      </c>
      <c r="BN20" s="16">
        <v>0</v>
      </c>
      <c r="BO20" s="27">
        <v>0</v>
      </c>
      <c r="BP20" s="15">
        <v>0</v>
      </c>
      <c r="BQ20" s="16">
        <v>0</v>
      </c>
      <c r="BR20" s="16">
        <v>0</v>
      </c>
      <c r="BS20" s="16">
        <v>0</v>
      </c>
      <c r="BT20" s="16">
        <v>0</v>
      </c>
      <c r="BU20" s="27">
        <v>0</v>
      </c>
      <c r="BV20" s="82">
        <v>4064140</v>
      </c>
      <c r="BW20" s="83">
        <v>848811</v>
      </c>
      <c r="BX20" s="83">
        <v>0</v>
      </c>
      <c r="BY20" s="83">
        <v>8452143</v>
      </c>
      <c r="BZ20" s="83">
        <v>403719</v>
      </c>
      <c r="CA20" s="84">
        <v>13768813</v>
      </c>
    </row>
    <row r="21" spans="1:79" s="92" customFormat="1" ht="13" x14ac:dyDescent="0.25">
      <c r="A21" s="4" t="s">
        <v>11</v>
      </c>
      <c r="B21" s="15">
        <v>3088400</v>
      </c>
      <c r="C21" s="16">
        <v>222600</v>
      </c>
      <c r="D21" s="16">
        <v>92400</v>
      </c>
      <c r="E21" s="16">
        <v>616000</v>
      </c>
      <c r="F21" s="16">
        <v>6200</v>
      </c>
      <c r="G21" s="27">
        <v>4025600</v>
      </c>
      <c r="H21" s="15">
        <v>19839207.02</v>
      </c>
      <c r="I21" s="16">
        <v>3564689.48</v>
      </c>
      <c r="J21" s="16">
        <v>1765427.36</v>
      </c>
      <c r="K21" s="16">
        <v>7841089.8300000001</v>
      </c>
      <c r="L21" s="16">
        <v>0</v>
      </c>
      <c r="M21" s="27">
        <v>33010413.689999998</v>
      </c>
      <c r="N21" s="15">
        <v>0</v>
      </c>
      <c r="O21" s="16">
        <v>0</v>
      </c>
      <c r="P21" s="16">
        <v>0</v>
      </c>
      <c r="Q21" s="16">
        <v>0</v>
      </c>
      <c r="R21" s="16">
        <v>0</v>
      </c>
      <c r="S21" s="27">
        <v>0</v>
      </c>
      <c r="T21" s="15">
        <v>288661.56</v>
      </c>
      <c r="U21" s="16">
        <v>56554.39</v>
      </c>
      <c r="V21" s="16">
        <v>193039.86</v>
      </c>
      <c r="W21" s="16">
        <v>9086.59</v>
      </c>
      <c r="X21" s="16">
        <v>200</v>
      </c>
      <c r="Y21" s="27">
        <v>547542.4</v>
      </c>
      <c r="Z21" s="15">
        <v>4336791.95</v>
      </c>
      <c r="AA21" s="16">
        <v>490952.3</v>
      </c>
      <c r="AB21" s="16">
        <v>141474.28</v>
      </c>
      <c r="AC21" s="16">
        <v>1096530.56</v>
      </c>
      <c r="AD21" s="16">
        <v>195233.53</v>
      </c>
      <c r="AE21" s="27">
        <v>6260982.6200000001</v>
      </c>
      <c r="AF21" s="15">
        <v>0</v>
      </c>
      <c r="AG21" s="16">
        <v>0</v>
      </c>
      <c r="AH21" s="16">
        <v>0</v>
      </c>
      <c r="AI21" s="16">
        <v>0</v>
      </c>
      <c r="AJ21" s="16">
        <v>0</v>
      </c>
      <c r="AK21" s="27">
        <v>0</v>
      </c>
      <c r="AL21" s="15">
        <v>0</v>
      </c>
      <c r="AM21" s="16">
        <v>0</v>
      </c>
      <c r="AN21" s="16">
        <v>0</v>
      </c>
      <c r="AO21" s="16">
        <v>0</v>
      </c>
      <c r="AP21" s="16">
        <v>0</v>
      </c>
      <c r="AQ21" s="27">
        <v>0</v>
      </c>
      <c r="AR21" s="15">
        <v>0</v>
      </c>
      <c r="AS21" s="16">
        <v>0</v>
      </c>
      <c r="AT21" s="16">
        <v>0</v>
      </c>
      <c r="AU21" s="16">
        <v>0</v>
      </c>
      <c r="AV21" s="16">
        <v>0</v>
      </c>
      <c r="AW21" s="27">
        <v>0</v>
      </c>
      <c r="AX21" s="82">
        <v>27553060.529999997</v>
      </c>
      <c r="AY21" s="83">
        <v>4334796.17</v>
      </c>
      <c r="AZ21" s="83">
        <v>2192341.5</v>
      </c>
      <c r="BA21" s="83">
        <v>9562706.9800000004</v>
      </c>
      <c r="BB21" s="83">
        <v>201633.53</v>
      </c>
      <c r="BC21" s="84">
        <v>43844538.709999993</v>
      </c>
      <c r="BD21" s="15">
        <v>0</v>
      </c>
      <c r="BE21" s="16">
        <v>0</v>
      </c>
      <c r="BF21" s="16">
        <v>0</v>
      </c>
      <c r="BG21" s="16">
        <v>0</v>
      </c>
      <c r="BH21" s="16">
        <v>0</v>
      </c>
      <c r="BI21" s="27">
        <v>0</v>
      </c>
      <c r="BJ21" s="15">
        <v>859543.11</v>
      </c>
      <c r="BK21" s="16">
        <v>235.15</v>
      </c>
      <c r="BL21" s="16">
        <v>0</v>
      </c>
      <c r="BM21" s="16">
        <v>31980.400000000001</v>
      </c>
      <c r="BN21" s="16">
        <v>0</v>
      </c>
      <c r="BO21" s="27">
        <v>891758.66</v>
      </c>
      <c r="BP21" s="15">
        <v>0</v>
      </c>
      <c r="BQ21" s="16">
        <v>0</v>
      </c>
      <c r="BR21" s="16">
        <v>0</v>
      </c>
      <c r="BS21" s="16">
        <v>0</v>
      </c>
      <c r="BT21" s="16">
        <v>0</v>
      </c>
      <c r="BU21" s="27">
        <v>0</v>
      </c>
      <c r="BV21" s="82">
        <v>26693517.419999998</v>
      </c>
      <c r="BW21" s="83">
        <v>4334561.0199999996</v>
      </c>
      <c r="BX21" s="83">
        <v>2192341.5</v>
      </c>
      <c r="BY21" s="83">
        <v>9530726.5800000001</v>
      </c>
      <c r="BZ21" s="83">
        <v>201633.53</v>
      </c>
      <c r="CA21" s="84">
        <v>42952780.049999997</v>
      </c>
    </row>
    <row r="22" spans="1:79" s="92" customFormat="1" ht="13" x14ac:dyDescent="0.25">
      <c r="A22" s="4" t="s">
        <v>12</v>
      </c>
      <c r="B22" s="15">
        <v>0</v>
      </c>
      <c r="C22" s="16">
        <v>0</v>
      </c>
      <c r="D22" s="16">
        <v>0</v>
      </c>
      <c r="E22" s="16">
        <v>0</v>
      </c>
      <c r="F22" s="16">
        <v>0</v>
      </c>
      <c r="G22" s="27">
        <v>0</v>
      </c>
      <c r="H22" s="15">
        <v>67512619.939999998</v>
      </c>
      <c r="I22" s="16">
        <v>3827946.71</v>
      </c>
      <c r="J22" s="16">
        <v>2373485.11</v>
      </c>
      <c r="K22" s="16">
        <v>5058821.84</v>
      </c>
      <c r="L22" s="16">
        <v>976124.3</v>
      </c>
      <c r="M22" s="27">
        <v>79748997.899999991</v>
      </c>
      <c r="N22" s="15">
        <v>0</v>
      </c>
      <c r="O22" s="16">
        <v>0</v>
      </c>
      <c r="P22" s="16">
        <v>0</v>
      </c>
      <c r="Q22" s="16">
        <v>0</v>
      </c>
      <c r="R22" s="16">
        <v>77133.5</v>
      </c>
      <c r="S22" s="27">
        <v>77133.5</v>
      </c>
      <c r="T22" s="15">
        <v>433973.16</v>
      </c>
      <c r="U22" s="16">
        <v>73577.13</v>
      </c>
      <c r="V22" s="16">
        <v>45655.839999999997</v>
      </c>
      <c r="W22" s="16">
        <v>69756.97</v>
      </c>
      <c r="X22" s="16">
        <v>-15270.71</v>
      </c>
      <c r="Y22" s="27">
        <v>607692.39</v>
      </c>
      <c r="Z22" s="15">
        <v>14803231.83</v>
      </c>
      <c r="AA22" s="16">
        <v>236894</v>
      </c>
      <c r="AB22" s="16">
        <v>0</v>
      </c>
      <c r="AC22" s="16">
        <v>0</v>
      </c>
      <c r="AD22" s="16">
        <v>0</v>
      </c>
      <c r="AE22" s="27">
        <v>15040125.83</v>
      </c>
      <c r="AF22" s="15">
        <v>0</v>
      </c>
      <c r="AG22" s="16">
        <v>0</v>
      </c>
      <c r="AH22" s="16">
        <v>0</v>
      </c>
      <c r="AI22" s="16">
        <v>0</v>
      </c>
      <c r="AJ22" s="16">
        <v>0</v>
      </c>
      <c r="AK22" s="27">
        <v>0</v>
      </c>
      <c r="AL22" s="15">
        <v>0</v>
      </c>
      <c r="AM22" s="16">
        <v>0</v>
      </c>
      <c r="AN22" s="16">
        <v>0</v>
      </c>
      <c r="AO22" s="16">
        <v>0</v>
      </c>
      <c r="AP22" s="16">
        <v>0</v>
      </c>
      <c r="AQ22" s="27">
        <v>0</v>
      </c>
      <c r="AR22" s="15">
        <v>0</v>
      </c>
      <c r="AS22" s="16">
        <v>0</v>
      </c>
      <c r="AT22" s="16">
        <v>0</v>
      </c>
      <c r="AU22" s="16">
        <v>0</v>
      </c>
      <c r="AV22" s="16">
        <v>0</v>
      </c>
      <c r="AW22" s="27">
        <v>0</v>
      </c>
      <c r="AX22" s="82">
        <v>82749824.929999992</v>
      </c>
      <c r="AY22" s="83">
        <v>4138417.84</v>
      </c>
      <c r="AZ22" s="83">
        <v>2419140.9499999997</v>
      </c>
      <c r="BA22" s="83">
        <v>5128578.8099999996</v>
      </c>
      <c r="BB22" s="83">
        <v>1037987.0900000001</v>
      </c>
      <c r="BC22" s="84">
        <v>95473949.61999999</v>
      </c>
      <c r="BD22" s="15">
        <v>1367480.69</v>
      </c>
      <c r="BE22" s="16">
        <v>0</v>
      </c>
      <c r="BF22" s="16">
        <v>0</v>
      </c>
      <c r="BG22" s="16">
        <v>0</v>
      </c>
      <c r="BH22" s="16">
        <v>0</v>
      </c>
      <c r="BI22" s="27">
        <v>1367480.69</v>
      </c>
      <c r="BJ22" s="15">
        <v>1367480.69</v>
      </c>
      <c r="BK22" s="16">
        <v>0</v>
      </c>
      <c r="BL22" s="16">
        <v>0</v>
      </c>
      <c r="BM22" s="16">
        <v>0</v>
      </c>
      <c r="BN22" s="16">
        <v>0</v>
      </c>
      <c r="BO22" s="27">
        <v>1367480.69</v>
      </c>
      <c r="BP22" s="15">
        <v>0</v>
      </c>
      <c r="BQ22" s="16">
        <v>0</v>
      </c>
      <c r="BR22" s="16">
        <v>0</v>
      </c>
      <c r="BS22" s="16">
        <v>0</v>
      </c>
      <c r="BT22" s="16">
        <v>0</v>
      </c>
      <c r="BU22" s="27">
        <v>0</v>
      </c>
      <c r="BV22" s="82">
        <v>82749824.929999992</v>
      </c>
      <c r="BW22" s="83">
        <v>4138417.84</v>
      </c>
      <c r="BX22" s="83">
        <v>2419140.9499999997</v>
      </c>
      <c r="BY22" s="83">
        <v>5128578.8099999996</v>
      </c>
      <c r="BZ22" s="83">
        <v>1037987.0900000001</v>
      </c>
      <c r="CA22" s="84">
        <v>95473949.61999999</v>
      </c>
    </row>
    <row r="23" spans="1:79" s="92" customFormat="1" ht="13" x14ac:dyDescent="0.25">
      <c r="A23" s="4" t="s">
        <v>13</v>
      </c>
      <c r="B23" s="15">
        <v>0</v>
      </c>
      <c r="C23" s="16">
        <v>0</v>
      </c>
      <c r="D23" s="16">
        <v>0</v>
      </c>
      <c r="E23" s="16">
        <v>0</v>
      </c>
      <c r="F23" s="16">
        <v>0</v>
      </c>
      <c r="G23" s="27">
        <v>0</v>
      </c>
      <c r="H23" s="15">
        <v>177953662</v>
      </c>
      <c r="I23" s="16">
        <v>11445071</v>
      </c>
      <c r="J23" s="16">
        <v>6215480</v>
      </c>
      <c r="K23" s="16">
        <v>1364946</v>
      </c>
      <c r="L23" s="16">
        <v>0</v>
      </c>
      <c r="M23" s="27">
        <v>196979159</v>
      </c>
      <c r="N23" s="15">
        <v>0</v>
      </c>
      <c r="O23" s="16">
        <v>164599</v>
      </c>
      <c r="P23" s="16">
        <v>0</v>
      </c>
      <c r="Q23" s="16">
        <v>0</v>
      </c>
      <c r="R23" s="16">
        <v>0</v>
      </c>
      <c r="S23" s="27">
        <v>164599</v>
      </c>
      <c r="T23" s="15">
        <v>3759913</v>
      </c>
      <c r="U23" s="16">
        <v>169413</v>
      </c>
      <c r="V23" s="16">
        <v>157249</v>
      </c>
      <c r="W23" s="16">
        <v>53130</v>
      </c>
      <c r="X23" s="16">
        <v>0</v>
      </c>
      <c r="Y23" s="27">
        <v>4139705</v>
      </c>
      <c r="Z23" s="15">
        <v>40361491</v>
      </c>
      <c r="AA23" s="16">
        <v>230843</v>
      </c>
      <c r="AB23" s="16">
        <v>0</v>
      </c>
      <c r="AC23" s="16">
        <v>0</v>
      </c>
      <c r="AD23" s="16">
        <v>0</v>
      </c>
      <c r="AE23" s="27">
        <v>40592334</v>
      </c>
      <c r="AF23" s="15">
        <v>0</v>
      </c>
      <c r="AG23" s="16">
        <v>0</v>
      </c>
      <c r="AH23" s="16">
        <v>0</v>
      </c>
      <c r="AI23" s="16">
        <v>0</v>
      </c>
      <c r="AJ23" s="16">
        <v>0</v>
      </c>
      <c r="AK23" s="27">
        <v>0</v>
      </c>
      <c r="AL23" s="15">
        <v>0</v>
      </c>
      <c r="AM23" s="16">
        <v>0</v>
      </c>
      <c r="AN23" s="16">
        <v>0</v>
      </c>
      <c r="AO23" s="16">
        <v>0</v>
      </c>
      <c r="AP23" s="16">
        <v>0</v>
      </c>
      <c r="AQ23" s="27">
        <v>0</v>
      </c>
      <c r="AR23" s="15">
        <v>0</v>
      </c>
      <c r="AS23" s="16">
        <v>0</v>
      </c>
      <c r="AT23" s="16">
        <v>0</v>
      </c>
      <c r="AU23" s="16">
        <v>0</v>
      </c>
      <c r="AV23" s="16">
        <v>0</v>
      </c>
      <c r="AW23" s="27">
        <v>0</v>
      </c>
      <c r="AX23" s="82">
        <v>222075066</v>
      </c>
      <c r="AY23" s="83">
        <v>12009926</v>
      </c>
      <c r="AZ23" s="83">
        <v>6372729</v>
      </c>
      <c r="BA23" s="83">
        <v>1418076</v>
      </c>
      <c r="BB23" s="83">
        <v>0</v>
      </c>
      <c r="BC23" s="84">
        <v>241875797</v>
      </c>
      <c r="BD23" s="15">
        <v>3926629</v>
      </c>
      <c r="BE23" s="16">
        <v>0</v>
      </c>
      <c r="BF23" s="16">
        <v>0</v>
      </c>
      <c r="BG23" s="16">
        <v>0</v>
      </c>
      <c r="BH23" s="16">
        <v>0</v>
      </c>
      <c r="BI23" s="27">
        <v>3926629</v>
      </c>
      <c r="BJ23" s="15">
        <v>3926629</v>
      </c>
      <c r="BK23" s="16">
        <v>0</v>
      </c>
      <c r="BL23" s="16">
        <v>0</v>
      </c>
      <c r="BM23" s="16">
        <v>0</v>
      </c>
      <c r="BN23" s="16">
        <v>0</v>
      </c>
      <c r="BO23" s="27">
        <v>3926629</v>
      </c>
      <c r="BP23" s="15">
        <v>15600</v>
      </c>
      <c r="BQ23" s="16">
        <v>0</v>
      </c>
      <c r="BR23" s="16">
        <v>0</v>
      </c>
      <c r="BS23" s="16">
        <v>0</v>
      </c>
      <c r="BT23" s="16">
        <v>0</v>
      </c>
      <c r="BU23" s="27">
        <v>15600</v>
      </c>
      <c r="BV23" s="82">
        <v>222059466</v>
      </c>
      <c r="BW23" s="83">
        <v>12009926</v>
      </c>
      <c r="BX23" s="83">
        <v>6372729</v>
      </c>
      <c r="BY23" s="83">
        <v>1418076</v>
      </c>
      <c r="BZ23" s="83">
        <v>0</v>
      </c>
      <c r="CA23" s="84">
        <v>241860197</v>
      </c>
    </row>
    <row r="24" spans="1:79" s="92" customFormat="1" ht="13" x14ac:dyDescent="0.25">
      <c r="A24" s="4" t="s">
        <v>14</v>
      </c>
      <c r="B24" s="15">
        <v>1607122</v>
      </c>
      <c r="C24" s="16">
        <v>55876</v>
      </c>
      <c r="D24" s="16">
        <v>23129</v>
      </c>
      <c r="E24" s="16">
        <v>105798</v>
      </c>
      <c r="F24" s="16">
        <v>12912</v>
      </c>
      <c r="G24" s="27">
        <v>1804837</v>
      </c>
      <c r="H24" s="15">
        <v>7008068.0200000014</v>
      </c>
      <c r="I24" s="16">
        <v>1089031.47</v>
      </c>
      <c r="J24" s="16">
        <v>204223.89</v>
      </c>
      <c r="K24" s="16">
        <v>1881867.71</v>
      </c>
      <c r="L24" s="16">
        <v>0</v>
      </c>
      <c r="M24" s="27">
        <v>10183191.09</v>
      </c>
      <c r="N24" s="15">
        <v>0</v>
      </c>
      <c r="O24" s="16">
        <v>0</v>
      </c>
      <c r="P24" s="16">
        <v>0</v>
      </c>
      <c r="Q24" s="16">
        <v>0</v>
      </c>
      <c r="R24" s="16">
        <v>0</v>
      </c>
      <c r="S24" s="27">
        <v>0</v>
      </c>
      <c r="T24" s="15">
        <v>0</v>
      </c>
      <c r="U24" s="16">
        <v>0</v>
      </c>
      <c r="V24" s="16">
        <v>0</v>
      </c>
      <c r="W24" s="16">
        <v>0</v>
      </c>
      <c r="X24" s="16">
        <v>0</v>
      </c>
      <c r="Y24" s="27">
        <v>0</v>
      </c>
      <c r="Z24" s="15">
        <v>2501719.2199999997</v>
      </c>
      <c r="AA24" s="16">
        <v>0</v>
      </c>
      <c r="AB24" s="16">
        <v>0</v>
      </c>
      <c r="AC24" s="16">
        <v>492195.85</v>
      </c>
      <c r="AD24" s="16">
        <v>0</v>
      </c>
      <c r="AE24" s="27">
        <v>2993915.07</v>
      </c>
      <c r="AF24" s="15">
        <v>0</v>
      </c>
      <c r="AG24" s="16">
        <v>0</v>
      </c>
      <c r="AH24" s="16">
        <v>0</v>
      </c>
      <c r="AI24" s="16">
        <v>0</v>
      </c>
      <c r="AJ24" s="16">
        <v>0</v>
      </c>
      <c r="AK24" s="27">
        <v>0</v>
      </c>
      <c r="AL24" s="15">
        <v>0</v>
      </c>
      <c r="AM24" s="16">
        <v>0</v>
      </c>
      <c r="AN24" s="16">
        <v>0</v>
      </c>
      <c r="AO24" s="16">
        <v>0</v>
      </c>
      <c r="AP24" s="16">
        <v>0</v>
      </c>
      <c r="AQ24" s="27">
        <v>0</v>
      </c>
      <c r="AR24" s="15">
        <v>195870.39</v>
      </c>
      <c r="AS24" s="16">
        <v>0</v>
      </c>
      <c r="AT24" s="16">
        <v>0</v>
      </c>
      <c r="AU24" s="16">
        <v>0</v>
      </c>
      <c r="AV24" s="16">
        <v>0</v>
      </c>
      <c r="AW24" s="27">
        <v>195870.39</v>
      </c>
      <c r="AX24" s="82">
        <v>11312779.630000003</v>
      </c>
      <c r="AY24" s="83">
        <v>1144907.47</v>
      </c>
      <c r="AZ24" s="83">
        <v>227352.89</v>
      </c>
      <c r="BA24" s="83">
        <v>2479861.56</v>
      </c>
      <c r="BB24" s="83">
        <v>12912</v>
      </c>
      <c r="BC24" s="84">
        <v>15177813.550000001</v>
      </c>
      <c r="BD24" s="15">
        <v>545696.9</v>
      </c>
      <c r="BE24" s="16">
        <v>0</v>
      </c>
      <c r="BF24" s="16">
        <v>0</v>
      </c>
      <c r="BG24" s="16">
        <v>0</v>
      </c>
      <c r="BH24" s="16">
        <v>0</v>
      </c>
      <c r="BI24" s="27">
        <v>545696.9</v>
      </c>
      <c r="BJ24" s="15">
        <v>545696.9</v>
      </c>
      <c r="BK24" s="16">
        <v>0</v>
      </c>
      <c r="BL24" s="16">
        <v>0</v>
      </c>
      <c r="BM24" s="16">
        <v>0</v>
      </c>
      <c r="BN24" s="16">
        <v>0</v>
      </c>
      <c r="BO24" s="27">
        <v>545696.9</v>
      </c>
      <c r="BP24" s="15">
        <v>0</v>
      </c>
      <c r="BQ24" s="16">
        <v>0</v>
      </c>
      <c r="BR24" s="16">
        <v>0</v>
      </c>
      <c r="BS24" s="16">
        <v>0</v>
      </c>
      <c r="BT24" s="16">
        <v>0</v>
      </c>
      <c r="BU24" s="27">
        <v>0</v>
      </c>
      <c r="BV24" s="82">
        <v>11312779.630000003</v>
      </c>
      <c r="BW24" s="83">
        <v>1144907.47</v>
      </c>
      <c r="BX24" s="83">
        <v>227352.89</v>
      </c>
      <c r="BY24" s="83">
        <v>2479861.56</v>
      </c>
      <c r="BZ24" s="83">
        <v>12912</v>
      </c>
      <c r="CA24" s="84">
        <v>15177813.550000001</v>
      </c>
    </row>
    <row r="25" spans="1:79" s="92" customFormat="1" ht="13" x14ac:dyDescent="0.25">
      <c r="A25" s="4" t="s">
        <v>15</v>
      </c>
      <c r="B25" s="15">
        <v>2229369</v>
      </c>
      <c r="C25" s="16">
        <v>111735</v>
      </c>
      <c r="D25" s="16">
        <v>75445</v>
      </c>
      <c r="E25" s="16">
        <v>370922</v>
      </c>
      <c r="F25" s="16">
        <v>0</v>
      </c>
      <c r="G25" s="27">
        <v>2787471</v>
      </c>
      <c r="H25" s="15">
        <v>15942877.979999999</v>
      </c>
      <c r="I25" s="16">
        <v>3209438.2600000002</v>
      </c>
      <c r="J25" s="16">
        <v>0</v>
      </c>
      <c r="K25" s="16">
        <v>5655670.3200000003</v>
      </c>
      <c r="L25" s="16">
        <v>0</v>
      </c>
      <c r="M25" s="27">
        <v>24807986.559999999</v>
      </c>
      <c r="N25" s="15">
        <v>0</v>
      </c>
      <c r="O25" s="16">
        <v>0</v>
      </c>
      <c r="P25" s="16">
        <v>0</v>
      </c>
      <c r="Q25" s="16">
        <v>0</v>
      </c>
      <c r="R25" s="16">
        <v>0</v>
      </c>
      <c r="S25" s="27">
        <v>0</v>
      </c>
      <c r="T25" s="15">
        <v>282446.02000000142</v>
      </c>
      <c r="U25" s="16">
        <v>5588.7399999997579</v>
      </c>
      <c r="V25" s="16">
        <v>0</v>
      </c>
      <c r="W25" s="16">
        <v>9968.9199999999255</v>
      </c>
      <c r="X25" s="16">
        <v>0</v>
      </c>
      <c r="Y25" s="27">
        <v>298003.6800000011</v>
      </c>
      <c r="Z25" s="15">
        <v>2969630.4099999997</v>
      </c>
      <c r="AA25" s="16">
        <v>144371.94</v>
      </c>
      <c r="AB25" s="16">
        <v>0</v>
      </c>
      <c r="AC25" s="16">
        <v>82606.679999999993</v>
      </c>
      <c r="AD25" s="16">
        <v>0</v>
      </c>
      <c r="AE25" s="27">
        <v>3196609.03</v>
      </c>
      <c r="AF25" s="15">
        <v>0</v>
      </c>
      <c r="AG25" s="16">
        <v>0</v>
      </c>
      <c r="AH25" s="16">
        <v>0</v>
      </c>
      <c r="AI25" s="16">
        <v>22438.71</v>
      </c>
      <c r="AJ25" s="16">
        <v>0</v>
      </c>
      <c r="AK25" s="27">
        <v>22438.71</v>
      </c>
      <c r="AL25" s="15">
        <v>0</v>
      </c>
      <c r="AM25" s="16">
        <v>0</v>
      </c>
      <c r="AN25" s="16">
        <v>218485.88</v>
      </c>
      <c r="AO25" s="16">
        <v>0</v>
      </c>
      <c r="AP25" s="16">
        <v>0</v>
      </c>
      <c r="AQ25" s="27">
        <v>218485.88</v>
      </c>
      <c r="AR25" s="15">
        <v>0</v>
      </c>
      <c r="AS25" s="16">
        <v>0</v>
      </c>
      <c r="AT25" s="16">
        <v>0</v>
      </c>
      <c r="AU25" s="16">
        <v>0</v>
      </c>
      <c r="AV25" s="16">
        <v>0</v>
      </c>
      <c r="AW25" s="27">
        <v>0</v>
      </c>
      <c r="AX25" s="82">
        <v>21424323.41</v>
      </c>
      <c r="AY25" s="83">
        <v>3471133.94</v>
      </c>
      <c r="AZ25" s="83">
        <v>293930.88</v>
      </c>
      <c r="BA25" s="83">
        <v>6141606.6299999999</v>
      </c>
      <c r="BB25" s="83">
        <v>0</v>
      </c>
      <c r="BC25" s="84">
        <v>31330994.859999999</v>
      </c>
      <c r="BD25" s="15">
        <v>0</v>
      </c>
      <c r="BE25" s="16">
        <v>0</v>
      </c>
      <c r="BF25" s="16">
        <v>0</v>
      </c>
      <c r="BG25" s="16">
        <v>0</v>
      </c>
      <c r="BH25" s="16">
        <v>0</v>
      </c>
      <c r="BI25" s="27">
        <v>0</v>
      </c>
      <c r="BJ25" s="15">
        <v>442740</v>
      </c>
      <c r="BK25" s="16">
        <v>470</v>
      </c>
      <c r="BL25" s="16">
        <v>0</v>
      </c>
      <c r="BM25" s="16">
        <v>17390</v>
      </c>
      <c r="BN25" s="16">
        <v>0</v>
      </c>
      <c r="BO25" s="27">
        <v>460600</v>
      </c>
      <c r="BP25" s="15">
        <v>0</v>
      </c>
      <c r="BQ25" s="16">
        <v>0</v>
      </c>
      <c r="BR25" s="16">
        <v>0</v>
      </c>
      <c r="BS25" s="16">
        <v>0</v>
      </c>
      <c r="BT25" s="16">
        <v>0</v>
      </c>
      <c r="BU25" s="27">
        <v>0</v>
      </c>
      <c r="BV25" s="82">
        <v>20981583.41</v>
      </c>
      <c r="BW25" s="83">
        <v>3470663.94</v>
      </c>
      <c r="BX25" s="83">
        <v>293930.88</v>
      </c>
      <c r="BY25" s="83">
        <v>6124216.6299999999</v>
      </c>
      <c r="BZ25" s="83">
        <v>0</v>
      </c>
      <c r="CA25" s="84">
        <v>30870394.859999999</v>
      </c>
    </row>
    <row r="26" spans="1:79" s="92" customFormat="1" ht="13" x14ac:dyDescent="0.25">
      <c r="A26" s="4" t="s">
        <v>16</v>
      </c>
      <c r="B26" s="15">
        <v>1238490</v>
      </c>
      <c r="C26" s="16">
        <v>98617</v>
      </c>
      <c r="D26" s="16">
        <v>29565</v>
      </c>
      <c r="E26" s="16">
        <v>358020</v>
      </c>
      <c r="F26" s="16">
        <v>608</v>
      </c>
      <c r="G26" s="27">
        <v>1725300</v>
      </c>
      <c r="H26" s="15">
        <v>5494052</v>
      </c>
      <c r="I26" s="16">
        <v>576770</v>
      </c>
      <c r="J26" s="16">
        <v>2164961</v>
      </c>
      <c r="K26" s="16">
        <v>10238040</v>
      </c>
      <c r="L26" s="16">
        <v>0</v>
      </c>
      <c r="M26" s="27">
        <v>18473823</v>
      </c>
      <c r="N26" s="15">
        <v>0</v>
      </c>
      <c r="O26" s="16">
        <v>0</v>
      </c>
      <c r="P26" s="16">
        <v>0</v>
      </c>
      <c r="Q26" s="16">
        <v>0</v>
      </c>
      <c r="R26" s="16">
        <v>6162</v>
      </c>
      <c r="S26" s="27">
        <v>6162</v>
      </c>
      <c r="T26" s="15">
        <v>8871</v>
      </c>
      <c r="U26" s="16">
        <v>-837</v>
      </c>
      <c r="V26" s="16">
        <v>-11849</v>
      </c>
      <c r="W26" s="16">
        <v>0</v>
      </c>
      <c r="X26" s="16">
        <v>468</v>
      </c>
      <c r="Y26" s="27">
        <v>-3347</v>
      </c>
      <c r="Z26" s="15">
        <v>1613598</v>
      </c>
      <c r="AA26" s="16">
        <v>142485</v>
      </c>
      <c r="AB26" s="16">
        <v>23563</v>
      </c>
      <c r="AC26" s="16">
        <v>22295</v>
      </c>
      <c r="AD26" s="16">
        <v>62906</v>
      </c>
      <c r="AE26" s="27">
        <v>1864847</v>
      </c>
      <c r="AF26" s="15">
        <v>19716</v>
      </c>
      <c r="AG26" s="16">
        <v>0</v>
      </c>
      <c r="AH26" s="16">
        <v>0</v>
      </c>
      <c r="AI26" s="16">
        <v>0</v>
      </c>
      <c r="AJ26" s="16">
        <v>0</v>
      </c>
      <c r="AK26" s="27">
        <v>19716</v>
      </c>
      <c r="AL26" s="15">
        <v>0</v>
      </c>
      <c r="AM26" s="16">
        <v>0</v>
      </c>
      <c r="AN26" s="16">
        <v>28684</v>
      </c>
      <c r="AO26" s="16">
        <v>0</v>
      </c>
      <c r="AP26" s="16">
        <v>0</v>
      </c>
      <c r="AQ26" s="27">
        <v>28684</v>
      </c>
      <c r="AR26" s="15">
        <v>0</v>
      </c>
      <c r="AS26" s="16">
        <v>0</v>
      </c>
      <c r="AT26" s="16">
        <v>0</v>
      </c>
      <c r="AU26" s="16">
        <v>0</v>
      </c>
      <c r="AV26" s="16">
        <v>0</v>
      </c>
      <c r="AW26" s="27">
        <v>0</v>
      </c>
      <c r="AX26" s="82">
        <v>8374727</v>
      </c>
      <c r="AY26" s="83">
        <v>817035</v>
      </c>
      <c r="AZ26" s="83">
        <v>2234924</v>
      </c>
      <c r="BA26" s="83">
        <v>10618355</v>
      </c>
      <c r="BB26" s="83">
        <v>70144</v>
      </c>
      <c r="BC26" s="84">
        <v>22115185</v>
      </c>
      <c r="BD26" s="15">
        <v>0</v>
      </c>
      <c r="BE26" s="16">
        <v>0</v>
      </c>
      <c r="BF26" s="16">
        <v>0</v>
      </c>
      <c r="BG26" s="16">
        <v>0</v>
      </c>
      <c r="BH26" s="16">
        <v>0</v>
      </c>
      <c r="BI26" s="27">
        <v>0</v>
      </c>
      <c r="BJ26" s="15">
        <v>0</v>
      </c>
      <c r="BK26" s="16">
        <v>0</v>
      </c>
      <c r="BL26" s="16">
        <v>0</v>
      </c>
      <c r="BM26" s="16">
        <v>0</v>
      </c>
      <c r="BN26" s="16">
        <v>0</v>
      </c>
      <c r="BO26" s="27">
        <v>0</v>
      </c>
      <c r="BP26" s="15">
        <v>0</v>
      </c>
      <c r="BQ26" s="16">
        <v>0</v>
      </c>
      <c r="BR26" s="16">
        <v>0</v>
      </c>
      <c r="BS26" s="16">
        <v>0</v>
      </c>
      <c r="BT26" s="16">
        <v>0</v>
      </c>
      <c r="BU26" s="27">
        <v>0</v>
      </c>
      <c r="BV26" s="82">
        <v>8374727</v>
      </c>
      <c r="BW26" s="83">
        <v>817035</v>
      </c>
      <c r="BX26" s="83">
        <v>2234924</v>
      </c>
      <c r="BY26" s="83">
        <v>10618355</v>
      </c>
      <c r="BZ26" s="83">
        <v>70144</v>
      </c>
      <c r="CA26" s="84">
        <v>22115185</v>
      </c>
    </row>
    <row r="27" spans="1:79" s="92" customFormat="1" ht="13" x14ac:dyDescent="0.25">
      <c r="A27" s="4" t="s">
        <v>17</v>
      </c>
      <c r="B27" s="15">
        <v>0</v>
      </c>
      <c r="C27" s="16">
        <v>0</v>
      </c>
      <c r="D27" s="16">
        <v>0</v>
      </c>
      <c r="E27" s="16">
        <v>0</v>
      </c>
      <c r="F27" s="16">
        <v>0</v>
      </c>
      <c r="G27" s="27">
        <v>0</v>
      </c>
      <c r="H27" s="15">
        <v>128294532</v>
      </c>
      <c r="I27" s="16">
        <v>0</v>
      </c>
      <c r="J27" s="16">
        <v>0</v>
      </c>
      <c r="K27" s="16">
        <v>0</v>
      </c>
      <c r="L27" s="16">
        <v>1279958</v>
      </c>
      <c r="M27" s="27">
        <v>129574490</v>
      </c>
      <c r="N27" s="15">
        <v>0</v>
      </c>
      <c r="O27" s="16">
        <v>0</v>
      </c>
      <c r="P27" s="16">
        <v>0</v>
      </c>
      <c r="Q27" s="16">
        <v>0</v>
      </c>
      <c r="R27" s="16">
        <v>45705</v>
      </c>
      <c r="S27" s="27">
        <v>45705</v>
      </c>
      <c r="T27" s="15">
        <v>769946</v>
      </c>
      <c r="U27" s="16">
        <v>0</v>
      </c>
      <c r="V27" s="16">
        <v>0</v>
      </c>
      <c r="W27" s="16">
        <v>0</v>
      </c>
      <c r="X27" s="16">
        <v>0</v>
      </c>
      <c r="Y27" s="27">
        <v>769946</v>
      </c>
      <c r="Z27" s="15">
        <v>0</v>
      </c>
      <c r="AA27" s="16">
        <v>0</v>
      </c>
      <c r="AB27" s="16">
        <v>0</v>
      </c>
      <c r="AC27" s="16">
        <v>0</v>
      </c>
      <c r="AD27" s="16">
        <v>0</v>
      </c>
      <c r="AE27" s="27">
        <v>0</v>
      </c>
      <c r="AF27" s="15">
        <v>1360954</v>
      </c>
      <c r="AG27" s="16">
        <v>342531</v>
      </c>
      <c r="AH27" s="16">
        <v>0</v>
      </c>
      <c r="AI27" s="16">
        <v>0</v>
      </c>
      <c r="AJ27" s="16">
        <v>0</v>
      </c>
      <c r="AK27" s="27">
        <v>1703485</v>
      </c>
      <c r="AL27" s="15">
        <v>0</v>
      </c>
      <c r="AM27" s="16">
        <v>0</v>
      </c>
      <c r="AN27" s="16">
        <v>0</v>
      </c>
      <c r="AO27" s="16">
        <v>0</v>
      </c>
      <c r="AP27" s="16">
        <v>0</v>
      </c>
      <c r="AQ27" s="27">
        <v>0</v>
      </c>
      <c r="AR27" s="15">
        <v>2629678</v>
      </c>
      <c r="AS27" s="16">
        <v>0</v>
      </c>
      <c r="AT27" s="16">
        <v>0</v>
      </c>
      <c r="AU27" s="16">
        <v>0</v>
      </c>
      <c r="AV27" s="16">
        <v>0</v>
      </c>
      <c r="AW27" s="27">
        <v>2629678</v>
      </c>
      <c r="AX27" s="82">
        <v>133055110</v>
      </c>
      <c r="AY27" s="83">
        <v>342531</v>
      </c>
      <c r="AZ27" s="83">
        <v>0</v>
      </c>
      <c r="BA27" s="83">
        <v>0</v>
      </c>
      <c r="BB27" s="83">
        <v>1325663</v>
      </c>
      <c r="BC27" s="84">
        <v>134723304</v>
      </c>
      <c r="BD27" s="15">
        <v>2354442</v>
      </c>
      <c r="BE27" s="16">
        <v>0</v>
      </c>
      <c r="BF27" s="16">
        <v>0</v>
      </c>
      <c r="BG27" s="16">
        <v>0</v>
      </c>
      <c r="BH27" s="16">
        <v>0</v>
      </c>
      <c r="BI27" s="27">
        <v>2354442</v>
      </c>
      <c r="BJ27" s="15">
        <v>2354442</v>
      </c>
      <c r="BK27" s="16">
        <v>0</v>
      </c>
      <c r="BL27" s="16">
        <v>0</v>
      </c>
      <c r="BM27" s="16">
        <v>0</v>
      </c>
      <c r="BN27" s="16">
        <v>0</v>
      </c>
      <c r="BO27" s="27">
        <v>2354442</v>
      </c>
      <c r="BP27" s="15">
        <v>1503164</v>
      </c>
      <c r="BQ27" s="16">
        <v>0</v>
      </c>
      <c r="BR27" s="16">
        <v>0</v>
      </c>
      <c r="BS27" s="16">
        <v>0</v>
      </c>
      <c r="BT27" s="16">
        <v>0</v>
      </c>
      <c r="BU27" s="27">
        <v>1503164</v>
      </c>
      <c r="BV27" s="82">
        <v>131551946</v>
      </c>
      <c r="BW27" s="83">
        <v>342531</v>
      </c>
      <c r="BX27" s="83">
        <v>0</v>
      </c>
      <c r="BY27" s="83">
        <v>0</v>
      </c>
      <c r="BZ27" s="83">
        <v>1325663</v>
      </c>
      <c r="CA27" s="84">
        <v>133220140</v>
      </c>
    </row>
    <row r="28" spans="1:79" s="92" customFormat="1" ht="13" x14ac:dyDescent="0.25">
      <c r="A28" s="4" t="s">
        <v>18</v>
      </c>
      <c r="B28" s="15">
        <v>6202870</v>
      </c>
      <c r="C28" s="16">
        <v>472190</v>
      </c>
      <c r="D28" s="16">
        <v>0</v>
      </c>
      <c r="E28" s="16">
        <v>367310</v>
      </c>
      <c r="F28" s="16">
        <v>0</v>
      </c>
      <c r="G28" s="27">
        <v>7042370</v>
      </c>
      <c r="H28" s="15">
        <v>32825783</v>
      </c>
      <c r="I28" s="16">
        <v>5744281</v>
      </c>
      <c r="J28" s="16">
        <v>0</v>
      </c>
      <c r="K28" s="16">
        <v>4701523</v>
      </c>
      <c r="L28" s="16">
        <v>0</v>
      </c>
      <c r="M28" s="27">
        <v>43271587</v>
      </c>
      <c r="N28" s="15">
        <v>0</v>
      </c>
      <c r="O28" s="16">
        <v>0</v>
      </c>
      <c r="P28" s="16">
        <v>0</v>
      </c>
      <c r="Q28" s="16">
        <v>0</v>
      </c>
      <c r="R28" s="16">
        <v>0</v>
      </c>
      <c r="S28" s="27">
        <v>0</v>
      </c>
      <c r="T28" s="15">
        <v>404870</v>
      </c>
      <c r="U28" s="16">
        <v>32209</v>
      </c>
      <c r="V28" s="16">
        <v>0</v>
      </c>
      <c r="W28" s="16">
        <v>-7192</v>
      </c>
      <c r="X28" s="16">
        <v>0</v>
      </c>
      <c r="Y28" s="27">
        <v>429887</v>
      </c>
      <c r="Z28" s="15">
        <v>7800828</v>
      </c>
      <c r="AA28" s="16">
        <v>0</v>
      </c>
      <c r="AB28" s="16">
        <v>0</v>
      </c>
      <c r="AC28" s="16">
        <v>0</v>
      </c>
      <c r="AD28" s="16">
        <v>0</v>
      </c>
      <c r="AE28" s="27">
        <v>7800828</v>
      </c>
      <c r="AF28" s="15">
        <v>0</v>
      </c>
      <c r="AG28" s="16">
        <v>0</v>
      </c>
      <c r="AH28" s="16">
        <v>0</v>
      </c>
      <c r="AI28" s="16">
        <v>0</v>
      </c>
      <c r="AJ28" s="16">
        <v>0</v>
      </c>
      <c r="AK28" s="27">
        <v>0</v>
      </c>
      <c r="AL28" s="15">
        <v>0</v>
      </c>
      <c r="AM28" s="16">
        <v>169700</v>
      </c>
      <c r="AN28" s="16">
        <v>0</v>
      </c>
      <c r="AO28" s="16">
        <v>0</v>
      </c>
      <c r="AP28" s="16">
        <v>0</v>
      </c>
      <c r="AQ28" s="27">
        <v>169700</v>
      </c>
      <c r="AR28" s="15">
        <v>0</v>
      </c>
      <c r="AS28" s="16">
        <v>0</v>
      </c>
      <c r="AT28" s="16">
        <v>0</v>
      </c>
      <c r="AU28" s="16">
        <v>0</v>
      </c>
      <c r="AV28" s="16">
        <v>0</v>
      </c>
      <c r="AW28" s="27">
        <v>0</v>
      </c>
      <c r="AX28" s="82">
        <v>47234351</v>
      </c>
      <c r="AY28" s="83">
        <v>6418380</v>
      </c>
      <c r="AZ28" s="83">
        <v>0</v>
      </c>
      <c r="BA28" s="83">
        <v>5061641</v>
      </c>
      <c r="BB28" s="83">
        <v>0</v>
      </c>
      <c r="BC28" s="84">
        <v>58714372</v>
      </c>
      <c r="BD28" s="15">
        <v>1597950</v>
      </c>
      <c r="BE28" s="16">
        <v>0</v>
      </c>
      <c r="BF28" s="16">
        <v>0</v>
      </c>
      <c r="BG28" s="16">
        <v>0</v>
      </c>
      <c r="BH28" s="16">
        <v>0</v>
      </c>
      <c r="BI28" s="27">
        <v>1597950</v>
      </c>
      <c r="BJ28" s="15">
        <v>1597950</v>
      </c>
      <c r="BK28" s="16">
        <v>0</v>
      </c>
      <c r="BL28" s="16">
        <v>0</v>
      </c>
      <c r="BM28" s="16">
        <v>0</v>
      </c>
      <c r="BN28" s="16">
        <v>0</v>
      </c>
      <c r="BO28" s="27">
        <v>1597950</v>
      </c>
      <c r="BP28" s="15">
        <v>397285</v>
      </c>
      <c r="BQ28" s="16">
        <v>0</v>
      </c>
      <c r="BR28" s="16">
        <v>0</v>
      </c>
      <c r="BS28" s="16">
        <v>0</v>
      </c>
      <c r="BT28" s="16">
        <v>0</v>
      </c>
      <c r="BU28" s="27">
        <v>397285</v>
      </c>
      <c r="BV28" s="82">
        <v>46837066</v>
      </c>
      <c r="BW28" s="83">
        <v>6418380</v>
      </c>
      <c r="BX28" s="83">
        <v>0</v>
      </c>
      <c r="BY28" s="83">
        <v>5061641</v>
      </c>
      <c r="BZ28" s="83">
        <v>0</v>
      </c>
      <c r="CA28" s="84">
        <v>58317087</v>
      </c>
    </row>
    <row r="29" spans="1:79" s="92" customFormat="1" ht="13" x14ac:dyDescent="0.25">
      <c r="A29" s="4" t="s">
        <v>19</v>
      </c>
      <c r="B29" s="15">
        <v>9452998.0500000007</v>
      </c>
      <c r="C29" s="16">
        <v>344357.26</v>
      </c>
      <c r="D29" s="16">
        <v>511914.2</v>
      </c>
      <c r="E29" s="16">
        <v>815.5</v>
      </c>
      <c r="F29" s="16">
        <v>815.5</v>
      </c>
      <c r="G29" s="27">
        <v>10310900.51</v>
      </c>
      <c r="H29" s="15">
        <v>74749705.25</v>
      </c>
      <c r="I29" s="16">
        <v>7915837.5599999996</v>
      </c>
      <c r="J29" s="16">
        <v>5291148.4000000004</v>
      </c>
      <c r="K29" s="16">
        <v>39254.400000000001</v>
      </c>
      <c r="L29" s="16">
        <v>0</v>
      </c>
      <c r="M29" s="27">
        <v>87995945.610000014</v>
      </c>
      <c r="N29" s="15">
        <v>0</v>
      </c>
      <c r="O29" s="16">
        <v>0</v>
      </c>
      <c r="P29" s="16">
        <v>0</v>
      </c>
      <c r="Q29" s="16">
        <v>0</v>
      </c>
      <c r="R29" s="16">
        <v>210611.9</v>
      </c>
      <c r="S29" s="27">
        <v>210611.9</v>
      </c>
      <c r="T29" s="15">
        <v>1132998.81</v>
      </c>
      <c r="U29" s="16">
        <v>194128.25</v>
      </c>
      <c r="V29" s="16">
        <v>188755.7</v>
      </c>
      <c r="W29" s="16">
        <v>0</v>
      </c>
      <c r="X29" s="16">
        <v>0</v>
      </c>
      <c r="Y29" s="27">
        <v>1515882.76</v>
      </c>
      <c r="Z29" s="15">
        <v>26280295.030000001</v>
      </c>
      <c r="AA29" s="16">
        <v>348333.95</v>
      </c>
      <c r="AB29" s="16">
        <v>152135.20000000001</v>
      </c>
      <c r="AC29" s="16">
        <v>1746</v>
      </c>
      <c r="AD29" s="16">
        <v>1969</v>
      </c>
      <c r="AE29" s="27">
        <v>26784479.18</v>
      </c>
      <c r="AF29" s="15">
        <v>1726581.66</v>
      </c>
      <c r="AG29" s="16">
        <v>0</v>
      </c>
      <c r="AH29" s="16">
        <v>0</v>
      </c>
      <c r="AI29" s="16">
        <v>0</v>
      </c>
      <c r="AJ29" s="16">
        <v>0</v>
      </c>
      <c r="AK29" s="27">
        <v>1726581.66</v>
      </c>
      <c r="AL29" s="15">
        <v>0</v>
      </c>
      <c r="AM29" s="16">
        <v>0</v>
      </c>
      <c r="AN29" s="16">
        <v>0</v>
      </c>
      <c r="AO29" s="16">
        <v>0</v>
      </c>
      <c r="AP29" s="16">
        <v>0</v>
      </c>
      <c r="AQ29" s="27">
        <v>0</v>
      </c>
      <c r="AR29" s="15">
        <v>0</v>
      </c>
      <c r="AS29" s="16">
        <v>0</v>
      </c>
      <c r="AT29" s="16">
        <v>0</v>
      </c>
      <c r="AU29" s="16">
        <v>0</v>
      </c>
      <c r="AV29" s="16">
        <v>0</v>
      </c>
      <c r="AW29" s="27">
        <v>0</v>
      </c>
      <c r="AX29" s="82">
        <v>113342578.8</v>
      </c>
      <c r="AY29" s="83">
        <v>8802657.0199999996</v>
      </c>
      <c r="AZ29" s="83">
        <v>6143953.5000000009</v>
      </c>
      <c r="BA29" s="83">
        <v>41815.9</v>
      </c>
      <c r="BB29" s="83">
        <v>213396.4</v>
      </c>
      <c r="BC29" s="84">
        <v>128544401.62000003</v>
      </c>
      <c r="BD29" s="15">
        <v>2422370</v>
      </c>
      <c r="BE29" s="16">
        <v>0</v>
      </c>
      <c r="BF29" s="16">
        <v>0</v>
      </c>
      <c r="BG29" s="16">
        <v>0</v>
      </c>
      <c r="BH29" s="16">
        <v>0</v>
      </c>
      <c r="BI29" s="27">
        <v>2422370</v>
      </c>
      <c r="BJ29" s="15">
        <v>2422369.65</v>
      </c>
      <c r="BK29" s="16">
        <v>0</v>
      </c>
      <c r="BL29" s="16">
        <v>0</v>
      </c>
      <c r="BM29" s="16">
        <v>0</v>
      </c>
      <c r="BN29" s="16">
        <v>0</v>
      </c>
      <c r="BO29" s="27">
        <v>2422369.65</v>
      </c>
      <c r="BP29" s="15">
        <v>0</v>
      </c>
      <c r="BQ29" s="16">
        <v>0</v>
      </c>
      <c r="BR29" s="16">
        <v>0</v>
      </c>
      <c r="BS29" s="16">
        <v>0</v>
      </c>
      <c r="BT29" s="16">
        <v>0</v>
      </c>
      <c r="BU29" s="27">
        <v>0</v>
      </c>
      <c r="BV29" s="82">
        <v>113342579.14999999</v>
      </c>
      <c r="BW29" s="83">
        <v>8802657.0199999996</v>
      </c>
      <c r="BX29" s="83">
        <v>6143953.5000000009</v>
      </c>
      <c r="BY29" s="83">
        <v>41815.9</v>
      </c>
      <c r="BZ29" s="83">
        <v>213396.4</v>
      </c>
      <c r="CA29" s="84">
        <v>128544401.97000003</v>
      </c>
    </row>
    <row r="30" spans="1:79" s="92" customFormat="1" ht="13" x14ac:dyDescent="0.25">
      <c r="A30" s="4" t="s">
        <v>20</v>
      </c>
      <c r="B30" s="15">
        <v>464400</v>
      </c>
      <c r="C30" s="16">
        <v>51700</v>
      </c>
      <c r="D30" s="16">
        <v>0</v>
      </c>
      <c r="E30" s="16">
        <v>117100</v>
      </c>
      <c r="F30" s="16">
        <v>1100</v>
      </c>
      <c r="G30" s="27">
        <v>634300</v>
      </c>
      <c r="H30" s="15">
        <v>5609979.6699999999</v>
      </c>
      <c r="I30" s="16">
        <v>872956.42</v>
      </c>
      <c r="J30" s="16">
        <v>0</v>
      </c>
      <c r="K30" s="16">
        <v>3872572.46</v>
      </c>
      <c r="L30" s="16">
        <v>0</v>
      </c>
      <c r="M30" s="27">
        <v>10355508.550000001</v>
      </c>
      <c r="N30" s="15">
        <v>0</v>
      </c>
      <c r="O30" s="16">
        <v>0</v>
      </c>
      <c r="P30" s="16">
        <v>0</v>
      </c>
      <c r="Q30" s="16">
        <v>0</v>
      </c>
      <c r="R30" s="16">
        <v>11116</v>
      </c>
      <c r="S30" s="27">
        <v>11116</v>
      </c>
      <c r="T30" s="15">
        <v>14253.81</v>
      </c>
      <c r="U30" s="16">
        <v>-1093.33</v>
      </c>
      <c r="V30" s="16">
        <v>0</v>
      </c>
      <c r="W30" s="16">
        <v>-1864.4180359998718</v>
      </c>
      <c r="X30" s="16">
        <v>0</v>
      </c>
      <c r="Y30" s="27">
        <v>11296.061964000128</v>
      </c>
      <c r="Z30" s="15">
        <v>1648917.76</v>
      </c>
      <c r="AA30" s="16">
        <v>88530.44</v>
      </c>
      <c r="AB30" s="16">
        <v>0</v>
      </c>
      <c r="AC30" s="16">
        <v>174154.35</v>
      </c>
      <c r="AD30" s="16">
        <v>0</v>
      </c>
      <c r="AE30" s="27">
        <v>1911602.55</v>
      </c>
      <c r="AF30" s="15">
        <v>0</v>
      </c>
      <c r="AG30" s="16">
        <v>0</v>
      </c>
      <c r="AH30" s="16">
        <v>0</v>
      </c>
      <c r="AI30" s="16">
        <v>0</v>
      </c>
      <c r="AJ30" s="16">
        <v>0</v>
      </c>
      <c r="AK30" s="27">
        <v>0</v>
      </c>
      <c r="AL30" s="15">
        <v>0</v>
      </c>
      <c r="AM30" s="16">
        <v>87423.47</v>
      </c>
      <c r="AN30" s="16">
        <v>0</v>
      </c>
      <c r="AO30" s="16">
        <v>0</v>
      </c>
      <c r="AP30" s="16">
        <v>0</v>
      </c>
      <c r="AQ30" s="27">
        <v>87423.47</v>
      </c>
      <c r="AR30" s="15">
        <v>0</v>
      </c>
      <c r="AS30" s="16">
        <v>0</v>
      </c>
      <c r="AT30" s="16">
        <v>0</v>
      </c>
      <c r="AU30" s="16">
        <v>0</v>
      </c>
      <c r="AV30" s="16">
        <v>0</v>
      </c>
      <c r="AW30" s="27">
        <v>0</v>
      </c>
      <c r="AX30" s="82">
        <v>7737551.2399999993</v>
      </c>
      <c r="AY30" s="83">
        <v>1099517</v>
      </c>
      <c r="AZ30" s="83">
        <v>0</v>
      </c>
      <c r="BA30" s="83">
        <v>4161962.3919640002</v>
      </c>
      <c r="BB30" s="83">
        <v>12216</v>
      </c>
      <c r="BC30" s="84">
        <v>13011246.631964002</v>
      </c>
      <c r="BD30" s="15">
        <v>0</v>
      </c>
      <c r="BE30" s="16">
        <v>0</v>
      </c>
      <c r="BF30" s="16">
        <v>0</v>
      </c>
      <c r="BG30" s="16">
        <v>0</v>
      </c>
      <c r="BH30" s="16">
        <v>0</v>
      </c>
      <c r="BI30" s="27">
        <v>0</v>
      </c>
      <c r="BJ30" s="15">
        <v>0</v>
      </c>
      <c r="BK30" s="16">
        <v>0</v>
      </c>
      <c r="BL30" s="16">
        <v>0</v>
      </c>
      <c r="BM30" s="16">
        <v>0</v>
      </c>
      <c r="BN30" s="16">
        <v>0</v>
      </c>
      <c r="BO30" s="27">
        <v>0</v>
      </c>
      <c r="BP30" s="15">
        <v>0</v>
      </c>
      <c r="BQ30" s="16">
        <v>0</v>
      </c>
      <c r="BR30" s="16">
        <v>0</v>
      </c>
      <c r="BS30" s="16">
        <v>0</v>
      </c>
      <c r="BT30" s="16">
        <v>0</v>
      </c>
      <c r="BU30" s="27">
        <v>0</v>
      </c>
      <c r="BV30" s="82">
        <v>7737551.2399999993</v>
      </c>
      <c r="BW30" s="83">
        <v>1099517</v>
      </c>
      <c r="BX30" s="83">
        <v>0</v>
      </c>
      <c r="BY30" s="83">
        <v>4161962.3919640002</v>
      </c>
      <c r="BZ30" s="83">
        <v>12216</v>
      </c>
      <c r="CA30" s="84">
        <v>13011246.631964002</v>
      </c>
    </row>
    <row r="31" spans="1:79" s="92" customFormat="1" ht="13" x14ac:dyDescent="0.25">
      <c r="A31" s="4" t="s">
        <v>21</v>
      </c>
      <c r="B31" s="15">
        <v>0</v>
      </c>
      <c r="C31" s="16">
        <v>0</v>
      </c>
      <c r="D31" s="16">
        <v>0</v>
      </c>
      <c r="E31" s="16">
        <v>0</v>
      </c>
      <c r="F31" s="16">
        <v>0</v>
      </c>
      <c r="G31" s="27">
        <v>0</v>
      </c>
      <c r="H31" s="15">
        <v>89195099</v>
      </c>
      <c r="I31" s="16">
        <v>5215333</v>
      </c>
      <c r="J31" s="16">
        <v>616112</v>
      </c>
      <c r="K31" s="16">
        <v>0</v>
      </c>
      <c r="L31" s="16">
        <v>131672</v>
      </c>
      <c r="M31" s="27">
        <v>95158216</v>
      </c>
      <c r="N31" s="15">
        <v>0</v>
      </c>
      <c r="O31" s="16">
        <v>0</v>
      </c>
      <c r="P31" s="16">
        <v>0</v>
      </c>
      <c r="Q31" s="16">
        <v>0</v>
      </c>
      <c r="R31" s="16">
        <v>279098</v>
      </c>
      <c r="S31" s="27">
        <v>279098</v>
      </c>
      <c r="T31" s="15">
        <v>593895</v>
      </c>
      <c r="U31" s="16">
        <v>-39703</v>
      </c>
      <c r="V31" s="16">
        <v>-2292</v>
      </c>
      <c r="W31" s="16">
        <v>0</v>
      </c>
      <c r="X31" s="16">
        <v>-18868</v>
      </c>
      <c r="Y31" s="27">
        <v>533032</v>
      </c>
      <c r="Z31" s="15">
        <v>16167830.550000001</v>
      </c>
      <c r="AA31" s="16">
        <v>1063111.17</v>
      </c>
      <c r="AB31" s="16">
        <v>43765</v>
      </c>
      <c r="AC31" s="16">
        <v>0</v>
      </c>
      <c r="AD31" s="16">
        <v>220226</v>
      </c>
      <c r="AE31" s="27">
        <v>17494932.719999999</v>
      </c>
      <c r="AF31" s="15">
        <v>0</v>
      </c>
      <c r="AG31" s="16">
        <v>601872</v>
      </c>
      <c r="AH31" s="16">
        <v>0</v>
      </c>
      <c r="AI31" s="16">
        <v>0</v>
      </c>
      <c r="AJ31" s="16">
        <v>0</v>
      </c>
      <c r="AK31" s="27">
        <v>601872</v>
      </c>
      <c r="AL31" s="15">
        <v>0</v>
      </c>
      <c r="AM31" s="16">
        <v>0</v>
      </c>
      <c r="AN31" s="16">
        <v>0</v>
      </c>
      <c r="AO31" s="16">
        <v>0</v>
      </c>
      <c r="AP31" s="16">
        <v>0</v>
      </c>
      <c r="AQ31" s="27">
        <v>0</v>
      </c>
      <c r="AR31" s="15">
        <v>0</v>
      </c>
      <c r="AS31" s="16">
        <v>0</v>
      </c>
      <c r="AT31" s="16">
        <v>-661</v>
      </c>
      <c r="AU31" s="16">
        <v>0</v>
      </c>
      <c r="AV31" s="16">
        <v>0</v>
      </c>
      <c r="AW31" s="27">
        <v>-661</v>
      </c>
      <c r="AX31" s="82">
        <v>105956824.55</v>
      </c>
      <c r="AY31" s="83">
        <v>6840613.1699999999</v>
      </c>
      <c r="AZ31" s="83">
        <v>656924</v>
      </c>
      <c r="BA31" s="83">
        <v>0</v>
      </c>
      <c r="BB31" s="83">
        <v>612128</v>
      </c>
      <c r="BC31" s="84">
        <v>114066489.72</v>
      </c>
      <c r="BD31" s="15">
        <v>1662503</v>
      </c>
      <c r="BE31" s="16">
        <v>0</v>
      </c>
      <c r="BF31" s="16">
        <v>0</v>
      </c>
      <c r="BG31" s="16">
        <v>0</v>
      </c>
      <c r="BH31" s="16">
        <v>0</v>
      </c>
      <c r="BI31" s="27">
        <v>1662503</v>
      </c>
      <c r="BJ31" s="15">
        <v>1662503</v>
      </c>
      <c r="BK31" s="16">
        <v>0</v>
      </c>
      <c r="BL31" s="16">
        <v>0</v>
      </c>
      <c r="BM31" s="16">
        <v>0</v>
      </c>
      <c r="BN31" s="16">
        <v>0</v>
      </c>
      <c r="BO31" s="27">
        <v>1662503</v>
      </c>
      <c r="BP31" s="15">
        <v>246459</v>
      </c>
      <c r="BQ31" s="16">
        <v>0</v>
      </c>
      <c r="BR31" s="16">
        <v>0</v>
      </c>
      <c r="BS31" s="16">
        <v>0</v>
      </c>
      <c r="BT31" s="16">
        <v>0</v>
      </c>
      <c r="BU31" s="27">
        <v>246459</v>
      </c>
      <c r="BV31" s="82">
        <v>105710365.55</v>
      </c>
      <c r="BW31" s="83">
        <v>6840613.1699999999</v>
      </c>
      <c r="BX31" s="83">
        <v>656924</v>
      </c>
      <c r="BY31" s="83">
        <v>0</v>
      </c>
      <c r="BZ31" s="83">
        <v>612128</v>
      </c>
      <c r="CA31" s="84">
        <v>113820030.72</v>
      </c>
    </row>
    <row r="32" spans="1:79" s="92" customFormat="1" ht="13" x14ac:dyDescent="0.25">
      <c r="A32" s="4" t="s">
        <v>22</v>
      </c>
      <c r="B32" s="15">
        <v>0</v>
      </c>
      <c r="C32" s="16">
        <v>0</v>
      </c>
      <c r="D32" s="16">
        <v>0</v>
      </c>
      <c r="E32" s="16">
        <v>0</v>
      </c>
      <c r="F32" s="16">
        <v>0</v>
      </c>
      <c r="G32" s="27">
        <v>0</v>
      </c>
      <c r="H32" s="15">
        <v>10356078.949999999</v>
      </c>
      <c r="I32" s="16">
        <v>1582159.29</v>
      </c>
      <c r="J32" s="16">
        <v>0</v>
      </c>
      <c r="K32" s="16">
        <v>10804534.68</v>
      </c>
      <c r="L32" s="16">
        <v>0</v>
      </c>
      <c r="M32" s="27">
        <v>22742772.919999998</v>
      </c>
      <c r="N32" s="15">
        <v>0</v>
      </c>
      <c r="O32" s="16">
        <v>0</v>
      </c>
      <c r="P32" s="16">
        <v>0</v>
      </c>
      <c r="Q32" s="16">
        <v>0</v>
      </c>
      <c r="R32" s="16">
        <v>31611.52</v>
      </c>
      <c r="S32" s="27">
        <v>31611.52</v>
      </c>
      <c r="T32" s="15">
        <v>28652.85</v>
      </c>
      <c r="U32" s="16">
        <v>5116.9799999999996</v>
      </c>
      <c r="V32" s="16">
        <v>0</v>
      </c>
      <c r="W32" s="16">
        <v>-8742.18</v>
      </c>
      <c r="X32" s="16">
        <v>-224.77</v>
      </c>
      <c r="Y32" s="27">
        <v>24802.880000000001</v>
      </c>
      <c r="Z32" s="15">
        <v>2180387.2599999998</v>
      </c>
      <c r="AA32" s="16">
        <v>215127.39</v>
      </c>
      <c r="AB32" s="16">
        <v>0</v>
      </c>
      <c r="AC32" s="16">
        <v>0</v>
      </c>
      <c r="AD32" s="16">
        <v>0</v>
      </c>
      <c r="AE32" s="27">
        <v>2395514.65</v>
      </c>
      <c r="AF32" s="15">
        <v>0</v>
      </c>
      <c r="AG32" s="16">
        <v>0</v>
      </c>
      <c r="AH32" s="16">
        <v>0</v>
      </c>
      <c r="AI32" s="16">
        <v>0</v>
      </c>
      <c r="AJ32" s="16">
        <v>0</v>
      </c>
      <c r="AK32" s="27">
        <v>0</v>
      </c>
      <c r="AL32" s="15">
        <v>0</v>
      </c>
      <c r="AM32" s="16">
        <v>5197065.54</v>
      </c>
      <c r="AN32" s="16">
        <v>0</v>
      </c>
      <c r="AO32" s="16">
        <v>0</v>
      </c>
      <c r="AP32" s="16">
        <v>0</v>
      </c>
      <c r="AQ32" s="27">
        <v>5197065.54</v>
      </c>
      <c r="AR32" s="15">
        <v>0</v>
      </c>
      <c r="AS32" s="16">
        <v>0</v>
      </c>
      <c r="AT32" s="16">
        <v>0</v>
      </c>
      <c r="AU32" s="16">
        <v>0</v>
      </c>
      <c r="AV32" s="16">
        <v>0</v>
      </c>
      <c r="AW32" s="27">
        <v>0</v>
      </c>
      <c r="AX32" s="82">
        <v>12565119.059999999</v>
      </c>
      <c r="AY32" s="83">
        <v>6999469.2000000002</v>
      </c>
      <c r="AZ32" s="83">
        <v>0</v>
      </c>
      <c r="BA32" s="83">
        <v>10795792.5</v>
      </c>
      <c r="BB32" s="83">
        <v>31386.75</v>
      </c>
      <c r="BC32" s="84">
        <v>30391767.509999994</v>
      </c>
      <c r="BD32" s="15">
        <v>383234.5</v>
      </c>
      <c r="BE32" s="16">
        <v>0</v>
      </c>
      <c r="BF32" s="16">
        <v>0</v>
      </c>
      <c r="BG32" s="16">
        <v>0</v>
      </c>
      <c r="BH32" s="16">
        <v>0</v>
      </c>
      <c r="BI32" s="27">
        <v>383234.5</v>
      </c>
      <c r="BJ32" s="15">
        <v>373418.28</v>
      </c>
      <c r="BK32" s="16">
        <v>0</v>
      </c>
      <c r="BL32" s="16">
        <v>0</v>
      </c>
      <c r="BM32" s="16">
        <v>9817.16</v>
      </c>
      <c r="BN32" s="16">
        <v>0</v>
      </c>
      <c r="BO32" s="27">
        <v>383235.44</v>
      </c>
      <c r="BP32" s="15">
        <v>7599.95</v>
      </c>
      <c r="BQ32" s="16">
        <v>0</v>
      </c>
      <c r="BR32" s="16">
        <v>0</v>
      </c>
      <c r="BS32" s="16">
        <v>3239026.92</v>
      </c>
      <c r="BT32" s="16">
        <v>6770.71</v>
      </c>
      <c r="BU32" s="27">
        <v>3253397.58</v>
      </c>
      <c r="BV32" s="82">
        <v>12567335.329999998</v>
      </c>
      <c r="BW32" s="83">
        <v>6999469.2000000002</v>
      </c>
      <c r="BX32" s="83">
        <v>0</v>
      </c>
      <c r="BY32" s="83">
        <v>7546948.4199999999</v>
      </c>
      <c r="BZ32" s="83">
        <v>24616.04</v>
      </c>
      <c r="CA32" s="84">
        <v>27138368.989999995</v>
      </c>
    </row>
    <row r="33" spans="1:79" s="92" customFormat="1" ht="13" x14ac:dyDescent="0.25">
      <c r="A33" s="4" t="s">
        <v>23</v>
      </c>
      <c r="B33" s="15">
        <v>2811298</v>
      </c>
      <c r="C33" s="16">
        <v>40500</v>
      </c>
      <c r="D33" s="16">
        <v>37500</v>
      </c>
      <c r="E33" s="16">
        <v>320100</v>
      </c>
      <c r="F33" s="16">
        <v>0</v>
      </c>
      <c r="G33" s="27">
        <v>3209398</v>
      </c>
      <c r="H33" s="15">
        <v>13317513</v>
      </c>
      <c r="I33" s="16">
        <v>221480</v>
      </c>
      <c r="J33" s="16">
        <v>85886</v>
      </c>
      <c r="K33" s="16">
        <v>3417723</v>
      </c>
      <c r="L33" s="16">
        <v>0</v>
      </c>
      <c r="M33" s="27">
        <v>17042602</v>
      </c>
      <c r="N33" s="15">
        <v>0</v>
      </c>
      <c r="O33" s="16">
        <v>0</v>
      </c>
      <c r="P33" s="16">
        <v>0</v>
      </c>
      <c r="Q33" s="16">
        <v>0</v>
      </c>
      <c r="R33" s="16">
        <v>0</v>
      </c>
      <c r="S33" s="27">
        <v>0</v>
      </c>
      <c r="T33" s="15">
        <v>134136</v>
      </c>
      <c r="U33" s="16">
        <v>0</v>
      </c>
      <c r="V33" s="16">
        <v>0</v>
      </c>
      <c r="W33" s="16">
        <v>0</v>
      </c>
      <c r="X33" s="16">
        <v>0</v>
      </c>
      <c r="Y33" s="27">
        <v>134136</v>
      </c>
      <c r="Z33" s="15">
        <v>2978928</v>
      </c>
      <c r="AA33" s="16">
        <v>0</v>
      </c>
      <c r="AB33" s="16">
        <v>0</v>
      </c>
      <c r="AC33" s="16">
        <v>0</v>
      </c>
      <c r="AD33" s="16">
        <v>0</v>
      </c>
      <c r="AE33" s="27">
        <v>2978928</v>
      </c>
      <c r="AF33" s="15">
        <v>31027</v>
      </c>
      <c r="AG33" s="16">
        <v>0</v>
      </c>
      <c r="AH33" s="16">
        <v>0</v>
      </c>
      <c r="AI33" s="16">
        <v>0</v>
      </c>
      <c r="AJ33" s="16">
        <v>0</v>
      </c>
      <c r="AK33" s="27">
        <v>31027</v>
      </c>
      <c r="AL33" s="15">
        <v>0</v>
      </c>
      <c r="AM33" s="16">
        <v>0</v>
      </c>
      <c r="AN33" s="16">
        <v>0</v>
      </c>
      <c r="AO33" s="16">
        <v>0</v>
      </c>
      <c r="AP33" s="16">
        <v>219348</v>
      </c>
      <c r="AQ33" s="27">
        <v>219348</v>
      </c>
      <c r="AR33" s="15">
        <v>0</v>
      </c>
      <c r="AS33" s="16">
        <v>0</v>
      </c>
      <c r="AT33" s="16">
        <v>0</v>
      </c>
      <c r="AU33" s="16">
        <v>0</v>
      </c>
      <c r="AV33" s="16">
        <v>0</v>
      </c>
      <c r="AW33" s="27">
        <v>0</v>
      </c>
      <c r="AX33" s="82">
        <v>19272902</v>
      </c>
      <c r="AY33" s="83">
        <v>261980</v>
      </c>
      <c r="AZ33" s="83">
        <v>123386</v>
      </c>
      <c r="BA33" s="83">
        <v>3737823</v>
      </c>
      <c r="BB33" s="83">
        <v>219348</v>
      </c>
      <c r="BC33" s="84">
        <v>23615439</v>
      </c>
      <c r="BD33" s="15">
        <v>391908.8</v>
      </c>
      <c r="BE33" s="16">
        <v>0</v>
      </c>
      <c r="BF33" s="16">
        <v>0</v>
      </c>
      <c r="BG33" s="16">
        <v>0</v>
      </c>
      <c r="BH33" s="16">
        <v>0</v>
      </c>
      <c r="BI33" s="27">
        <v>391908.8</v>
      </c>
      <c r="BJ33" s="15">
        <v>0</v>
      </c>
      <c r="BK33" s="16">
        <v>0</v>
      </c>
      <c r="BL33" s="16">
        <v>0</v>
      </c>
      <c r="BM33" s="16">
        <v>0</v>
      </c>
      <c r="BN33" s="16">
        <v>0</v>
      </c>
      <c r="BO33" s="27">
        <v>0</v>
      </c>
      <c r="BP33" s="15">
        <v>0</v>
      </c>
      <c r="BQ33" s="16">
        <v>0</v>
      </c>
      <c r="BR33" s="16">
        <v>0</v>
      </c>
      <c r="BS33" s="16">
        <v>0</v>
      </c>
      <c r="BT33" s="16">
        <v>0</v>
      </c>
      <c r="BU33" s="27">
        <v>0</v>
      </c>
      <c r="BV33" s="82">
        <v>19664810.800000001</v>
      </c>
      <c r="BW33" s="83">
        <v>261980</v>
      </c>
      <c r="BX33" s="83">
        <v>123386</v>
      </c>
      <c r="BY33" s="83">
        <v>3737823</v>
      </c>
      <c r="BZ33" s="83">
        <v>219348</v>
      </c>
      <c r="CA33" s="84">
        <v>24007347.800000001</v>
      </c>
    </row>
    <row r="34" spans="1:79" s="92" customFormat="1" ht="13" x14ac:dyDescent="0.25">
      <c r="A34" s="4" t="s">
        <v>24</v>
      </c>
      <c r="B34" s="15">
        <v>0</v>
      </c>
      <c r="C34" s="16">
        <v>0</v>
      </c>
      <c r="D34" s="16">
        <v>0</v>
      </c>
      <c r="E34" s="16">
        <v>0</v>
      </c>
      <c r="F34" s="16">
        <v>0</v>
      </c>
      <c r="G34" s="27">
        <v>0</v>
      </c>
      <c r="H34" s="15">
        <v>76335914.099999994</v>
      </c>
      <c r="I34" s="16">
        <v>22510180.850000001</v>
      </c>
      <c r="J34" s="16">
        <v>0</v>
      </c>
      <c r="K34" s="16">
        <v>2840266.4</v>
      </c>
      <c r="L34" s="16">
        <v>0</v>
      </c>
      <c r="M34" s="27">
        <v>101686361.34999999</v>
      </c>
      <c r="N34" s="15">
        <v>0</v>
      </c>
      <c r="O34" s="16">
        <v>0</v>
      </c>
      <c r="P34" s="16">
        <v>0</v>
      </c>
      <c r="Q34" s="16">
        <v>0</v>
      </c>
      <c r="R34" s="16">
        <v>0</v>
      </c>
      <c r="S34" s="27">
        <v>0</v>
      </c>
      <c r="T34" s="15">
        <v>687931.11</v>
      </c>
      <c r="U34" s="16">
        <v>72479.25</v>
      </c>
      <c r="V34" s="16">
        <v>0</v>
      </c>
      <c r="W34" s="16">
        <v>-30700.400000000001</v>
      </c>
      <c r="X34" s="16">
        <v>1113.75</v>
      </c>
      <c r="Y34" s="27">
        <v>730823.71</v>
      </c>
      <c r="Z34" s="15">
        <v>17760731.449999999</v>
      </c>
      <c r="AA34" s="16">
        <v>1518336.95</v>
      </c>
      <c r="AB34" s="16">
        <v>0</v>
      </c>
      <c r="AC34" s="16">
        <v>136215.70000000001</v>
      </c>
      <c r="AD34" s="16">
        <v>70635.55</v>
      </c>
      <c r="AE34" s="27">
        <v>19485919.649999999</v>
      </c>
      <c r="AF34" s="15">
        <v>0</v>
      </c>
      <c r="AG34" s="16">
        <v>0</v>
      </c>
      <c r="AH34" s="16">
        <v>0</v>
      </c>
      <c r="AI34" s="16">
        <v>0</v>
      </c>
      <c r="AJ34" s="16">
        <v>0</v>
      </c>
      <c r="AK34" s="27">
        <v>0</v>
      </c>
      <c r="AL34" s="15">
        <v>0</v>
      </c>
      <c r="AM34" s="16">
        <v>0</v>
      </c>
      <c r="AN34" s="16">
        <v>0</v>
      </c>
      <c r="AO34" s="16">
        <v>0</v>
      </c>
      <c r="AP34" s="16">
        <v>48123.15</v>
      </c>
      <c r="AQ34" s="27">
        <v>48123.15</v>
      </c>
      <c r="AR34" s="15">
        <v>0</v>
      </c>
      <c r="AS34" s="16">
        <v>0</v>
      </c>
      <c r="AT34" s="16">
        <v>0</v>
      </c>
      <c r="AU34" s="16">
        <v>0</v>
      </c>
      <c r="AV34" s="16">
        <v>0</v>
      </c>
      <c r="AW34" s="27">
        <v>0</v>
      </c>
      <c r="AX34" s="82">
        <v>94784576.659999996</v>
      </c>
      <c r="AY34" s="83">
        <v>24100997.050000001</v>
      </c>
      <c r="AZ34" s="83">
        <v>0</v>
      </c>
      <c r="BA34" s="83">
        <v>2945781.7</v>
      </c>
      <c r="BB34" s="83">
        <v>119872.45000000001</v>
      </c>
      <c r="BC34" s="84">
        <v>121951227.85999998</v>
      </c>
      <c r="BD34" s="15">
        <v>2138653</v>
      </c>
      <c r="BE34" s="16">
        <v>0</v>
      </c>
      <c r="BF34" s="16">
        <v>0</v>
      </c>
      <c r="BG34" s="16">
        <v>8230.25</v>
      </c>
      <c r="BH34" s="16">
        <v>0</v>
      </c>
      <c r="BI34" s="27">
        <v>2146883.25</v>
      </c>
      <c r="BJ34" s="15">
        <v>2138653</v>
      </c>
      <c r="BK34" s="16">
        <v>0</v>
      </c>
      <c r="BL34" s="16">
        <v>0</v>
      </c>
      <c r="BM34" s="16">
        <v>8230.25</v>
      </c>
      <c r="BN34" s="16">
        <v>0</v>
      </c>
      <c r="BO34" s="27">
        <v>2146883.25</v>
      </c>
      <c r="BP34" s="15">
        <v>34365.599999999999</v>
      </c>
      <c r="BQ34" s="16">
        <v>0</v>
      </c>
      <c r="BR34" s="16">
        <v>0</v>
      </c>
      <c r="BS34" s="16">
        <v>9804.2999999999993</v>
      </c>
      <c r="BT34" s="16">
        <v>0</v>
      </c>
      <c r="BU34" s="27">
        <v>44169.899999999994</v>
      </c>
      <c r="BV34" s="82">
        <v>94750211.060000002</v>
      </c>
      <c r="BW34" s="83">
        <v>24100997.050000001</v>
      </c>
      <c r="BX34" s="83">
        <v>0</v>
      </c>
      <c r="BY34" s="83">
        <v>2935977.4000000004</v>
      </c>
      <c r="BZ34" s="83">
        <v>119872.45000000001</v>
      </c>
      <c r="CA34" s="84">
        <v>121907057.95999998</v>
      </c>
    </row>
    <row r="35" spans="1:79" s="92" customFormat="1" ht="13" x14ac:dyDescent="0.25">
      <c r="A35" s="4" t="s">
        <v>25</v>
      </c>
      <c r="B35" s="15">
        <v>0</v>
      </c>
      <c r="C35" s="16">
        <v>0</v>
      </c>
      <c r="D35" s="16">
        <v>0</v>
      </c>
      <c r="E35" s="16">
        <v>0</v>
      </c>
      <c r="F35" s="16">
        <v>0</v>
      </c>
      <c r="G35" s="27">
        <v>0</v>
      </c>
      <c r="H35" s="15">
        <v>55387874</v>
      </c>
      <c r="I35" s="16">
        <v>13462630</v>
      </c>
      <c r="J35" s="16">
        <v>52549098</v>
      </c>
      <c r="K35" s="16">
        <v>421196</v>
      </c>
      <c r="L35" s="16">
        <v>1268344</v>
      </c>
      <c r="M35" s="27">
        <v>123089142</v>
      </c>
      <c r="N35" s="15">
        <v>0</v>
      </c>
      <c r="O35" s="16">
        <v>0</v>
      </c>
      <c r="P35" s="16">
        <v>0</v>
      </c>
      <c r="Q35" s="16">
        <v>0</v>
      </c>
      <c r="R35" s="16">
        <v>0</v>
      </c>
      <c r="S35" s="27">
        <v>0</v>
      </c>
      <c r="T35" s="15">
        <v>588224.30000000005</v>
      </c>
      <c r="U35" s="16">
        <v>-7027.7</v>
      </c>
      <c r="V35" s="16">
        <v>833842.9</v>
      </c>
      <c r="W35" s="16">
        <v>-2662.75</v>
      </c>
      <c r="X35" s="16">
        <v>-235515.9</v>
      </c>
      <c r="Y35" s="27">
        <v>1176860.8500000001</v>
      </c>
      <c r="Z35" s="15">
        <v>20049039</v>
      </c>
      <c r="AA35" s="16">
        <v>0</v>
      </c>
      <c r="AB35" s="16">
        <v>0</v>
      </c>
      <c r="AC35" s="16">
        <v>0</v>
      </c>
      <c r="AD35" s="16">
        <v>0</v>
      </c>
      <c r="AE35" s="27">
        <v>20049039</v>
      </c>
      <c r="AF35" s="15">
        <v>0</v>
      </c>
      <c r="AG35" s="16">
        <v>0</v>
      </c>
      <c r="AH35" s="16">
        <v>0</v>
      </c>
      <c r="AI35" s="16">
        <v>0</v>
      </c>
      <c r="AJ35" s="16">
        <v>0</v>
      </c>
      <c r="AK35" s="27">
        <v>0</v>
      </c>
      <c r="AL35" s="15">
        <v>0</v>
      </c>
      <c r="AM35" s="16">
        <v>0</v>
      </c>
      <c r="AN35" s="16">
        <v>0</v>
      </c>
      <c r="AO35" s="16">
        <v>0</v>
      </c>
      <c r="AP35" s="16">
        <v>0</v>
      </c>
      <c r="AQ35" s="27">
        <v>0</v>
      </c>
      <c r="AR35" s="15">
        <v>1549307.95</v>
      </c>
      <c r="AS35" s="16">
        <v>0</v>
      </c>
      <c r="AT35" s="16">
        <v>0</v>
      </c>
      <c r="AU35" s="16">
        <v>0</v>
      </c>
      <c r="AV35" s="16">
        <v>495876</v>
      </c>
      <c r="AW35" s="27">
        <v>2045183.95</v>
      </c>
      <c r="AX35" s="82">
        <v>77574445.25</v>
      </c>
      <c r="AY35" s="83">
        <v>13455602.300000001</v>
      </c>
      <c r="AZ35" s="83">
        <v>53382940.899999999</v>
      </c>
      <c r="BA35" s="83">
        <v>418533.25</v>
      </c>
      <c r="BB35" s="83">
        <v>1528704.1</v>
      </c>
      <c r="BC35" s="84">
        <v>146360225.79999998</v>
      </c>
      <c r="BD35" s="15">
        <v>2627349.0299999998</v>
      </c>
      <c r="BE35" s="16">
        <v>0</v>
      </c>
      <c r="BF35" s="16">
        <v>0</v>
      </c>
      <c r="BG35" s="16">
        <v>0</v>
      </c>
      <c r="BH35" s="16">
        <v>0</v>
      </c>
      <c r="BI35" s="27">
        <v>2627349.0299999998</v>
      </c>
      <c r="BJ35" s="15">
        <v>2627349.0299999998</v>
      </c>
      <c r="BK35" s="16">
        <v>0</v>
      </c>
      <c r="BL35" s="16">
        <v>0</v>
      </c>
      <c r="BM35" s="16">
        <v>0</v>
      </c>
      <c r="BN35" s="16">
        <v>0</v>
      </c>
      <c r="BO35" s="27">
        <v>2627349.0299999998</v>
      </c>
      <c r="BP35" s="15">
        <v>1165809.8799999999</v>
      </c>
      <c r="BQ35" s="16">
        <v>81997.649999999994</v>
      </c>
      <c r="BR35" s="16">
        <v>2084.9499999999998</v>
      </c>
      <c r="BS35" s="16">
        <v>0</v>
      </c>
      <c r="BT35" s="16">
        <v>7315.3</v>
      </c>
      <c r="BU35" s="27">
        <v>1257207.7799999998</v>
      </c>
      <c r="BV35" s="82">
        <v>76408635.370000005</v>
      </c>
      <c r="BW35" s="83">
        <v>13373604.65</v>
      </c>
      <c r="BX35" s="83">
        <v>53380855.949999996</v>
      </c>
      <c r="BY35" s="83">
        <v>418533.25</v>
      </c>
      <c r="BZ35" s="83">
        <v>1521388.8</v>
      </c>
      <c r="CA35" s="84">
        <v>145103018.01999998</v>
      </c>
    </row>
    <row r="36" spans="1:79" s="92" customFormat="1" ht="13" x14ac:dyDescent="0.25">
      <c r="A36" s="4" t="s">
        <v>26</v>
      </c>
      <c r="B36" s="15">
        <v>12278000</v>
      </c>
      <c r="C36" s="16">
        <v>650000</v>
      </c>
      <c r="D36" s="16">
        <v>229000</v>
      </c>
      <c r="E36" s="16">
        <v>101000</v>
      </c>
      <c r="F36" s="16">
        <v>5000</v>
      </c>
      <c r="G36" s="27">
        <v>13263000</v>
      </c>
      <c r="H36" s="15">
        <v>139348878.49647796</v>
      </c>
      <c r="I36" s="16">
        <v>31813999.712274</v>
      </c>
      <c r="J36" s="16">
        <v>12929508.81262497</v>
      </c>
      <c r="K36" s="16">
        <v>3689766.0239200001</v>
      </c>
      <c r="L36" s="16">
        <v>0</v>
      </c>
      <c r="M36" s="27">
        <v>187782153.04529694</v>
      </c>
      <c r="N36" s="15">
        <v>0</v>
      </c>
      <c r="O36" s="16">
        <v>0</v>
      </c>
      <c r="P36" s="16">
        <v>0</v>
      </c>
      <c r="Q36" s="16">
        <v>0</v>
      </c>
      <c r="R36" s="16">
        <v>217725.275509</v>
      </c>
      <c r="S36" s="27">
        <v>217725.275509</v>
      </c>
      <c r="T36" s="15">
        <v>2196062.16</v>
      </c>
      <c r="U36" s="16">
        <v>74539.649999999994</v>
      </c>
      <c r="V36" s="16">
        <v>4453.6000000000004</v>
      </c>
      <c r="W36" s="16">
        <v>-57639.199999999997</v>
      </c>
      <c r="X36" s="16">
        <v>0</v>
      </c>
      <c r="Y36" s="27">
        <v>2217416.21</v>
      </c>
      <c r="Z36" s="15">
        <v>38019000</v>
      </c>
      <c r="AA36" s="16">
        <v>103000</v>
      </c>
      <c r="AB36" s="16">
        <v>0</v>
      </c>
      <c r="AC36" s="16">
        <v>203000</v>
      </c>
      <c r="AD36" s="16">
        <v>0</v>
      </c>
      <c r="AE36" s="27">
        <v>38325000</v>
      </c>
      <c r="AF36" s="15">
        <v>31241</v>
      </c>
      <c r="AG36" s="16">
        <v>1133575</v>
      </c>
      <c r="AH36" s="16">
        <v>0</v>
      </c>
      <c r="AI36" s="16">
        <v>0</v>
      </c>
      <c r="AJ36" s="16">
        <v>0</v>
      </c>
      <c r="AK36" s="27">
        <v>1164816</v>
      </c>
      <c r="AL36" s="15">
        <v>0</v>
      </c>
      <c r="AM36" s="16">
        <v>0</v>
      </c>
      <c r="AN36" s="16">
        <v>0</v>
      </c>
      <c r="AO36" s="16">
        <v>70938</v>
      </c>
      <c r="AP36" s="16">
        <v>0</v>
      </c>
      <c r="AQ36" s="27">
        <v>70938</v>
      </c>
      <c r="AR36" s="15">
        <v>0</v>
      </c>
      <c r="AS36" s="16">
        <v>0</v>
      </c>
      <c r="AT36" s="16">
        <v>0</v>
      </c>
      <c r="AU36" s="16">
        <v>0</v>
      </c>
      <c r="AV36" s="16">
        <v>0</v>
      </c>
      <c r="AW36" s="27">
        <v>0</v>
      </c>
      <c r="AX36" s="82">
        <v>191873181.65647796</v>
      </c>
      <c r="AY36" s="83">
        <v>33775114.362273999</v>
      </c>
      <c r="AZ36" s="83">
        <v>13162962.41262497</v>
      </c>
      <c r="BA36" s="83">
        <v>4007064.8239199999</v>
      </c>
      <c r="BB36" s="83">
        <v>222725.275509</v>
      </c>
      <c r="BC36" s="84">
        <v>243041048.53080595</v>
      </c>
      <c r="BD36" s="15">
        <v>5031406</v>
      </c>
      <c r="BE36" s="16">
        <v>0</v>
      </c>
      <c r="BF36" s="16">
        <v>0</v>
      </c>
      <c r="BG36" s="16">
        <v>0</v>
      </c>
      <c r="BH36" s="16">
        <v>0</v>
      </c>
      <c r="BI36" s="27">
        <v>5031406</v>
      </c>
      <c r="BJ36" s="15">
        <v>5031405.75</v>
      </c>
      <c r="BK36" s="16">
        <v>0</v>
      </c>
      <c r="BL36" s="16">
        <v>0</v>
      </c>
      <c r="BM36" s="16">
        <v>0</v>
      </c>
      <c r="BN36" s="16">
        <v>0</v>
      </c>
      <c r="BO36" s="27">
        <v>5031405.75</v>
      </c>
      <c r="BP36" s="15">
        <v>0</v>
      </c>
      <c r="BQ36" s="16">
        <v>0</v>
      </c>
      <c r="BR36" s="16">
        <v>0</v>
      </c>
      <c r="BS36" s="16">
        <v>1557683</v>
      </c>
      <c r="BT36" s="16">
        <v>0</v>
      </c>
      <c r="BU36" s="27">
        <v>1557683</v>
      </c>
      <c r="BV36" s="82">
        <v>191873181.90647796</v>
      </c>
      <c r="BW36" s="83">
        <v>33775114.362273999</v>
      </c>
      <c r="BX36" s="83">
        <v>13162962.41262497</v>
      </c>
      <c r="BY36" s="83">
        <v>2449381.8239199999</v>
      </c>
      <c r="BZ36" s="83">
        <v>222725.275509</v>
      </c>
      <c r="CA36" s="84">
        <v>241483365.78080595</v>
      </c>
    </row>
    <row r="37" spans="1:79" s="92" customFormat="1" ht="13" x14ac:dyDescent="0.25">
      <c r="A37" s="4" t="s">
        <v>27</v>
      </c>
      <c r="B37" s="15">
        <v>5048970</v>
      </c>
      <c r="C37" s="16">
        <v>0</v>
      </c>
      <c r="D37" s="16">
        <v>0</v>
      </c>
      <c r="E37" s="16">
        <v>459615</v>
      </c>
      <c r="F37" s="16">
        <v>484770</v>
      </c>
      <c r="G37" s="27">
        <v>5993355</v>
      </c>
      <c r="H37" s="15">
        <v>36918614</v>
      </c>
      <c r="I37" s="16">
        <v>0</v>
      </c>
      <c r="J37" s="16">
        <v>0</v>
      </c>
      <c r="K37" s="16">
        <v>7660815</v>
      </c>
      <c r="L37" s="16">
        <v>19124724</v>
      </c>
      <c r="M37" s="27">
        <v>63704153</v>
      </c>
      <c r="N37" s="15">
        <v>0</v>
      </c>
      <c r="O37" s="16">
        <v>0</v>
      </c>
      <c r="P37" s="16">
        <v>0</v>
      </c>
      <c r="Q37" s="16">
        <v>0</v>
      </c>
      <c r="R37" s="16">
        <v>53622</v>
      </c>
      <c r="S37" s="27">
        <v>53622</v>
      </c>
      <c r="T37" s="15">
        <v>533633</v>
      </c>
      <c r="U37" s="16">
        <v>0</v>
      </c>
      <c r="V37" s="16">
        <v>0</v>
      </c>
      <c r="W37" s="16">
        <v>-13398</v>
      </c>
      <c r="X37" s="16">
        <v>-121307</v>
      </c>
      <c r="Y37" s="27">
        <v>398928</v>
      </c>
      <c r="Z37" s="15">
        <v>8609705</v>
      </c>
      <c r="AA37" s="16">
        <v>0</v>
      </c>
      <c r="AB37" s="16">
        <v>0</v>
      </c>
      <c r="AC37" s="16">
        <v>480584</v>
      </c>
      <c r="AD37" s="16">
        <v>988654</v>
      </c>
      <c r="AE37" s="27">
        <v>10078943</v>
      </c>
      <c r="AF37" s="15">
        <v>0</v>
      </c>
      <c r="AG37" s="16">
        <v>0</v>
      </c>
      <c r="AH37" s="16">
        <v>0</v>
      </c>
      <c r="AI37" s="16">
        <v>0</v>
      </c>
      <c r="AJ37" s="16">
        <v>0</v>
      </c>
      <c r="AK37" s="27">
        <v>0</v>
      </c>
      <c r="AL37" s="15">
        <v>0</v>
      </c>
      <c r="AM37" s="16">
        <v>0</v>
      </c>
      <c r="AN37" s="16">
        <v>0</v>
      </c>
      <c r="AO37" s="16">
        <v>0</v>
      </c>
      <c r="AP37" s="16">
        <v>0</v>
      </c>
      <c r="AQ37" s="27">
        <v>0</v>
      </c>
      <c r="AR37" s="15">
        <v>0</v>
      </c>
      <c r="AS37" s="16">
        <v>0</v>
      </c>
      <c r="AT37" s="16">
        <v>0</v>
      </c>
      <c r="AU37" s="16">
        <v>0</v>
      </c>
      <c r="AV37" s="16">
        <v>182631</v>
      </c>
      <c r="AW37" s="27">
        <v>182631</v>
      </c>
      <c r="AX37" s="82">
        <v>51110922</v>
      </c>
      <c r="AY37" s="83">
        <v>0</v>
      </c>
      <c r="AZ37" s="83">
        <v>0</v>
      </c>
      <c r="BA37" s="83">
        <v>8587616</v>
      </c>
      <c r="BB37" s="83">
        <v>20713094</v>
      </c>
      <c r="BC37" s="84">
        <v>80411632</v>
      </c>
      <c r="BD37" s="15">
        <v>1165483</v>
      </c>
      <c r="BE37" s="16">
        <v>0</v>
      </c>
      <c r="BF37" s="16">
        <v>0</v>
      </c>
      <c r="BG37" s="16">
        <v>25713</v>
      </c>
      <c r="BH37" s="16">
        <v>1176</v>
      </c>
      <c r="BI37" s="27">
        <v>1192372</v>
      </c>
      <c r="BJ37" s="15">
        <v>1165483</v>
      </c>
      <c r="BK37" s="16">
        <v>0</v>
      </c>
      <c r="BL37" s="16">
        <v>0</v>
      </c>
      <c r="BM37" s="16">
        <v>25713</v>
      </c>
      <c r="BN37" s="16">
        <v>1176</v>
      </c>
      <c r="BO37" s="27">
        <v>1192372</v>
      </c>
      <c r="BP37" s="15">
        <v>824</v>
      </c>
      <c r="BQ37" s="16">
        <v>0</v>
      </c>
      <c r="BR37" s="16">
        <v>0</v>
      </c>
      <c r="BS37" s="16">
        <v>8705</v>
      </c>
      <c r="BT37" s="16">
        <v>9630</v>
      </c>
      <c r="BU37" s="27">
        <v>19159</v>
      </c>
      <c r="BV37" s="82">
        <v>51110098</v>
      </c>
      <c r="BW37" s="83">
        <v>0</v>
      </c>
      <c r="BX37" s="83">
        <v>0</v>
      </c>
      <c r="BY37" s="83">
        <v>8578911</v>
      </c>
      <c r="BZ37" s="83">
        <v>20703464</v>
      </c>
      <c r="CA37" s="84">
        <v>80392473</v>
      </c>
    </row>
    <row r="38" spans="1:79" s="92" customFormat="1" ht="13" x14ac:dyDescent="0.25">
      <c r="A38" s="4" t="s">
        <v>28</v>
      </c>
      <c r="B38" s="15">
        <v>0</v>
      </c>
      <c r="C38" s="16">
        <v>0</v>
      </c>
      <c r="D38" s="16">
        <v>0</v>
      </c>
      <c r="E38" s="16">
        <v>0</v>
      </c>
      <c r="F38" s="16">
        <v>0</v>
      </c>
      <c r="G38" s="27">
        <v>0</v>
      </c>
      <c r="H38" s="15">
        <v>13249577</v>
      </c>
      <c r="I38" s="16">
        <v>2599458</v>
      </c>
      <c r="J38" s="16">
        <v>103545.43</v>
      </c>
      <c r="K38" s="16">
        <v>1816553</v>
      </c>
      <c r="L38" s="16">
        <v>17677</v>
      </c>
      <c r="M38" s="27">
        <v>17786810.43</v>
      </c>
      <c r="N38" s="15">
        <v>0</v>
      </c>
      <c r="O38" s="16">
        <v>0</v>
      </c>
      <c r="P38" s="16">
        <v>0</v>
      </c>
      <c r="Q38" s="16">
        <v>0</v>
      </c>
      <c r="R38" s="16">
        <v>15550</v>
      </c>
      <c r="S38" s="27">
        <v>15550</v>
      </c>
      <c r="T38" s="15">
        <v>57734</v>
      </c>
      <c r="U38" s="16">
        <v>33772.25</v>
      </c>
      <c r="V38" s="16">
        <v>0</v>
      </c>
      <c r="W38" s="16">
        <v>1304.29</v>
      </c>
      <c r="X38" s="16">
        <v>-292.45</v>
      </c>
      <c r="Y38" s="27">
        <v>92518.09</v>
      </c>
      <c r="Z38" s="15">
        <v>2320767</v>
      </c>
      <c r="AA38" s="16">
        <v>247644</v>
      </c>
      <c r="AB38" s="16">
        <v>7772</v>
      </c>
      <c r="AC38" s="16">
        <v>522800</v>
      </c>
      <c r="AD38" s="16">
        <v>4556</v>
      </c>
      <c r="AE38" s="27">
        <v>3103539</v>
      </c>
      <c r="AF38" s="15">
        <v>43470</v>
      </c>
      <c r="AG38" s="16">
        <v>0</v>
      </c>
      <c r="AH38" s="16">
        <v>0</v>
      </c>
      <c r="AI38" s="16">
        <v>0</v>
      </c>
      <c r="AJ38" s="16">
        <v>0</v>
      </c>
      <c r="AK38" s="27">
        <v>43470</v>
      </c>
      <c r="AL38" s="15">
        <v>0</v>
      </c>
      <c r="AM38" s="16">
        <v>0</v>
      </c>
      <c r="AN38" s="16">
        <v>0</v>
      </c>
      <c r="AO38" s="16">
        <v>6163</v>
      </c>
      <c r="AP38" s="16">
        <v>0</v>
      </c>
      <c r="AQ38" s="27">
        <v>6163</v>
      </c>
      <c r="AR38" s="15">
        <v>0</v>
      </c>
      <c r="AS38" s="16">
        <v>0</v>
      </c>
      <c r="AT38" s="16">
        <v>0</v>
      </c>
      <c r="AU38" s="16">
        <v>0</v>
      </c>
      <c r="AV38" s="16">
        <v>0</v>
      </c>
      <c r="AW38" s="27">
        <v>0</v>
      </c>
      <c r="AX38" s="82">
        <v>15671548</v>
      </c>
      <c r="AY38" s="83">
        <v>2880874.25</v>
      </c>
      <c r="AZ38" s="83">
        <v>111317.43</v>
      </c>
      <c r="BA38" s="83">
        <v>2346820.29</v>
      </c>
      <c r="BB38" s="83">
        <v>37490.550000000003</v>
      </c>
      <c r="BC38" s="84">
        <v>21048050.52</v>
      </c>
      <c r="BD38" s="15">
        <v>421685</v>
      </c>
      <c r="BE38" s="16">
        <v>0</v>
      </c>
      <c r="BF38" s="16">
        <v>0</v>
      </c>
      <c r="BG38" s="16">
        <v>0</v>
      </c>
      <c r="BH38" s="16">
        <v>0</v>
      </c>
      <c r="BI38" s="27">
        <v>421685</v>
      </c>
      <c r="BJ38" s="15">
        <v>421685</v>
      </c>
      <c r="BK38" s="16">
        <v>0</v>
      </c>
      <c r="BL38" s="16">
        <v>0</v>
      </c>
      <c r="BM38" s="16">
        <v>0</v>
      </c>
      <c r="BN38" s="16">
        <v>0</v>
      </c>
      <c r="BO38" s="27">
        <v>421685</v>
      </c>
      <c r="BP38" s="15">
        <v>0</v>
      </c>
      <c r="BQ38" s="16">
        <v>0</v>
      </c>
      <c r="BR38" s="16">
        <v>0</v>
      </c>
      <c r="BS38" s="16">
        <v>0</v>
      </c>
      <c r="BT38" s="16">
        <v>0</v>
      </c>
      <c r="BU38" s="27">
        <v>0</v>
      </c>
      <c r="BV38" s="82">
        <v>15671548</v>
      </c>
      <c r="BW38" s="83">
        <v>2880874.25</v>
      </c>
      <c r="BX38" s="83">
        <v>111317.43</v>
      </c>
      <c r="BY38" s="83">
        <v>2346820.29</v>
      </c>
      <c r="BZ38" s="83">
        <v>37490.550000000003</v>
      </c>
      <c r="CA38" s="84">
        <v>21048050.52</v>
      </c>
    </row>
    <row r="39" spans="1:79" s="92" customFormat="1" ht="13" x14ac:dyDescent="0.25">
      <c r="A39" s="4" t="s">
        <v>29</v>
      </c>
      <c r="B39" s="15">
        <v>541800</v>
      </c>
      <c r="C39" s="16">
        <v>46800</v>
      </c>
      <c r="D39" s="16">
        <v>19000</v>
      </c>
      <c r="E39" s="16">
        <v>135600</v>
      </c>
      <c r="F39" s="16">
        <v>3000</v>
      </c>
      <c r="G39" s="27">
        <v>746200</v>
      </c>
      <c r="H39" s="15">
        <v>1600917</v>
      </c>
      <c r="I39" s="16">
        <v>141871</v>
      </c>
      <c r="J39" s="16">
        <v>107741</v>
      </c>
      <c r="K39" s="16">
        <v>5173341</v>
      </c>
      <c r="L39" s="16">
        <v>5617</v>
      </c>
      <c r="M39" s="27">
        <v>7029487</v>
      </c>
      <c r="N39" s="15">
        <v>0</v>
      </c>
      <c r="O39" s="16">
        <v>0</v>
      </c>
      <c r="P39" s="16">
        <v>0</v>
      </c>
      <c r="Q39" s="16">
        <v>0</v>
      </c>
      <c r="R39" s="16">
        <v>0</v>
      </c>
      <c r="S39" s="27">
        <v>0</v>
      </c>
      <c r="T39" s="15">
        <v>0</v>
      </c>
      <c r="U39" s="16">
        <v>0</v>
      </c>
      <c r="V39" s="16">
        <v>0</v>
      </c>
      <c r="W39" s="16">
        <v>0</v>
      </c>
      <c r="X39" s="16">
        <v>0</v>
      </c>
      <c r="Y39" s="27">
        <v>0</v>
      </c>
      <c r="Z39" s="15">
        <v>847108</v>
      </c>
      <c r="AA39" s="16">
        <v>54405</v>
      </c>
      <c r="AB39" s="16">
        <v>8372</v>
      </c>
      <c r="AC39" s="16">
        <v>58861</v>
      </c>
      <c r="AD39" s="16">
        <v>3860</v>
      </c>
      <c r="AE39" s="27">
        <v>972606</v>
      </c>
      <c r="AF39" s="15">
        <v>0</v>
      </c>
      <c r="AG39" s="16">
        <v>0</v>
      </c>
      <c r="AH39" s="16">
        <v>0</v>
      </c>
      <c r="AI39" s="16">
        <v>0</v>
      </c>
      <c r="AJ39" s="16">
        <v>0</v>
      </c>
      <c r="AK39" s="27">
        <v>0</v>
      </c>
      <c r="AL39" s="15">
        <v>0</v>
      </c>
      <c r="AM39" s="16">
        <v>0</v>
      </c>
      <c r="AN39" s="16">
        <v>90484</v>
      </c>
      <c r="AO39" s="16">
        <v>0</v>
      </c>
      <c r="AP39" s="16">
        <v>0</v>
      </c>
      <c r="AQ39" s="27">
        <v>90484</v>
      </c>
      <c r="AR39" s="15">
        <v>0</v>
      </c>
      <c r="AS39" s="16">
        <v>0</v>
      </c>
      <c r="AT39" s="16">
        <v>0</v>
      </c>
      <c r="AU39" s="16">
        <v>0</v>
      </c>
      <c r="AV39" s="16">
        <v>0</v>
      </c>
      <c r="AW39" s="27">
        <v>0</v>
      </c>
      <c r="AX39" s="82">
        <v>2989825</v>
      </c>
      <c r="AY39" s="83">
        <v>243076</v>
      </c>
      <c r="AZ39" s="83">
        <v>225597</v>
      </c>
      <c r="BA39" s="83">
        <v>5367802</v>
      </c>
      <c r="BB39" s="83">
        <v>12477</v>
      </c>
      <c r="BC39" s="84">
        <v>8838777</v>
      </c>
      <c r="BD39" s="15">
        <v>186705</v>
      </c>
      <c r="BE39" s="16">
        <v>0</v>
      </c>
      <c r="BF39" s="16">
        <v>0</v>
      </c>
      <c r="BG39" s="16">
        <v>0</v>
      </c>
      <c r="BH39" s="16">
        <v>0</v>
      </c>
      <c r="BI39" s="27">
        <v>186705</v>
      </c>
      <c r="BJ39" s="15">
        <v>186705</v>
      </c>
      <c r="BK39" s="16">
        <v>0</v>
      </c>
      <c r="BL39" s="16">
        <v>0</v>
      </c>
      <c r="BM39" s="16">
        <v>0</v>
      </c>
      <c r="BN39" s="16">
        <v>0</v>
      </c>
      <c r="BO39" s="27">
        <v>186705</v>
      </c>
      <c r="BP39" s="15">
        <v>0</v>
      </c>
      <c r="BQ39" s="16">
        <v>0</v>
      </c>
      <c r="BR39" s="16">
        <v>0</v>
      </c>
      <c r="BS39" s="16">
        <v>9754</v>
      </c>
      <c r="BT39" s="16">
        <v>0</v>
      </c>
      <c r="BU39" s="27">
        <v>9754</v>
      </c>
      <c r="BV39" s="82">
        <v>2989825</v>
      </c>
      <c r="BW39" s="83">
        <v>243076</v>
      </c>
      <c r="BX39" s="83">
        <v>225597</v>
      </c>
      <c r="BY39" s="83">
        <v>5358048</v>
      </c>
      <c r="BZ39" s="83">
        <v>12477</v>
      </c>
      <c r="CA39" s="84">
        <v>8829023</v>
      </c>
    </row>
    <row r="40" spans="1:79" s="92" customFormat="1" ht="13" x14ac:dyDescent="0.25">
      <c r="A40" s="4" t="s">
        <v>30</v>
      </c>
      <c r="B40" s="15">
        <v>0</v>
      </c>
      <c r="C40" s="16">
        <v>0</v>
      </c>
      <c r="D40" s="16">
        <v>0</v>
      </c>
      <c r="E40" s="16">
        <v>0</v>
      </c>
      <c r="F40" s="16">
        <v>0</v>
      </c>
      <c r="G40" s="27">
        <v>0</v>
      </c>
      <c r="H40" s="15">
        <v>67849879</v>
      </c>
      <c r="I40" s="16">
        <v>7895069</v>
      </c>
      <c r="J40" s="16">
        <v>25551735</v>
      </c>
      <c r="K40" s="16">
        <v>0</v>
      </c>
      <c r="L40" s="16">
        <v>0</v>
      </c>
      <c r="M40" s="27">
        <v>101296683</v>
      </c>
      <c r="N40" s="15">
        <v>0</v>
      </c>
      <c r="O40" s="16">
        <v>0</v>
      </c>
      <c r="P40" s="16">
        <v>0</v>
      </c>
      <c r="Q40" s="16">
        <v>0</v>
      </c>
      <c r="R40" s="16">
        <v>80020</v>
      </c>
      <c r="S40" s="27">
        <v>80020</v>
      </c>
      <c r="T40" s="15">
        <v>306134</v>
      </c>
      <c r="U40" s="16">
        <v>76236</v>
      </c>
      <c r="V40" s="16">
        <v>99444</v>
      </c>
      <c r="W40" s="16">
        <v>0</v>
      </c>
      <c r="X40" s="16">
        <v>-3022</v>
      </c>
      <c r="Y40" s="27">
        <v>478792</v>
      </c>
      <c r="Z40" s="15">
        <v>9073129</v>
      </c>
      <c r="AA40" s="16">
        <v>0</v>
      </c>
      <c r="AB40" s="16">
        <v>0</v>
      </c>
      <c r="AC40" s="16">
        <v>0</v>
      </c>
      <c r="AD40" s="16">
        <v>0</v>
      </c>
      <c r="AE40" s="27">
        <v>9073129</v>
      </c>
      <c r="AF40" s="15">
        <v>0</v>
      </c>
      <c r="AG40" s="16">
        <v>0</v>
      </c>
      <c r="AH40" s="16">
        <v>0</v>
      </c>
      <c r="AI40" s="16">
        <v>0</v>
      </c>
      <c r="AJ40" s="16">
        <v>0</v>
      </c>
      <c r="AK40" s="27">
        <v>0</v>
      </c>
      <c r="AL40" s="15">
        <v>0</v>
      </c>
      <c r="AM40" s="16">
        <v>0</v>
      </c>
      <c r="AN40" s="16">
        <v>693189</v>
      </c>
      <c r="AO40" s="16">
        <v>0</v>
      </c>
      <c r="AP40" s="16">
        <v>0</v>
      </c>
      <c r="AQ40" s="27">
        <v>693189</v>
      </c>
      <c r="AR40" s="15">
        <v>0</v>
      </c>
      <c r="AS40" s="16">
        <v>0</v>
      </c>
      <c r="AT40" s="16">
        <v>0</v>
      </c>
      <c r="AU40" s="16">
        <v>0</v>
      </c>
      <c r="AV40" s="16">
        <v>0</v>
      </c>
      <c r="AW40" s="27">
        <v>0</v>
      </c>
      <c r="AX40" s="82">
        <v>77229142</v>
      </c>
      <c r="AY40" s="83">
        <v>7971305</v>
      </c>
      <c r="AZ40" s="83">
        <v>26344368</v>
      </c>
      <c r="BA40" s="83">
        <v>0</v>
      </c>
      <c r="BB40" s="83">
        <v>76998</v>
      </c>
      <c r="BC40" s="84">
        <v>111621813</v>
      </c>
      <c r="BD40" s="15">
        <v>1728332</v>
      </c>
      <c r="BE40" s="16">
        <v>0</v>
      </c>
      <c r="BF40" s="16">
        <v>0</v>
      </c>
      <c r="BG40" s="16">
        <v>0</v>
      </c>
      <c r="BH40" s="16">
        <v>0</v>
      </c>
      <c r="BI40" s="27">
        <v>1728332</v>
      </c>
      <c r="BJ40" s="15">
        <v>1728332</v>
      </c>
      <c r="BK40" s="16">
        <v>0</v>
      </c>
      <c r="BL40" s="16">
        <v>0</v>
      </c>
      <c r="BM40" s="16">
        <v>0</v>
      </c>
      <c r="BN40" s="16">
        <v>0</v>
      </c>
      <c r="BO40" s="27">
        <v>1728332</v>
      </c>
      <c r="BP40" s="15">
        <v>323150</v>
      </c>
      <c r="BQ40" s="16">
        <v>0</v>
      </c>
      <c r="BR40" s="16">
        <v>0</v>
      </c>
      <c r="BS40" s="16">
        <v>0</v>
      </c>
      <c r="BT40" s="16">
        <v>0</v>
      </c>
      <c r="BU40" s="27">
        <v>323150</v>
      </c>
      <c r="BV40" s="82">
        <v>76905992</v>
      </c>
      <c r="BW40" s="83">
        <v>7971305</v>
      </c>
      <c r="BX40" s="83">
        <v>26344368</v>
      </c>
      <c r="BY40" s="83">
        <v>0</v>
      </c>
      <c r="BZ40" s="83">
        <v>76998</v>
      </c>
      <c r="CA40" s="84">
        <v>111298663</v>
      </c>
    </row>
    <row r="41" spans="1:79" s="92" customFormat="1" ht="13" x14ac:dyDescent="0.25">
      <c r="A41" s="4" t="s">
        <v>31</v>
      </c>
      <c r="B41" s="15">
        <v>2593920</v>
      </c>
      <c r="C41" s="16">
        <v>147840</v>
      </c>
      <c r="D41" s="16">
        <v>119560</v>
      </c>
      <c r="E41" s="16">
        <v>277200</v>
      </c>
      <c r="F41" s="16">
        <v>0</v>
      </c>
      <c r="G41" s="27">
        <v>3138520</v>
      </c>
      <c r="H41" s="15">
        <v>12656493.970000001</v>
      </c>
      <c r="I41" s="16">
        <v>1652007.5</v>
      </c>
      <c r="J41" s="16">
        <v>844750</v>
      </c>
      <c r="K41" s="16">
        <v>5776243.7300000004</v>
      </c>
      <c r="L41" s="16">
        <v>16471.05</v>
      </c>
      <c r="M41" s="27">
        <v>20945966.250000004</v>
      </c>
      <c r="N41" s="15">
        <v>0</v>
      </c>
      <c r="O41" s="16">
        <v>0</v>
      </c>
      <c r="P41" s="16">
        <v>0</v>
      </c>
      <c r="Q41" s="16">
        <v>0</v>
      </c>
      <c r="R41" s="16">
        <v>0</v>
      </c>
      <c r="S41" s="27">
        <v>0</v>
      </c>
      <c r="T41" s="15">
        <v>132935</v>
      </c>
      <c r="U41" s="16">
        <v>-15319.94</v>
      </c>
      <c r="V41" s="16">
        <v>4253.7700000000004</v>
      </c>
      <c r="W41" s="16">
        <v>667.73999999999978</v>
      </c>
      <c r="X41" s="16">
        <v>0</v>
      </c>
      <c r="Y41" s="27">
        <v>122536.57</v>
      </c>
      <c r="Z41" s="15">
        <v>2573220</v>
      </c>
      <c r="AA41" s="16">
        <v>175806</v>
      </c>
      <c r="AB41" s="16">
        <v>0</v>
      </c>
      <c r="AC41" s="16">
        <v>528768</v>
      </c>
      <c r="AD41" s="16">
        <v>0</v>
      </c>
      <c r="AE41" s="27">
        <v>3277794</v>
      </c>
      <c r="AF41" s="15">
        <v>0</v>
      </c>
      <c r="AG41" s="16">
        <v>0</v>
      </c>
      <c r="AH41" s="16">
        <v>0</v>
      </c>
      <c r="AI41" s="16">
        <v>0</v>
      </c>
      <c r="AJ41" s="16">
        <v>0</v>
      </c>
      <c r="AK41" s="27">
        <v>0</v>
      </c>
      <c r="AL41" s="15">
        <v>0</v>
      </c>
      <c r="AM41" s="16">
        <v>0</v>
      </c>
      <c r="AN41" s="16">
        <v>146069</v>
      </c>
      <c r="AO41" s="16">
        <v>0</v>
      </c>
      <c r="AP41" s="16">
        <v>0</v>
      </c>
      <c r="AQ41" s="27">
        <v>146069</v>
      </c>
      <c r="AR41" s="15">
        <v>0</v>
      </c>
      <c r="AS41" s="16">
        <v>0</v>
      </c>
      <c r="AT41" s="16">
        <v>0</v>
      </c>
      <c r="AU41" s="16">
        <v>0</v>
      </c>
      <c r="AV41" s="16">
        <v>0</v>
      </c>
      <c r="AW41" s="27">
        <v>0</v>
      </c>
      <c r="AX41" s="82">
        <v>17956568.969999999</v>
      </c>
      <c r="AY41" s="83">
        <v>1960333.56</v>
      </c>
      <c r="AZ41" s="83">
        <v>1114632.77</v>
      </c>
      <c r="BA41" s="83">
        <v>6582879.4700000007</v>
      </c>
      <c r="BB41" s="83">
        <v>16471.05</v>
      </c>
      <c r="BC41" s="84">
        <v>27630885.820000004</v>
      </c>
      <c r="BD41" s="15">
        <v>563977</v>
      </c>
      <c r="BE41" s="16">
        <v>278.98</v>
      </c>
      <c r="BF41" s="16">
        <v>0</v>
      </c>
      <c r="BG41" s="16">
        <v>22075.4</v>
      </c>
      <c r="BH41" s="16">
        <v>0</v>
      </c>
      <c r="BI41" s="27">
        <v>586331.38</v>
      </c>
      <c r="BJ41" s="15">
        <v>511087</v>
      </c>
      <c r="BK41" s="16">
        <v>249</v>
      </c>
      <c r="BL41" s="16">
        <v>0</v>
      </c>
      <c r="BM41" s="16">
        <v>20005</v>
      </c>
      <c r="BN41" s="16">
        <v>0</v>
      </c>
      <c r="BO41" s="27">
        <v>531341</v>
      </c>
      <c r="BP41" s="15">
        <v>52890</v>
      </c>
      <c r="BQ41" s="16">
        <v>30</v>
      </c>
      <c r="BR41" s="16">
        <v>0</v>
      </c>
      <c r="BS41" s="16">
        <v>2070</v>
      </c>
      <c r="BT41" s="16">
        <v>0</v>
      </c>
      <c r="BU41" s="27">
        <v>54990</v>
      </c>
      <c r="BV41" s="82">
        <v>17956568.969999999</v>
      </c>
      <c r="BW41" s="83">
        <v>1960333.54</v>
      </c>
      <c r="BX41" s="83">
        <v>1114632.77</v>
      </c>
      <c r="BY41" s="83">
        <v>6582879.870000001</v>
      </c>
      <c r="BZ41" s="83">
        <v>16471.05</v>
      </c>
      <c r="CA41" s="84">
        <v>27630886.200000003</v>
      </c>
    </row>
    <row r="42" spans="1:79" s="92" customFormat="1" ht="13" x14ac:dyDescent="0.25">
      <c r="A42" s="4" t="s">
        <v>32</v>
      </c>
      <c r="B42" s="15">
        <v>0</v>
      </c>
      <c r="C42" s="16">
        <v>0</v>
      </c>
      <c r="D42" s="16">
        <v>0</v>
      </c>
      <c r="E42" s="16">
        <v>0</v>
      </c>
      <c r="F42" s="16">
        <v>0</v>
      </c>
      <c r="G42" s="27">
        <v>0</v>
      </c>
      <c r="H42" s="15">
        <v>129674879.3</v>
      </c>
      <c r="I42" s="16">
        <v>8465274.0999999996</v>
      </c>
      <c r="J42" s="16">
        <v>21928441.300000001</v>
      </c>
      <c r="K42" s="16">
        <v>9741097.9000000004</v>
      </c>
      <c r="L42" s="16">
        <v>0</v>
      </c>
      <c r="M42" s="27">
        <v>169809692.60000002</v>
      </c>
      <c r="N42" s="15">
        <v>0</v>
      </c>
      <c r="O42" s="16">
        <v>0</v>
      </c>
      <c r="P42" s="16">
        <v>0</v>
      </c>
      <c r="Q42" s="16">
        <v>0</v>
      </c>
      <c r="R42" s="16">
        <v>0</v>
      </c>
      <c r="S42" s="27">
        <v>0</v>
      </c>
      <c r="T42" s="15">
        <v>4851376.16</v>
      </c>
      <c r="U42" s="16">
        <v>332515</v>
      </c>
      <c r="V42" s="16">
        <v>298292</v>
      </c>
      <c r="W42" s="16">
        <v>-477319</v>
      </c>
      <c r="X42" s="16">
        <v>0</v>
      </c>
      <c r="Y42" s="27">
        <v>5004864.16</v>
      </c>
      <c r="Z42" s="15">
        <v>3069719.77</v>
      </c>
      <c r="AA42" s="16">
        <v>0</v>
      </c>
      <c r="AB42" s="16">
        <v>0</v>
      </c>
      <c r="AC42" s="16">
        <v>0</v>
      </c>
      <c r="AD42" s="16">
        <v>0</v>
      </c>
      <c r="AE42" s="27">
        <v>3069719.77</v>
      </c>
      <c r="AF42" s="15">
        <v>0</v>
      </c>
      <c r="AG42" s="16">
        <v>0</v>
      </c>
      <c r="AH42" s="16">
        <v>0</v>
      </c>
      <c r="AI42" s="16">
        <v>0</v>
      </c>
      <c r="AJ42" s="16">
        <v>0</v>
      </c>
      <c r="AK42" s="27">
        <v>0</v>
      </c>
      <c r="AL42" s="15">
        <v>0</v>
      </c>
      <c r="AM42" s="16">
        <v>16664792.369999999</v>
      </c>
      <c r="AN42" s="16">
        <v>0</v>
      </c>
      <c r="AO42" s="16">
        <v>0</v>
      </c>
      <c r="AP42" s="16">
        <v>0</v>
      </c>
      <c r="AQ42" s="27">
        <v>16664792.369999999</v>
      </c>
      <c r="AR42" s="15">
        <v>0</v>
      </c>
      <c r="AS42" s="16">
        <v>0</v>
      </c>
      <c r="AT42" s="16">
        <v>0</v>
      </c>
      <c r="AU42" s="16">
        <v>0</v>
      </c>
      <c r="AV42" s="16">
        <v>0</v>
      </c>
      <c r="AW42" s="27">
        <v>0</v>
      </c>
      <c r="AX42" s="82">
        <v>137595975.23000002</v>
      </c>
      <c r="AY42" s="83">
        <v>25462581.469999999</v>
      </c>
      <c r="AZ42" s="83">
        <v>22226733.300000001</v>
      </c>
      <c r="BA42" s="83">
        <v>9263778.9000000004</v>
      </c>
      <c r="BB42" s="83">
        <v>0</v>
      </c>
      <c r="BC42" s="84">
        <v>194549068.90000004</v>
      </c>
      <c r="BD42" s="15">
        <v>3257230.67</v>
      </c>
      <c r="BE42" s="16">
        <v>0</v>
      </c>
      <c r="BF42" s="16">
        <v>0</v>
      </c>
      <c r="BG42" s="16">
        <v>0</v>
      </c>
      <c r="BH42" s="16">
        <v>0</v>
      </c>
      <c r="BI42" s="27">
        <v>3257230.67</v>
      </c>
      <c r="BJ42" s="15">
        <v>3257230.67</v>
      </c>
      <c r="BK42" s="16">
        <v>0</v>
      </c>
      <c r="BL42" s="16">
        <v>0</v>
      </c>
      <c r="BM42" s="16">
        <v>0</v>
      </c>
      <c r="BN42" s="16">
        <v>0</v>
      </c>
      <c r="BO42" s="27">
        <v>3257230.67</v>
      </c>
      <c r="BP42" s="15">
        <v>516678.69</v>
      </c>
      <c r="BQ42" s="16">
        <v>0</v>
      </c>
      <c r="BR42" s="16">
        <v>0</v>
      </c>
      <c r="BS42" s="16">
        <v>607415.35</v>
      </c>
      <c r="BT42" s="16">
        <v>0</v>
      </c>
      <c r="BU42" s="27">
        <v>1124094.04</v>
      </c>
      <c r="BV42" s="82">
        <v>137079296.53999999</v>
      </c>
      <c r="BW42" s="83">
        <v>25462581.469999999</v>
      </c>
      <c r="BX42" s="83">
        <v>22226733.300000001</v>
      </c>
      <c r="BY42" s="83">
        <v>8656363.5500000007</v>
      </c>
      <c r="BZ42" s="83">
        <v>0</v>
      </c>
      <c r="CA42" s="84">
        <v>193424974.86000001</v>
      </c>
    </row>
    <row r="43" spans="1:79" s="92" customFormat="1" ht="13" x14ac:dyDescent="0.25">
      <c r="A43" s="4" t="s">
        <v>33</v>
      </c>
      <c r="B43" s="15">
        <v>1828327.556809295</v>
      </c>
      <c r="C43" s="16">
        <v>114835.1757345548</v>
      </c>
      <c r="D43" s="16">
        <v>0</v>
      </c>
      <c r="E43" s="16">
        <v>665694.26745615015</v>
      </c>
      <c r="F43" s="16">
        <v>0</v>
      </c>
      <c r="G43" s="27">
        <v>2608857</v>
      </c>
      <c r="H43" s="15">
        <v>7973132.9745279858</v>
      </c>
      <c r="I43" s="16">
        <v>500783.41972963914</v>
      </c>
      <c r="J43" s="16">
        <v>0</v>
      </c>
      <c r="K43" s="16">
        <v>2903018.6057423749</v>
      </c>
      <c r="L43" s="16">
        <v>0</v>
      </c>
      <c r="M43" s="27">
        <v>11376935</v>
      </c>
      <c r="N43" s="15">
        <v>0</v>
      </c>
      <c r="O43" s="16">
        <v>0</v>
      </c>
      <c r="P43" s="16">
        <v>0</v>
      </c>
      <c r="Q43" s="16">
        <v>0</v>
      </c>
      <c r="R43" s="16">
        <v>0</v>
      </c>
      <c r="S43" s="27">
        <v>0</v>
      </c>
      <c r="T43" s="15">
        <v>0</v>
      </c>
      <c r="U43" s="16">
        <v>0</v>
      </c>
      <c r="V43" s="16">
        <v>0</v>
      </c>
      <c r="W43" s="16">
        <v>0</v>
      </c>
      <c r="X43" s="16">
        <v>0</v>
      </c>
      <c r="Y43" s="27">
        <v>0</v>
      </c>
      <c r="Z43" s="15">
        <v>2541780.36</v>
      </c>
      <c r="AA43" s="16">
        <v>90777.87</v>
      </c>
      <c r="AB43" s="16">
        <v>0</v>
      </c>
      <c r="AC43" s="16">
        <v>393370.77</v>
      </c>
      <c r="AD43" s="16">
        <v>0</v>
      </c>
      <c r="AE43" s="27">
        <v>3025929</v>
      </c>
      <c r="AF43" s="15">
        <v>0</v>
      </c>
      <c r="AG43" s="16">
        <v>0</v>
      </c>
      <c r="AH43" s="16">
        <v>0</v>
      </c>
      <c r="AI43" s="16">
        <v>0</v>
      </c>
      <c r="AJ43" s="16">
        <v>0</v>
      </c>
      <c r="AK43" s="27">
        <v>0</v>
      </c>
      <c r="AL43" s="15">
        <v>0</v>
      </c>
      <c r="AM43" s="16">
        <v>0</v>
      </c>
      <c r="AN43" s="16">
        <v>0</v>
      </c>
      <c r="AO43" s="16">
        <v>0</v>
      </c>
      <c r="AP43" s="16">
        <v>0</v>
      </c>
      <c r="AQ43" s="27">
        <v>0</v>
      </c>
      <c r="AR43" s="15">
        <v>0</v>
      </c>
      <c r="AS43" s="16">
        <v>0</v>
      </c>
      <c r="AT43" s="16">
        <v>0</v>
      </c>
      <c r="AU43" s="16">
        <v>0</v>
      </c>
      <c r="AV43" s="16">
        <v>0</v>
      </c>
      <c r="AW43" s="27">
        <v>0</v>
      </c>
      <c r="AX43" s="82">
        <v>12343240.891337279</v>
      </c>
      <c r="AY43" s="83">
        <v>706396.46546419396</v>
      </c>
      <c r="AZ43" s="83">
        <v>0</v>
      </c>
      <c r="BA43" s="83">
        <v>3962083.6431985251</v>
      </c>
      <c r="BB43" s="83">
        <v>0</v>
      </c>
      <c r="BC43" s="84">
        <v>17011721</v>
      </c>
      <c r="BD43" s="15">
        <v>0</v>
      </c>
      <c r="BE43" s="16">
        <v>0</v>
      </c>
      <c r="BF43" s="16">
        <v>0</v>
      </c>
      <c r="BG43" s="16">
        <v>0</v>
      </c>
      <c r="BH43" s="16">
        <v>0</v>
      </c>
      <c r="BI43" s="27">
        <v>0</v>
      </c>
      <c r="BJ43" s="15">
        <v>0</v>
      </c>
      <c r="BK43" s="16">
        <v>0</v>
      </c>
      <c r="BL43" s="16">
        <v>0</v>
      </c>
      <c r="BM43" s="16">
        <v>0</v>
      </c>
      <c r="BN43" s="16">
        <v>0</v>
      </c>
      <c r="BO43" s="27">
        <v>0</v>
      </c>
      <c r="BP43" s="15">
        <v>0</v>
      </c>
      <c r="BQ43" s="16">
        <v>0</v>
      </c>
      <c r="BR43" s="16">
        <v>0</v>
      </c>
      <c r="BS43" s="16">
        <v>0</v>
      </c>
      <c r="BT43" s="16">
        <v>0</v>
      </c>
      <c r="BU43" s="27">
        <v>0</v>
      </c>
      <c r="BV43" s="82">
        <v>12343240.891337279</v>
      </c>
      <c r="BW43" s="83">
        <v>706396.46546419396</v>
      </c>
      <c r="BX43" s="83">
        <v>0</v>
      </c>
      <c r="BY43" s="83">
        <v>3962083.6431985251</v>
      </c>
      <c r="BZ43" s="83">
        <v>0</v>
      </c>
      <c r="CA43" s="84">
        <v>17011721</v>
      </c>
    </row>
    <row r="44" spans="1:79" s="92" customFormat="1" ht="13" x14ac:dyDescent="0.25">
      <c r="A44" s="4" t="s">
        <v>34</v>
      </c>
      <c r="B44" s="15">
        <v>6681472</v>
      </c>
      <c r="C44" s="16">
        <v>268914</v>
      </c>
      <c r="D44" s="16">
        <v>504730</v>
      </c>
      <c r="E44" s="16">
        <v>10746</v>
      </c>
      <c r="F44" s="16">
        <v>1665</v>
      </c>
      <c r="G44" s="27">
        <v>7467527</v>
      </c>
      <c r="H44" s="15">
        <v>102866125</v>
      </c>
      <c r="I44" s="16">
        <v>7034571</v>
      </c>
      <c r="J44" s="16">
        <v>11958350</v>
      </c>
      <c r="K44" s="16">
        <v>168573</v>
      </c>
      <c r="L44" s="16">
        <v>291120</v>
      </c>
      <c r="M44" s="27">
        <v>122318739</v>
      </c>
      <c r="N44" s="15">
        <v>0</v>
      </c>
      <c r="O44" s="16">
        <v>0</v>
      </c>
      <c r="P44" s="16">
        <v>0</v>
      </c>
      <c r="Q44" s="16">
        <v>0</v>
      </c>
      <c r="R44" s="16">
        <v>0</v>
      </c>
      <c r="S44" s="27">
        <v>0</v>
      </c>
      <c r="T44" s="15">
        <v>1793744</v>
      </c>
      <c r="U44" s="16">
        <v>124274</v>
      </c>
      <c r="V44" s="16">
        <v>211259</v>
      </c>
      <c r="W44" s="16">
        <v>8121</v>
      </c>
      <c r="X44" s="16">
        <v>0</v>
      </c>
      <c r="Y44" s="27">
        <v>2137398</v>
      </c>
      <c r="Z44" s="15">
        <v>14237937</v>
      </c>
      <c r="AA44" s="16">
        <v>38911</v>
      </c>
      <c r="AB44" s="16">
        <v>3384</v>
      </c>
      <c r="AC44" s="16">
        <v>13534</v>
      </c>
      <c r="AD44" s="16">
        <v>0</v>
      </c>
      <c r="AE44" s="27">
        <v>14293766</v>
      </c>
      <c r="AF44" s="15">
        <v>60774</v>
      </c>
      <c r="AG44" s="16">
        <v>59533</v>
      </c>
      <c r="AH44" s="16">
        <v>0</v>
      </c>
      <c r="AI44" s="16">
        <v>0</v>
      </c>
      <c r="AJ44" s="16">
        <v>0</v>
      </c>
      <c r="AK44" s="27">
        <v>120307</v>
      </c>
      <c r="AL44" s="15">
        <v>0</v>
      </c>
      <c r="AM44" s="16">
        <v>0</v>
      </c>
      <c r="AN44" s="16">
        <v>0</v>
      </c>
      <c r="AO44" s="16">
        <v>0</v>
      </c>
      <c r="AP44" s="16">
        <v>0</v>
      </c>
      <c r="AQ44" s="27">
        <v>0</v>
      </c>
      <c r="AR44" s="15">
        <v>211702</v>
      </c>
      <c r="AS44" s="16">
        <v>0</v>
      </c>
      <c r="AT44" s="16">
        <v>0</v>
      </c>
      <c r="AU44" s="16">
        <v>0</v>
      </c>
      <c r="AV44" s="16">
        <v>0</v>
      </c>
      <c r="AW44" s="27">
        <v>211702</v>
      </c>
      <c r="AX44" s="82">
        <v>125851754</v>
      </c>
      <c r="AY44" s="83">
        <v>7526203</v>
      </c>
      <c r="AZ44" s="83">
        <v>12677723</v>
      </c>
      <c r="BA44" s="83">
        <v>200974</v>
      </c>
      <c r="BB44" s="83">
        <v>292785</v>
      </c>
      <c r="BC44" s="84">
        <v>146549439</v>
      </c>
      <c r="BD44" s="15">
        <v>2847865</v>
      </c>
      <c r="BE44" s="16">
        <v>0</v>
      </c>
      <c r="BF44" s="16">
        <v>0</v>
      </c>
      <c r="BG44" s="16">
        <v>0</v>
      </c>
      <c r="BH44" s="16">
        <v>0</v>
      </c>
      <c r="BI44" s="27">
        <v>2847865</v>
      </c>
      <c r="BJ44" s="15">
        <v>2847865</v>
      </c>
      <c r="BK44" s="16">
        <v>0</v>
      </c>
      <c r="BL44" s="16">
        <v>0</v>
      </c>
      <c r="BM44" s="16">
        <v>0</v>
      </c>
      <c r="BN44" s="16">
        <v>0</v>
      </c>
      <c r="BO44" s="27">
        <v>2847865</v>
      </c>
      <c r="BP44" s="15">
        <v>1330860</v>
      </c>
      <c r="BQ44" s="16">
        <v>0</v>
      </c>
      <c r="BR44" s="16">
        <v>0</v>
      </c>
      <c r="BS44" s="16">
        <v>0</v>
      </c>
      <c r="BT44" s="16">
        <v>0</v>
      </c>
      <c r="BU44" s="27">
        <v>1330860</v>
      </c>
      <c r="BV44" s="82">
        <v>124520894</v>
      </c>
      <c r="BW44" s="83">
        <v>7526203</v>
      </c>
      <c r="BX44" s="83">
        <v>12677723</v>
      </c>
      <c r="BY44" s="83">
        <v>200974</v>
      </c>
      <c r="BZ44" s="83">
        <v>292785</v>
      </c>
      <c r="CA44" s="84">
        <v>145218579</v>
      </c>
    </row>
    <row r="45" spans="1:79" s="92" customFormat="1" ht="13" x14ac:dyDescent="0.25">
      <c r="A45" s="4" t="s">
        <v>35</v>
      </c>
      <c r="B45" s="15">
        <v>0</v>
      </c>
      <c r="C45" s="16">
        <v>0</v>
      </c>
      <c r="D45" s="16">
        <v>0</v>
      </c>
      <c r="E45" s="16">
        <v>0</v>
      </c>
      <c r="F45" s="16">
        <v>0</v>
      </c>
      <c r="G45" s="27">
        <v>0</v>
      </c>
      <c r="H45" s="15">
        <v>73776331.549999997</v>
      </c>
      <c r="I45" s="16">
        <v>14324795.699999999</v>
      </c>
      <c r="J45" s="16">
        <v>16686635.699999999</v>
      </c>
      <c r="K45" s="16">
        <v>0</v>
      </c>
      <c r="L45" s="16">
        <v>0</v>
      </c>
      <c r="M45" s="27">
        <v>104787762.95</v>
      </c>
      <c r="N45" s="15">
        <v>0</v>
      </c>
      <c r="O45" s="16">
        <v>0</v>
      </c>
      <c r="P45" s="16">
        <v>0</v>
      </c>
      <c r="Q45" s="16">
        <v>0</v>
      </c>
      <c r="R45" s="16">
        <v>59082.3</v>
      </c>
      <c r="S45" s="27">
        <v>59082.3</v>
      </c>
      <c r="T45" s="15">
        <v>-7455</v>
      </c>
      <c r="U45" s="16">
        <v>0</v>
      </c>
      <c r="V45" s="16">
        <v>0</v>
      </c>
      <c r="W45" s="16">
        <v>0</v>
      </c>
      <c r="X45" s="16">
        <v>0</v>
      </c>
      <c r="Y45" s="27">
        <v>-7455</v>
      </c>
      <c r="Z45" s="15">
        <v>18153911</v>
      </c>
      <c r="AA45" s="16">
        <v>0</v>
      </c>
      <c r="AB45" s="16">
        <v>0</v>
      </c>
      <c r="AC45" s="16">
        <v>0</v>
      </c>
      <c r="AD45" s="16">
        <v>1015778</v>
      </c>
      <c r="AE45" s="27">
        <v>19169689</v>
      </c>
      <c r="AF45" s="15">
        <v>0</v>
      </c>
      <c r="AG45" s="16">
        <v>0</v>
      </c>
      <c r="AH45" s="16">
        <v>0</v>
      </c>
      <c r="AI45" s="16">
        <v>0</v>
      </c>
      <c r="AJ45" s="16">
        <v>0</v>
      </c>
      <c r="AK45" s="27">
        <v>0</v>
      </c>
      <c r="AL45" s="15">
        <v>0</v>
      </c>
      <c r="AM45" s="16">
        <v>0</v>
      </c>
      <c r="AN45" s="16">
        <v>0</v>
      </c>
      <c r="AO45" s="16">
        <v>0</v>
      </c>
      <c r="AP45" s="16">
        <v>0</v>
      </c>
      <c r="AQ45" s="27">
        <v>0</v>
      </c>
      <c r="AR45" s="15">
        <v>0</v>
      </c>
      <c r="AS45" s="16">
        <v>0</v>
      </c>
      <c r="AT45" s="16">
        <v>0</v>
      </c>
      <c r="AU45" s="16">
        <v>0</v>
      </c>
      <c r="AV45" s="16">
        <v>0</v>
      </c>
      <c r="AW45" s="27">
        <v>0</v>
      </c>
      <c r="AX45" s="82">
        <v>91922787.549999997</v>
      </c>
      <c r="AY45" s="83">
        <v>14324795.699999999</v>
      </c>
      <c r="AZ45" s="83">
        <v>16686635.699999999</v>
      </c>
      <c r="BA45" s="83">
        <v>0</v>
      </c>
      <c r="BB45" s="83">
        <v>1074860.3</v>
      </c>
      <c r="BC45" s="84">
        <v>124009079.25</v>
      </c>
      <c r="BD45" s="15">
        <v>2702161</v>
      </c>
      <c r="BE45" s="16">
        <v>0</v>
      </c>
      <c r="BF45" s="16">
        <v>0</v>
      </c>
      <c r="BG45" s="16">
        <v>0</v>
      </c>
      <c r="BH45" s="16">
        <v>0</v>
      </c>
      <c r="BI45" s="27">
        <v>2702161</v>
      </c>
      <c r="BJ45" s="15">
        <v>2702161</v>
      </c>
      <c r="BK45" s="16">
        <v>0</v>
      </c>
      <c r="BL45" s="16">
        <v>0</v>
      </c>
      <c r="BM45" s="16">
        <v>0</v>
      </c>
      <c r="BN45" s="16">
        <v>0</v>
      </c>
      <c r="BO45" s="27">
        <v>2702161</v>
      </c>
      <c r="BP45" s="15">
        <v>1150794.8999999999</v>
      </c>
      <c r="BQ45" s="16">
        <v>0</v>
      </c>
      <c r="BR45" s="16">
        <v>0</v>
      </c>
      <c r="BS45" s="16">
        <v>0</v>
      </c>
      <c r="BT45" s="16">
        <v>0</v>
      </c>
      <c r="BU45" s="27">
        <v>1150794.8999999999</v>
      </c>
      <c r="BV45" s="82">
        <v>90771992.649999991</v>
      </c>
      <c r="BW45" s="83">
        <v>14324795.699999999</v>
      </c>
      <c r="BX45" s="83">
        <v>16686635.699999999</v>
      </c>
      <c r="BY45" s="83">
        <v>0</v>
      </c>
      <c r="BZ45" s="83">
        <v>1074860.3</v>
      </c>
      <c r="CA45" s="84">
        <v>122858284.34999999</v>
      </c>
    </row>
    <row r="46" spans="1:79" s="92" customFormat="1" ht="13" x14ac:dyDescent="0.25">
      <c r="A46" s="4" t="s">
        <v>36</v>
      </c>
      <c r="B46" s="15">
        <v>4925428.3600000003</v>
      </c>
      <c r="C46" s="16">
        <v>243617.8</v>
      </c>
      <c r="D46" s="16">
        <v>132677.9</v>
      </c>
      <c r="E46" s="16">
        <v>109317.86</v>
      </c>
      <c r="F46" s="16">
        <v>3360</v>
      </c>
      <c r="G46" s="27">
        <v>5414401.9200000009</v>
      </c>
      <c r="H46" s="15">
        <v>42630770.689999998</v>
      </c>
      <c r="I46" s="16">
        <v>6126555.9500000002</v>
      </c>
      <c r="J46" s="16">
        <v>2397781.2999999998</v>
      </c>
      <c r="K46" s="16">
        <v>2544640.0699999998</v>
      </c>
      <c r="L46" s="16">
        <v>33948.300000000003</v>
      </c>
      <c r="M46" s="27">
        <v>53733696.309999995</v>
      </c>
      <c r="N46" s="15">
        <v>0</v>
      </c>
      <c r="O46" s="16">
        <v>0</v>
      </c>
      <c r="P46" s="16">
        <v>0</v>
      </c>
      <c r="Q46" s="16">
        <v>0</v>
      </c>
      <c r="R46" s="16">
        <v>107005.05</v>
      </c>
      <c r="S46" s="27">
        <v>107005.05</v>
      </c>
      <c r="T46" s="15">
        <v>463416.6</v>
      </c>
      <c r="U46" s="16">
        <v>8798.06</v>
      </c>
      <c r="V46" s="16">
        <v>93789.99</v>
      </c>
      <c r="W46" s="16">
        <v>-40825.519999999997</v>
      </c>
      <c r="X46" s="16">
        <v>2801.35</v>
      </c>
      <c r="Y46" s="27">
        <v>527980.48</v>
      </c>
      <c r="Z46" s="15">
        <v>11595014.060000001</v>
      </c>
      <c r="AA46" s="16">
        <v>519687.77</v>
      </c>
      <c r="AB46" s="16">
        <v>144148.35999999999</v>
      </c>
      <c r="AC46" s="16">
        <v>70034.179999999993</v>
      </c>
      <c r="AD46" s="16">
        <v>226194.25</v>
      </c>
      <c r="AE46" s="27">
        <v>12555078.619999999</v>
      </c>
      <c r="AF46" s="15">
        <v>0</v>
      </c>
      <c r="AG46" s="16">
        <v>0</v>
      </c>
      <c r="AH46" s="16">
        <v>0</v>
      </c>
      <c r="AI46" s="16">
        <v>0</v>
      </c>
      <c r="AJ46" s="16">
        <v>0</v>
      </c>
      <c r="AK46" s="27">
        <v>0</v>
      </c>
      <c r="AL46" s="15">
        <v>0</v>
      </c>
      <c r="AM46" s="16">
        <v>0</v>
      </c>
      <c r="AN46" s="16">
        <v>7764989</v>
      </c>
      <c r="AO46" s="16">
        <v>0</v>
      </c>
      <c r="AP46" s="16">
        <v>0</v>
      </c>
      <c r="AQ46" s="27">
        <v>7764989</v>
      </c>
      <c r="AR46" s="15">
        <v>701079.88</v>
      </c>
      <c r="AS46" s="16">
        <v>31301.3</v>
      </c>
      <c r="AT46" s="16">
        <v>8938.36</v>
      </c>
      <c r="AU46" s="16">
        <v>4348.55</v>
      </c>
      <c r="AV46" s="16">
        <v>11729.55</v>
      </c>
      <c r="AW46" s="27">
        <v>757397.64000000013</v>
      </c>
      <c r="AX46" s="82">
        <v>60315709.590000004</v>
      </c>
      <c r="AY46" s="83">
        <v>6929960.8799999999</v>
      </c>
      <c r="AZ46" s="83">
        <v>10542324.91</v>
      </c>
      <c r="BA46" s="83">
        <v>2687515.1399999997</v>
      </c>
      <c r="BB46" s="83">
        <v>385038.5</v>
      </c>
      <c r="BC46" s="84">
        <v>80860549.019999996</v>
      </c>
      <c r="BD46" s="15">
        <v>1807262.75</v>
      </c>
      <c r="BE46" s="16">
        <v>0</v>
      </c>
      <c r="BF46" s="16">
        <v>157.65</v>
      </c>
      <c r="BG46" s="16">
        <v>705.45</v>
      </c>
      <c r="BH46" s="16">
        <v>695.6</v>
      </c>
      <c r="BI46" s="27">
        <v>1808821.45</v>
      </c>
      <c r="BJ46" s="15">
        <v>1807262.75</v>
      </c>
      <c r="BK46" s="16">
        <v>0</v>
      </c>
      <c r="BL46" s="16">
        <v>157.65</v>
      </c>
      <c r="BM46" s="16">
        <v>705.45</v>
      </c>
      <c r="BN46" s="16">
        <v>695.6</v>
      </c>
      <c r="BO46" s="27">
        <v>1808821.45</v>
      </c>
      <c r="BP46" s="15">
        <v>0</v>
      </c>
      <c r="BQ46" s="16">
        <v>8047.05</v>
      </c>
      <c r="BR46" s="16">
        <v>0</v>
      </c>
      <c r="BS46" s="16">
        <v>0</v>
      </c>
      <c r="BT46" s="16">
        <v>76814.3</v>
      </c>
      <c r="BU46" s="27">
        <v>84861.35</v>
      </c>
      <c r="BV46" s="82">
        <v>60315709.590000004</v>
      </c>
      <c r="BW46" s="83">
        <v>6921913.8300000001</v>
      </c>
      <c r="BX46" s="83">
        <v>10542324.91</v>
      </c>
      <c r="BY46" s="83">
        <v>2687515.1399999997</v>
      </c>
      <c r="BZ46" s="83">
        <v>308224.19999999995</v>
      </c>
      <c r="CA46" s="84">
        <v>80775687.670000002</v>
      </c>
    </row>
    <row r="47" spans="1:79" s="92" customFormat="1" ht="13" x14ac:dyDescent="0.25">
      <c r="A47" s="4" t="s">
        <v>37</v>
      </c>
      <c r="B47" s="15">
        <v>865532.35</v>
      </c>
      <c r="C47" s="16">
        <v>41664</v>
      </c>
      <c r="D47" s="16">
        <v>8897</v>
      </c>
      <c r="E47" s="16">
        <v>319556.2</v>
      </c>
      <c r="F47" s="16">
        <v>2387</v>
      </c>
      <c r="G47" s="27">
        <v>1238036.55</v>
      </c>
      <c r="H47" s="15">
        <v>2245283.0499999998</v>
      </c>
      <c r="I47" s="16">
        <v>153107.20000000001</v>
      </c>
      <c r="J47" s="16">
        <v>77876.350000000006</v>
      </c>
      <c r="K47" s="16">
        <v>5915997.5999999996</v>
      </c>
      <c r="L47" s="16">
        <v>15525.95</v>
      </c>
      <c r="M47" s="27">
        <v>8407790.1499999985</v>
      </c>
      <c r="N47" s="15">
        <v>0</v>
      </c>
      <c r="O47" s="16">
        <v>0</v>
      </c>
      <c r="P47" s="16">
        <v>0</v>
      </c>
      <c r="Q47" s="16">
        <v>0</v>
      </c>
      <c r="R47" s="16">
        <v>0</v>
      </c>
      <c r="S47" s="27">
        <v>0</v>
      </c>
      <c r="T47" s="15">
        <v>3617.64</v>
      </c>
      <c r="U47" s="16">
        <v>0</v>
      </c>
      <c r="V47" s="16">
        <v>0</v>
      </c>
      <c r="W47" s="16">
        <v>-1526.59</v>
      </c>
      <c r="X47" s="16">
        <v>-6681.35</v>
      </c>
      <c r="Y47" s="27">
        <v>-4590.3</v>
      </c>
      <c r="Z47" s="15">
        <v>1008629.8</v>
      </c>
      <c r="AA47" s="16">
        <v>85768</v>
      </c>
      <c r="AB47" s="16">
        <v>10460</v>
      </c>
      <c r="AC47" s="16">
        <v>256297</v>
      </c>
      <c r="AD47" s="16">
        <v>45380</v>
      </c>
      <c r="AE47" s="27">
        <v>1406534.8</v>
      </c>
      <c r="AF47" s="15">
        <v>0</v>
      </c>
      <c r="AG47" s="16">
        <v>0</v>
      </c>
      <c r="AH47" s="16">
        <v>0</v>
      </c>
      <c r="AI47" s="16">
        <v>0</v>
      </c>
      <c r="AJ47" s="16">
        <v>0</v>
      </c>
      <c r="AK47" s="27">
        <v>0</v>
      </c>
      <c r="AL47" s="15">
        <v>0</v>
      </c>
      <c r="AM47" s="16">
        <v>0</v>
      </c>
      <c r="AN47" s="16">
        <v>0</v>
      </c>
      <c r="AO47" s="16">
        <v>0</v>
      </c>
      <c r="AP47" s="16">
        <v>0</v>
      </c>
      <c r="AQ47" s="27">
        <v>0</v>
      </c>
      <c r="AR47" s="15">
        <v>0</v>
      </c>
      <c r="AS47" s="16">
        <v>0</v>
      </c>
      <c r="AT47" s="16">
        <v>0</v>
      </c>
      <c r="AU47" s="16">
        <v>0</v>
      </c>
      <c r="AV47" s="16">
        <v>0</v>
      </c>
      <c r="AW47" s="27">
        <v>0</v>
      </c>
      <c r="AX47" s="82">
        <v>4123062.84</v>
      </c>
      <c r="AY47" s="83">
        <v>280539.2</v>
      </c>
      <c r="AZ47" s="83">
        <v>97233.35</v>
      </c>
      <c r="BA47" s="83">
        <v>6490324.21</v>
      </c>
      <c r="BB47" s="83">
        <v>56611.6</v>
      </c>
      <c r="BC47" s="84">
        <v>11047771.199999999</v>
      </c>
      <c r="BD47" s="15">
        <v>232356.07</v>
      </c>
      <c r="BE47" s="16">
        <v>1177.71</v>
      </c>
      <c r="BF47" s="16">
        <v>0</v>
      </c>
      <c r="BG47" s="16">
        <v>14966.97</v>
      </c>
      <c r="BH47" s="16">
        <v>0</v>
      </c>
      <c r="BI47" s="27">
        <v>248500.75</v>
      </c>
      <c r="BJ47" s="15">
        <v>232356.07</v>
      </c>
      <c r="BK47" s="16">
        <v>1177.71</v>
      </c>
      <c r="BL47" s="16">
        <v>0</v>
      </c>
      <c r="BM47" s="16">
        <v>14966.97</v>
      </c>
      <c r="BN47" s="16">
        <v>0</v>
      </c>
      <c r="BO47" s="27">
        <v>248500.75</v>
      </c>
      <c r="BP47" s="15">
        <v>0</v>
      </c>
      <c r="BQ47" s="16">
        <v>0</v>
      </c>
      <c r="BR47" s="16">
        <v>0</v>
      </c>
      <c r="BS47" s="16">
        <v>0</v>
      </c>
      <c r="BT47" s="16">
        <v>0</v>
      </c>
      <c r="BU47" s="27">
        <v>0</v>
      </c>
      <c r="BV47" s="82">
        <v>4123062.8400000003</v>
      </c>
      <c r="BW47" s="83">
        <v>280539.2</v>
      </c>
      <c r="BX47" s="83">
        <v>97233.35</v>
      </c>
      <c r="BY47" s="83">
        <v>6490324.21</v>
      </c>
      <c r="BZ47" s="83">
        <v>56611.6</v>
      </c>
      <c r="CA47" s="84">
        <v>11047771.199999999</v>
      </c>
    </row>
    <row r="48" spans="1:79" s="92" customFormat="1" ht="13" x14ac:dyDescent="0.25">
      <c r="A48" s="4" t="s">
        <v>38</v>
      </c>
      <c r="B48" s="15">
        <v>4382252</v>
      </c>
      <c r="C48" s="16">
        <v>241680</v>
      </c>
      <c r="D48" s="16">
        <v>0</v>
      </c>
      <c r="E48" s="16">
        <v>139957</v>
      </c>
      <c r="F48" s="16">
        <v>59996</v>
      </c>
      <c r="G48" s="27">
        <v>4823885</v>
      </c>
      <c r="H48" s="15">
        <v>32827191</v>
      </c>
      <c r="I48" s="16">
        <v>2181878</v>
      </c>
      <c r="J48" s="16">
        <v>0</v>
      </c>
      <c r="K48" s="16">
        <v>2240729</v>
      </c>
      <c r="L48" s="16">
        <v>37950</v>
      </c>
      <c r="M48" s="27">
        <v>37287748</v>
      </c>
      <c r="N48" s="15">
        <v>0</v>
      </c>
      <c r="O48" s="16">
        <v>0</v>
      </c>
      <c r="P48" s="16">
        <v>0</v>
      </c>
      <c r="Q48" s="16">
        <v>0</v>
      </c>
      <c r="R48" s="16">
        <v>21582</v>
      </c>
      <c r="S48" s="27">
        <v>21582</v>
      </c>
      <c r="T48" s="15">
        <v>420168</v>
      </c>
      <c r="U48" s="16">
        <v>28058</v>
      </c>
      <c r="V48" s="16">
        <v>0</v>
      </c>
      <c r="W48" s="16">
        <v>40693</v>
      </c>
      <c r="X48" s="16">
        <v>0</v>
      </c>
      <c r="Y48" s="27">
        <v>488919</v>
      </c>
      <c r="Z48" s="15">
        <v>7426179</v>
      </c>
      <c r="AA48" s="16">
        <v>528790</v>
      </c>
      <c r="AB48" s="16">
        <v>0</v>
      </c>
      <c r="AC48" s="16">
        <v>0</v>
      </c>
      <c r="AD48" s="16">
        <v>0</v>
      </c>
      <c r="AE48" s="27">
        <v>7954969</v>
      </c>
      <c r="AF48" s="15">
        <v>0</v>
      </c>
      <c r="AG48" s="16">
        <v>0</v>
      </c>
      <c r="AH48" s="16">
        <v>0</v>
      </c>
      <c r="AI48" s="16">
        <v>0</v>
      </c>
      <c r="AJ48" s="16">
        <v>0</v>
      </c>
      <c r="AK48" s="27">
        <v>0</v>
      </c>
      <c r="AL48" s="15">
        <v>0</v>
      </c>
      <c r="AM48" s="16">
        <v>0</v>
      </c>
      <c r="AN48" s="16">
        <v>0</v>
      </c>
      <c r="AO48" s="16">
        <v>0</v>
      </c>
      <c r="AP48" s="16">
        <v>0</v>
      </c>
      <c r="AQ48" s="27">
        <v>0</v>
      </c>
      <c r="AR48" s="15">
        <v>0</v>
      </c>
      <c r="AS48" s="16">
        <v>0</v>
      </c>
      <c r="AT48" s="16">
        <v>0</v>
      </c>
      <c r="AU48" s="16">
        <v>0</v>
      </c>
      <c r="AV48" s="16">
        <v>0</v>
      </c>
      <c r="AW48" s="27">
        <v>0</v>
      </c>
      <c r="AX48" s="82">
        <v>45055790</v>
      </c>
      <c r="AY48" s="83">
        <v>2980406</v>
      </c>
      <c r="AZ48" s="83">
        <v>0</v>
      </c>
      <c r="BA48" s="83">
        <v>2421379</v>
      </c>
      <c r="BB48" s="83">
        <v>119528</v>
      </c>
      <c r="BC48" s="84">
        <v>50577103</v>
      </c>
      <c r="BD48" s="15">
        <v>705095</v>
      </c>
      <c r="BE48" s="16">
        <v>0</v>
      </c>
      <c r="BF48" s="16">
        <v>0</v>
      </c>
      <c r="BG48" s="16">
        <v>0</v>
      </c>
      <c r="BH48" s="16">
        <v>0</v>
      </c>
      <c r="BI48" s="27">
        <v>705095</v>
      </c>
      <c r="BJ48" s="15">
        <v>705095</v>
      </c>
      <c r="BK48" s="16">
        <v>0</v>
      </c>
      <c r="BL48" s="16">
        <v>0</v>
      </c>
      <c r="BM48" s="16">
        <v>0</v>
      </c>
      <c r="BN48" s="16">
        <v>0</v>
      </c>
      <c r="BO48" s="27">
        <v>705095</v>
      </c>
      <c r="BP48" s="15">
        <v>0</v>
      </c>
      <c r="BQ48" s="16">
        <v>0</v>
      </c>
      <c r="BR48" s="16">
        <v>0</v>
      </c>
      <c r="BS48" s="16">
        <v>0</v>
      </c>
      <c r="BT48" s="16">
        <v>0</v>
      </c>
      <c r="BU48" s="27">
        <v>0</v>
      </c>
      <c r="BV48" s="82">
        <v>45055790</v>
      </c>
      <c r="BW48" s="83">
        <v>2980406</v>
      </c>
      <c r="BX48" s="83">
        <v>0</v>
      </c>
      <c r="BY48" s="83">
        <v>2421379</v>
      </c>
      <c r="BZ48" s="83">
        <v>119528</v>
      </c>
      <c r="CA48" s="84">
        <v>50577103</v>
      </c>
    </row>
    <row r="49" spans="1:79" s="92" customFormat="1" ht="13" x14ac:dyDescent="0.25">
      <c r="A49" s="4" t="s">
        <v>39</v>
      </c>
      <c r="B49" s="15">
        <v>0</v>
      </c>
      <c r="C49" s="16">
        <v>0</v>
      </c>
      <c r="D49" s="16">
        <v>0</v>
      </c>
      <c r="E49" s="16">
        <v>0</v>
      </c>
      <c r="F49" s="16">
        <v>0</v>
      </c>
      <c r="G49" s="27">
        <v>0</v>
      </c>
      <c r="H49" s="15">
        <v>85283648</v>
      </c>
      <c r="I49" s="16">
        <v>7286167</v>
      </c>
      <c r="J49" s="16">
        <v>341036</v>
      </c>
      <c r="K49" s="16">
        <v>29493</v>
      </c>
      <c r="L49" s="16">
        <v>0</v>
      </c>
      <c r="M49" s="27">
        <v>92940344</v>
      </c>
      <c r="N49" s="15">
        <v>0</v>
      </c>
      <c r="O49" s="16">
        <v>0</v>
      </c>
      <c r="P49" s="16">
        <v>0</v>
      </c>
      <c r="Q49" s="16">
        <v>0</v>
      </c>
      <c r="R49" s="16">
        <v>29412</v>
      </c>
      <c r="S49" s="27">
        <v>29412</v>
      </c>
      <c r="T49" s="15">
        <v>601540</v>
      </c>
      <c r="U49" s="16">
        <v>-8859</v>
      </c>
      <c r="V49" s="16">
        <v>-583</v>
      </c>
      <c r="W49" s="16">
        <v>0</v>
      </c>
      <c r="X49" s="16">
        <v>0</v>
      </c>
      <c r="Y49" s="27">
        <v>592098</v>
      </c>
      <c r="Z49" s="15">
        <v>13192987</v>
      </c>
      <c r="AA49" s="16">
        <v>497066</v>
      </c>
      <c r="AB49" s="16">
        <v>46943</v>
      </c>
      <c r="AC49" s="16">
        <v>0</v>
      </c>
      <c r="AD49" s="16">
        <v>0</v>
      </c>
      <c r="AE49" s="27">
        <v>13736996</v>
      </c>
      <c r="AF49" s="15">
        <v>0</v>
      </c>
      <c r="AG49" s="16">
        <v>0</v>
      </c>
      <c r="AH49" s="16">
        <v>0</v>
      </c>
      <c r="AI49" s="16">
        <v>0</v>
      </c>
      <c r="AJ49" s="16">
        <v>0</v>
      </c>
      <c r="AK49" s="27">
        <v>0</v>
      </c>
      <c r="AL49" s="15">
        <v>0</v>
      </c>
      <c r="AM49" s="16">
        <v>0</v>
      </c>
      <c r="AN49" s="16">
        <v>0</v>
      </c>
      <c r="AO49" s="16">
        <v>0</v>
      </c>
      <c r="AP49" s="16">
        <v>0</v>
      </c>
      <c r="AQ49" s="27">
        <v>0</v>
      </c>
      <c r="AR49" s="15">
        <v>0</v>
      </c>
      <c r="AS49" s="16">
        <v>0</v>
      </c>
      <c r="AT49" s="16">
        <v>0</v>
      </c>
      <c r="AU49" s="16">
        <v>0</v>
      </c>
      <c r="AV49" s="16">
        <v>0</v>
      </c>
      <c r="AW49" s="27">
        <v>0</v>
      </c>
      <c r="AX49" s="82">
        <v>99078175</v>
      </c>
      <c r="AY49" s="83">
        <v>7774374</v>
      </c>
      <c r="AZ49" s="83">
        <v>387396</v>
      </c>
      <c r="BA49" s="83">
        <v>29493</v>
      </c>
      <c r="BB49" s="83">
        <v>29412</v>
      </c>
      <c r="BC49" s="84">
        <v>107298850</v>
      </c>
      <c r="BD49" s="15">
        <v>0</v>
      </c>
      <c r="BE49" s="16">
        <v>0</v>
      </c>
      <c r="BF49" s="16">
        <v>0</v>
      </c>
      <c r="BG49" s="16">
        <v>0</v>
      </c>
      <c r="BH49" s="16">
        <v>0</v>
      </c>
      <c r="BI49" s="27">
        <v>0</v>
      </c>
      <c r="BJ49" s="15">
        <v>1849093</v>
      </c>
      <c r="BK49" s="16">
        <v>0</v>
      </c>
      <c r="BL49" s="16">
        <v>0</v>
      </c>
      <c r="BM49" s="16">
        <v>0</v>
      </c>
      <c r="BN49" s="16">
        <v>0</v>
      </c>
      <c r="BO49" s="27">
        <v>1849093</v>
      </c>
      <c r="BP49" s="15">
        <v>14968</v>
      </c>
      <c r="BQ49" s="16">
        <v>0</v>
      </c>
      <c r="BR49" s="16">
        <v>0</v>
      </c>
      <c r="BS49" s="16">
        <v>0</v>
      </c>
      <c r="BT49" s="16">
        <v>0</v>
      </c>
      <c r="BU49" s="27">
        <v>14968</v>
      </c>
      <c r="BV49" s="82">
        <v>97214114</v>
      </c>
      <c r="BW49" s="83">
        <v>7774374</v>
      </c>
      <c r="BX49" s="83">
        <v>387396</v>
      </c>
      <c r="BY49" s="83">
        <v>29493</v>
      </c>
      <c r="BZ49" s="83">
        <v>29412</v>
      </c>
      <c r="CA49" s="84">
        <v>105434789</v>
      </c>
    </row>
    <row r="50" spans="1:79" s="92" customFormat="1" ht="13" x14ac:dyDescent="0.25">
      <c r="A50" s="4" t="s">
        <v>40</v>
      </c>
      <c r="B50" s="15">
        <v>2115905</v>
      </c>
      <c r="C50" s="16">
        <v>118390</v>
      </c>
      <c r="D50" s="16">
        <v>0</v>
      </c>
      <c r="E50" s="16">
        <v>251475</v>
      </c>
      <c r="F50" s="16">
        <v>1583</v>
      </c>
      <c r="G50" s="27">
        <v>2487353</v>
      </c>
      <c r="H50" s="15">
        <v>8188431</v>
      </c>
      <c r="I50" s="16">
        <v>454918</v>
      </c>
      <c r="J50" s="16">
        <v>0</v>
      </c>
      <c r="K50" s="16">
        <v>933780</v>
      </c>
      <c r="L50" s="16">
        <v>0</v>
      </c>
      <c r="M50" s="27">
        <v>9577129</v>
      </c>
      <c r="N50" s="15">
        <v>0</v>
      </c>
      <c r="O50" s="16">
        <v>0</v>
      </c>
      <c r="P50" s="16">
        <v>0</v>
      </c>
      <c r="Q50" s="16">
        <v>0</v>
      </c>
      <c r="R50" s="16">
        <v>2248</v>
      </c>
      <c r="S50" s="27">
        <v>2248</v>
      </c>
      <c r="T50" s="15">
        <v>91796</v>
      </c>
      <c r="U50" s="16">
        <v>5100</v>
      </c>
      <c r="V50" s="16">
        <v>0</v>
      </c>
      <c r="W50" s="16">
        <v>10468</v>
      </c>
      <c r="X50" s="16">
        <v>0</v>
      </c>
      <c r="Y50" s="27">
        <v>107364</v>
      </c>
      <c r="Z50" s="15">
        <v>1817298</v>
      </c>
      <c r="AA50" s="16">
        <v>101032</v>
      </c>
      <c r="AB50" s="16">
        <v>0</v>
      </c>
      <c r="AC50" s="16">
        <v>207381</v>
      </c>
      <c r="AD50" s="16">
        <v>1276</v>
      </c>
      <c r="AE50" s="27">
        <v>2126987</v>
      </c>
      <c r="AF50" s="15">
        <v>0</v>
      </c>
      <c r="AG50" s="16">
        <v>0</v>
      </c>
      <c r="AH50" s="16">
        <v>0</v>
      </c>
      <c r="AI50" s="16">
        <v>0</v>
      </c>
      <c r="AJ50" s="16">
        <v>0</v>
      </c>
      <c r="AK50" s="27">
        <v>0</v>
      </c>
      <c r="AL50" s="15">
        <v>0</v>
      </c>
      <c r="AM50" s="16">
        <v>0</v>
      </c>
      <c r="AN50" s="16">
        <v>0</v>
      </c>
      <c r="AO50" s="16">
        <v>0</v>
      </c>
      <c r="AP50" s="16">
        <v>0</v>
      </c>
      <c r="AQ50" s="27">
        <v>0</v>
      </c>
      <c r="AR50" s="15">
        <v>0</v>
      </c>
      <c r="AS50" s="16">
        <v>0</v>
      </c>
      <c r="AT50" s="16">
        <v>0</v>
      </c>
      <c r="AU50" s="16">
        <v>0</v>
      </c>
      <c r="AV50" s="16">
        <v>0</v>
      </c>
      <c r="AW50" s="27">
        <v>0</v>
      </c>
      <c r="AX50" s="82">
        <v>12213430</v>
      </c>
      <c r="AY50" s="83">
        <v>679440</v>
      </c>
      <c r="AZ50" s="83">
        <v>0</v>
      </c>
      <c r="BA50" s="83">
        <v>1403104</v>
      </c>
      <c r="BB50" s="83">
        <v>5107</v>
      </c>
      <c r="BC50" s="84">
        <v>14301081</v>
      </c>
      <c r="BD50" s="15">
        <v>251563</v>
      </c>
      <c r="BE50" s="16">
        <v>0</v>
      </c>
      <c r="BF50" s="16">
        <v>0</v>
      </c>
      <c r="BG50" s="16">
        <v>5134</v>
      </c>
      <c r="BH50" s="16">
        <v>0</v>
      </c>
      <c r="BI50" s="27">
        <v>256697</v>
      </c>
      <c r="BJ50" s="15">
        <v>251563</v>
      </c>
      <c r="BK50" s="16">
        <v>0</v>
      </c>
      <c r="BL50" s="16">
        <v>0</v>
      </c>
      <c r="BM50" s="16">
        <v>5134</v>
      </c>
      <c r="BN50" s="16">
        <v>0</v>
      </c>
      <c r="BO50" s="27">
        <v>256697</v>
      </c>
      <c r="BP50" s="15">
        <v>2497</v>
      </c>
      <c r="BQ50" s="16">
        <v>0</v>
      </c>
      <c r="BR50" s="16">
        <v>0</v>
      </c>
      <c r="BS50" s="16">
        <v>79905</v>
      </c>
      <c r="BT50" s="16">
        <v>0</v>
      </c>
      <c r="BU50" s="27">
        <v>82402</v>
      </c>
      <c r="BV50" s="82">
        <v>12210933</v>
      </c>
      <c r="BW50" s="83">
        <v>679440</v>
      </c>
      <c r="BX50" s="83">
        <v>0</v>
      </c>
      <c r="BY50" s="83">
        <v>1323199</v>
      </c>
      <c r="BZ50" s="83">
        <v>5107</v>
      </c>
      <c r="CA50" s="84">
        <v>14218679</v>
      </c>
    </row>
    <row r="51" spans="1:79" s="92" customFormat="1" ht="13" x14ac:dyDescent="0.25">
      <c r="A51" s="4" t="s">
        <v>41</v>
      </c>
      <c r="B51" s="15">
        <v>748580</v>
      </c>
      <c r="C51" s="16">
        <v>48840</v>
      </c>
      <c r="D51" s="16">
        <v>24000</v>
      </c>
      <c r="E51" s="16">
        <v>0</v>
      </c>
      <c r="F51" s="16">
        <v>11060</v>
      </c>
      <c r="G51" s="27">
        <v>832480</v>
      </c>
      <c r="H51" s="15">
        <v>69477679</v>
      </c>
      <c r="I51" s="16">
        <v>14932326</v>
      </c>
      <c r="J51" s="16">
        <v>7501203</v>
      </c>
      <c r="K51" s="16">
        <v>0</v>
      </c>
      <c r="L51" s="16">
        <v>3767505</v>
      </c>
      <c r="M51" s="27">
        <v>95678713</v>
      </c>
      <c r="N51" s="15">
        <v>0</v>
      </c>
      <c r="O51" s="16">
        <v>114473</v>
      </c>
      <c r="P51" s="16">
        <v>0</v>
      </c>
      <c r="Q51" s="16">
        <v>0</v>
      </c>
      <c r="R51" s="16">
        <v>0</v>
      </c>
      <c r="S51" s="27">
        <v>114473</v>
      </c>
      <c r="T51" s="15">
        <v>752336</v>
      </c>
      <c r="U51" s="16">
        <v>-441549</v>
      </c>
      <c r="V51" s="16">
        <v>-77458</v>
      </c>
      <c r="W51" s="16">
        <v>0</v>
      </c>
      <c r="X51" s="16">
        <v>651387</v>
      </c>
      <c r="Y51" s="27">
        <v>884716</v>
      </c>
      <c r="Z51" s="15">
        <v>5772181</v>
      </c>
      <c r="AA51" s="16">
        <v>0</v>
      </c>
      <c r="AB51" s="16">
        <v>0</v>
      </c>
      <c r="AC51" s="16">
        <v>0</v>
      </c>
      <c r="AD51" s="16">
        <v>0</v>
      </c>
      <c r="AE51" s="27">
        <v>5772181</v>
      </c>
      <c r="AF51" s="15">
        <v>0</v>
      </c>
      <c r="AG51" s="16">
        <v>0</v>
      </c>
      <c r="AH51" s="16">
        <v>0</v>
      </c>
      <c r="AI51" s="16">
        <v>0</v>
      </c>
      <c r="AJ51" s="16">
        <v>0</v>
      </c>
      <c r="AK51" s="27">
        <v>0</v>
      </c>
      <c r="AL51" s="15">
        <v>0</v>
      </c>
      <c r="AM51" s="16">
        <v>0</v>
      </c>
      <c r="AN51" s="16">
        <v>0</v>
      </c>
      <c r="AO51" s="16">
        <v>0</v>
      </c>
      <c r="AP51" s="16">
        <v>0</v>
      </c>
      <c r="AQ51" s="27">
        <v>0</v>
      </c>
      <c r="AR51" s="15">
        <v>254305</v>
      </c>
      <c r="AS51" s="16">
        <v>0</v>
      </c>
      <c r="AT51" s="16">
        <v>0</v>
      </c>
      <c r="AU51" s="16">
        <v>0</v>
      </c>
      <c r="AV51" s="16">
        <v>0</v>
      </c>
      <c r="AW51" s="27">
        <v>254305</v>
      </c>
      <c r="AX51" s="82">
        <v>77005081</v>
      </c>
      <c r="AY51" s="83">
        <v>14654090</v>
      </c>
      <c r="AZ51" s="83">
        <v>7447745</v>
      </c>
      <c r="BA51" s="83">
        <v>0</v>
      </c>
      <c r="BB51" s="83">
        <v>4429952</v>
      </c>
      <c r="BC51" s="84">
        <v>103536868</v>
      </c>
      <c r="BD51" s="15">
        <v>915336</v>
      </c>
      <c r="BE51" s="16">
        <v>0</v>
      </c>
      <c r="BF51" s="16">
        <v>0</v>
      </c>
      <c r="BG51" s="16">
        <v>0</v>
      </c>
      <c r="BH51" s="16">
        <v>0</v>
      </c>
      <c r="BI51" s="27">
        <v>915336</v>
      </c>
      <c r="BJ51" s="15">
        <v>915336</v>
      </c>
      <c r="BK51" s="16">
        <v>0</v>
      </c>
      <c r="BL51" s="16">
        <v>0</v>
      </c>
      <c r="BM51" s="16">
        <v>0</v>
      </c>
      <c r="BN51" s="16">
        <v>0</v>
      </c>
      <c r="BO51" s="27">
        <v>915336</v>
      </c>
      <c r="BP51" s="15">
        <v>756393</v>
      </c>
      <c r="BQ51" s="16">
        <v>0</v>
      </c>
      <c r="BR51" s="16">
        <v>0</v>
      </c>
      <c r="BS51" s="16">
        <v>0</v>
      </c>
      <c r="BT51" s="16">
        <v>0</v>
      </c>
      <c r="BU51" s="27">
        <v>756393</v>
      </c>
      <c r="BV51" s="82">
        <v>76248688</v>
      </c>
      <c r="BW51" s="83">
        <v>14654090</v>
      </c>
      <c r="BX51" s="83">
        <v>7447745</v>
      </c>
      <c r="BY51" s="83">
        <v>0</v>
      </c>
      <c r="BZ51" s="83">
        <v>4429952</v>
      </c>
      <c r="CA51" s="84">
        <v>102780475</v>
      </c>
    </row>
    <row r="52" spans="1:79" s="92" customFormat="1" ht="13" x14ac:dyDescent="0.25">
      <c r="A52" s="4" t="s">
        <v>42</v>
      </c>
      <c r="B52" s="15">
        <v>0</v>
      </c>
      <c r="C52" s="16">
        <v>0</v>
      </c>
      <c r="D52" s="16">
        <v>0</v>
      </c>
      <c r="E52" s="16">
        <v>0</v>
      </c>
      <c r="F52" s="16">
        <v>0</v>
      </c>
      <c r="G52" s="27">
        <v>0</v>
      </c>
      <c r="H52" s="15">
        <v>65217938</v>
      </c>
      <c r="I52" s="16">
        <v>7054804</v>
      </c>
      <c r="J52" s="16">
        <v>3971881</v>
      </c>
      <c r="K52" s="16">
        <v>0</v>
      </c>
      <c r="L52" s="16">
        <v>621895</v>
      </c>
      <c r="M52" s="27">
        <v>76866518</v>
      </c>
      <c r="N52" s="15">
        <v>0</v>
      </c>
      <c r="O52" s="16">
        <v>0</v>
      </c>
      <c r="P52" s="16">
        <v>0</v>
      </c>
      <c r="Q52" s="16">
        <v>0</v>
      </c>
      <c r="R52" s="16">
        <v>18047</v>
      </c>
      <c r="S52" s="27">
        <v>18047</v>
      </c>
      <c r="T52" s="15">
        <v>691766</v>
      </c>
      <c r="U52" s="16">
        <v>44676</v>
      </c>
      <c r="V52" s="16">
        <v>25221</v>
      </c>
      <c r="W52" s="16">
        <v>0</v>
      </c>
      <c r="X52" s="16">
        <v>-41074</v>
      </c>
      <c r="Y52" s="27">
        <v>720589</v>
      </c>
      <c r="Z52" s="15">
        <v>14125556</v>
      </c>
      <c r="AA52" s="16">
        <v>588320</v>
      </c>
      <c r="AB52" s="16">
        <v>120830</v>
      </c>
      <c r="AC52" s="16">
        <v>0</v>
      </c>
      <c r="AD52" s="16">
        <v>0</v>
      </c>
      <c r="AE52" s="27">
        <v>14834706</v>
      </c>
      <c r="AF52" s="15">
        <v>0</v>
      </c>
      <c r="AG52" s="16">
        <v>153254</v>
      </c>
      <c r="AH52" s="16">
        <v>0</v>
      </c>
      <c r="AI52" s="16">
        <v>0</v>
      </c>
      <c r="AJ52" s="16">
        <v>0</v>
      </c>
      <c r="AK52" s="27">
        <v>153254</v>
      </c>
      <c r="AL52" s="15">
        <v>0</v>
      </c>
      <c r="AM52" s="16">
        <v>0</v>
      </c>
      <c r="AN52" s="16">
        <v>0</v>
      </c>
      <c r="AO52" s="16">
        <v>0</v>
      </c>
      <c r="AP52" s="16">
        <v>0</v>
      </c>
      <c r="AQ52" s="27">
        <v>0</v>
      </c>
      <c r="AR52" s="15">
        <v>0</v>
      </c>
      <c r="AS52" s="16">
        <v>0</v>
      </c>
      <c r="AT52" s="16">
        <v>0</v>
      </c>
      <c r="AU52" s="16">
        <v>0</v>
      </c>
      <c r="AV52" s="16">
        <v>0</v>
      </c>
      <c r="AW52" s="27">
        <v>0</v>
      </c>
      <c r="AX52" s="82">
        <v>80035260</v>
      </c>
      <c r="AY52" s="83">
        <v>7841054</v>
      </c>
      <c r="AZ52" s="83">
        <v>4117932</v>
      </c>
      <c r="BA52" s="83">
        <v>0</v>
      </c>
      <c r="BB52" s="83">
        <v>598868</v>
      </c>
      <c r="BC52" s="84">
        <v>92593114</v>
      </c>
      <c r="BD52" s="15">
        <v>1821167</v>
      </c>
      <c r="BE52" s="16">
        <v>0</v>
      </c>
      <c r="BF52" s="16">
        <v>0</v>
      </c>
      <c r="BG52" s="16">
        <v>0</v>
      </c>
      <c r="BH52" s="16">
        <v>0</v>
      </c>
      <c r="BI52" s="27">
        <v>1821167</v>
      </c>
      <c r="BJ52" s="15">
        <v>1821167</v>
      </c>
      <c r="BK52" s="16">
        <v>0</v>
      </c>
      <c r="BL52" s="16">
        <v>0</v>
      </c>
      <c r="BM52" s="16">
        <v>0</v>
      </c>
      <c r="BN52" s="16">
        <v>0</v>
      </c>
      <c r="BO52" s="27">
        <v>1821167</v>
      </c>
      <c r="BP52" s="15">
        <v>0</v>
      </c>
      <c r="BQ52" s="16">
        <v>0</v>
      </c>
      <c r="BR52" s="16">
        <v>0</v>
      </c>
      <c r="BS52" s="16">
        <v>0</v>
      </c>
      <c r="BT52" s="16">
        <v>0</v>
      </c>
      <c r="BU52" s="27">
        <v>0</v>
      </c>
      <c r="BV52" s="82">
        <v>80035260</v>
      </c>
      <c r="BW52" s="83">
        <v>7841054</v>
      </c>
      <c r="BX52" s="83">
        <v>4117932</v>
      </c>
      <c r="BY52" s="83">
        <v>0</v>
      </c>
      <c r="BZ52" s="83">
        <v>598868</v>
      </c>
      <c r="CA52" s="84">
        <v>92593114</v>
      </c>
    </row>
    <row r="53" spans="1:79" s="92" customFormat="1" ht="13" x14ac:dyDescent="0.25">
      <c r="A53" s="4" t="s">
        <v>43</v>
      </c>
      <c r="B53" s="15">
        <v>0</v>
      </c>
      <c r="C53" s="16">
        <v>0</v>
      </c>
      <c r="D53" s="16">
        <v>0</v>
      </c>
      <c r="E53" s="16">
        <v>0</v>
      </c>
      <c r="F53" s="16">
        <v>0</v>
      </c>
      <c r="G53" s="27">
        <v>0</v>
      </c>
      <c r="H53" s="15">
        <v>121162000</v>
      </c>
      <c r="I53" s="16">
        <v>176396624</v>
      </c>
      <c r="J53" s="16">
        <v>0</v>
      </c>
      <c r="K53" s="16">
        <v>0</v>
      </c>
      <c r="L53" s="16">
        <v>0</v>
      </c>
      <c r="M53" s="27">
        <v>297558624</v>
      </c>
      <c r="N53" s="15">
        <v>0</v>
      </c>
      <c r="O53" s="16">
        <v>0</v>
      </c>
      <c r="P53" s="16">
        <v>0</v>
      </c>
      <c r="Q53" s="16">
        <v>0</v>
      </c>
      <c r="R53" s="16">
        <v>450857</v>
      </c>
      <c r="S53" s="27">
        <v>450857</v>
      </c>
      <c r="T53" s="15">
        <v>1499271</v>
      </c>
      <c r="U53" s="16">
        <v>2181728</v>
      </c>
      <c r="V53" s="16">
        <v>0</v>
      </c>
      <c r="W53" s="16">
        <v>0</v>
      </c>
      <c r="X53" s="16">
        <v>0</v>
      </c>
      <c r="Y53" s="27">
        <v>3680999</v>
      </c>
      <c r="Z53" s="15">
        <v>0</v>
      </c>
      <c r="AA53" s="16">
        <v>0</v>
      </c>
      <c r="AB53" s="16">
        <v>0</v>
      </c>
      <c r="AC53" s="16">
        <v>0</v>
      </c>
      <c r="AD53" s="16">
        <v>0</v>
      </c>
      <c r="AE53" s="27">
        <v>0</v>
      </c>
      <c r="AF53" s="15">
        <v>0</v>
      </c>
      <c r="AG53" s="16">
        <v>0</v>
      </c>
      <c r="AH53" s="16">
        <v>0</v>
      </c>
      <c r="AI53" s="16">
        <v>0</v>
      </c>
      <c r="AJ53" s="16">
        <v>0</v>
      </c>
      <c r="AK53" s="27">
        <v>0</v>
      </c>
      <c r="AL53" s="15">
        <v>0</v>
      </c>
      <c r="AM53" s="16">
        <v>0</v>
      </c>
      <c r="AN53" s="16">
        <v>0</v>
      </c>
      <c r="AO53" s="16">
        <v>0</v>
      </c>
      <c r="AP53" s="16">
        <v>0</v>
      </c>
      <c r="AQ53" s="27">
        <v>0</v>
      </c>
      <c r="AR53" s="15">
        <v>0</v>
      </c>
      <c r="AS53" s="16">
        <v>0</v>
      </c>
      <c r="AT53" s="16">
        <v>0</v>
      </c>
      <c r="AU53" s="16">
        <v>0</v>
      </c>
      <c r="AV53" s="16">
        <v>0</v>
      </c>
      <c r="AW53" s="27">
        <v>0</v>
      </c>
      <c r="AX53" s="82">
        <v>122661271</v>
      </c>
      <c r="AY53" s="83">
        <v>178578352</v>
      </c>
      <c r="AZ53" s="83">
        <v>0</v>
      </c>
      <c r="BA53" s="83">
        <v>0</v>
      </c>
      <c r="BB53" s="83">
        <v>450857</v>
      </c>
      <c r="BC53" s="84">
        <v>301690480</v>
      </c>
      <c r="BD53" s="15">
        <v>312105</v>
      </c>
      <c r="BE53" s="16">
        <v>0</v>
      </c>
      <c r="BF53" s="16">
        <v>0</v>
      </c>
      <c r="BG53" s="16">
        <v>0</v>
      </c>
      <c r="BH53" s="16">
        <v>0</v>
      </c>
      <c r="BI53" s="27">
        <v>312105</v>
      </c>
      <c r="BJ53" s="15">
        <v>312105</v>
      </c>
      <c r="BK53" s="16">
        <v>0</v>
      </c>
      <c r="BL53" s="16">
        <v>0</v>
      </c>
      <c r="BM53" s="16">
        <v>0</v>
      </c>
      <c r="BN53" s="16">
        <v>0</v>
      </c>
      <c r="BO53" s="27">
        <v>312105</v>
      </c>
      <c r="BP53" s="15">
        <v>156052</v>
      </c>
      <c r="BQ53" s="16">
        <v>0</v>
      </c>
      <c r="BR53" s="16">
        <v>0</v>
      </c>
      <c r="BS53" s="16">
        <v>0</v>
      </c>
      <c r="BT53" s="16">
        <v>0</v>
      </c>
      <c r="BU53" s="27">
        <v>156052</v>
      </c>
      <c r="BV53" s="82">
        <v>122505219</v>
      </c>
      <c r="BW53" s="83">
        <v>178578352</v>
      </c>
      <c r="BX53" s="83">
        <v>0</v>
      </c>
      <c r="BY53" s="83">
        <v>0</v>
      </c>
      <c r="BZ53" s="83">
        <v>450857</v>
      </c>
      <c r="CA53" s="84">
        <v>301534428</v>
      </c>
    </row>
    <row r="54" spans="1:79" s="92" customFormat="1" ht="13" x14ac:dyDescent="0.25">
      <c r="A54" s="4" t="s">
        <v>163</v>
      </c>
      <c r="B54" s="15">
        <v>8330867</v>
      </c>
      <c r="C54" s="16">
        <v>142256</v>
      </c>
      <c r="D54" s="16">
        <v>257839</v>
      </c>
      <c r="E54" s="16">
        <v>160038</v>
      </c>
      <c r="F54" s="16">
        <v>0</v>
      </c>
      <c r="G54" s="27">
        <v>8891000</v>
      </c>
      <c r="H54" s="15">
        <v>77173515.159999996</v>
      </c>
      <c r="I54" s="16">
        <v>5944869.4500000002</v>
      </c>
      <c r="J54" s="16">
        <v>6452513.8399999999</v>
      </c>
      <c r="K54" s="16">
        <v>6494113</v>
      </c>
      <c r="L54" s="16">
        <v>372000</v>
      </c>
      <c r="M54" s="27">
        <v>96437011.450000003</v>
      </c>
      <c r="N54" s="15">
        <v>0</v>
      </c>
      <c r="O54" s="16">
        <v>0</v>
      </c>
      <c r="P54" s="16">
        <v>0</v>
      </c>
      <c r="Q54" s="16">
        <v>0</v>
      </c>
      <c r="R54" s="16">
        <v>0</v>
      </c>
      <c r="S54" s="27">
        <v>0</v>
      </c>
      <c r="T54" s="15">
        <v>5964433.6699999999</v>
      </c>
      <c r="U54" s="16">
        <v>0</v>
      </c>
      <c r="V54" s="16">
        <v>0</v>
      </c>
      <c r="W54" s="16">
        <v>0</v>
      </c>
      <c r="X54" s="16">
        <v>0</v>
      </c>
      <c r="Y54" s="27">
        <v>5964433.6699999999</v>
      </c>
      <c r="Z54" s="15">
        <v>14455793.5</v>
      </c>
      <c r="AA54" s="16">
        <v>0</v>
      </c>
      <c r="AB54" s="16">
        <v>0</v>
      </c>
      <c r="AC54" s="16">
        <v>447086</v>
      </c>
      <c r="AD54" s="16">
        <v>0</v>
      </c>
      <c r="AE54" s="27">
        <v>14902879.5</v>
      </c>
      <c r="AF54" s="15">
        <v>0</v>
      </c>
      <c r="AG54" s="16">
        <v>0</v>
      </c>
      <c r="AH54" s="16">
        <v>0</v>
      </c>
      <c r="AI54" s="16">
        <v>0</v>
      </c>
      <c r="AJ54" s="16">
        <v>0</v>
      </c>
      <c r="AK54" s="27">
        <v>0</v>
      </c>
      <c r="AL54" s="15">
        <v>0</v>
      </c>
      <c r="AM54" s="16">
        <v>0</v>
      </c>
      <c r="AN54" s="16">
        <v>0</v>
      </c>
      <c r="AO54" s="16">
        <v>0</v>
      </c>
      <c r="AP54" s="16">
        <v>0</v>
      </c>
      <c r="AQ54" s="27">
        <v>0</v>
      </c>
      <c r="AR54" s="15">
        <v>0</v>
      </c>
      <c r="AS54" s="16">
        <v>0</v>
      </c>
      <c r="AT54" s="16">
        <v>0</v>
      </c>
      <c r="AU54" s="16">
        <v>0</v>
      </c>
      <c r="AV54" s="16">
        <v>0</v>
      </c>
      <c r="AW54" s="27">
        <v>0</v>
      </c>
      <c r="AX54" s="82">
        <v>105924609.33</v>
      </c>
      <c r="AY54" s="83">
        <v>6087125.4500000002</v>
      </c>
      <c r="AZ54" s="83">
        <v>6710352.8399999999</v>
      </c>
      <c r="BA54" s="83">
        <v>7101237</v>
      </c>
      <c r="BB54" s="83">
        <v>372000</v>
      </c>
      <c r="BC54" s="84">
        <v>126195324.62</v>
      </c>
      <c r="BD54" s="15">
        <v>1726026</v>
      </c>
      <c r="BE54" s="16">
        <v>0</v>
      </c>
      <c r="BF54" s="16">
        <v>0</v>
      </c>
      <c r="BG54" s="16">
        <v>0</v>
      </c>
      <c r="BH54" s="16">
        <v>0</v>
      </c>
      <c r="BI54" s="27">
        <v>1726026</v>
      </c>
      <c r="BJ54" s="15">
        <v>1760040.14</v>
      </c>
      <c r="BK54" s="16">
        <v>0</v>
      </c>
      <c r="BL54" s="16">
        <v>0</v>
      </c>
      <c r="BM54" s="16">
        <v>0</v>
      </c>
      <c r="BN54" s="16">
        <v>0</v>
      </c>
      <c r="BO54" s="27">
        <v>1760040.14</v>
      </c>
      <c r="BP54" s="15">
        <v>594970</v>
      </c>
      <c r="BQ54" s="16">
        <v>0</v>
      </c>
      <c r="BR54" s="16">
        <v>0</v>
      </c>
      <c r="BS54" s="16">
        <v>1744018.78</v>
      </c>
      <c r="BT54" s="16">
        <v>0</v>
      </c>
      <c r="BU54" s="27">
        <v>2338988.7800000003</v>
      </c>
      <c r="BV54" s="82">
        <v>105295625.19</v>
      </c>
      <c r="BW54" s="83">
        <v>6087125.4500000002</v>
      </c>
      <c r="BX54" s="83">
        <v>6710352.8399999999</v>
      </c>
      <c r="BY54" s="83">
        <v>5357218.22</v>
      </c>
      <c r="BZ54" s="83">
        <v>372000</v>
      </c>
      <c r="CA54" s="84">
        <v>123822321.7</v>
      </c>
    </row>
    <row r="55" spans="1:79" s="92" customFormat="1" ht="13" x14ac:dyDescent="0.25">
      <c r="A55" s="4" t="s">
        <v>44</v>
      </c>
      <c r="B55" s="15">
        <v>0</v>
      </c>
      <c r="C55" s="16">
        <v>0</v>
      </c>
      <c r="D55" s="16">
        <v>0</v>
      </c>
      <c r="E55" s="16">
        <v>0</v>
      </c>
      <c r="F55" s="16">
        <v>0</v>
      </c>
      <c r="G55" s="27">
        <v>0</v>
      </c>
      <c r="H55" s="15">
        <v>38548686.439999998</v>
      </c>
      <c r="I55" s="16">
        <v>8346525.9900000002</v>
      </c>
      <c r="J55" s="16">
        <v>4901927</v>
      </c>
      <c r="K55" s="16">
        <v>9801423</v>
      </c>
      <c r="L55" s="16">
        <v>0</v>
      </c>
      <c r="M55" s="27">
        <v>61598562.43</v>
      </c>
      <c r="N55" s="15">
        <v>0</v>
      </c>
      <c r="O55" s="16">
        <v>0</v>
      </c>
      <c r="P55" s="16">
        <v>0</v>
      </c>
      <c r="Q55" s="16">
        <v>0</v>
      </c>
      <c r="R55" s="16">
        <v>17562.03</v>
      </c>
      <c r="S55" s="27">
        <v>17562.03</v>
      </c>
      <c r="T55" s="15">
        <v>612294</v>
      </c>
      <c r="U55" s="16">
        <v>305740</v>
      </c>
      <c r="V55" s="16">
        <v>179562</v>
      </c>
      <c r="W55" s="16">
        <v>818.4</v>
      </c>
      <c r="X55" s="16">
        <v>-256.97000000000003</v>
      </c>
      <c r="Y55" s="27">
        <v>1098157.43</v>
      </c>
      <c r="Z55" s="15">
        <v>8673769</v>
      </c>
      <c r="AA55" s="16">
        <v>1091040.98</v>
      </c>
      <c r="AB55" s="16">
        <v>0</v>
      </c>
      <c r="AC55" s="16">
        <v>0</v>
      </c>
      <c r="AD55" s="16">
        <v>0</v>
      </c>
      <c r="AE55" s="27">
        <v>9764809.9800000004</v>
      </c>
      <c r="AF55" s="15">
        <v>0</v>
      </c>
      <c r="AG55" s="16">
        <v>599226.67000000004</v>
      </c>
      <c r="AH55" s="16">
        <v>0</v>
      </c>
      <c r="AI55" s="16">
        <v>0</v>
      </c>
      <c r="AJ55" s="16">
        <v>0</v>
      </c>
      <c r="AK55" s="27">
        <v>599226.67000000004</v>
      </c>
      <c r="AL55" s="15">
        <v>0</v>
      </c>
      <c r="AM55" s="16">
        <v>0</v>
      </c>
      <c r="AN55" s="16">
        <v>166130</v>
      </c>
      <c r="AO55" s="16">
        <v>0</v>
      </c>
      <c r="AP55" s="16">
        <v>0</v>
      </c>
      <c r="AQ55" s="27">
        <v>166130</v>
      </c>
      <c r="AR55" s="15">
        <v>0</v>
      </c>
      <c r="AS55" s="16">
        <v>0</v>
      </c>
      <c r="AT55" s="16">
        <v>0</v>
      </c>
      <c r="AU55" s="16">
        <v>0</v>
      </c>
      <c r="AV55" s="16">
        <v>0</v>
      </c>
      <c r="AW55" s="27">
        <v>0</v>
      </c>
      <c r="AX55" s="82">
        <v>47834749.439999998</v>
      </c>
      <c r="AY55" s="83">
        <v>10342533.640000001</v>
      </c>
      <c r="AZ55" s="83">
        <v>5247619</v>
      </c>
      <c r="BA55" s="83">
        <v>9802241.4000000004</v>
      </c>
      <c r="BB55" s="83">
        <v>17305.059999999998</v>
      </c>
      <c r="BC55" s="84">
        <v>73244448.540000007</v>
      </c>
      <c r="BD55" s="15">
        <v>1086323.99</v>
      </c>
      <c r="BE55" s="16">
        <v>0</v>
      </c>
      <c r="BF55" s="16">
        <v>0</v>
      </c>
      <c r="BG55" s="16">
        <v>0</v>
      </c>
      <c r="BH55" s="16">
        <v>0</v>
      </c>
      <c r="BI55" s="27">
        <v>1086323.99</v>
      </c>
      <c r="BJ55" s="15">
        <v>1086323.99</v>
      </c>
      <c r="BK55" s="16">
        <v>0</v>
      </c>
      <c r="BL55" s="16">
        <v>0</v>
      </c>
      <c r="BM55" s="16">
        <v>0</v>
      </c>
      <c r="BN55" s="16">
        <v>0</v>
      </c>
      <c r="BO55" s="27">
        <v>1086323.99</v>
      </c>
      <c r="BP55" s="15">
        <v>0</v>
      </c>
      <c r="BQ55" s="16">
        <v>0</v>
      </c>
      <c r="BR55" s="16">
        <v>0</v>
      </c>
      <c r="BS55" s="16">
        <v>664782</v>
      </c>
      <c r="BT55" s="16">
        <v>0</v>
      </c>
      <c r="BU55" s="27">
        <v>664782</v>
      </c>
      <c r="BV55" s="82">
        <v>47834749.439999998</v>
      </c>
      <c r="BW55" s="83">
        <v>10342533.640000001</v>
      </c>
      <c r="BX55" s="83">
        <v>5247619</v>
      </c>
      <c r="BY55" s="83">
        <v>9137459.4000000004</v>
      </c>
      <c r="BZ55" s="83">
        <v>17305.059999999998</v>
      </c>
      <c r="CA55" s="84">
        <v>72579666.540000007</v>
      </c>
    </row>
    <row r="56" spans="1:79" s="92" customFormat="1" ht="13" x14ac:dyDescent="0.25">
      <c r="A56" s="4" t="s">
        <v>45</v>
      </c>
      <c r="B56" s="15">
        <v>6058352</v>
      </c>
      <c r="C56" s="16">
        <v>203820</v>
      </c>
      <c r="D56" s="16">
        <v>126716</v>
      </c>
      <c r="E56" s="16">
        <v>171272</v>
      </c>
      <c r="F56" s="16">
        <v>0</v>
      </c>
      <c r="G56" s="27">
        <v>6560160</v>
      </c>
      <c r="H56" s="15">
        <v>27634413.5</v>
      </c>
      <c r="I56" s="16">
        <v>1194956</v>
      </c>
      <c r="J56" s="16">
        <v>476596.1</v>
      </c>
      <c r="K56" s="16">
        <v>2760504.6</v>
      </c>
      <c r="L56" s="16">
        <v>0</v>
      </c>
      <c r="M56" s="27">
        <v>32066470.200000003</v>
      </c>
      <c r="N56" s="15">
        <v>0</v>
      </c>
      <c r="O56" s="16">
        <v>0</v>
      </c>
      <c r="P56" s="16">
        <v>0</v>
      </c>
      <c r="Q56" s="16">
        <v>0</v>
      </c>
      <c r="R56" s="16">
        <v>0</v>
      </c>
      <c r="S56" s="27">
        <v>0</v>
      </c>
      <c r="T56" s="15">
        <v>1061596</v>
      </c>
      <c r="U56" s="16">
        <v>11033.65</v>
      </c>
      <c r="V56" s="16">
        <v>12037.85</v>
      </c>
      <c r="W56" s="16">
        <v>-6132.75</v>
      </c>
      <c r="X56" s="16">
        <v>0</v>
      </c>
      <c r="Y56" s="27">
        <v>1078534.75</v>
      </c>
      <c r="Z56" s="15">
        <v>6521946</v>
      </c>
      <c r="AA56" s="16">
        <v>225036</v>
      </c>
      <c r="AB56" s="16">
        <v>71583</v>
      </c>
      <c r="AC56" s="16">
        <v>54651</v>
      </c>
      <c r="AD56" s="16">
        <v>59511</v>
      </c>
      <c r="AE56" s="27">
        <v>6932727</v>
      </c>
      <c r="AF56" s="15">
        <v>0</v>
      </c>
      <c r="AG56" s="16">
        <v>0</v>
      </c>
      <c r="AH56" s="16">
        <v>0</v>
      </c>
      <c r="AI56" s="16">
        <v>0</v>
      </c>
      <c r="AJ56" s="16">
        <v>0</v>
      </c>
      <c r="AK56" s="27">
        <v>0</v>
      </c>
      <c r="AL56" s="15">
        <v>189772</v>
      </c>
      <c r="AM56" s="16">
        <v>0</v>
      </c>
      <c r="AN56" s="16">
        <v>0</v>
      </c>
      <c r="AO56" s="16">
        <v>0</v>
      </c>
      <c r="AP56" s="16">
        <v>0</v>
      </c>
      <c r="AQ56" s="27">
        <v>189772</v>
      </c>
      <c r="AR56" s="15">
        <v>0</v>
      </c>
      <c r="AS56" s="16">
        <v>0</v>
      </c>
      <c r="AT56" s="16">
        <v>0</v>
      </c>
      <c r="AU56" s="16">
        <v>0</v>
      </c>
      <c r="AV56" s="16">
        <v>0</v>
      </c>
      <c r="AW56" s="27">
        <v>0</v>
      </c>
      <c r="AX56" s="82">
        <v>41466079.5</v>
      </c>
      <c r="AY56" s="83">
        <v>1634845.65</v>
      </c>
      <c r="AZ56" s="83">
        <v>686932.95</v>
      </c>
      <c r="BA56" s="83">
        <v>2980294.85</v>
      </c>
      <c r="BB56" s="83">
        <v>59511</v>
      </c>
      <c r="BC56" s="84">
        <v>46827663.950000003</v>
      </c>
      <c r="BD56" s="15">
        <v>684662.4</v>
      </c>
      <c r="BE56" s="16">
        <v>0</v>
      </c>
      <c r="BF56" s="16">
        <v>0</v>
      </c>
      <c r="BG56" s="16">
        <v>2428.65</v>
      </c>
      <c r="BH56" s="16">
        <v>0</v>
      </c>
      <c r="BI56" s="27">
        <v>687091.05</v>
      </c>
      <c r="BJ56" s="15">
        <v>684662.4</v>
      </c>
      <c r="BK56" s="16">
        <v>0</v>
      </c>
      <c r="BL56" s="16">
        <v>0</v>
      </c>
      <c r="BM56" s="16">
        <v>2428.65</v>
      </c>
      <c r="BN56" s="16">
        <v>0</v>
      </c>
      <c r="BO56" s="27">
        <v>687091.05</v>
      </c>
      <c r="BP56" s="15">
        <v>0</v>
      </c>
      <c r="BQ56" s="16">
        <v>0</v>
      </c>
      <c r="BR56" s="16">
        <v>0</v>
      </c>
      <c r="BS56" s="16">
        <v>0</v>
      </c>
      <c r="BT56" s="16">
        <v>0</v>
      </c>
      <c r="BU56" s="27">
        <v>0</v>
      </c>
      <c r="BV56" s="82">
        <v>41466079.5</v>
      </c>
      <c r="BW56" s="83">
        <v>1634845.65</v>
      </c>
      <c r="BX56" s="83">
        <v>686932.95</v>
      </c>
      <c r="BY56" s="83">
        <v>2980294.85</v>
      </c>
      <c r="BZ56" s="83">
        <v>59511</v>
      </c>
      <c r="CA56" s="84">
        <v>46827663.950000003</v>
      </c>
    </row>
    <row r="57" spans="1:79" s="92" customFormat="1" ht="13" x14ac:dyDescent="0.25">
      <c r="A57" s="4" t="s">
        <v>46</v>
      </c>
      <c r="B57" s="15">
        <v>3981776.16</v>
      </c>
      <c r="C57" s="16">
        <v>350677.68</v>
      </c>
      <c r="D57" s="16">
        <v>43181.760000000002</v>
      </c>
      <c r="E57" s="16">
        <v>1309034.1599999999</v>
      </c>
      <c r="F57" s="16">
        <v>348.24</v>
      </c>
      <c r="G57" s="27">
        <v>5685018</v>
      </c>
      <c r="H57" s="15">
        <v>12264025.9</v>
      </c>
      <c r="I57" s="16">
        <v>2109656.5</v>
      </c>
      <c r="J57" s="16">
        <v>1383097.31</v>
      </c>
      <c r="K57" s="16">
        <v>8345334.5999999996</v>
      </c>
      <c r="L57" s="16">
        <v>0</v>
      </c>
      <c r="M57" s="27">
        <v>24102114.310000002</v>
      </c>
      <c r="N57" s="15">
        <v>0</v>
      </c>
      <c r="O57" s="16">
        <v>0</v>
      </c>
      <c r="P57" s="16">
        <v>0</v>
      </c>
      <c r="Q57" s="16">
        <v>0</v>
      </c>
      <c r="R57" s="16">
        <v>1466.64</v>
      </c>
      <c r="S57" s="27">
        <v>1466.64</v>
      </c>
      <c r="T57" s="15">
        <v>234380.31</v>
      </c>
      <c r="U57" s="16">
        <v>-15439.89</v>
      </c>
      <c r="V57" s="16">
        <v>22870.959999999999</v>
      </c>
      <c r="W57" s="16">
        <v>-35798.729999999996</v>
      </c>
      <c r="X57" s="16">
        <v>0</v>
      </c>
      <c r="Y57" s="27">
        <v>206012.64999999997</v>
      </c>
      <c r="Z57" s="15">
        <v>4955007.3899999997</v>
      </c>
      <c r="AA57" s="16">
        <v>215321.8</v>
      </c>
      <c r="AB57" s="16">
        <v>19424.05</v>
      </c>
      <c r="AC57" s="16">
        <v>651834.34</v>
      </c>
      <c r="AD57" s="16">
        <v>1428</v>
      </c>
      <c r="AE57" s="27">
        <v>5843015.5799999991</v>
      </c>
      <c r="AF57" s="15">
        <v>0</v>
      </c>
      <c r="AG57" s="16">
        <v>0</v>
      </c>
      <c r="AH57" s="16">
        <v>0</v>
      </c>
      <c r="AI57" s="16">
        <v>0</v>
      </c>
      <c r="AJ57" s="16">
        <v>0</v>
      </c>
      <c r="AK57" s="27">
        <v>0</v>
      </c>
      <c r="AL57" s="15">
        <v>0</v>
      </c>
      <c r="AM57" s="16">
        <v>0</v>
      </c>
      <c r="AN57" s="16">
        <v>179650</v>
      </c>
      <c r="AO57" s="16">
        <v>0</v>
      </c>
      <c r="AP57" s="16">
        <v>0</v>
      </c>
      <c r="AQ57" s="27">
        <v>179650</v>
      </c>
      <c r="AR57" s="15">
        <v>1383273.81</v>
      </c>
      <c r="AS57" s="16">
        <v>120064.27</v>
      </c>
      <c r="AT57" s="16">
        <v>14880</v>
      </c>
      <c r="AU57" s="16">
        <v>446696.69999999995</v>
      </c>
      <c r="AV57" s="16">
        <v>120</v>
      </c>
      <c r="AW57" s="27">
        <v>1965034.78</v>
      </c>
      <c r="AX57" s="82">
        <v>22818463.57</v>
      </c>
      <c r="AY57" s="83">
        <v>2780280.36</v>
      </c>
      <c r="AZ57" s="83">
        <v>1663104.08</v>
      </c>
      <c r="BA57" s="83">
        <v>10717101.069999998</v>
      </c>
      <c r="BB57" s="83">
        <v>3362.88</v>
      </c>
      <c r="BC57" s="84">
        <v>37982311.960000001</v>
      </c>
      <c r="BD57" s="15">
        <v>795661.9</v>
      </c>
      <c r="BE57" s="16">
        <v>0</v>
      </c>
      <c r="BF57" s="16">
        <v>0</v>
      </c>
      <c r="BG57" s="16">
        <v>0</v>
      </c>
      <c r="BH57" s="16">
        <v>0</v>
      </c>
      <c r="BI57" s="27">
        <v>795661.9</v>
      </c>
      <c r="BJ57" s="15">
        <v>795661.9</v>
      </c>
      <c r="BK57" s="16">
        <v>0</v>
      </c>
      <c r="BL57" s="16">
        <v>0</v>
      </c>
      <c r="BM57" s="16">
        <v>0</v>
      </c>
      <c r="BN57" s="16">
        <v>0</v>
      </c>
      <c r="BO57" s="27">
        <v>795661.9</v>
      </c>
      <c r="BP57" s="15">
        <v>0</v>
      </c>
      <c r="BQ57" s="16">
        <v>0</v>
      </c>
      <c r="BR57" s="16">
        <v>0</v>
      </c>
      <c r="BS57" s="16">
        <v>0</v>
      </c>
      <c r="BT57" s="16">
        <v>0</v>
      </c>
      <c r="BU57" s="27">
        <v>0</v>
      </c>
      <c r="BV57" s="82">
        <v>22818463.57</v>
      </c>
      <c r="BW57" s="83">
        <v>2780280.36</v>
      </c>
      <c r="BX57" s="83">
        <v>1663104.08</v>
      </c>
      <c r="BY57" s="83">
        <v>10717101.069999998</v>
      </c>
      <c r="BZ57" s="83">
        <v>3362.88</v>
      </c>
      <c r="CA57" s="84">
        <v>37982311.960000001</v>
      </c>
    </row>
    <row r="58" spans="1:79" s="92" customFormat="1" ht="13" x14ac:dyDescent="0.25">
      <c r="A58" s="4" t="s">
        <v>47</v>
      </c>
      <c r="B58" s="15">
        <v>0</v>
      </c>
      <c r="C58" s="16">
        <v>0</v>
      </c>
      <c r="D58" s="16">
        <v>0</v>
      </c>
      <c r="E58" s="16">
        <v>0</v>
      </c>
      <c r="F58" s="16">
        <v>0</v>
      </c>
      <c r="G58" s="27">
        <v>0</v>
      </c>
      <c r="H58" s="15">
        <v>106158458</v>
      </c>
      <c r="I58" s="16">
        <v>10161818</v>
      </c>
      <c r="J58" s="16">
        <v>7157825</v>
      </c>
      <c r="K58" s="16">
        <v>20089</v>
      </c>
      <c r="L58" s="16">
        <v>0</v>
      </c>
      <c r="M58" s="27">
        <v>123498190</v>
      </c>
      <c r="N58" s="15">
        <v>0</v>
      </c>
      <c r="O58" s="16">
        <v>267469</v>
      </c>
      <c r="P58" s="16">
        <v>0</v>
      </c>
      <c r="Q58" s="16">
        <v>0</v>
      </c>
      <c r="R58" s="16">
        <v>0</v>
      </c>
      <c r="S58" s="27">
        <v>267469</v>
      </c>
      <c r="T58" s="15">
        <v>768638</v>
      </c>
      <c r="U58" s="16">
        <v>142365</v>
      </c>
      <c r="V58" s="16">
        <v>-15003</v>
      </c>
      <c r="W58" s="16">
        <v>0</v>
      </c>
      <c r="X58" s="16">
        <v>0</v>
      </c>
      <c r="Y58" s="27">
        <v>896000</v>
      </c>
      <c r="Z58" s="15">
        <v>1577287</v>
      </c>
      <c r="AA58" s="16">
        <v>106326</v>
      </c>
      <c r="AB58" s="16">
        <v>72225</v>
      </c>
      <c r="AC58" s="16">
        <v>162</v>
      </c>
      <c r="AD58" s="16">
        <v>0</v>
      </c>
      <c r="AE58" s="27">
        <v>1756000</v>
      </c>
      <c r="AF58" s="15">
        <v>0</v>
      </c>
      <c r="AG58" s="16">
        <v>0</v>
      </c>
      <c r="AH58" s="16">
        <v>0</v>
      </c>
      <c r="AI58" s="16">
        <v>0</v>
      </c>
      <c r="AJ58" s="16">
        <v>0</v>
      </c>
      <c r="AK58" s="27">
        <v>0</v>
      </c>
      <c r="AL58" s="15">
        <v>0</v>
      </c>
      <c r="AM58" s="16">
        <v>0</v>
      </c>
      <c r="AN58" s="16">
        <v>0</v>
      </c>
      <c r="AO58" s="16">
        <v>0</v>
      </c>
      <c r="AP58" s="16">
        <v>0</v>
      </c>
      <c r="AQ58" s="27">
        <v>0</v>
      </c>
      <c r="AR58" s="15">
        <v>0</v>
      </c>
      <c r="AS58" s="16">
        <v>0</v>
      </c>
      <c r="AT58" s="16">
        <v>0</v>
      </c>
      <c r="AU58" s="16">
        <v>0</v>
      </c>
      <c r="AV58" s="16">
        <v>0</v>
      </c>
      <c r="AW58" s="27">
        <v>0</v>
      </c>
      <c r="AX58" s="82">
        <v>108504383</v>
      </c>
      <c r="AY58" s="83">
        <v>10677978</v>
      </c>
      <c r="AZ58" s="83">
        <v>7215047</v>
      </c>
      <c r="BA58" s="83">
        <v>20251</v>
      </c>
      <c r="BB58" s="83">
        <v>0</v>
      </c>
      <c r="BC58" s="84">
        <v>126417659</v>
      </c>
      <c r="BD58" s="15">
        <v>2667287</v>
      </c>
      <c r="BE58" s="16">
        <v>0</v>
      </c>
      <c r="BF58" s="16">
        <v>0</v>
      </c>
      <c r="BG58" s="16">
        <v>0</v>
      </c>
      <c r="BH58" s="16">
        <v>0</v>
      </c>
      <c r="BI58" s="27">
        <v>2667287</v>
      </c>
      <c r="BJ58" s="15">
        <v>2667287</v>
      </c>
      <c r="BK58" s="16">
        <v>0</v>
      </c>
      <c r="BL58" s="16">
        <v>0</v>
      </c>
      <c r="BM58" s="16">
        <v>0</v>
      </c>
      <c r="BN58" s="16">
        <v>0</v>
      </c>
      <c r="BO58" s="27">
        <v>2667287</v>
      </c>
      <c r="BP58" s="15">
        <v>821890</v>
      </c>
      <c r="BQ58" s="16">
        <v>0</v>
      </c>
      <c r="BR58" s="16">
        <v>0</v>
      </c>
      <c r="BS58" s="16">
        <v>0</v>
      </c>
      <c r="BT58" s="16">
        <v>0</v>
      </c>
      <c r="BU58" s="27">
        <v>821890</v>
      </c>
      <c r="BV58" s="82">
        <v>107682493</v>
      </c>
      <c r="BW58" s="83">
        <v>10677978</v>
      </c>
      <c r="BX58" s="83">
        <v>7215047</v>
      </c>
      <c r="BY58" s="83">
        <v>20251</v>
      </c>
      <c r="BZ58" s="83">
        <v>0</v>
      </c>
      <c r="CA58" s="84">
        <v>125595769</v>
      </c>
    </row>
    <row r="59" spans="1:79" s="92" customFormat="1" ht="13" x14ac:dyDescent="0.25">
      <c r="A59" s="4" t="s">
        <v>48</v>
      </c>
      <c r="B59" s="15">
        <v>7951639.4842917258</v>
      </c>
      <c r="C59" s="16">
        <v>524409.73188288929</v>
      </c>
      <c r="D59" s="16">
        <v>0</v>
      </c>
      <c r="E59" s="16">
        <v>0</v>
      </c>
      <c r="F59" s="16">
        <v>4906.5838253856946</v>
      </c>
      <c r="G59" s="27">
        <v>8480955.8000000007</v>
      </c>
      <c r="H59" s="15">
        <v>85867104.870000005</v>
      </c>
      <c r="I59" s="16">
        <v>9722111.0500000007</v>
      </c>
      <c r="J59" s="16">
        <v>0</v>
      </c>
      <c r="K59" s="16">
        <v>0</v>
      </c>
      <c r="L59" s="16">
        <v>0</v>
      </c>
      <c r="M59" s="27">
        <v>95589215.920000002</v>
      </c>
      <c r="N59" s="15">
        <v>0</v>
      </c>
      <c r="O59" s="16">
        <v>0</v>
      </c>
      <c r="P59" s="16">
        <v>0</v>
      </c>
      <c r="Q59" s="16">
        <v>0</v>
      </c>
      <c r="R59" s="16">
        <v>307994.09999999998</v>
      </c>
      <c r="S59" s="27">
        <v>307994.09999999998</v>
      </c>
      <c r="T59" s="15">
        <v>984267.37</v>
      </c>
      <c r="U59" s="16">
        <v>31639.919999999998</v>
      </c>
      <c r="V59" s="16">
        <v>0</v>
      </c>
      <c r="W59" s="16">
        <v>0</v>
      </c>
      <c r="X59" s="16">
        <v>187700.52</v>
      </c>
      <c r="Y59" s="27">
        <v>1203607.81</v>
      </c>
      <c r="Z59" s="15">
        <v>10440479.6</v>
      </c>
      <c r="AA59" s="16">
        <v>402571</v>
      </c>
      <c r="AB59" s="16">
        <v>0</v>
      </c>
      <c r="AC59" s="16">
        <v>0</v>
      </c>
      <c r="AD59" s="16">
        <v>0</v>
      </c>
      <c r="AE59" s="27">
        <v>10843050.6</v>
      </c>
      <c r="AF59" s="15">
        <v>0</v>
      </c>
      <c r="AG59" s="16">
        <v>0</v>
      </c>
      <c r="AH59" s="16">
        <v>0</v>
      </c>
      <c r="AI59" s="16">
        <v>0</v>
      </c>
      <c r="AJ59" s="16">
        <v>444702.45</v>
      </c>
      <c r="AK59" s="27">
        <v>444702.45</v>
      </c>
      <c r="AL59" s="15">
        <v>0</v>
      </c>
      <c r="AM59" s="16">
        <v>2236563</v>
      </c>
      <c r="AN59" s="16">
        <v>0</v>
      </c>
      <c r="AO59" s="16">
        <v>0</v>
      </c>
      <c r="AP59" s="16">
        <v>0</v>
      </c>
      <c r="AQ59" s="27">
        <v>2236563</v>
      </c>
      <c r="AR59" s="15">
        <v>0</v>
      </c>
      <c r="AS59" s="16">
        <v>0</v>
      </c>
      <c r="AT59" s="16">
        <v>0</v>
      </c>
      <c r="AU59" s="16">
        <v>0</v>
      </c>
      <c r="AV59" s="16">
        <v>0</v>
      </c>
      <c r="AW59" s="27">
        <v>0</v>
      </c>
      <c r="AX59" s="82">
        <v>105243491.32429174</v>
      </c>
      <c r="AY59" s="83">
        <v>12917294.701882889</v>
      </c>
      <c r="AZ59" s="83">
        <v>0</v>
      </c>
      <c r="BA59" s="83">
        <v>0</v>
      </c>
      <c r="BB59" s="83">
        <v>945303.65382538573</v>
      </c>
      <c r="BC59" s="84">
        <v>119106089.67999999</v>
      </c>
      <c r="BD59" s="15">
        <v>0</v>
      </c>
      <c r="BE59" s="16">
        <v>0</v>
      </c>
      <c r="BF59" s="16">
        <v>0</v>
      </c>
      <c r="BG59" s="16">
        <v>0</v>
      </c>
      <c r="BH59" s="16">
        <v>0</v>
      </c>
      <c r="BI59" s="27">
        <v>0</v>
      </c>
      <c r="BJ59" s="15">
        <v>0</v>
      </c>
      <c r="BK59" s="16">
        <v>0</v>
      </c>
      <c r="BL59" s="16">
        <v>0</v>
      </c>
      <c r="BM59" s="16">
        <v>0</v>
      </c>
      <c r="BN59" s="16">
        <v>0</v>
      </c>
      <c r="BO59" s="27">
        <v>0</v>
      </c>
      <c r="BP59" s="15">
        <v>0</v>
      </c>
      <c r="BQ59" s="16">
        <v>0</v>
      </c>
      <c r="BR59" s="16">
        <v>0</v>
      </c>
      <c r="BS59" s="16">
        <v>0</v>
      </c>
      <c r="BT59" s="16">
        <v>0</v>
      </c>
      <c r="BU59" s="27">
        <v>0</v>
      </c>
      <c r="BV59" s="82">
        <v>105243491.32429174</v>
      </c>
      <c r="BW59" s="83">
        <v>12917294.701882889</v>
      </c>
      <c r="BX59" s="83">
        <v>0</v>
      </c>
      <c r="BY59" s="83">
        <v>0</v>
      </c>
      <c r="BZ59" s="83">
        <v>945303.65382538573</v>
      </c>
      <c r="CA59" s="84">
        <v>119106089.67999999</v>
      </c>
    </row>
    <row r="60" spans="1:79" s="92" customFormat="1" ht="13" x14ac:dyDescent="0.25">
      <c r="A60" s="4" t="s">
        <v>49</v>
      </c>
      <c r="B60" s="15">
        <v>0</v>
      </c>
      <c r="C60" s="16">
        <v>0</v>
      </c>
      <c r="D60" s="16">
        <v>0</v>
      </c>
      <c r="E60" s="16">
        <v>0</v>
      </c>
      <c r="F60" s="16">
        <v>0</v>
      </c>
      <c r="G60" s="27">
        <v>0</v>
      </c>
      <c r="H60" s="15">
        <v>25090480.149999999</v>
      </c>
      <c r="I60" s="16">
        <v>2128314.65</v>
      </c>
      <c r="J60" s="16">
        <v>261412.95</v>
      </c>
      <c r="K60" s="16">
        <v>3050500.75</v>
      </c>
      <c r="L60" s="16">
        <v>0</v>
      </c>
      <c r="M60" s="27">
        <v>30530708.499999996</v>
      </c>
      <c r="N60" s="15">
        <v>0</v>
      </c>
      <c r="O60" s="16">
        <v>0</v>
      </c>
      <c r="P60" s="16">
        <v>0</v>
      </c>
      <c r="Q60" s="16">
        <v>0</v>
      </c>
      <c r="R60" s="16">
        <v>0</v>
      </c>
      <c r="S60" s="27">
        <v>0</v>
      </c>
      <c r="T60" s="15">
        <v>505556.42</v>
      </c>
      <c r="U60" s="16">
        <v>1956.42</v>
      </c>
      <c r="V60" s="16">
        <v>105711.05</v>
      </c>
      <c r="W60" s="16">
        <v>-22953.119999999999</v>
      </c>
      <c r="X60" s="16">
        <v>0</v>
      </c>
      <c r="Y60" s="27">
        <v>590270.77</v>
      </c>
      <c r="Z60" s="15">
        <v>3938566.07</v>
      </c>
      <c r="AA60" s="16">
        <v>236761.71</v>
      </c>
      <c r="AB60" s="16">
        <v>16952.14</v>
      </c>
      <c r="AC60" s="16">
        <v>139798.57999999999</v>
      </c>
      <c r="AD60" s="16">
        <v>0</v>
      </c>
      <c r="AE60" s="27">
        <v>4332078.5</v>
      </c>
      <c r="AF60" s="15">
        <v>0</v>
      </c>
      <c r="AG60" s="16">
        <v>0</v>
      </c>
      <c r="AH60" s="16">
        <v>0</v>
      </c>
      <c r="AI60" s="16">
        <v>0</v>
      </c>
      <c r="AJ60" s="16">
        <v>0</v>
      </c>
      <c r="AK60" s="27">
        <v>0</v>
      </c>
      <c r="AL60" s="15">
        <v>0</v>
      </c>
      <c r="AM60" s="16">
        <v>0</v>
      </c>
      <c r="AN60" s="16">
        <v>0</v>
      </c>
      <c r="AO60" s="16">
        <v>0</v>
      </c>
      <c r="AP60" s="16">
        <v>90972.4</v>
      </c>
      <c r="AQ60" s="27">
        <v>90972.4</v>
      </c>
      <c r="AR60" s="15">
        <v>0</v>
      </c>
      <c r="AS60" s="16">
        <v>0</v>
      </c>
      <c r="AT60" s="16">
        <v>0</v>
      </c>
      <c r="AU60" s="16">
        <v>0</v>
      </c>
      <c r="AV60" s="16">
        <v>0</v>
      </c>
      <c r="AW60" s="27">
        <v>0</v>
      </c>
      <c r="AX60" s="82">
        <v>29534602.640000001</v>
      </c>
      <c r="AY60" s="83">
        <v>2367032.7799999998</v>
      </c>
      <c r="AZ60" s="83">
        <v>384076.14</v>
      </c>
      <c r="BA60" s="83">
        <v>3167346.21</v>
      </c>
      <c r="BB60" s="83">
        <v>90972.4</v>
      </c>
      <c r="BC60" s="84">
        <v>35544030.169999994</v>
      </c>
      <c r="BD60" s="15">
        <v>616206</v>
      </c>
      <c r="BE60" s="16">
        <v>0</v>
      </c>
      <c r="BF60" s="16">
        <v>0</v>
      </c>
      <c r="BG60" s="16">
        <v>0</v>
      </c>
      <c r="BH60" s="16">
        <v>0</v>
      </c>
      <c r="BI60" s="27">
        <v>616206</v>
      </c>
      <c r="BJ60" s="15">
        <v>616206</v>
      </c>
      <c r="BK60" s="16">
        <v>0</v>
      </c>
      <c r="BL60" s="16">
        <v>0</v>
      </c>
      <c r="BM60" s="16">
        <v>0</v>
      </c>
      <c r="BN60" s="16">
        <v>0</v>
      </c>
      <c r="BO60" s="27">
        <v>616206</v>
      </c>
      <c r="BP60" s="15">
        <v>0</v>
      </c>
      <c r="BQ60" s="16">
        <v>0</v>
      </c>
      <c r="BR60" s="16">
        <v>0</v>
      </c>
      <c r="BS60" s="16">
        <v>0</v>
      </c>
      <c r="BT60" s="16">
        <v>0</v>
      </c>
      <c r="BU60" s="27">
        <v>0</v>
      </c>
      <c r="BV60" s="82">
        <v>29534602.640000001</v>
      </c>
      <c r="BW60" s="83">
        <v>2367032.7799999998</v>
      </c>
      <c r="BX60" s="83">
        <v>384076.14</v>
      </c>
      <c r="BY60" s="83">
        <v>3167346.21</v>
      </c>
      <c r="BZ60" s="83">
        <v>90972.4</v>
      </c>
      <c r="CA60" s="84">
        <v>35544030.169999994</v>
      </c>
    </row>
    <row r="61" spans="1:79" s="92" customFormat="1" ht="13" x14ac:dyDescent="0.25">
      <c r="A61" s="4" t="s">
        <v>50</v>
      </c>
      <c r="B61" s="15">
        <v>0</v>
      </c>
      <c r="C61" s="16">
        <v>0</v>
      </c>
      <c r="D61" s="16">
        <v>0</v>
      </c>
      <c r="E61" s="16">
        <v>0</v>
      </c>
      <c r="F61" s="16">
        <v>0</v>
      </c>
      <c r="G61" s="27">
        <v>0</v>
      </c>
      <c r="H61" s="15">
        <v>126787280.08</v>
      </c>
      <c r="I61" s="16">
        <v>7733860.8099999996</v>
      </c>
      <c r="J61" s="16">
        <v>4786008.96</v>
      </c>
      <c r="K61" s="16">
        <v>0</v>
      </c>
      <c r="L61" s="16">
        <v>0</v>
      </c>
      <c r="M61" s="27">
        <v>139307149.84999999</v>
      </c>
      <c r="N61" s="15">
        <v>0</v>
      </c>
      <c r="O61" s="16">
        <v>17948.04</v>
      </c>
      <c r="P61" s="16">
        <v>0</v>
      </c>
      <c r="Q61" s="16">
        <v>0</v>
      </c>
      <c r="R61" s="16">
        <v>18277</v>
      </c>
      <c r="S61" s="27">
        <v>36225.040000000001</v>
      </c>
      <c r="T61" s="15">
        <v>2053625.11</v>
      </c>
      <c r="U61" s="16">
        <v>0</v>
      </c>
      <c r="V61" s="16">
        <v>0</v>
      </c>
      <c r="W61" s="16">
        <v>0</v>
      </c>
      <c r="X61" s="16">
        <v>0</v>
      </c>
      <c r="Y61" s="27">
        <v>2053625.11</v>
      </c>
      <c r="Z61" s="15">
        <v>16528000</v>
      </c>
      <c r="AA61" s="16">
        <v>0</v>
      </c>
      <c r="AB61" s="16">
        <v>0</v>
      </c>
      <c r="AC61" s="16">
        <v>0</v>
      </c>
      <c r="AD61" s="16">
        <v>0</v>
      </c>
      <c r="AE61" s="27">
        <v>16528000</v>
      </c>
      <c r="AF61" s="15">
        <v>0</v>
      </c>
      <c r="AG61" s="16">
        <v>613000</v>
      </c>
      <c r="AH61" s="16">
        <v>0</v>
      </c>
      <c r="AI61" s="16">
        <v>0</v>
      </c>
      <c r="AJ61" s="16">
        <v>0</v>
      </c>
      <c r="AK61" s="27">
        <v>613000</v>
      </c>
      <c r="AL61" s="15">
        <v>0</v>
      </c>
      <c r="AM61" s="16">
        <v>0</v>
      </c>
      <c r="AN61" s="16">
        <v>0</v>
      </c>
      <c r="AO61" s="16">
        <v>0</v>
      </c>
      <c r="AP61" s="16">
        <v>0</v>
      </c>
      <c r="AQ61" s="27">
        <v>0</v>
      </c>
      <c r="AR61" s="15">
        <v>781000</v>
      </c>
      <c r="AS61" s="16">
        <v>0</v>
      </c>
      <c r="AT61" s="16">
        <v>0</v>
      </c>
      <c r="AU61" s="16">
        <v>0</v>
      </c>
      <c r="AV61" s="16">
        <v>0</v>
      </c>
      <c r="AW61" s="27">
        <v>781000</v>
      </c>
      <c r="AX61" s="82">
        <v>146149905.19</v>
      </c>
      <c r="AY61" s="83">
        <v>8364808.8499999996</v>
      </c>
      <c r="AZ61" s="83">
        <v>4786008.96</v>
      </c>
      <c r="BA61" s="83">
        <v>0</v>
      </c>
      <c r="BB61" s="83">
        <v>18277</v>
      </c>
      <c r="BC61" s="84">
        <v>159319000</v>
      </c>
      <c r="BD61" s="15">
        <v>2920783.9</v>
      </c>
      <c r="BE61" s="16">
        <v>0</v>
      </c>
      <c r="BF61" s="16">
        <v>0</v>
      </c>
      <c r="BG61" s="16">
        <v>0</v>
      </c>
      <c r="BH61" s="16">
        <v>0</v>
      </c>
      <c r="BI61" s="27">
        <v>2920783.9</v>
      </c>
      <c r="BJ61" s="15">
        <v>2920783.9</v>
      </c>
      <c r="BK61" s="16">
        <v>0</v>
      </c>
      <c r="BL61" s="16">
        <v>0</v>
      </c>
      <c r="BM61" s="16">
        <v>0</v>
      </c>
      <c r="BN61" s="16">
        <v>0</v>
      </c>
      <c r="BO61" s="27">
        <v>2920783.9</v>
      </c>
      <c r="BP61" s="15">
        <v>0</v>
      </c>
      <c r="BQ61" s="16">
        <v>0</v>
      </c>
      <c r="BR61" s="16">
        <v>0</v>
      </c>
      <c r="BS61" s="16">
        <v>0</v>
      </c>
      <c r="BT61" s="16">
        <v>0</v>
      </c>
      <c r="BU61" s="27">
        <v>0</v>
      </c>
      <c r="BV61" s="82">
        <v>146149905.19</v>
      </c>
      <c r="BW61" s="83">
        <v>8364808.8499999996</v>
      </c>
      <c r="BX61" s="83">
        <v>4786008.96</v>
      </c>
      <c r="BY61" s="83">
        <v>0</v>
      </c>
      <c r="BZ61" s="83">
        <v>18277</v>
      </c>
      <c r="CA61" s="84">
        <v>159319000</v>
      </c>
    </row>
    <row r="62" spans="1:79" s="92" customFormat="1" ht="13" x14ac:dyDescent="0.25">
      <c r="A62" s="4" t="s">
        <v>51</v>
      </c>
      <c r="B62" s="15">
        <v>0</v>
      </c>
      <c r="C62" s="16">
        <v>0</v>
      </c>
      <c r="D62" s="16">
        <v>0</v>
      </c>
      <c r="E62" s="16">
        <v>0</v>
      </c>
      <c r="F62" s="16">
        <v>0</v>
      </c>
      <c r="G62" s="27">
        <v>0</v>
      </c>
      <c r="H62" s="15">
        <v>136665176</v>
      </c>
      <c r="I62" s="16">
        <v>6285555</v>
      </c>
      <c r="J62" s="16">
        <v>2195752</v>
      </c>
      <c r="K62" s="16">
        <v>1800276</v>
      </c>
      <c r="L62" s="16">
        <v>0</v>
      </c>
      <c r="M62" s="27">
        <v>146946759</v>
      </c>
      <c r="N62" s="15">
        <v>0</v>
      </c>
      <c r="O62" s="16">
        <v>0</v>
      </c>
      <c r="P62" s="16">
        <v>0</v>
      </c>
      <c r="Q62" s="16">
        <v>0</v>
      </c>
      <c r="R62" s="16">
        <v>158932</v>
      </c>
      <c r="S62" s="27">
        <v>158932</v>
      </c>
      <c r="T62" s="15">
        <v>1290413</v>
      </c>
      <c r="U62" s="16">
        <v>0</v>
      </c>
      <c r="V62" s="16">
        <v>0</v>
      </c>
      <c r="W62" s="16">
        <v>0</v>
      </c>
      <c r="X62" s="16">
        <v>0</v>
      </c>
      <c r="Y62" s="27">
        <v>1290413</v>
      </c>
      <c r="Z62" s="15">
        <v>27165345</v>
      </c>
      <c r="AA62" s="16">
        <v>934800</v>
      </c>
      <c r="AB62" s="16">
        <v>592800</v>
      </c>
      <c r="AC62" s="16">
        <v>330030</v>
      </c>
      <c r="AD62" s="16">
        <v>0</v>
      </c>
      <c r="AE62" s="27">
        <v>29022975</v>
      </c>
      <c r="AF62" s="15">
        <v>0</v>
      </c>
      <c r="AG62" s="16">
        <v>0</v>
      </c>
      <c r="AH62" s="16">
        <v>0</v>
      </c>
      <c r="AI62" s="16">
        <v>0</v>
      </c>
      <c r="AJ62" s="16">
        <v>0</v>
      </c>
      <c r="AK62" s="27">
        <v>0</v>
      </c>
      <c r="AL62" s="15">
        <v>0</v>
      </c>
      <c r="AM62" s="16">
        <v>0</v>
      </c>
      <c r="AN62" s="16">
        <v>0</v>
      </c>
      <c r="AO62" s="16">
        <v>0</v>
      </c>
      <c r="AP62" s="16">
        <v>840000</v>
      </c>
      <c r="AQ62" s="27">
        <v>840000</v>
      </c>
      <c r="AR62" s="15">
        <v>0</v>
      </c>
      <c r="AS62" s="16">
        <v>0</v>
      </c>
      <c r="AT62" s="16">
        <v>0</v>
      </c>
      <c r="AU62" s="16">
        <v>0</v>
      </c>
      <c r="AV62" s="16">
        <v>0</v>
      </c>
      <c r="AW62" s="27">
        <v>0</v>
      </c>
      <c r="AX62" s="82">
        <v>165120934</v>
      </c>
      <c r="AY62" s="83">
        <v>7220355</v>
      </c>
      <c r="AZ62" s="83">
        <v>2788552</v>
      </c>
      <c r="BA62" s="83">
        <v>2130306</v>
      </c>
      <c r="BB62" s="83">
        <v>998932</v>
      </c>
      <c r="BC62" s="84">
        <v>178259079</v>
      </c>
      <c r="BD62" s="15">
        <v>3751731.45</v>
      </c>
      <c r="BE62" s="16">
        <v>0</v>
      </c>
      <c r="BF62" s="16">
        <v>0</v>
      </c>
      <c r="BG62" s="16">
        <v>0</v>
      </c>
      <c r="BH62" s="16">
        <v>0</v>
      </c>
      <c r="BI62" s="27">
        <v>3751731.45</v>
      </c>
      <c r="BJ62" s="15">
        <v>3751731</v>
      </c>
      <c r="BK62" s="16">
        <v>0</v>
      </c>
      <c r="BL62" s="16">
        <v>0</v>
      </c>
      <c r="BM62" s="16">
        <v>0</v>
      </c>
      <c r="BN62" s="16">
        <v>0</v>
      </c>
      <c r="BO62" s="27">
        <v>3751731</v>
      </c>
      <c r="BP62" s="15">
        <v>0</v>
      </c>
      <c r="BQ62" s="16">
        <v>0</v>
      </c>
      <c r="BR62" s="16">
        <v>0</v>
      </c>
      <c r="BS62" s="16">
        <v>0</v>
      </c>
      <c r="BT62" s="16">
        <v>0</v>
      </c>
      <c r="BU62" s="27">
        <v>0</v>
      </c>
      <c r="BV62" s="82">
        <v>165120934.44999999</v>
      </c>
      <c r="BW62" s="83">
        <v>7220355</v>
      </c>
      <c r="BX62" s="83">
        <v>2788552</v>
      </c>
      <c r="BY62" s="83">
        <v>2130306</v>
      </c>
      <c r="BZ62" s="83">
        <v>998932</v>
      </c>
      <c r="CA62" s="84">
        <v>178259079.44999999</v>
      </c>
    </row>
    <row r="63" spans="1:79" s="92" customFormat="1" ht="13" x14ac:dyDescent="0.25">
      <c r="A63" s="4" t="s">
        <v>52</v>
      </c>
      <c r="B63" s="15">
        <v>0</v>
      </c>
      <c r="C63" s="16">
        <v>0</v>
      </c>
      <c r="D63" s="16">
        <v>0</v>
      </c>
      <c r="E63" s="16">
        <v>0</v>
      </c>
      <c r="F63" s="16">
        <v>0</v>
      </c>
      <c r="G63" s="27">
        <v>0</v>
      </c>
      <c r="H63" s="15">
        <v>15538549</v>
      </c>
      <c r="I63" s="16">
        <v>1477916</v>
      </c>
      <c r="J63" s="16">
        <v>0</v>
      </c>
      <c r="K63" s="16">
        <v>2387758</v>
      </c>
      <c r="L63" s="16">
        <v>0</v>
      </c>
      <c r="M63" s="27">
        <v>19404223</v>
      </c>
      <c r="N63" s="15">
        <v>0</v>
      </c>
      <c r="O63" s="16">
        <v>0</v>
      </c>
      <c r="P63" s="16">
        <v>0</v>
      </c>
      <c r="Q63" s="16">
        <v>0</v>
      </c>
      <c r="R63" s="16">
        <v>0</v>
      </c>
      <c r="S63" s="27">
        <v>0</v>
      </c>
      <c r="T63" s="15">
        <v>210737</v>
      </c>
      <c r="U63" s="16">
        <v>3225</v>
      </c>
      <c r="V63" s="16">
        <v>0</v>
      </c>
      <c r="W63" s="16">
        <v>-7654</v>
      </c>
      <c r="X63" s="16">
        <v>0</v>
      </c>
      <c r="Y63" s="27">
        <v>206308</v>
      </c>
      <c r="Z63" s="15">
        <v>4462534</v>
      </c>
      <c r="AA63" s="16">
        <v>0</v>
      </c>
      <c r="AB63" s="16">
        <v>0</v>
      </c>
      <c r="AC63" s="16">
        <v>0</v>
      </c>
      <c r="AD63" s="16">
        <v>0</v>
      </c>
      <c r="AE63" s="27">
        <v>4462534</v>
      </c>
      <c r="AF63" s="15">
        <v>0</v>
      </c>
      <c r="AG63" s="16">
        <v>0</v>
      </c>
      <c r="AH63" s="16">
        <v>0</v>
      </c>
      <c r="AI63" s="16">
        <v>0</v>
      </c>
      <c r="AJ63" s="16">
        <v>0</v>
      </c>
      <c r="AK63" s="27">
        <v>0</v>
      </c>
      <c r="AL63" s="15">
        <v>1602</v>
      </c>
      <c r="AM63" s="16">
        <v>0</v>
      </c>
      <c r="AN63" s="16">
        <v>0</v>
      </c>
      <c r="AO63" s="16">
        <v>0</v>
      </c>
      <c r="AP63" s="16">
        <v>0</v>
      </c>
      <c r="AQ63" s="27">
        <v>1602</v>
      </c>
      <c r="AR63" s="15">
        <v>0</v>
      </c>
      <c r="AS63" s="16">
        <v>0</v>
      </c>
      <c r="AT63" s="16">
        <v>0</v>
      </c>
      <c r="AU63" s="16">
        <v>0</v>
      </c>
      <c r="AV63" s="16">
        <v>0</v>
      </c>
      <c r="AW63" s="27">
        <v>0</v>
      </c>
      <c r="AX63" s="82">
        <v>20213422</v>
      </c>
      <c r="AY63" s="83">
        <v>1481141</v>
      </c>
      <c r="AZ63" s="83">
        <v>0</v>
      </c>
      <c r="BA63" s="83">
        <v>2380104</v>
      </c>
      <c r="BB63" s="83">
        <v>0</v>
      </c>
      <c r="BC63" s="84">
        <v>24074667</v>
      </c>
      <c r="BD63" s="15">
        <v>582847</v>
      </c>
      <c r="BE63" s="16">
        <v>0</v>
      </c>
      <c r="BF63" s="16">
        <v>0</v>
      </c>
      <c r="BG63" s="16">
        <v>0</v>
      </c>
      <c r="BH63" s="16">
        <v>0</v>
      </c>
      <c r="BI63" s="27">
        <v>582847</v>
      </c>
      <c r="BJ63" s="15">
        <v>582847</v>
      </c>
      <c r="BK63" s="16">
        <v>0</v>
      </c>
      <c r="BL63" s="16">
        <v>0</v>
      </c>
      <c r="BM63" s="16">
        <v>0</v>
      </c>
      <c r="BN63" s="16">
        <v>0</v>
      </c>
      <c r="BO63" s="27">
        <v>582847</v>
      </c>
      <c r="BP63" s="15">
        <v>0</v>
      </c>
      <c r="BQ63" s="16">
        <v>0</v>
      </c>
      <c r="BR63" s="16">
        <v>0</v>
      </c>
      <c r="BS63" s="16">
        <v>0</v>
      </c>
      <c r="BT63" s="16">
        <v>0</v>
      </c>
      <c r="BU63" s="27">
        <v>0</v>
      </c>
      <c r="BV63" s="82">
        <v>20213422</v>
      </c>
      <c r="BW63" s="83">
        <v>1481141</v>
      </c>
      <c r="BX63" s="83">
        <v>0</v>
      </c>
      <c r="BY63" s="83">
        <v>2380104</v>
      </c>
      <c r="BZ63" s="83">
        <v>0</v>
      </c>
      <c r="CA63" s="84">
        <v>24074667</v>
      </c>
    </row>
    <row r="64" spans="1:79" s="92" customFormat="1" ht="13" x14ac:dyDescent="0.25">
      <c r="A64" s="4" t="s">
        <v>53</v>
      </c>
      <c r="B64" s="15">
        <v>1827882</v>
      </c>
      <c r="C64" s="16">
        <v>55803</v>
      </c>
      <c r="D64" s="16">
        <v>33375</v>
      </c>
      <c r="E64" s="16">
        <v>691263</v>
      </c>
      <c r="F64" s="16">
        <v>0</v>
      </c>
      <c r="G64" s="27">
        <v>2608323</v>
      </c>
      <c r="H64" s="15">
        <v>5987029</v>
      </c>
      <c r="I64" s="16">
        <v>206010</v>
      </c>
      <c r="J64" s="16">
        <v>442742</v>
      </c>
      <c r="K64" s="16">
        <v>8753635</v>
      </c>
      <c r="L64" s="16">
        <v>0</v>
      </c>
      <c r="M64" s="27">
        <v>15389416</v>
      </c>
      <c r="N64" s="15">
        <v>0</v>
      </c>
      <c r="O64" s="16">
        <v>0</v>
      </c>
      <c r="P64" s="16">
        <v>0</v>
      </c>
      <c r="Q64" s="16">
        <v>0</v>
      </c>
      <c r="R64" s="16">
        <v>0</v>
      </c>
      <c r="S64" s="27">
        <v>0</v>
      </c>
      <c r="T64" s="15">
        <v>63657</v>
      </c>
      <c r="U64" s="16">
        <v>1503</v>
      </c>
      <c r="V64" s="16">
        <v>1623</v>
      </c>
      <c r="W64" s="16">
        <v>2737</v>
      </c>
      <c r="X64" s="16">
        <v>0</v>
      </c>
      <c r="Y64" s="27">
        <v>69520</v>
      </c>
      <c r="Z64" s="15">
        <v>2826886</v>
      </c>
      <c r="AA64" s="16">
        <v>74746</v>
      </c>
      <c r="AB64" s="16">
        <v>25916</v>
      </c>
      <c r="AC64" s="16">
        <v>424684</v>
      </c>
      <c r="AD64" s="16">
        <v>50634</v>
      </c>
      <c r="AE64" s="27">
        <v>3402866</v>
      </c>
      <c r="AF64" s="15">
        <v>0</v>
      </c>
      <c r="AG64" s="16">
        <v>0</v>
      </c>
      <c r="AH64" s="16">
        <v>0</v>
      </c>
      <c r="AI64" s="16">
        <v>0</v>
      </c>
      <c r="AJ64" s="16">
        <v>0</v>
      </c>
      <c r="AK64" s="27">
        <v>0</v>
      </c>
      <c r="AL64" s="15">
        <v>0</v>
      </c>
      <c r="AM64" s="16">
        <v>0</v>
      </c>
      <c r="AN64" s="16">
        <v>0</v>
      </c>
      <c r="AO64" s="16">
        <v>0</v>
      </c>
      <c r="AP64" s="16">
        <v>1632987</v>
      </c>
      <c r="AQ64" s="27">
        <v>1632987</v>
      </c>
      <c r="AR64" s="15">
        <v>0</v>
      </c>
      <c r="AS64" s="16">
        <v>0</v>
      </c>
      <c r="AT64" s="16">
        <v>0</v>
      </c>
      <c r="AU64" s="16">
        <v>0</v>
      </c>
      <c r="AV64" s="16">
        <v>0</v>
      </c>
      <c r="AW64" s="27">
        <v>0</v>
      </c>
      <c r="AX64" s="82">
        <v>10705454</v>
      </c>
      <c r="AY64" s="83">
        <v>338062</v>
      </c>
      <c r="AZ64" s="83">
        <v>503656</v>
      </c>
      <c r="BA64" s="83">
        <v>9872319</v>
      </c>
      <c r="BB64" s="83">
        <v>1683621</v>
      </c>
      <c r="BC64" s="84">
        <v>23103112</v>
      </c>
      <c r="BD64" s="15">
        <v>0</v>
      </c>
      <c r="BE64" s="16">
        <v>0</v>
      </c>
      <c r="BF64" s="16">
        <v>0</v>
      </c>
      <c r="BG64" s="16">
        <v>0</v>
      </c>
      <c r="BH64" s="16">
        <v>0</v>
      </c>
      <c r="BI64" s="27">
        <v>0</v>
      </c>
      <c r="BJ64" s="15">
        <v>0</v>
      </c>
      <c r="BK64" s="16">
        <v>0</v>
      </c>
      <c r="BL64" s="16">
        <v>0</v>
      </c>
      <c r="BM64" s="16">
        <v>0</v>
      </c>
      <c r="BN64" s="16">
        <v>0</v>
      </c>
      <c r="BO64" s="27">
        <v>0</v>
      </c>
      <c r="BP64" s="15">
        <v>0</v>
      </c>
      <c r="BQ64" s="16">
        <v>0</v>
      </c>
      <c r="BR64" s="16">
        <v>0</v>
      </c>
      <c r="BS64" s="16">
        <v>0</v>
      </c>
      <c r="BT64" s="16">
        <v>0</v>
      </c>
      <c r="BU64" s="27">
        <v>0</v>
      </c>
      <c r="BV64" s="82">
        <v>10705454</v>
      </c>
      <c r="BW64" s="83">
        <v>338062</v>
      </c>
      <c r="BX64" s="83">
        <v>503656</v>
      </c>
      <c r="BY64" s="83">
        <v>9872319</v>
      </c>
      <c r="BZ64" s="83">
        <v>1683621</v>
      </c>
      <c r="CA64" s="84">
        <v>23103112</v>
      </c>
    </row>
    <row r="65" spans="1:79" s="92" customFormat="1" ht="13" x14ac:dyDescent="0.25">
      <c r="A65" s="4" t="s">
        <v>54</v>
      </c>
      <c r="B65" s="15">
        <v>2180267</v>
      </c>
      <c r="C65" s="16">
        <v>160270</v>
      </c>
      <c r="D65" s="16">
        <v>0</v>
      </c>
      <c r="E65" s="16">
        <v>949344</v>
      </c>
      <c r="F65" s="16">
        <v>0</v>
      </c>
      <c r="G65" s="27">
        <v>3289881</v>
      </c>
      <c r="H65" s="15">
        <v>7349395</v>
      </c>
      <c r="I65" s="16">
        <v>919739</v>
      </c>
      <c r="J65" s="16">
        <v>0</v>
      </c>
      <c r="K65" s="16">
        <v>6420516</v>
      </c>
      <c r="L65" s="16">
        <v>0</v>
      </c>
      <c r="M65" s="27">
        <v>14689650</v>
      </c>
      <c r="N65" s="15">
        <v>0</v>
      </c>
      <c r="O65" s="16">
        <v>0</v>
      </c>
      <c r="P65" s="16">
        <v>0</v>
      </c>
      <c r="Q65" s="16">
        <v>0</v>
      </c>
      <c r="R65" s="16">
        <v>0</v>
      </c>
      <c r="S65" s="27">
        <v>0</v>
      </c>
      <c r="T65" s="15">
        <v>0</v>
      </c>
      <c r="U65" s="16">
        <v>0</v>
      </c>
      <c r="V65" s="16">
        <v>0</v>
      </c>
      <c r="W65" s="16">
        <v>0</v>
      </c>
      <c r="X65" s="16">
        <v>0</v>
      </c>
      <c r="Y65" s="27">
        <v>0</v>
      </c>
      <c r="Z65" s="15">
        <v>2645767</v>
      </c>
      <c r="AA65" s="16">
        <v>388584</v>
      </c>
      <c r="AB65" s="16">
        <v>0</v>
      </c>
      <c r="AC65" s="16">
        <v>311707</v>
      </c>
      <c r="AD65" s="16">
        <v>0</v>
      </c>
      <c r="AE65" s="27">
        <v>3346058</v>
      </c>
      <c r="AF65" s="15">
        <v>0</v>
      </c>
      <c r="AG65" s="16">
        <v>0</v>
      </c>
      <c r="AH65" s="16">
        <v>0</v>
      </c>
      <c r="AI65" s="16">
        <v>0</v>
      </c>
      <c r="AJ65" s="16">
        <v>0</v>
      </c>
      <c r="AK65" s="27">
        <v>0</v>
      </c>
      <c r="AL65" s="15">
        <v>0</v>
      </c>
      <c r="AM65" s="16">
        <v>65023</v>
      </c>
      <c r="AN65" s="16">
        <v>0</v>
      </c>
      <c r="AO65" s="16">
        <v>0</v>
      </c>
      <c r="AP65" s="16">
        <v>0</v>
      </c>
      <c r="AQ65" s="27">
        <v>65023</v>
      </c>
      <c r="AR65" s="15">
        <v>0</v>
      </c>
      <c r="AS65" s="16">
        <v>0</v>
      </c>
      <c r="AT65" s="16">
        <v>0</v>
      </c>
      <c r="AU65" s="16">
        <v>0</v>
      </c>
      <c r="AV65" s="16">
        <v>0</v>
      </c>
      <c r="AW65" s="27">
        <v>0</v>
      </c>
      <c r="AX65" s="82">
        <v>12175429</v>
      </c>
      <c r="AY65" s="83">
        <v>1533616</v>
      </c>
      <c r="AZ65" s="83">
        <v>0</v>
      </c>
      <c r="BA65" s="83">
        <v>7681567</v>
      </c>
      <c r="BB65" s="83">
        <v>0</v>
      </c>
      <c r="BC65" s="84">
        <v>21390612</v>
      </c>
      <c r="BD65" s="15">
        <v>350404</v>
      </c>
      <c r="BE65" s="16">
        <v>0</v>
      </c>
      <c r="BF65" s="16">
        <v>0</v>
      </c>
      <c r="BG65" s="16">
        <v>0</v>
      </c>
      <c r="BH65" s="16">
        <v>0</v>
      </c>
      <c r="BI65" s="27">
        <v>350404</v>
      </c>
      <c r="BJ65" s="15">
        <v>350404</v>
      </c>
      <c r="BK65" s="16">
        <v>0</v>
      </c>
      <c r="BL65" s="16">
        <v>0</v>
      </c>
      <c r="BM65" s="16">
        <v>0</v>
      </c>
      <c r="BN65" s="16">
        <v>0</v>
      </c>
      <c r="BO65" s="27">
        <v>350404</v>
      </c>
      <c r="BP65" s="15">
        <v>0</v>
      </c>
      <c r="BQ65" s="16">
        <v>0</v>
      </c>
      <c r="BR65" s="16">
        <v>0</v>
      </c>
      <c r="BS65" s="16">
        <v>0</v>
      </c>
      <c r="BT65" s="16">
        <v>0</v>
      </c>
      <c r="BU65" s="27">
        <v>0</v>
      </c>
      <c r="BV65" s="82">
        <v>12175429</v>
      </c>
      <c r="BW65" s="83">
        <v>1533616</v>
      </c>
      <c r="BX65" s="83">
        <v>0</v>
      </c>
      <c r="BY65" s="83">
        <v>7681567</v>
      </c>
      <c r="BZ65" s="83">
        <v>0</v>
      </c>
      <c r="CA65" s="84">
        <v>21390612</v>
      </c>
    </row>
    <row r="66" spans="1:79" s="92" customFormat="1" ht="13" x14ac:dyDescent="0.25">
      <c r="A66" s="4" t="s">
        <v>55</v>
      </c>
      <c r="B66" s="15">
        <v>829.08853743349107</v>
      </c>
      <c r="C66" s="16">
        <v>21.807545351711425</v>
      </c>
      <c r="D66" s="16">
        <v>14.867120532908794</v>
      </c>
      <c r="E66" s="16">
        <v>6.0637395785328252</v>
      </c>
      <c r="F66" s="16">
        <v>7.3057103355817166E-2</v>
      </c>
      <c r="G66" s="27">
        <v>871.89999999999986</v>
      </c>
      <c r="H66" s="15">
        <v>54135074.430000007</v>
      </c>
      <c r="I66" s="16">
        <v>1631117.8700199204</v>
      </c>
      <c r="J66" s="16">
        <v>1112001.6299800796</v>
      </c>
      <c r="K66" s="16">
        <v>595648.38</v>
      </c>
      <c r="L66" s="16">
        <v>0</v>
      </c>
      <c r="M66" s="27">
        <v>57473842.31000001</v>
      </c>
      <c r="N66" s="15">
        <v>0</v>
      </c>
      <c r="O66" s="16">
        <v>0</v>
      </c>
      <c r="P66" s="16">
        <v>0</v>
      </c>
      <c r="Q66" s="16">
        <v>0</v>
      </c>
      <c r="R66" s="16">
        <v>4355.25</v>
      </c>
      <c r="S66" s="27">
        <v>4355.25</v>
      </c>
      <c r="T66" s="15">
        <v>0</v>
      </c>
      <c r="U66" s="16">
        <v>0</v>
      </c>
      <c r="V66" s="16">
        <v>0</v>
      </c>
      <c r="W66" s="16">
        <v>0</v>
      </c>
      <c r="X66" s="16">
        <v>0</v>
      </c>
      <c r="Y66" s="27">
        <v>0</v>
      </c>
      <c r="Z66" s="15">
        <v>8621154.8499999996</v>
      </c>
      <c r="AA66" s="16">
        <v>0</v>
      </c>
      <c r="AB66" s="16">
        <v>0</v>
      </c>
      <c r="AC66" s="16">
        <v>0</v>
      </c>
      <c r="AD66" s="16">
        <v>0</v>
      </c>
      <c r="AE66" s="27">
        <v>8621154.8499999996</v>
      </c>
      <c r="AF66" s="15">
        <v>0</v>
      </c>
      <c r="AG66" s="16">
        <v>277720</v>
      </c>
      <c r="AH66" s="16">
        <v>0</v>
      </c>
      <c r="AI66" s="16">
        <v>0</v>
      </c>
      <c r="AJ66" s="16">
        <v>0</v>
      </c>
      <c r="AK66" s="27">
        <v>277720</v>
      </c>
      <c r="AL66" s="15">
        <v>0</v>
      </c>
      <c r="AM66" s="16">
        <v>0</v>
      </c>
      <c r="AN66" s="16">
        <v>0</v>
      </c>
      <c r="AO66" s="16">
        <v>0</v>
      </c>
      <c r="AP66" s="16">
        <v>0</v>
      </c>
      <c r="AQ66" s="27">
        <v>0</v>
      </c>
      <c r="AR66" s="15">
        <v>0</v>
      </c>
      <c r="AS66" s="16">
        <v>0</v>
      </c>
      <c r="AT66" s="16">
        <v>0</v>
      </c>
      <c r="AU66" s="16">
        <v>0</v>
      </c>
      <c r="AV66" s="16">
        <v>0</v>
      </c>
      <c r="AW66" s="27">
        <v>0</v>
      </c>
      <c r="AX66" s="82">
        <v>62757058.368537441</v>
      </c>
      <c r="AY66" s="83">
        <v>1908859.6775652722</v>
      </c>
      <c r="AZ66" s="83">
        <v>1112016.4971006126</v>
      </c>
      <c r="BA66" s="83">
        <v>595654.44373957859</v>
      </c>
      <c r="BB66" s="83">
        <v>4355.3230571033555</v>
      </c>
      <c r="BC66" s="84">
        <v>66377944.31000001</v>
      </c>
      <c r="BD66" s="15">
        <v>709766.9</v>
      </c>
      <c r="BE66" s="16">
        <v>0</v>
      </c>
      <c r="BF66" s="16">
        <v>0</v>
      </c>
      <c r="BG66" s="16">
        <v>0</v>
      </c>
      <c r="BH66" s="16">
        <v>0</v>
      </c>
      <c r="BI66" s="27">
        <v>709766.9</v>
      </c>
      <c r="BJ66" s="15">
        <v>752186.20000000007</v>
      </c>
      <c r="BK66" s="16">
        <v>0</v>
      </c>
      <c r="BL66" s="16">
        <v>0</v>
      </c>
      <c r="BM66" s="16">
        <v>0</v>
      </c>
      <c r="BN66" s="16">
        <v>0</v>
      </c>
      <c r="BO66" s="27">
        <v>752186.20000000007</v>
      </c>
      <c r="BP66" s="15">
        <v>134224.15</v>
      </c>
      <c r="BQ66" s="16">
        <v>0</v>
      </c>
      <c r="BR66" s="16">
        <v>0</v>
      </c>
      <c r="BS66" s="16">
        <v>0</v>
      </c>
      <c r="BT66" s="16">
        <v>0</v>
      </c>
      <c r="BU66" s="27">
        <v>134224.15</v>
      </c>
      <c r="BV66" s="82">
        <v>62580414.918537438</v>
      </c>
      <c r="BW66" s="83">
        <v>1908859.6775652722</v>
      </c>
      <c r="BX66" s="83">
        <v>1112016.4971006126</v>
      </c>
      <c r="BY66" s="83">
        <v>595654.44373957859</v>
      </c>
      <c r="BZ66" s="83">
        <v>4355.3230571033555</v>
      </c>
      <c r="CA66" s="84">
        <v>66201300.860000007</v>
      </c>
    </row>
    <row r="67" spans="1:79" s="92" customFormat="1" ht="13" x14ac:dyDescent="0.25">
      <c r="A67" s="4" t="s">
        <v>56</v>
      </c>
      <c r="B67" s="15">
        <v>1036839</v>
      </c>
      <c r="C67" s="16">
        <v>66303</v>
      </c>
      <c r="D67" s="16">
        <v>32913</v>
      </c>
      <c r="E67" s="16">
        <v>145298</v>
      </c>
      <c r="F67" s="16">
        <v>1272</v>
      </c>
      <c r="G67" s="27">
        <v>1282625</v>
      </c>
      <c r="H67" s="15">
        <v>8003880.7000000002</v>
      </c>
      <c r="I67" s="16">
        <v>918694.69</v>
      </c>
      <c r="J67" s="16">
        <v>310364.01</v>
      </c>
      <c r="K67" s="16">
        <v>4503820.3899999997</v>
      </c>
      <c r="L67" s="16">
        <v>13768.82</v>
      </c>
      <c r="M67" s="27">
        <v>13750528.609999999</v>
      </c>
      <c r="N67" s="15">
        <v>0</v>
      </c>
      <c r="O67" s="16">
        <v>0</v>
      </c>
      <c r="P67" s="16">
        <v>0</v>
      </c>
      <c r="Q67" s="16">
        <v>0</v>
      </c>
      <c r="R67" s="16">
        <v>0</v>
      </c>
      <c r="S67" s="27">
        <v>0</v>
      </c>
      <c r="T67" s="15">
        <v>0</v>
      </c>
      <c r="U67" s="16">
        <v>0</v>
      </c>
      <c r="V67" s="16">
        <v>0</v>
      </c>
      <c r="W67" s="16">
        <v>0</v>
      </c>
      <c r="X67" s="16">
        <v>0</v>
      </c>
      <c r="Y67" s="27">
        <v>0</v>
      </c>
      <c r="Z67" s="15">
        <v>2157305</v>
      </c>
      <c r="AA67" s="16">
        <v>194739</v>
      </c>
      <c r="AB67" s="16">
        <v>96669</v>
      </c>
      <c r="AC67" s="16">
        <v>351287</v>
      </c>
      <c r="AD67" s="16">
        <v>0</v>
      </c>
      <c r="AE67" s="27">
        <v>2800000</v>
      </c>
      <c r="AF67" s="15">
        <v>0</v>
      </c>
      <c r="AG67" s="16">
        <v>0</v>
      </c>
      <c r="AH67" s="16">
        <v>0</v>
      </c>
      <c r="AI67" s="16">
        <v>0</v>
      </c>
      <c r="AJ67" s="16">
        <v>0</v>
      </c>
      <c r="AK67" s="27">
        <v>0</v>
      </c>
      <c r="AL67" s="15">
        <v>0</v>
      </c>
      <c r="AM67" s="16">
        <v>0</v>
      </c>
      <c r="AN67" s="16">
        <v>0</v>
      </c>
      <c r="AO67" s="16">
        <v>0</v>
      </c>
      <c r="AP67" s="16">
        <v>23584.9</v>
      </c>
      <c r="AQ67" s="27">
        <v>23584.9</v>
      </c>
      <c r="AR67" s="15">
        <v>0</v>
      </c>
      <c r="AS67" s="16">
        <v>0</v>
      </c>
      <c r="AT67" s="16">
        <v>0</v>
      </c>
      <c r="AU67" s="16">
        <v>0</v>
      </c>
      <c r="AV67" s="16">
        <v>0</v>
      </c>
      <c r="AW67" s="27">
        <v>0</v>
      </c>
      <c r="AX67" s="82">
        <v>11198024.699999999</v>
      </c>
      <c r="AY67" s="83">
        <v>1179736.69</v>
      </c>
      <c r="AZ67" s="83">
        <v>439946.01</v>
      </c>
      <c r="BA67" s="83">
        <v>5000405.3899999997</v>
      </c>
      <c r="BB67" s="83">
        <v>38625.72</v>
      </c>
      <c r="BC67" s="84">
        <v>17856738.509999998</v>
      </c>
      <c r="BD67" s="15">
        <v>0</v>
      </c>
      <c r="BE67" s="16">
        <v>0</v>
      </c>
      <c r="BF67" s="16">
        <v>0</v>
      </c>
      <c r="BG67" s="16">
        <v>0</v>
      </c>
      <c r="BH67" s="16">
        <v>0</v>
      </c>
      <c r="BI67" s="27">
        <v>0</v>
      </c>
      <c r="BJ67" s="15">
        <v>0</v>
      </c>
      <c r="BK67" s="16">
        <v>0</v>
      </c>
      <c r="BL67" s="16">
        <v>0</v>
      </c>
      <c r="BM67" s="16">
        <v>0</v>
      </c>
      <c r="BN67" s="16">
        <v>0</v>
      </c>
      <c r="BO67" s="27">
        <v>0</v>
      </c>
      <c r="BP67" s="15">
        <v>0</v>
      </c>
      <c r="BQ67" s="16">
        <v>0</v>
      </c>
      <c r="BR67" s="16">
        <v>0</v>
      </c>
      <c r="BS67" s="16">
        <v>0</v>
      </c>
      <c r="BT67" s="16">
        <v>0</v>
      </c>
      <c r="BU67" s="27">
        <v>0</v>
      </c>
      <c r="BV67" s="82">
        <v>11198024.699999999</v>
      </c>
      <c r="BW67" s="83">
        <v>1179736.69</v>
      </c>
      <c r="BX67" s="83">
        <v>439946.01</v>
      </c>
      <c r="BY67" s="83">
        <v>5000405.3899999997</v>
      </c>
      <c r="BZ67" s="83">
        <v>38625.72</v>
      </c>
      <c r="CA67" s="84">
        <v>17856738.509999998</v>
      </c>
    </row>
    <row r="68" spans="1:79" s="92" customFormat="1" ht="13" x14ac:dyDescent="0.25">
      <c r="A68" s="4" t="s">
        <v>57</v>
      </c>
      <c r="B68" s="15">
        <v>0</v>
      </c>
      <c r="C68" s="16">
        <v>0</v>
      </c>
      <c r="D68" s="16">
        <v>0</v>
      </c>
      <c r="E68" s="16">
        <v>0</v>
      </c>
      <c r="F68" s="16">
        <v>0</v>
      </c>
      <c r="G68" s="27">
        <v>0</v>
      </c>
      <c r="H68" s="15">
        <v>102866156</v>
      </c>
      <c r="I68" s="16">
        <v>20390640</v>
      </c>
      <c r="J68" s="16">
        <v>5137520</v>
      </c>
      <c r="K68" s="16">
        <v>0</v>
      </c>
      <c r="L68" s="16">
        <v>0</v>
      </c>
      <c r="M68" s="27">
        <v>128394316</v>
      </c>
      <c r="N68" s="15">
        <v>0</v>
      </c>
      <c r="O68" s="16">
        <v>0</v>
      </c>
      <c r="P68" s="16">
        <v>0</v>
      </c>
      <c r="Q68" s="16">
        <v>0</v>
      </c>
      <c r="R68" s="16">
        <v>0</v>
      </c>
      <c r="S68" s="27">
        <v>0</v>
      </c>
      <c r="T68" s="15">
        <v>683833.75</v>
      </c>
      <c r="U68" s="16">
        <v>-266178.6099999994</v>
      </c>
      <c r="V68" s="16">
        <v>49547.799999999814</v>
      </c>
      <c r="W68" s="16">
        <v>0</v>
      </c>
      <c r="X68" s="16">
        <v>0</v>
      </c>
      <c r="Y68" s="27">
        <v>467202.94000000041</v>
      </c>
      <c r="Z68" s="15">
        <v>230643.20000000001</v>
      </c>
      <c r="AA68" s="16">
        <v>144394.21</v>
      </c>
      <c r="AB68" s="16">
        <v>0</v>
      </c>
      <c r="AC68" s="16">
        <v>0</v>
      </c>
      <c r="AD68" s="16">
        <v>0</v>
      </c>
      <c r="AE68" s="27">
        <v>375037.41000000003</v>
      </c>
      <c r="AF68" s="15">
        <v>0</v>
      </c>
      <c r="AG68" s="16">
        <v>0</v>
      </c>
      <c r="AH68" s="16">
        <v>0</v>
      </c>
      <c r="AI68" s="16">
        <v>0</v>
      </c>
      <c r="AJ68" s="16">
        <v>0</v>
      </c>
      <c r="AK68" s="27">
        <v>0</v>
      </c>
      <c r="AL68" s="15">
        <v>0</v>
      </c>
      <c r="AM68" s="16">
        <v>0</v>
      </c>
      <c r="AN68" s="16">
        <v>0</v>
      </c>
      <c r="AO68" s="16">
        <v>0</v>
      </c>
      <c r="AP68" s="16">
        <v>0</v>
      </c>
      <c r="AQ68" s="27">
        <v>0</v>
      </c>
      <c r="AR68" s="15">
        <v>633178</v>
      </c>
      <c r="AS68" s="16">
        <v>0</v>
      </c>
      <c r="AT68" s="16">
        <v>0</v>
      </c>
      <c r="AU68" s="16">
        <v>0</v>
      </c>
      <c r="AV68" s="16">
        <v>0</v>
      </c>
      <c r="AW68" s="27">
        <v>633178</v>
      </c>
      <c r="AX68" s="82">
        <v>104413810.95</v>
      </c>
      <c r="AY68" s="83">
        <v>20268855.600000001</v>
      </c>
      <c r="AZ68" s="83">
        <v>5187067.8</v>
      </c>
      <c r="BA68" s="83">
        <v>0</v>
      </c>
      <c r="BB68" s="83">
        <v>0</v>
      </c>
      <c r="BC68" s="84">
        <v>129869734.34999999</v>
      </c>
      <c r="BD68" s="15">
        <v>700444</v>
      </c>
      <c r="BE68" s="16">
        <v>0</v>
      </c>
      <c r="BF68" s="16">
        <v>0</v>
      </c>
      <c r="BG68" s="16">
        <v>0</v>
      </c>
      <c r="BH68" s="16">
        <v>0</v>
      </c>
      <c r="BI68" s="27">
        <v>700444</v>
      </c>
      <c r="BJ68" s="15">
        <v>700444</v>
      </c>
      <c r="BK68" s="16">
        <v>0</v>
      </c>
      <c r="BL68" s="16">
        <v>0</v>
      </c>
      <c r="BM68" s="16">
        <v>0</v>
      </c>
      <c r="BN68" s="16">
        <v>0</v>
      </c>
      <c r="BO68" s="27">
        <v>700444</v>
      </c>
      <c r="BP68" s="15">
        <v>852674</v>
      </c>
      <c r="BQ68" s="16">
        <v>0</v>
      </c>
      <c r="BR68" s="16">
        <v>0</v>
      </c>
      <c r="BS68" s="16">
        <v>0</v>
      </c>
      <c r="BT68" s="16">
        <v>0</v>
      </c>
      <c r="BU68" s="27">
        <v>852674</v>
      </c>
      <c r="BV68" s="82">
        <v>103561136.95</v>
      </c>
      <c r="BW68" s="83">
        <v>20268855.600000001</v>
      </c>
      <c r="BX68" s="83">
        <v>5187067.8</v>
      </c>
      <c r="BY68" s="83">
        <v>0</v>
      </c>
      <c r="BZ68" s="83">
        <v>0</v>
      </c>
      <c r="CA68" s="84">
        <v>129017060.34999999</v>
      </c>
    </row>
    <row r="69" spans="1:79" s="92" customFormat="1" ht="13" x14ac:dyDescent="0.25">
      <c r="A69" s="4" t="s">
        <v>58</v>
      </c>
      <c r="B69" s="15">
        <v>0</v>
      </c>
      <c r="C69" s="16">
        <v>0</v>
      </c>
      <c r="D69" s="16">
        <v>0</v>
      </c>
      <c r="E69" s="16">
        <v>0</v>
      </c>
      <c r="F69" s="16">
        <v>0</v>
      </c>
      <c r="G69" s="27">
        <v>0</v>
      </c>
      <c r="H69" s="15">
        <v>3919499.4200000004</v>
      </c>
      <c r="I69" s="16">
        <v>120481.19</v>
      </c>
      <c r="J69" s="16">
        <v>134021.07</v>
      </c>
      <c r="K69" s="16">
        <v>4276066.6399999997</v>
      </c>
      <c r="L69" s="16">
        <v>158682.88</v>
      </c>
      <c r="M69" s="27">
        <v>8608751.2000000011</v>
      </c>
      <c r="N69" s="15">
        <v>0</v>
      </c>
      <c r="O69" s="16">
        <v>0</v>
      </c>
      <c r="P69" s="16">
        <v>0</v>
      </c>
      <c r="Q69" s="16">
        <v>0</v>
      </c>
      <c r="R69" s="16">
        <v>0</v>
      </c>
      <c r="S69" s="27">
        <v>0</v>
      </c>
      <c r="T69" s="15">
        <v>-27669.920000000002</v>
      </c>
      <c r="U69" s="16">
        <v>-1090.07</v>
      </c>
      <c r="V69" s="16">
        <v>51702.85</v>
      </c>
      <c r="W69" s="16">
        <v>17049.919999999998</v>
      </c>
      <c r="X69" s="16">
        <v>0</v>
      </c>
      <c r="Y69" s="27">
        <v>39992.78</v>
      </c>
      <c r="Z69" s="15">
        <v>0</v>
      </c>
      <c r="AA69" s="16">
        <v>0</v>
      </c>
      <c r="AB69" s="16">
        <v>0</v>
      </c>
      <c r="AC69" s="16">
        <v>0</v>
      </c>
      <c r="AD69" s="16">
        <v>0</v>
      </c>
      <c r="AE69" s="27">
        <v>0</v>
      </c>
      <c r="AF69" s="15">
        <v>987277.17519259383</v>
      </c>
      <c r="AG69" s="16">
        <v>22534.143798975037</v>
      </c>
      <c r="AH69" s="16">
        <v>18778.453165812531</v>
      </c>
      <c r="AI69" s="16">
        <v>381906.79125971236</v>
      </c>
      <c r="AJ69" s="16">
        <v>9389.2265829062653</v>
      </c>
      <c r="AK69" s="27">
        <v>1419885.79</v>
      </c>
      <c r="AL69" s="15">
        <v>0</v>
      </c>
      <c r="AM69" s="16">
        <v>0</v>
      </c>
      <c r="AN69" s="16">
        <v>0</v>
      </c>
      <c r="AO69" s="16">
        <v>0</v>
      </c>
      <c r="AP69" s="16">
        <v>405136.67</v>
      </c>
      <c r="AQ69" s="27">
        <v>405136.67</v>
      </c>
      <c r="AR69" s="15">
        <v>0</v>
      </c>
      <c r="AS69" s="16">
        <v>0</v>
      </c>
      <c r="AT69" s="16">
        <v>0</v>
      </c>
      <c r="AU69" s="16">
        <v>0</v>
      </c>
      <c r="AV69" s="16">
        <v>43881.54</v>
      </c>
      <c r="AW69" s="27">
        <v>43881.54</v>
      </c>
      <c r="AX69" s="82">
        <v>4879106.6751925945</v>
      </c>
      <c r="AY69" s="83">
        <v>141925.26379897504</v>
      </c>
      <c r="AZ69" s="83">
        <v>204502.37316581255</v>
      </c>
      <c r="BA69" s="83">
        <v>4675023.3512597121</v>
      </c>
      <c r="BB69" s="83">
        <v>617090.31658290629</v>
      </c>
      <c r="BC69" s="84">
        <v>10517647.979999999</v>
      </c>
      <c r="BD69" s="15">
        <v>0</v>
      </c>
      <c r="BE69" s="16">
        <v>0</v>
      </c>
      <c r="BF69" s="16">
        <v>0</v>
      </c>
      <c r="BG69" s="16">
        <v>0</v>
      </c>
      <c r="BH69" s="16">
        <v>0</v>
      </c>
      <c r="BI69" s="27">
        <v>0</v>
      </c>
      <c r="BJ69" s="15">
        <v>0</v>
      </c>
      <c r="BK69" s="16">
        <v>0</v>
      </c>
      <c r="BL69" s="16">
        <v>0</v>
      </c>
      <c r="BM69" s="16">
        <v>0</v>
      </c>
      <c r="BN69" s="16">
        <v>0</v>
      </c>
      <c r="BO69" s="27">
        <v>0</v>
      </c>
      <c r="BP69" s="15">
        <v>0</v>
      </c>
      <c r="BQ69" s="16">
        <v>0</v>
      </c>
      <c r="BR69" s="16">
        <v>0</v>
      </c>
      <c r="BS69" s="16">
        <v>0</v>
      </c>
      <c r="BT69" s="16">
        <v>0</v>
      </c>
      <c r="BU69" s="27">
        <v>0</v>
      </c>
      <c r="BV69" s="82">
        <v>4879106.6751925945</v>
      </c>
      <c r="BW69" s="83">
        <v>141925.26379897504</v>
      </c>
      <c r="BX69" s="83">
        <v>204502.37316581255</v>
      </c>
      <c r="BY69" s="83">
        <v>4675023.3512597121</v>
      </c>
      <c r="BZ69" s="83">
        <v>617090.31658290629</v>
      </c>
      <c r="CA69" s="84">
        <v>10517647.979999999</v>
      </c>
    </row>
    <row r="70" spans="1:79" s="92" customFormat="1" ht="13" x14ac:dyDescent="0.25">
      <c r="A70" s="4" t="s">
        <v>59</v>
      </c>
      <c r="B70" s="15">
        <v>0</v>
      </c>
      <c r="C70" s="16">
        <v>0</v>
      </c>
      <c r="D70" s="16">
        <v>0</v>
      </c>
      <c r="E70" s="16">
        <v>0</v>
      </c>
      <c r="F70" s="16">
        <v>0</v>
      </c>
      <c r="G70" s="27">
        <v>0</v>
      </c>
      <c r="H70" s="15">
        <v>6143983.1000000006</v>
      </c>
      <c r="I70" s="16">
        <v>351032.9</v>
      </c>
      <c r="J70" s="16">
        <v>0</v>
      </c>
      <c r="K70" s="16">
        <v>0</v>
      </c>
      <c r="L70" s="16">
        <v>3604.9</v>
      </c>
      <c r="M70" s="27">
        <v>6498620.9000000013</v>
      </c>
      <c r="N70" s="15">
        <v>0</v>
      </c>
      <c r="O70" s="16">
        <v>0</v>
      </c>
      <c r="P70" s="16">
        <v>0</v>
      </c>
      <c r="Q70" s="16">
        <v>0</v>
      </c>
      <c r="R70" s="16">
        <v>0</v>
      </c>
      <c r="S70" s="27">
        <v>0</v>
      </c>
      <c r="T70" s="15">
        <v>7109.7999999999984</v>
      </c>
      <c r="U70" s="16">
        <v>0</v>
      </c>
      <c r="V70" s="16">
        <v>0</v>
      </c>
      <c r="W70" s="16">
        <v>0</v>
      </c>
      <c r="X70" s="16">
        <v>0</v>
      </c>
      <c r="Y70" s="27">
        <v>7109.7999999999984</v>
      </c>
      <c r="Z70" s="15">
        <v>938901.65</v>
      </c>
      <c r="AA70" s="16">
        <v>0</v>
      </c>
      <c r="AB70" s="16">
        <v>0</v>
      </c>
      <c r="AC70" s="16">
        <v>0</v>
      </c>
      <c r="AD70" s="16">
        <v>0</v>
      </c>
      <c r="AE70" s="27">
        <v>938901.65</v>
      </c>
      <c r="AF70" s="15">
        <v>0</v>
      </c>
      <c r="AG70" s="16">
        <v>0</v>
      </c>
      <c r="AH70" s="16">
        <v>0</v>
      </c>
      <c r="AI70" s="16">
        <v>0</v>
      </c>
      <c r="AJ70" s="16">
        <v>0</v>
      </c>
      <c r="AK70" s="27">
        <v>0</v>
      </c>
      <c r="AL70" s="15">
        <v>0</v>
      </c>
      <c r="AM70" s="16">
        <v>0</v>
      </c>
      <c r="AN70" s="16">
        <v>0</v>
      </c>
      <c r="AO70" s="16">
        <v>0</v>
      </c>
      <c r="AP70" s="16">
        <v>0</v>
      </c>
      <c r="AQ70" s="27">
        <v>0</v>
      </c>
      <c r="AR70" s="15">
        <v>-3562.55</v>
      </c>
      <c r="AS70" s="16">
        <v>0</v>
      </c>
      <c r="AT70" s="16">
        <v>0</v>
      </c>
      <c r="AU70" s="16">
        <v>0</v>
      </c>
      <c r="AV70" s="16">
        <v>0</v>
      </c>
      <c r="AW70" s="27">
        <v>-3562.55</v>
      </c>
      <c r="AX70" s="82">
        <v>7086432.0000000009</v>
      </c>
      <c r="AY70" s="83">
        <v>351032.9</v>
      </c>
      <c r="AZ70" s="83">
        <v>0</v>
      </c>
      <c r="BA70" s="83">
        <v>0</v>
      </c>
      <c r="BB70" s="83">
        <v>3604.9</v>
      </c>
      <c r="BC70" s="84">
        <v>7441069.8000000017</v>
      </c>
      <c r="BD70" s="15">
        <v>92596.32</v>
      </c>
      <c r="BE70" s="16">
        <v>0</v>
      </c>
      <c r="BF70" s="16">
        <v>0</v>
      </c>
      <c r="BG70" s="16">
        <v>0</v>
      </c>
      <c r="BH70" s="16">
        <v>0</v>
      </c>
      <c r="BI70" s="27">
        <v>92596.32</v>
      </c>
      <c r="BJ70" s="15">
        <v>92596.32</v>
      </c>
      <c r="BK70" s="16">
        <v>0</v>
      </c>
      <c r="BL70" s="16">
        <v>0</v>
      </c>
      <c r="BM70" s="16">
        <v>0</v>
      </c>
      <c r="BN70" s="16">
        <v>0</v>
      </c>
      <c r="BO70" s="27">
        <v>92596.32</v>
      </c>
      <c r="BP70" s="15">
        <v>46440</v>
      </c>
      <c r="BQ70" s="16">
        <v>0</v>
      </c>
      <c r="BR70" s="16">
        <v>0</v>
      </c>
      <c r="BS70" s="16">
        <v>0</v>
      </c>
      <c r="BT70" s="16">
        <v>0</v>
      </c>
      <c r="BU70" s="27">
        <v>46440</v>
      </c>
      <c r="BV70" s="82">
        <v>7039992.0000000009</v>
      </c>
      <c r="BW70" s="83">
        <v>351032.9</v>
      </c>
      <c r="BX70" s="83">
        <v>0</v>
      </c>
      <c r="BY70" s="83">
        <v>0</v>
      </c>
      <c r="BZ70" s="83">
        <v>3604.9</v>
      </c>
      <c r="CA70" s="84">
        <v>7394629.8000000017</v>
      </c>
    </row>
    <row r="71" spans="1:79" s="92" customFormat="1" ht="13" x14ac:dyDescent="0.25">
      <c r="A71" s="4" t="s">
        <v>60</v>
      </c>
      <c r="B71" s="15">
        <v>0</v>
      </c>
      <c r="C71" s="16">
        <v>0</v>
      </c>
      <c r="D71" s="16">
        <v>0</v>
      </c>
      <c r="E71" s="16">
        <v>0</v>
      </c>
      <c r="F71" s="16">
        <v>0</v>
      </c>
      <c r="G71" s="27">
        <v>0</v>
      </c>
      <c r="H71" s="15">
        <v>26403219</v>
      </c>
      <c r="I71" s="16">
        <v>1423704</v>
      </c>
      <c r="J71" s="16">
        <v>1292894</v>
      </c>
      <c r="K71" s="16">
        <v>10818158</v>
      </c>
      <c r="L71" s="16">
        <v>0</v>
      </c>
      <c r="M71" s="27">
        <v>39937975</v>
      </c>
      <c r="N71" s="15">
        <v>0</v>
      </c>
      <c r="O71" s="16">
        <v>0</v>
      </c>
      <c r="P71" s="16">
        <v>0</v>
      </c>
      <c r="Q71" s="16">
        <v>0</v>
      </c>
      <c r="R71" s="16">
        <v>21985</v>
      </c>
      <c r="S71" s="27">
        <v>21985</v>
      </c>
      <c r="T71" s="15">
        <v>255773</v>
      </c>
      <c r="U71" s="16">
        <v>6844</v>
      </c>
      <c r="V71" s="16">
        <v>18168</v>
      </c>
      <c r="W71" s="16">
        <v>-12546</v>
      </c>
      <c r="X71" s="16">
        <v>0</v>
      </c>
      <c r="Y71" s="27">
        <v>268239</v>
      </c>
      <c r="Z71" s="15">
        <v>3220880</v>
      </c>
      <c r="AA71" s="16">
        <v>83128</v>
      </c>
      <c r="AB71" s="16">
        <v>0</v>
      </c>
      <c r="AC71" s="16">
        <v>0</v>
      </c>
      <c r="AD71" s="16">
        <v>0</v>
      </c>
      <c r="AE71" s="27">
        <v>3304008</v>
      </c>
      <c r="AF71" s="15">
        <v>0</v>
      </c>
      <c r="AG71" s="16">
        <v>0</v>
      </c>
      <c r="AH71" s="16">
        <v>0</v>
      </c>
      <c r="AI71" s="16">
        <v>7041</v>
      </c>
      <c r="AJ71" s="16">
        <v>0</v>
      </c>
      <c r="AK71" s="27">
        <v>7041</v>
      </c>
      <c r="AL71" s="15">
        <v>0</v>
      </c>
      <c r="AM71" s="16">
        <v>0</v>
      </c>
      <c r="AN71" s="16">
        <v>190152</v>
      </c>
      <c r="AO71" s="16">
        <v>0</v>
      </c>
      <c r="AP71" s="16">
        <v>0</v>
      </c>
      <c r="AQ71" s="27">
        <v>190152</v>
      </c>
      <c r="AR71" s="15">
        <v>0</v>
      </c>
      <c r="AS71" s="16">
        <v>0</v>
      </c>
      <c r="AT71" s="16">
        <v>0</v>
      </c>
      <c r="AU71" s="16">
        <v>0</v>
      </c>
      <c r="AV71" s="16">
        <v>0</v>
      </c>
      <c r="AW71" s="27">
        <v>0</v>
      </c>
      <c r="AX71" s="82">
        <v>29879872</v>
      </c>
      <c r="AY71" s="83">
        <v>1513676</v>
      </c>
      <c r="AZ71" s="83">
        <v>1501214</v>
      </c>
      <c r="BA71" s="83">
        <v>10812653</v>
      </c>
      <c r="BB71" s="83">
        <v>21985</v>
      </c>
      <c r="BC71" s="84">
        <v>43729400</v>
      </c>
      <c r="BD71" s="15">
        <v>752374.63</v>
      </c>
      <c r="BE71" s="16">
        <v>0</v>
      </c>
      <c r="BF71" s="16">
        <v>0</v>
      </c>
      <c r="BG71" s="16">
        <v>0</v>
      </c>
      <c r="BH71" s="16">
        <v>0</v>
      </c>
      <c r="BI71" s="27">
        <v>752374.63</v>
      </c>
      <c r="BJ71" s="15">
        <v>752374.63</v>
      </c>
      <c r="BK71" s="16">
        <v>0</v>
      </c>
      <c r="BL71" s="16">
        <v>0</v>
      </c>
      <c r="BM71" s="16">
        <v>0</v>
      </c>
      <c r="BN71" s="16">
        <v>0</v>
      </c>
      <c r="BO71" s="27">
        <v>752374.63</v>
      </c>
      <c r="BP71" s="15">
        <v>0</v>
      </c>
      <c r="BQ71" s="16">
        <v>0</v>
      </c>
      <c r="BR71" s="16">
        <v>0</v>
      </c>
      <c r="BS71" s="16">
        <v>0</v>
      </c>
      <c r="BT71" s="16">
        <v>0</v>
      </c>
      <c r="BU71" s="27">
        <v>0</v>
      </c>
      <c r="BV71" s="82">
        <v>29879872</v>
      </c>
      <c r="BW71" s="83">
        <v>1513676</v>
      </c>
      <c r="BX71" s="83">
        <v>1501214</v>
      </c>
      <c r="BY71" s="83">
        <v>10812653</v>
      </c>
      <c r="BZ71" s="83">
        <v>21985</v>
      </c>
      <c r="CA71" s="84">
        <v>43729400</v>
      </c>
    </row>
    <row r="72" spans="1:79" s="92" customFormat="1" ht="13" x14ac:dyDescent="0.25">
      <c r="A72" s="4" t="s">
        <v>61</v>
      </c>
      <c r="B72" s="15">
        <v>1450800</v>
      </c>
      <c r="C72" s="16">
        <v>90400</v>
      </c>
      <c r="D72" s="16">
        <v>50400</v>
      </c>
      <c r="E72" s="16">
        <v>292093</v>
      </c>
      <c r="F72" s="16">
        <v>0</v>
      </c>
      <c r="G72" s="27">
        <v>1883693</v>
      </c>
      <c r="H72" s="15">
        <v>6651178</v>
      </c>
      <c r="I72" s="16">
        <v>865001</v>
      </c>
      <c r="J72" s="16">
        <v>263794</v>
      </c>
      <c r="K72" s="16">
        <v>9042381</v>
      </c>
      <c r="L72" s="16">
        <v>0</v>
      </c>
      <c r="M72" s="27">
        <v>16822354</v>
      </c>
      <c r="N72" s="15">
        <v>0</v>
      </c>
      <c r="O72" s="16">
        <v>0</v>
      </c>
      <c r="P72" s="16">
        <v>0</v>
      </c>
      <c r="Q72" s="16">
        <v>0</v>
      </c>
      <c r="R72" s="16">
        <v>0</v>
      </c>
      <c r="S72" s="27">
        <v>0</v>
      </c>
      <c r="T72" s="15">
        <v>67503</v>
      </c>
      <c r="U72" s="16">
        <v>587</v>
      </c>
      <c r="V72" s="16">
        <v>-663</v>
      </c>
      <c r="W72" s="16">
        <v>8517</v>
      </c>
      <c r="X72" s="16">
        <v>0</v>
      </c>
      <c r="Y72" s="27">
        <v>75944</v>
      </c>
      <c r="Z72" s="15">
        <v>1927517</v>
      </c>
      <c r="AA72" s="16">
        <v>55456</v>
      </c>
      <c r="AB72" s="16">
        <v>15635</v>
      </c>
      <c r="AC72" s="16">
        <v>0</v>
      </c>
      <c r="AD72" s="16">
        <v>30551</v>
      </c>
      <c r="AE72" s="27">
        <v>2029159</v>
      </c>
      <c r="AF72" s="15">
        <v>0</v>
      </c>
      <c r="AG72" s="16">
        <v>0</v>
      </c>
      <c r="AH72" s="16">
        <v>0</v>
      </c>
      <c r="AI72" s="16">
        <v>4225</v>
      </c>
      <c r="AJ72" s="16">
        <v>0</v>
      </c>
      <c r="AK72" s="27">
        <v>4225</v>
      </c>
      <c r="AL72" s="15">
        <v>0</v>
      </c>
      <c r="AM72" s="16">
        <v>0</v>
      </c>
      <c r="AN72" s="16">
        <v>0</v>
      </c>
      <c r="AO72" s="16">
        <v>0</v>
      </c>
      <c r="AP72" s="16">
        <v>181594</v>
      </c>
      <c r="AQ72" s="27">
        <v>181594</v>
      </c>
      <c r="AR72" s="15">
        <v>-7139</v>
      </c>
      <c r="AS72" s="16">
        <v>0</v>
      </c>
      <c r="AT72" s="16">
        <v>0</v>
      </c>
      <c r="AU72" s="16">
        <v>0</v>
      </c>
      <c r="AV72" s="16">
        <v>0</v>
      </c>
      <c r="AW72" s="27">
        <v>-7139</v>
      </c>
      <c r="AX72" s="82">
        <v>10089859</v>
      </c>
      <c r="AY72" s="83">
        <v>1011444</v>
      </c>
      <c r="AZ72" s="83">
        <v>329166</v>
      </c>
      <c r="BA72" s="83">
        <v>9347216</v>
      </c>
      <c r="BB72" s="83">
        <v>212145</v>
      </c>
      <c r="BC72" s="84">
        <v>20989830</v>
      </c>
      <c r="BD72" s="15">
        <v>419806</v>
      </c>
      <c r="BE72" s="16">
        <v>0</v>
      </c>
      <c r="BF72" s="16">
        <v>0</v>
      </c>
      <c r="BG72" s="16">
        <v>0</v>
      </c>
      <c r="BH72" s="16">
        <v>0</v>
      </c>
      <c r="BI72" s="27">
        <v>419806</v>
      </c>
      <c r="BJ72" s="15">
        <v>419806</v>
      </c>
      <c r="BK72" s="16">
        <v>0</v>
      </c>
      <c r="BL72" s="16">
        <v>0</v>
      </c>
      <c r="BM72" s="16">
        <v>0</v>
      </c>
      <c r="BN72" s="16">
        <v>0</v>
      </c>
      <c r="BO72" s="27">
        <v>419806</v>
      </c>
      <c r="BP72" s="15">
        <v>0</v>
      </c>
      <c r="BQ72" s="16">
        <v>0</v>
      </c>
      <c r="BR72" s="16">
        <v>0</v>
      </c>
      <c r="BS72" s="16">
        <v>0</v>
      </c>
      <c r="BT72" s="16">
        <v>0</v>
      </c>
      <c r="BU72" s="27">
        <v>0</v>
      </c>
      <c r="BV72" s="82">
        <v>10089859</v>
      </c>
      <c r="BW72" s="83">
        <v>1011444</v>
      </c>
      <c r="BX72" s="83">
        <v>329166</v>
      </c>
      <c r="BY72" s="83">
        <v>9347216</v>
      </c>
      <c r="BZ72" s="83">
        <v>212145</v>
      </c>
      <c r="CA72" s="84">
        <v>20989830</v>
      </c>
    </row>
    <row r="73" spans="1:79" s="92" customFormat="1" ht="13" x14ac:dyDescent="0.25">
      <c r="A73" s="4" t="s">
        <v>62</v>
      </c>
      <c r="B73" s="15">
        <v>0</v>
      </c>
      <c r="C73" s="16">
        <v>0</v>
      </c>
      <c r="D73" s="16">
        <v>0</v>
      </c>
      <c r="E73" s="16">
        <v>0</v>
      </c>
      <c r="F73" s="16">
        <v>0</v>
      </c>
      <c r="G73" s="27">
        <v>0</v>
      </c>
      <c r="H73" s="15">
        <v>80084087</v>
      </c>
      <c r="I73" s="16">
        <v>13818834</v>
      </c>
      <c r="J73" s="16">
        <v>0</v>
      </c>
      <c r="K73" s="16">
        <v>0</v>
      </c>
      <c r="L73" s="16">
        <v>0</v>
      </c>
      <c r="M73" s="27">
        <v>93902921</v>
      </c>
      <c r="N73" s="15">
        <v>0</v>
      </c>
      <c r="O73" s="16">
        <v>0</v>
      </c>
      <c r="P73" s="16">
        <v>0</v>
      </c>
      <c r="Q73" s="16">
        <v>0</v>
      </c>
      <c r="R73" s="16">
        <v>107868</v>
      </c>
      <c r="S73" s="27">
        <v>107868</v>
      </c>
      <c r="T73" s="15">
        <v>455069</v>
      </c>
      <c r="U73" s="16">
        <v>55398</v>
      </c>
      <c r="V73" s="16">
        <v>0</v>
      </c>
      <c r="W73" s="16">
        <v>0</v>
      </c>
      <c r="X73" s="16">
        <v>0</v>
      </c>
      <c r="Y73" s="27">
        <v>510467</v>
      </c>
      <c r="Z73" s="15">
        <v>18929083</v>
      </c>
      <c r="AA73" s="16">
        <v>2264592</v>
      </c>
      <c r="AB73" s="16">
        <v>0</v>
      </c>
      <c r="AC73" s="16">
        <v>0</v>
      </c>
      <c r="AD73" s="16">
        <v>0</v>
      </c>
      <c r="AE73" s="27">
        <v>21193675</v>
      </c>
      <c r="AF73" s="15">
        <v>0</v>
      </c>
      <c r="AG73" s="16">
        <v>0</v>
      </c>
      <c r="AH73" s="16">
        <v>0</v>
      </c>
      <c r="AI73" s="16">
        <v>0</v>
      </c>
      <c r="AJ73" s="16">
        <v>1883951.28</v>
      </c>
      <c r="AK73" s="27">
        <v>1883951.28</v>
      </c>
      <c r="AL73" s="15">
        <v>0</v>
      </c>
      <c r="AM73" s="16">
        <v>0</v>
      </c>
      <c r="AN73" s="16">
        <v>0</v>
      </c>
      <c r="AO73" s="16">
        <v>0</v>
      </c>
      <c r="AP73" s="16">
        <v>0</v>
      </c>
      <c r="AQ73" s="27">
        <v>0</v>
      </c>
      <c r="AR73" s="15">
        <v>0</v>
      </c>
      <c r="AS73" s="16">
        <v>0</v>
      </c>
      <c r="AT73" s="16">
        <v>0</v>
      </c>
      <c r="AU73" s="16">
        <v>0</v>
      </c>
      <c r="AV73" s="16">
        <v>136684.75</v>
      </c>
      <c r="AW73" s="27">
        <v>136684.75</v>
      </c>
      <c r="AX73" s="82">
        <v>99468239</v>
      </c>
      <c r="AY73" s="83">
        <v>16138824</v>
      </c>
      <c r="AZ73" s="83">
        <v>0</v>
      </c>
      <c r="BA73" s="83">
        <v>0</v>
      </c>
      <c r="BB73" s="83">
        <v>2128504.0300000003</v>
      </c>
      <c r="BC73" s="84">
        <v>117735567.03</v>
      </c>
      <c r="BD73" s="15">
        <v>679988</v>
      </c>
      <c r="BE73" s="16">
        <v>0</v>
      </c>
      <c r="BF73" s="16">
        <v>0</v>
      </c>
      <c r="BG73" s="16">
        <v>0</v>
      </c>
      <c r="BH73" s="16">
        <v>0</v>
      </c>
      <c r="BI73" s="27">
        <v>679988</v>
      </c>
      <c r="BJ73" s="15">
        <v>679988</v>
      </c>
      <c r="BK73" s="16">
        <v>0</v>
      </c>
      <c r="BL73" s="16">
        <v>0</v>
      </c>
      <c r="BM73" s="16">
        <v>0</v>
      </c>
      <c r="BN73" s="16">
        <v>0</v>
      </c>
      <c r="BO73" s="27">
        <v>679988</v>
      </c>
      <c r="BP73" s="15">
        <v>0</v>
      </c>
      <c r="BQ73" s="16">
        <v>0</v>
      </c>
      <c r="BR73" s="16">
        <v>0</v>
      </c>
      <c r="BS73" s="16">
        <v>0</v>
      </c>
      <c r="BT73" s="16">
        <v>0</v>
      </c>
      <c r="BU73" s="27">
        <v>0</v>
      </c>
      <c r="BV73" s="82">
        <v>99468239</v>
      </c>
      <c r="BW73" s="83">
        <v>16138824</v>
      </c>
      <c r="BX73" s="83">
        <v>0</v>
      </c>
      <c r="BY73" s="83">
        <v>0</v>
      </c>
      <c r="BZ73" s="83">
        <v>2128504.0300000003</v>
      </c>
      <c r="CA73" s="84">
        <v>117735567.03</v>
      </c>
    </row>
    <row r="74" spans="1:79" s="92" customFormat="1" ht="13" x14ac:dyDescent="0.25">
      <c r="A74" s="4" t="s">
        <v>63</v>
      </c>
      <c r="B74" s="15">
        <v>573907</v>
      </c>
      <c r="C74" s="16">
        <v>42161</v>
      </c>
      <c r="D74" s="16">
        <v>0</v>
      </c>
      <c r="E74" s="16">
        <v>296989</v>
      </c>
      <c r="F74" s="16">
        <v>0</v>
      </c>
      <c r="G74" s="27">
        <v>913057</v>
      </c>
      <c r="H74" s="15">
        <v>7759861.2988867294</v>
      </c>
      <c r="I74" s="16">
        <v>900937.34910761623</v>
      </c>
      <c r="J74" s="16">
        <v>0</v>
      </c>
      <c r="K74" s="16">
        <v>7516930.3520056549</v>
      </c>
      <c r="L74" s="16">
        <v>0</v>
      </c>
      <c r="M74" s="27">
        <v>16177729</v>
      </c>
      <c r="N74" s="15">
        <v>0</v>
      </c>
      <c r="O74" s="16">
        <v>0</v>
      </c>
      <c r="P74" s="16">
        <v>0</v>
      </c>
      <c r="Q74" s="16">
        <v>0</v>
      </c>
      <c r="R74" s="16">
        <v>0</v>
      </c>
      <c r="S74" s="27">
        <v>0</v>
      </c>
      <c r="T74" s="15">
        <v>29998.701113270898</v>
      </c>
      <c r="U74" s="16">
        <v>2514.6508923838137</v>
      </c>
      <c r="V74" s="16">
        <v>0</v>
      </c>
      <c r="W74" s="16">
        <v>10687.647994345292</v>
      </c>
      <c r="X74" s="16">
        <v>0</v>
      </c>
      <c r="Y74" s="27">
        <v>43201.000000000007</v>
      </c>
      <c r="Z74" s="15">
        <v>2068803.9499999997</v>
      </c>
      <c r="AA74" s="16">
        <v>143306.1</v>
      </c>
      <c r="AB74" s="16">
        <v>0</v>
      </c>
      <c r="AC74" s="16">
        <v>477687</v>
      </c>
      <c r="AD74" s="16">
        <v>0</v>
      </c>
      <c r="AE74" s="27">
        <v>2689797.05</v>
      </c>
      <c r="AF74" s="15">
        <v>936</v>
      </c>
      <c r="AG74" s="16">
        <v>0</v>
      </c>
      <c r="AH74" s="16">
        <v>0</v>
      </c>
      <c r="AI74" s="16">
        <v>0</v>
      </c>
      <c r="AJ74" s="16">
        <v>0</v>
      </c>
      <c r="AK74" s="27">
        <v>936</v>
      </c>
      <c r="AL74" s="15">
        <v>0</v>
      </c>
      <c r="AM74" s="16">
        <v>0</v>
      </c>
      <c r="AN74" s="16">
        <v>0</v>
      </c>
      <c r="AO74" s="16">
        <v>0</v>
      </c>
      <c r="AP74" s="16">
        <v>0</v>
      </c>
      <c r="AQ74" s="27">
        <v>0</v>
      </c>
      <c r="AR74" s="15">
        <v>0</v>
      </c>
      <c r="AS74" s="16">
        <v>0</v>
      </c>
      <c r="AT74" s="16">
        <v>0</v>
      </c>
      <c r="AU74" s="16">
        <v>0</v>
      </c>
      <c r="AV74" s="16">
        <v>0</v>
      </c>
      <c r="AW74" s="27">
        <v>0</v>
      </c>
      <c r="AX74" s="82">
        <v>10433506.949999999</v>
      </c>
      <c r="AY74" s="83">
        <v>1088919.1000000001</v>
      </c>
      <c r="AZ74" s="83">
        <v>0</v>
      </c>
      <c r="BA74" s="83">
        <v>8302294</v>
      </c>
      <c r="BB74" s="83">
        <v>0</v>
      </c>
      <c r="BC74" s="84">
        <v>19824720.050000001</v>
      </c>
      <c r="BD74" s="15">
        <v>0</v>
      </c>
      <c r="BE74" s="16">
        <v>0</v>
      </c>
      <c r="BF74" s="16">
        <v>0</v>
      </c>
      <c r="BG74" s="16">
        <v>0</v>
      </c>
      <c r="BH74" s="16">
        <v>0</v>
      </c>
      <c r="BI74" s="27">
        <v>0</v>
      </c>
      <c r="BJ74" s="15">
        <v>0</v>
      </c>
      <c r="BK74" s="16">
        <v>0</v>
      </c>
      <c r="BL74" s="16">
        <v>0</v>
      </c>
      <c r="BM74" s="16">
        <v>0</v>
      </c>
      <c r="BN74" s="16">
        <v>0</v>
      </c>
      <c r="BO74" s="27">
        <v>0</v>
      </c>
      <c r="BP74" s="15">
        <v>0</v>
      </c>
      <c r="BQ74" s="16">
        <v>0</v>
      </c>
      <c r="BR74" s="16">
        <v>0</v>
      </c>
      <c r="BS74" s="16">
        <v>0</v>
      </c>
      <c r="BT74" s="16">
        <v>0</v>
      </c>
      <c r="BU74" s="27">
        <v>0</v>
      </c>
      <c r="BV74" s="82">
        <v>10433506.949999999</v>
      </c>
      <c r="BW74" s="83">
        <v>1088919.1000000001</v>
      </c>
      <c r="BX74" s="83">
        <v>0</v>
      </c>
      <c r="BY74" s="83">
        <v>8302294</v>
      </c>
      <c r="BZ74" s="83">
        <v>0</v>
      </c>
      <c r="CA74" s="84">
        <v>19824720.050000001</v>
      </c>
    </row>
    <row r="75" spans="1:79" s="92" customFormat="1" ht="13" x14ac:dyDescent="0.25">
      <c r="A75" s="4" t="s">
        <v>64</v>
      </c>
      <c r="B75" s="15">
        <v>4334096</v>
      </c>
      <c r="C75" s="16">
        <v>236080</v>
      </c>
      <c r="D75" s="16">
        <v>0</v>
      </c>
      <c r="E75" s="16">
        <v>133285.09</v>
      </c>
      <c r="F75" s="16">
        <v>0</v>
      </c>
      <c r="G75" s="27">
        <v>4703461.09</v>
      </c>
      <c r="H75" s="15">
        <v>36071094</v>
      </c>
      <c r="I75" s="16">
        <v>3353724</v>
      </c>
      <c r="J75" s="16">
        <v>0</v>
      </c>
      <c r="K75" s="16">
        <v>2028914</v>
      </c>
      <c r="L75" s="16">
        <v>0</v>
      </c>
      <c r="M75" s="27">
        <v>41453732</v>
      </c>
      <c r="N75" s="15">
        <v>0</v>
      </c>
      <c r="O75" s="16">
        <v>0</v>
      </c>
      <c r="P75" s="16">
        <v>0</v>
      </c>
      <c r="Q75" s="16">
        <v>0</v>
      </c>
      <c r="R75" s="16">
        <v>0</v>
      </c>
      <c r="S75" s="27">
        <v>0</v>
      </c>
      <c r="T75" s="15">
        <v>700311.92</v>
      </c>
      <c r="U75" s="16">
        <v>176803.4</v>
      </c>
      <c r="V75" s="16">
        <v>0</v>
      </c>
      <c r="W75" s="16">
        <v>14785.8</v>
      </c>
      <c r="X75" s="16">
        <v>0</v>
      </c>
      <c r="Y75" s="27">
        <v>891901.12000000011</v>
      </c>
      <c r="Z75" s="15">
        <v>7129704</v>
      </c>
      <c r="AA75" s="16">
        <v>15084</v>
      </c>
      <c r="AB75" s="16">
        <v>0</v>
      </c>
      <c r="AC75" s="16">
        <v>585042</v>
      </c>
      <c r="AD75" s="16">
        <v>0</v>
      </c>
      <c r="AE75" s="27">
        <v>7729830</v>
      </c>
      <c r="AF75" s="15">
        <v>0</v>
      </c>
      <c r="AG75" s="16">
        <v>0</v>
      </c>
      <c r="AH75" s="16">
        <v>0</v>
      </c>
      <c r="AI75" s="16">
        <v>0</v>
      </c>
      <c r="AJ75" s="16">
        <v>0</v>
      </c>
      <c r="AK75" s="27">
        <v>0</v>
      </c>
      <c r="AL75" s="15">
        <v>0</v>
      </c>
      <c r="AM75" s="16">
        <v>0</v>
      </c>
      <c r="AN75" s="16">
        <v>0</v>
      </c>
      <c r="AO75" s="16">
        <v>0</v>
      </c>
      <c r="AP75" s="16">
        <v>0</v>
      </c>
      <c r="AQ75" s="27">
        <v>0</v>
      </c>
      <c r="AR75" s="15">
        <v>0</v>
      </c>
      <c r="AS75" s="16">
        <v>0</v>
      </c>
      <c r="AT75" s="16">
        <v>0</v>
      </c>
      <c r="AU75" s="16">
        <v>0</v>
      </c>
      <c r="AV75" s="16">
        <v>0</v>
      </c>
      <c r="AW75" s="27">
        <v>0</v>
      </c>
      <c r="AX75" s="82">
        <v>48235205.920000002</v>
      </c>
      <c r="AY75" s="83">
        <v>3781691.4</v>
      </c>
      <c r="AZ75" s="83">
        <v>0</v>
      </c>
      <c r="BA75" s="83">
        <v>2762026.8899999997</v>
      </c>
      <c r="BB75" s="83">
        <v>0</v>
      </c>
      <c r="BC75" s="84">
        <v>54778924.210000001</v>
      </c>
      <c r="BD75" s="15">
        <v>478244.57</v>
      </c>
      <c r="BE75" s="16">
        <v>0</v>
      </c>
      <c r="BF75" s="16">
        <v>0</v>
      </c>
      <c r="BG75" s="16">
        <v>0</v>
      </c>
      <c r="BH75" s="16">
        <v>0</v>
      </c>
      <c r="BI75" s="27">
        <v>478244.57</v>
      </c>
      <c r="BJ75" s="15">
        <v>478245</v>
      </c>
      <c r="BK75" s="16">
        <v>0</v>
      </c>
      <c r="BL75" s="16">
        <v>0</v>
      </c>
      <c r="BM75" s="16">
        <v>0</v>
      </c>
      <c r="BN75" s="16">
        <v>0</v>
      </c>
      <c r="BO75" s="27">
        <v>478245</v>
      </c>
      <c r="BP75" s="15">
        <v>0</v>
      </c>
      <c r="BQ75" s="16">
        <v>0</v>
      </c>
      <c r="BR75" s="16">
        <v>0</v>
      </c>
      <c r="BS75" s="16">
        <v>0</v>
      </c>
      <c r="BT75" s="16">
        <v>0</v>
      </c>
      <c r="BU75" s="27">
        <v>0</v>
      </c>
      <c r="BV75" s="82">
        <v>48235205.490000002</v>
      </c>
      <c r="BW75" s="83">
        <v>3781691.4</v>
      </c>
      <c r="BX75" s="83">
        <v>0</v>
      </c>
      <c r="BY75" s="83">
        <v>2762026.8899999997</v>
      </c>
      <c r="BZ75" s="83">
        <v>0</v>
      </c>
      <c r="CA75" s="84">
        <v>54778923.780000001</v>
      </c>
    </row>
    <row r="76" spans="1:79" s="92" customFormat="1" ht="13" x14ac:dyDescent="0.25">
      <c r="A76" s="4" t="s">
        <v>65</v>
      </c>
      <c r="B76" s="15">
        <v>0</v>
      </c>
      <c r="C76" s="16">
        <v>0</v>
      </c>
      <c r="D76" s="16">
        <v>0</v>
      </c>
      <c r="E76" s="16">
        <v>0</v>
      </c>
      <c r="F76" s="16">
        <v>0</v>
      </c>
      <c r="G76" s="27">
        <v>0</v>
      </c>
      <c r="H76" s="15">
        <v>10384686</v>
      </c>
      <c r="I76" s="16">
        <v>1728007</v>
      </c>
      <c r="J76" s="16">
        <v>901764</v>
      </c>
      <c r="K76" s="16">
        <v>11442039</v>
      </c>
      <c r="L76" s="16">
        <v>15218</v>
      </c>
      <c r="M76" s="27">
        <v>24471714</v>
      </c>
      <c r="N76" s="15">
        <v>0</v>
      </c>
      <c r="O76" s="16">
        <v>0</v>
      </c>
      <c r="P76" s="16">
        <v>0</v>
      </c>
      <c r="Q76" s="16">
        <v>0</v>
      </c>
      <c r="R76" s="16">
        <v>0</v>
      </c>
      <c r="S76" s="27">
        <v>0</v>
      </c>
      <c r="T76" s="15">
        <v>69492</v>
      </c>
      <c r="U76" s="16">
        <v>22233</v>
      </c>
      <c r="V76" s="16">
        <v>-812</v>
      </c>
      <c r="W76" s="16">
        <v>7583</v>
      </c>
      <c r="X76" s="16">
        <v>0</v>
      </c>
      <c r="Y76" s="27">
        <v>98496</v>
      </c>
      <c r="Z76" s="15">
        <v>2571538</v>
      </c>
      <c r="AA76" s="16">
        <v>44103</v>
      </c>
      <c r="AB76" s="16">
        <v>9454</v>
      </c>
      <c r="AC76" s="16">
        <v>522353</v>
      </c>
      <c r="AD76" s="16">
        <v>2809</v>
      </c>
      <c r="AE76" s="27">
        <v>3150257</v>
      </c>
      <c r="AF76" s="15">
        <v>0</v>
      </c>
      <c r="AG76" s="16">
        <v>320908</v>
      </c>
      <c r="AH76" s="16">
        <v>38279</v>
      </c>
      <c r="AI76" s="16">
        <v>0</v>
      </c>
      <c r="AJ76" s="16">
        <v>0</v>
      </c>
      <c r="AK76" s="27">
        <v>359187</v>
      </c>
      <c r="AL76" s="15">
        <v>0</v>
      </c>
      <c r="AM76" s="16">
        <v>0</v>
      </c>
      <c r="AN76" s="16">
        <v>288538</v>
      </c>
      <c r="AO76" s="16">
        <v>0</v>
      </c>
      <c r="AP76" s="16">
        <v>0</v>
      </c>
      <c r="AQ76" s="27">
        <v>288538</v>
      </c>
      <c r="AR76" s="15">
        <v>-49491</v>
      </c>
      <c r="AS76" s="16">
        <v>-9646</v>
      </c>
      <c r="AT76" s="16">
        <v>-3991</v>
      </c>
      <c r="AU76" s="16">
        <v>-52049</v>
      </c>
      <c r="AV76" s="16">
        <v>-7676</v>
      </c>
      <c r="AW76" s="27">
        <v>-122853</v>
      </c>
      <c r="AX76" s="82">
        <v>12976225</v>
      </c>
      <c r="AY76" s="83">
        <v>2105605</v>
      </c>
      <c r="AZ76" s="83">
        <v>1233232</v>
      </c>
      <c r="BA76" s="83">
        <v>11919926</v>
      </c>
      <c r="BB76" s="83">
        <v>10351</v>
      </c>
      <c r="BC76" s="84">
        <v>28245339</v>
      </c>
      <c r="BD76" s="15">
        <v>328578</v>
      </c>
      <c r="BE76" s="16">
        <v>0</v>
      </c>
      <c r="BF76" s="16">
        <v>0</v>
      </c>
      <c r="BG76" s="16">
        <v>37291</v>
      </c>
      <c r="BH76" s="16">
        <v>0</v>
      </c>
      <c r="BI76" s="27">
        <v>365869</v>
      </c>
      <c r="BJ76" s="15">
        <v>328578</v>
      </c>
      <c r="BK76" s="16">
        <v>0</v>
      </c>
      <c r="BL76" s="16">
        <v>0</v>
      </c>
      <c r="BM76" s="16">
        <v>37291</v>
      </c>
      <c r="BN76" s="16">
        <v>0</v>
      </c>
      <c r="BO76" s="27">
        <v>365869</v>
      </c>
      <c r="BP76" s="15">
        <v>0</v>
      </c>
      <c r="BQ76" s="16">
        <v>0</v>
      </c>
      <c r="BR76" s="16">
        <v>0</v>
      </c>
      <c r="BS76" s="16">
        <v>0</v>
      </c>
      <c r="BT76" s="16">
        <v>0</v>
      </c>
      <c r="BU76" s="27">
        <v>0</v>
      </c>
      <c r="BV76" s="82">
        <v>12976225</v>
      </c>
      <c r="BW76" s="83">
        <v>2105605</v>
      </c>
      <c r="BX76" s="83">
        <v>1233232</v>
      </c>
      <c r="BY76" s="83">
        <v>11919926</v>
      </c>
      <c r="BZ76" s="83">
        <v>10351</v>
      </c>
      <c r="CA76" s="84">
        <v>28245339</v>
      </c>
    </row>
    <row r="77" spans="1:79" s="92" customFormat="1" ht="13" x14ac:dyDescent="0.25">
      <c r="A77" s="4" t="s">
        <v>66</v>
      </c>
      <c r="B77" s="15">
        <v>560480</v>
      </c>
      <c r="C77" s="16">
        <v>75640</v>
      </c>
      <c r="D77" s="16">
        <v>0</v>
      </c>
      <c r="E77" s="16">
        <v>577220</v>
      </c>
      <c r="F77" s="16">
        <v>0</v>
      </c>
      <c r="G77" s="27">
        <v>1213340</v>
      </c>
      <c r="H77" s="15">
        <v>1528049</v>
      </c>
      <c r="I77" s="16">
        <v>178149</v>
      </c>
      <c r="J77" s="16">
        <v>0</v>
      </c>
      <c r="K77" s="16">
        <v>4797310</v>
      </c>
      <c r="L77" s="16">
        <v>0</v>
      </c>
      <c r="M77" s="27">
        <v>6503508</v>
      </c>
      <c r="N77" s="15">
        <v>0</v>
      </c>
      <c r="O77" s="16">
        <v>0</v>
      </c>
      <c r="P77" s="16">
        <v>0</v>
      </c>
      <c r="Q77" s="16">
        <v>0</v>
      </c>
      <c r="R77" s="16">
        <v>0</v>
      </c>
      <c r="S77" s="27">
        <v>0</v>
      </c>
      <c r="T77" s="15">
        <v>-1675</v>
      </c>
      <c r="U77" s="16">
        <v>-368</v>
      </c>
      <c r="V77" s="16">
        <v>0</v>
      </c>
      <c r="W77" s="16">
        <v>-2946</v>
      </c>
      <c r="X77" s="16">
        <v>0</v>
      </c>
      <c r="Y77" s="27">
        <v>-4989</v>
      </c>
      <c r="Z77" s="15">
        <v>740308</v>
      </c>
      <c r="AA77" s="16">
        <v>105164</v>
      </c>
      <c r="AB77" s="16">
        <v>0</v>
      </c>
      <c r="AC77" s="16">
        <v>590469</v>
      </c>
      <c r="AD77" s="16">
        <v>0</v>
      </c>
      <c r="AE77" s="27">
        <v>1435941</v>
      </c>
      <c r="AF77" s="15">
        <v>0</v>
      </c>
      <c r="AG77" s="16">
        <v>0</v>
      </c>
      <c r="AH77" s="16">
        <v>0</v>
      </c>
      <c r="AI77" s="16">
        <v>0</v>
      </c>
      <c r="AJ77" s="16">
        <v>0</v>
      </c>
      <c r="AK77" s="27">
        <v>0</v>
      </c>
      <c r="AL77" s="15">
        <v>0</v>
      </c>
      <c r="AM77" s="16">
        <v>0</v>
      </c>
      <c r="AN77" s="16">
        <v>0</v>
      </c>
      <c r="AO77" s="16">
        <v>0</v>
      </c>
      <c r="AP77" s="16">
        <v>51176</v>
      </c>
      <c r="AQ77" s="27">
        <v>51176</v>
      </c>
      <c r="AR77" s="15">
        <v>0</v>
      </c>
      <c r="AS77" s="16">
        <v>0</v>
      </c>
      <c r="AT77" s="16">
        <v>0</v>
      </c>
      <c r="AU77" s="16">
        <v>0</v>
      </c>
      <c r="AV77" s="16">
        <v>0</v>
      </c>
      <c r="AW77" s="27">
        <v>0</v>
      </c>
      <c r="AX77" s="82">
        <v>2827162</v>
      </c>
      <c r="AY77" s="83">
        <v>358585</v>
      </c>
      <c r="AZ77" s="83">
        <v>0</v>
      </c>
      <c r="BA77" s="83">
        <v>5962053</v>
      </c>
      <c r="BB77" s="83">
        <v>51176</v>
      </c>
      <c r="BC77" s="84">
        <v>9198976</v>
      </c>
      <c r="BD77" s="15">
        <v>0</v>
      </c>
      <c r="BE77" s="16">
        <v>0</v>
      </c>
      <c r="BF77" s="16">
        <v>0</v>
      </c>
      <c r="BG77" s="16">
        <v>0</v>
      </c>
      <c r="BH77" s="16">
        <v>0</v>
      </c>
      <c r="BI77" s="27">
        <v>0</v>
      </c>
      <c r="BJ77" s="15">
        <v>0</v>
      </c>
      <c r="BK77" s="16">
        <v>0</v>
      </c>
      <c r="BL77" s="16">
        <v>0</v>
      </c>
      <c r="BM77" s="16">
        <v>0</v>
      </c>
      <c r="BN77" s="16">
        <v>0</v>
      </c>
      <c r="BO77" s="27">
        <v>0</v>
      </c>
      <c r="BP77" s="15">
        <v>0</v>
      </c>
      <c r="BQ77" s="16">
        <v>0</v>
      </c>
      <c r="BR77" s="16">
        <v>0</v>
      </c>
      <c r="BS77" s="16">
        <v>0</v>
      </c>
      <c r="BT77" s="16">
        <v>0</v>
      </c>
      <c r="BU77" s="27">
        <v>0</v>
      </c>
      <c r="BV77" s="82">
        <v>2827162</v>
      </c>
      <c r="BW77" s="83">
        <v>358585</v>
      </c>
      <c r="BX77" s="83">
        <v>0</v>
      </c>
      <c r="BY77" s="83">
        <v>5962053</v>
      </c>
      <c r="BZ77" s="83">
        <v>51176</v>
      </c>
      <c r="CA77" s="84">
        <v>9198976</v>
      </c>
    </row>
    <row r="78" spans="1:79" s="92" customFormat="1" ht="13" x14ac:dyDescent="0.25">
      <c r="A78" s="4" t="s">
        <v>67</v>
      </c>
      <c r="B78" s="15">
        <v>0</v>
      </c>
      <c r="C78" s="16">
        <v>0</v>
      </c>
      <c r="D78" s="16">
        <v>0</v>
      </c>
      <c r="E78" s="16">
        <v>0</v>
      </c>
      <c r="F78" s="16">
        <v>0</v>
      </c>
      <c r="G78" s="27">
        <v>0</v>
      </c>
      <c r="H78" s="15">
        <v>16673578.34</v>
      </c>
      <c r="I78" s="16">
        <v>3029399.9</v>
      </c>
      <c r="J78" s="16">
        <v>1178475.05</v>
      </c>
      <c r="K78" s="16">
        <v>6140243.2999999998</v>
      </c>
      <c r="L78" s="16">
        <v>0</v>
      </c>
      <c r="M78" s="27">
        <v>27021696.59</v>
      </c>
      <c r="N78" s="15">
        <v>0</v>
      </c>
      <c r="O78" s="16">
        <v>0</v>
      </c>
      <c r="P78" s="16">
        <v>0</v>
      </c>
      <c r="Q78" s="16">
        <v>0</v>
      </c>
      <c r="R78" s="16">
        <v>22149.200000000001</v>
      </c>
      <c r="S78" s="27">
        <v>22149.200000000001</v>
      </c>
      <c r="T78" s="15">
        <v>244757.51</v>
      </c>
      <c r="U78" s="16">
        <v>37587.449999999997</v>
      </c>
      <c r="V78" s="16">
        <v>1100.8699999999999</v>
      </c>
      <c r="W78" s="16">
        <v>12765.3</v>
      </c>
      <c r="X78" s="16">
        <v>5177.1000000000004</v>
      </c>
      <c r="Y78" s="27">
        <v>301388.23</v>
      </c>
      <c r="Z78" s="15">
        <v>5149739</v>
      </c>
      <c r="AA78" s="16">
        <v>559835</v>
      </c>
      <c r="AB78" s="16">
        <v>138499</v>
      </c>
      <c r="AC78" s="16">
        <v>579026</v>
      </c>
      <c r="AD78" s="16">
        <v>8824</v>
      </c>
      <c r="AE78" s="27">
        <v>6435923</v>
      </c>
      <c r="AF78" s="15">
        <v>0</v>
      </c>
      <c r="AG78" s="16">
        <v>0</v>
      </c>
      <c r="AH78" s="16">
        <v>0</v>
      </c>
      <c r="AI78" s="16">
        <v>0</v>
      </c>
      <c r="AJ78" s="16">
        <v>0</v>
      </c>
      <c r="AK78" s="27">
        <v>0</v>
      </c>
      <c r="AL78" s="15">
        <v>0</v>
      </c>
      <c r="AM78" s="16">
        <v>0</v>
      </c>
      <c r="AN78" s="16">
        <v>0</v>
      </c>
      <c r="AO78" s="16">
        <v>0</v>
      </c>
      <c r="AP78" s="16">
        <v>0</v>
      </c>
      <c r="AQ78" s="27">
        <v>0</v>
      </c>
      <c r="AR78" s="15">
        <v>0</v>
      </c>
      <c r="AS78" s="16">
        <v>0</v>
      </c>
      <c r="AT78" s="16">
        <v>0</v>
      </c>
      <c r="AU78" s="16">
        <v>0</v>
      </c>
      <c r="AV78" s="16">
        <v>14761.05</v>
      </c>
      <c r="AW78" s="27">
        <v>14761.05</v>
      </c>
      <c r="AX78" s="82">
        <v>22068074.850000001</v>
      </c>
      <c r="AY78" s="83">
        <v>3626822.35</v>
      </c>
      <c r="AZ78" s="83">
        <v>1318074.9200000002</v>
      </c>
      <c r="BA78" s="83">
        <v>6732034.5999999996</v>
      </c>
      <c r="BB78" s="83">
        <v>50911.350000000006</v>
      </c>
      <c r="BC78" s="84">
        <v>33795918.069999993</v>
      </c>
      <c r="BD78" s="15">
        <v>711254</v>
      </c>
      <c r="BE78" s="16">
        <v>0</v>
      </c>
      <c r="BF78" s="16">
        <v>0</v>
      </c>
      <c r="BG78" s="16">
        <v>0</v>
      </c>
      <c r="BH78" s="16">
        <v>0</v>
      </c>
      <c r="BI78" s="27">
        <v>711254</v>
      </c>
      <c r="BJ78" s="15">
        <v>711254</v>
      </c>
      <c r="BK78" s="16">
        <v>0</v>
      </c>
      <c r="BL78" s="16">
        <v>0</v>
      </c>
      <c r="BM78" s="16">
        <v>0</v>
      </c>
      <c r="BN78" s="16">
        <v>0</v>
      </c>
      <c r="BO78" s="27">
        <v>711254</v>
      </c>
      <c r="BP78" s="15">
        <v>44368.7</v>
      </c>
      <c r="BQ78" s="16">
        <v>0</v>
      </c>
      <c r="BR78" s="16">
        <v>0</v>
      </c>
      <c r="BS78" s="16">
        <v>0</v>
      </c>
      <c r="BT78" s="16">
        <v>0</v>
      </c>
      <c r="BU78" s="27">
        <v>44368.7</v>
      </c>
      <c r="BV78" s="82">
        <v>22023706.150000002</v>
      </c>
      <c r="BW78" s="83">
        <v>3626822.35</v>
      </c>
      <c r="BX78" s="83">
        <v>1318074.9200000002</v>
      </c>
      <c r="BY78" s="83">
        <v>6732034.5999999996</v>
      </c>
      <c r="BZ78" s="83">
        <v>50911.350000000006</v>
      </c>
      <c r="CA78" s="84">
        <v>33751549.36999999</v>
      </c>
    </row>
    <row r="79" spans="1:79" s="92" customFormat="1" ht="13" x14ac:dyDescent="0.25">
      <c r="A79" s="4" t="s">
        <v>68</v>
      </c>
      <c r="B79" s="15">
        <v>4136339.1</v>
      </c>
      <c r="C79" s="16">
        <v>257028.19999999998</v>
      </c>
      <c r="D79" s="16">
        <v>116831</v>
      </c>
      <c r="E79" s="16">
        <v>59502.299999999996</v>
      </c>
      <c r="F79" s="16">
        <v>185299.4</v>
      </c>
      <c r="G79" s="27">
        <v>4755000</v>
      </c>
      <c r="H79" s="15">
        <v>20816000</v>
      </c>
      <c r="I79" s="16">
        <v>4997000</v>
      </c>
      <c r="J79" s="16">
        <v>1763000</v>
      </c>
      <c r="K79" s="16">
        <v>418000</v>
      </c>
      <c r="L79" s="16">
        <v>1057000</v>
      </c>
      <c r="M79" s="27">
        <v>29051000</v>
      </c>
      <c r="N79" s="15">
        <v>0</v>
      </c>
      <c r="O79" s="16">
        <v>0</v>
      </c>
      <c r="P79" s="16">
        <v>0</v>
      </c>
      <c r="Q79" s="16">
        <v>0</v>
      </c>
      <c r="R79" s="16">
        <v>0</v>
      </c>
      <c r="S79" s="27">
        <v>0</v>
      </c>
      <c r="T79" s="15">
        <v>243000</v>
      </c>
      <c r="U79" s="16">
        <v>-7000</v>
      </c>
      <c r="V79" s="16">
        <v>11000</v>
      </c>
      <c r="W79" s="16">
        <v>0</v>
      </c>
      <c r="X79" s="16">
        <v>-1000</v>
      </c>
      <c r="Y79" s="27">
        <v>246000</v>
      </c>
      <c r="Z79" s="15">
        <v>5709015.5399999991</v>
      </c>
      <c r="AA79" s="16">
        <v>368921.08</v>
      </c>
      <c r="AB79" s="16">
        <v>167691.4</v>
      </c>
      <c r="AC79" s="16">
        <v>85405.62000000001</v>
      </c>
      <c r="AD79" s="16">
        <v>265966.36</v>
      </c>
      <c r="AE79" s="27">
        <v>6597000</v>
      </c>
      <c r="AF79" s="15">
        <v>0</v>
      </c>
      <c r="AG79" s="16">
        <v>0</v>
      </c>
      <c r="AH79" s="16">
        <v>0</v>
      </c>
      <c r="AI79" s="16">
        <v>0</v>
      </c>
      <c r="AJ79" s="16">
        <v>0</v>
      </c>
      <c r="AK79" s="27">
        <v>0</v>
      </c>
      <c r="AL79" s="15">
        <v>0</v>
      </c>
      <c r="AM79" s="16">
        <v>0</v>
      </c>
      <c r="AN79" s="16">
        <v>0</v>
      </c>
      <c r="AO79" s="16">
        <v>0</v>
      </c>
      <c r="AP79" s="16">
        <v>0</v>
      </c>
      <c r="AQ79" s="27">
        <v>0</v>
      </c>
      <c r="AR79" s="15">
        <v>0</v>
      </c>
      <c r="AS79" s="16">
        <v>0</v>
      </c>
      <c r="AT79" s="16">
        <v>0</v>
      </c>
      <c r="AU79" s="16">
        <v>0</v>
      </c>
      <c r="AV79" s="16">
        <v>0</v>
      </c>
      <c r="AW79" s="27">
        <v>0</v>
      </c>
      <c r="AX79" s="82">
        <v>30904354.640000001</v>
      </c>
      <c r="AY79" s="83">
        <v>5615949.2800000003</v>
      </c>
      <c r="AZ79" s="83">
        <v>2058522.4</v>
      </c>
      <c r="BA79" s="83">
        <v>562907.92000000004</v>
      </c>
      <c r="BB79" s="83">
        <v>1507265.7599999998</v>
      </c>
      <c r="BC79" s="84">
        <v>40649000</v>
      </c>
      <c r="BD79" s="15">
        <v>0</v>
      </c>
      <c r="BE79" s="16">
        <v>0</v>
      </c>
      <c r="BF79" s="16">
        <v>0</v>
      </c>
      <c r="BG79" s="16">
        <v>0</v>
      </c>
      <c r="BH79" s="16">
        <v>0</v>
      </c>
      <c r="BI79" s="27">
        <v>0</v>
      </c>
      <c r="BJ79" s="15">
        <v>0</v>
      </c>
      <c r="BK79" s="16">
        <v>0</v>
      </c>
      <c r="BL79" s="16">
        <v>0</v>
      </c>
      <c r="BM79" s="16">
        <v>0</v>
      </c>
      <c r="BN79" s="16">
        <v>0</v>
      </c>
      <c r="BO79" s="27">
        <v>0</v>
      </c>
      <c r="BP79" s="15">
        <v>0</v>
      </c>
      <c r="BQ79" s="16">
        <v>0</v>
      </c>
      <c r="BR79" s="16">
        <v>0</v>
      </c>
      <c r="BS79" s="16">
        <v>0</v>
      </c>
      <c r="BT79" s="16">
        <v>0</v>
      </c>
      <c r="BU79" s="27">
        <v>0</v>
      </c>
      <c r="BV79" s="82">
        <v>30904354.640000001</v>
      </c>
      <c r="BW79" s="83">
        <v>5615949.2800000003</v>
      </c>
      <c r="BX79" s="83">
        <v>2058522.4</v>
      </c>
      <c r="BY79" s="83">
        <v>562907.92000000004</v>
      </c>
      <c r="BZ79" s="83">
        <v>1507265.7599999998</v>
      </c>
      <c r="CA79" s="84">
        <v>40649000</v>
      </c>
    </row>
    <row r="80" spans="1:79" s="92" customFormat="1" ht="13" x14ac:dyDescent="0.25">
      <c r="A80" s="4" t="s">
        <v>69</v>
      </c>
      <c r="B80" s="15">
        <v>0</v>
      </c>
      <c r="C80" s="16">
        <v>0</v>
      </c>
      <c r="D80" s="16">
        <v>0</v>
      </c>
      <c r="E80" s="16">
        <v>0</v>
      </c>
      <c r="F80" s="16">
        <v>0</v>
      </c>
      <c r="G80" s="27">
        <v>0</v>
      </c>
      <c r="H80" s="15">
        <v>33501744.246200006</v>
      </c>
      <c r="I80" s="16">
        <v>12252709.721000001</v>
      </c>
      <c r="J80" s="16">
        <v>0</v>
      </c>
      <c r="K80" s="16">
        <v>10374965.482799999</v>
      </c>
      <c r="L80" s="16">
        <v>0</v>
      </c>
      <c r="M80" s="27">
        <v>56129419.45000001</v>
      </c>
      <c r="N80" s="15">
        <v>0</v>
      </c>
      <c r="O80" s="16">
        <v>0</v>
      </c>
      <c r="P80" s="16">
        <v>0</v>
      </c>
      <c r="Q80" s="16">
        <v>0</v>
      </c>
      <c r="R80" s="16">
        <v>158990.48000000001</v>
      </c>
      <c r="S80" s="27">
        <v>158990.48000000001</v>
      </c>
      <c r="T80" s="15">
        <v>101164.81179999188</v>
      </c>
      <c r="U80" s="16">
        <v>-14200.101000001654</v>
      </c>
      <c r="V80" s="16">
        <v>0</v>
      </c>
      <c r="W80" s="16">
        <v>131658.83920000121</v>
      </c>
      <c r="X80" s="16">
        <v>0</v>
      </c>
      <c r="Y80" s="27">
        <v>218623.54999999143</v>
      </c>
      <c r="Z80" s="15">
        <v>4431801.45</v>
      </c>
      <c r="AA80" s="16">
        <v>231213.19999999998</v>
      </c>
      <c r="AB80" s="16">
        <v>0</v>
      </c>
      <c r="AC80" s="16">
        <v>39806.29</v>
      </c>
      <c r="AD80" s="16">
        <v>4300.5600000000004</v>
      </c>
      <c r="AE80" s="27">
        <v>4707121.5</v>
      </c>
      <c r="AF80" s="15">
        <v>270400</v>
      </c>
      <c r="AG80" s="16">
        <v>0</v>
      </c>
      <c r="AH80" s="16">
        <v>0</v>
      </c>
      <c r="AI80" s="16">
        <v>0</v>
      </c>
      <c r="AJ80" s="16">
        <v>0</v>
      </c>
      <c r="AK80" s="27">
        <v>270400</v>
      </c>
      <c r="AL80" s="15">
        <v>0</v>
      </c>
      <c r="AM80" s="16">
        <v>0</v>
      </c>
      <c r="AN80" s="16">
        <v>0</v>
      </c>
      <c r="AO80" s="16">
        <v>0</v>
      </c>
      <c r="AP80" s="16">
        <v>0</v>
      </c>
      <c r="AQ80" s="27">
        <v>0</v>
      </c>
      <c r="AR80" s="15">
        <v>1501167.1</v>
      </c>
      <c r="AS80" s="16">
        <v>88095.57</v>
      </c>
      <c r="AT80" s="16">
        <v>0</v>
      </c>
      <c r="AU80" s="16">
        <v>119665.87000000001</v>
      </c>
      <c r="AV80" s="16">
        <v>1980</v>
      </c>
      <c r="AW80" s="27">
        <v>1710908.5400000003</v>
      </c>
      <c r="AX80" s="82">
        <v>39806277.608000003</v>
      </c>
      <c r="AY80" s="83">
        <v>12557818.389999999</v>
      </c>
      <c r="AZ80" s="83">
        <v>0</v>
      </c>
      <c r="BA80" s="83">
        <v>10666096.481999999</v>
      </c>
      <c r="BB80" s="83">
        <v>165271.04000000001</v>
      </c>
      <c r="BC80" s="84">
        <v>63195463.519999996</v>
      </c>
      <c r="BD80" s="15">
        <v>0</v>
      </c>
      <c r="BE80" s="16">
        <v>0</v>
      </c>
      <c r="BF80" s="16">
        <v>0</v>
      </c>
      <c r="BG80" s="16">
        <v>0</v>
      </c>
      <c r="BH80" s="16">
        <v>0</v>
      </c>
      <c r="BI80" s="27">
        <v>0</v>
      </c>
      <c r="BJ80" s="15">
        <v>0</v>
      </c>
      <c r="BK80" s="16">
        <v>0</v>
      </c>
      <c r="BL80" s="16">
        <v>0</v>
      </c>
      <c r="BM80" s="16">
        <v>0</v>
      </c>
      <c r="BN80" s="16">
        <v>0</v>
      </c>
      <c r="BO80" s="27">
        <v>0</v>
      </c>
      <c r="BP80" s="15">
        <v>0</v>
      </c>
      <c r="BQ80" s="16">
        <v>0</v>
      </c>
      <c r="BR80" s="16">
        <v>0</v>
      </c>
      <c r="BS80" s="16">
        <v>14934.45</v>
      </c>
      <c r="BT80" s="16">
        <v>73864.340000000011</v>
      </c>
      <c r="BU80" s="27">
        <v>88798.790000000008</v>
      </c>
      <c r="BV80" s="82">
        <v>39806277.608000003</v>
      </c>
      <c r="BW80" s="83">
        <v>12557818.389999999</v>
      </c>
      <c r="BX80" s="83">
        <v>0</v>
      </c>
      <c r="BY80" s="83">
        <v>10651162.032</v>
      </c>
      <c r="BZ80" s="83">
        <v>91406.7</v>
      </c>
      <c r="CA80" s="84">
        <v>63106664.729999997</v>
      </c>
    </row>
    <row r="81" spans="1:79" s="92" customFormat="1" ht="13" x14ac:dyDescent="0.25">
      <c r="A81" s="4" t="s">
        <v>70</v>
      </c>
      <c r="B81" s="15">
        <v>255822.64000000682</v>
      </c>
      <c r="C81" s="16">
        <v>13886.600000000022</v>
      </c>
      <c r="D81" s="16">
        <v>10682.000000000015</v>
      </c>
      <c r="E81" s="16">
        <v>167860.00000000346</v>
      </c>
      <c r="F81" s="16">
        <v>0</v>
      </c>
      <c r="G81" s="27">
        <v>448251.24000001035</v>
      </c>
      <c r="H81" s="15">
        <v>466531.47</v>
      </c>
      <c r="I81" s="16">
        <v>21841.09</v>
      </c>
      <c r="J81" s="16">
        <v>21328.78</v>
      </c>
      <c r="K81" s="16">
        <v>6277821.0899999999</v>
      </c>
      <c r="L81" s="16">
        <v>0</v>
      </c>
      <c r="M81" s="27">
        <v>6787522.4299999997</v>
      </c>
      <c r="N81" s="15">
        <v>0</v>
      </c>
      <c r="O81" s="16">
        <v>0</v>
      </c>
      <c r="P81" s="16">
        <v>0</v>
      </c>
      <c r="Q81" s="16">
        <v>0</v>
      </c>
      <c r="R81" s="16">
        <v>0</v>
      </c>
      <c r="S81" s="27">
        <v>0</v>
      </c>
      <c r="T81" s="15">
        <v>206.63000000000466</v>
      </c>
      <c r="U81" s="16">
        <v>-700.7400000000016</v>
      </c>
      <c r="V81" s="16">
        <v>191.56999999999971</v>
      </c>
      <c r="W81" s="16">
        <v>1832.679999999702</v>
      </c>
      <c r="X81" s="16">
        <v>0</v>
      </c>
      <c r="Y81" s="27">
        <v>1530.1399999997047</v>
      </c>
      <c r="Z81" s="15">
        <v>386475.38999999216</v>
      </c>
      <c r="AA81" s="16">
        <v>38206.939999999959</v>
      </c>
      <c r="AB81" s="16">
        <v>8011.5000000000018</v>
      </c>
      <c r="AC81" s="16">
        <v>68244.990000000107</v>
      </c>
      <c r="AD81" s="16">
        <v>31087.399999999991</v>
      </c>
      <c r="AE81" s="27">
        <v>532026.21999999217</v>
      </c>
      <c r="AF81" s="15">
        <v>0</v>
      </c>
      <c r="AG81" s="16">
        <v>0</v>
      </c>
      <c r="AH81" s="16">
        <v>0</v>
      </c>
      <c r="AI81" s="16">
        <v>0</v>
      </c>
      <c r="AJ81" s="16">
        <v>0</v>
      </c>
      <c r="AK81" s="27">
        <v>0</v>
      </c>
      <c r="AL81" s="15">
        <v>0</v>
      </c>
      <c r="AM81" s="16">
        <v>0</v>
      </c>
      <c r="AN81" s="16">
        <v>0</v>
      </c>
      <c r="AO81" s="16">
        <v>0</v>
      </c>
      <c r="AP81" s="16">
        <v>0</v>
      </c>
      <c r="AQ81" s="27">
        <v>0</v>
      </c>
      <c r="AR81" s="15">
        <v>0</v>
      </c>
      <c r="AS81" s="16">
        <v>0</v>
      </c>
      <c r="AT81" s="16">
        <v>0</v>
      </c>
      <c r="AU81" s="16">
        <v>0</v>
      </c>
      <c r="AV81" s="16">
        <v>0</v>
      </c>
      <c r="AW81" s="27">
        <v>0</v>
      </c>
      <c r="AX81" s="82">
        <v>1109036.129999999</v>
      </c>
      <c r="AY81" s="83">
        <v>73233.889999999985</v>
      </c>
      <c r="AZ81" s="83">
        <v>40213.850000000013</v>
      </c>
      <c r="BA81" s="83">
        <v>6515758.7600000035</v>
      </c>
      <c r="BB81" s="83">
        <v>31087.399999999991</v>
      </c>
      <c r="BC81" s="84">
        <v>7769330.0300000021</v>
      </c>
      <c r="BD81" s="15">
        <v>91968.26</v>
      </c>
      <c r="BE81" s="16">
        <v>209.73</v>
      </c>
      <c r="BF81" s="16">
        <v>0</v>
      </c>
      <c r="BG81" s="16">
        <v>30894.89</v>
      </c>
      <c r="BH81" s="16">
        <v>0</v>
      </c>
      <c r="BI81" s="27">
        <v>123072.87999999999</v>
      </c>
      <c r="BJ81" s="15">
        <v>91968.26</v>
      </c>
      <c r="BK81" s="16">
        <v>209.73</v>
      </c>
      <c r="BL81" s="16">
        <v>0</v>
      </c>
      <c r="BM81" s="16">
        <v>7453.89</v>
      </c>
      <c r="BN81" s="16">
        <v>0</v>
      </c>
      <c r="BO81" s="27">
        <v>99631.87999999999</v>
      </c>
      <c r="BP81" s="15">
        <v>0</v>
      </c>
      <c r="BQ81" s="16">
        <v>0</v>
      </c>
      <c r="BR81" s="16">
        <v>0</v>
      </c>
      <c r="BS81" s="16">
        <v>0</v>
      </c>
      <c r="BT81" s="16">
        <v>0</v>
      </c>
      <c r="BU81" s="27">
        <v>0</v>
      </c>
      <c r="BV81" s="82">
        <v>1109036.129999999</v>
      </c>
      <c r="BW81" s="83">
        <v>73233.889999999985</v>
      </c>
      <c r="BX81" s="83">
        <v>40213.850000000013</v>
      </c>
      <c r="BY81" s="83">
        <v>6539199.7600000035</v>
      </c>
      <c r="BZ81" s="83">
        <v>31087.399999999991</v>
      </c>
      <c r="CA81" s="84">
        <v>7792771.0300000021</v>
      </c>
    </row>
    <row r="82" spans="1:79" s="92" customFormat="1" ht="13" x14ac:dyDescent="0.25">
      <c r="A82" s="4" t="s">
        <v>71</v>
      </c>
      <c r="B82" s="15">
        <v>0</v>
      </c>
      <c r="C82" s="16">
        <v>0</v>
      </c>
      <c r="D82" s="16">
        <v>0</v>
      </c>
      <c r="E82" s="16">
        <v>0</v>
      </c>
      <c r="F82" s="16">
        <v>0</v>
      </c>
      <c r="G82" s="27">
        <v>0</v>
      </c>
      <c r="H82" s="15">
        <v>106024665</v>
      </c>
      <c r="I82" s="16">
        <v>9544749</v>
      </c>
      <c r="J82" s="16">
        <v>2976187</v>
      </c>
      <c r="K82" s="16">
        <v>0</v>
      </c>
      <c r="L82" s="16">
        <v>0</v>
      </c>
      <c r="M82" s="27">
        <v>118545601</v>
      </c>
      <c r="N82" s="15">
        <v>0</v>
      </c>
      <c r="O82" s="16">
        <v>41108</v>
      </c>
      <c r="P82" s="16">
        <v>0</v>
      </c>
      <c r="Q82" s="16">
        <v>0</v>
      </c>
      <c r="R82" s="16">
        <v>0</v>
      </c>
      <c r="S82" s="27">
        <v>41108</v>
      </c>
      <c r="T82" s="15">
        <v>1004255</v>
      </c>
      <c r="U82" s="16">
        <v>113249</v>
      </c>
      <c r="V82" s="16">
        <v>15165</v>
      </c>
      <c r="W82" s="16">
        <v>0</v>
      </c>
      <c r="X82" s="16">
        <v>0</v>
      </c>
      <c r="Y82" s="27">
        <v>1132669</v>
      </c>
      <c r="Z82" s="15">
        <v>0</v>
      </c>
      <c r="AA82" s="16">
        <v>0</v>
      </c>
      <c r="AB82" s="16">
        <v>0</v>
      </c>
      <c r="AC82" s="16">
        <v>0</v>
      </c>
      <c r="AD82" s="16">
        <v>0</v>
      </c>
      <c r="AE82" s="27">
        <v>0</v>
      </c>
      <c r="AF82" s="15">
        <v>0</v>
      </c>
      <c r="AG82" s="16">
        <v>99140</v>
      </c>
      <c r="AH82" s="16">
        <v>0</v>
      </c>
      <c r="AI82" s="16">
        <v>0</v>
      </c>
      <c r="AJ82" s="16">
        <v>0</v>
      </c>
      <c r="AK82" s="27">
        <v>99140</v>
      </c>
      <c r="AL82" s="15">
        <v>0</v>
      </c>
      <c r="AM82" s="16">
        <v>0</v>
      </c>
      <c r="AN82" s="16">
        <v>0</v>
      </c>
      <c r="AO82" s="16">
        <v>0</v>
      </c>
      <c r="AP82" s="16">
        <v>0</v>
      </c>
      <c r="AQ82" s="27">
        <v>0</v>
      </c>
      <c r="AR82" s="15">
        <v>0</v>
      </c>
      <c r="AS82" s="16">
        <v>0</v>
      </c>
      <c r="AT82" s="16">
        <v>0</v>
      </c>
      <c r="AU82" s="16">
        <v>0</v>
      </c>
      <c r="AV82" s="16">
        <v>0</v>
      </c>
      <c r="AW82" s="27">
        <v>0</v>
      </c>
      <c r="AX82" s="82">
        <v>107028920</v>
      </c>
      <c r="AY82" s="83">
        <v>9798246</v>
      </c>
      <c r="AZ82" s="83">
        <v>2991352</v>
      </c>
      <c r="BA82" s="83">
        <v>0</v>
      </c>
      <c r="BB82" s="83">
        <v>0</v>
      </c>
      <c r="BC82" s="84">
        <v>119818518</v>
      </c>
      <c r="BD82" s="15">
        <v>2442230</v>
      </c>
      <c r="BE82" s="16">
        <v>0</v>
      </c>
      <c r="BF82" s="16">
        <v>0</v>
      </c>
      <c r="BG82" s="16">
        <v>0</v>
      </c>
      <c r="BH82" s="16">
        <v>0</v>
      </c>
      <c r="BI82" s="27">
        <v>2442230</v>
      </c>
      <c r="BJ82" s="15">
        <v>2442230</v>
      </c>
      <c r="BK82" s="16">
        <v>0</v>
      </c>
      <c r="BL82" s="16">
        <v>0</v>
      </c>
      <c r="BM82" s="16">
        <v>0</v>
      </c>
      <c r="BN82" s="16">
        <v>0</v>
      </c>
      <c r="BO82" s="27">
        <v>2442230</v>
      </c>
      <c r="BP82" s="15">
        <v>0</v>
      </c>
      <c r="BQ82" s="16">
        <v>0</v>
      </c>
      <c r="BR82" s="16">
        <v>0</v>
      </c>
      <c r="BS82" s="16">
        <v>0</v>
      </c>
      <c r="BT82" s="16">
        <v>0</v>
      </c>
      <c r="BU82" s="27">
        <v>0</v>
      </c>
      <c r="BV82" s="82">
        <v>107028920</v>
      </c>
      <c r="BW82" s="83">
        <v>9798246</v>
      </c>
      <c r="BX82" s="83">
        <v>2991352</v>
      </c>
      <c r="BY82" s="83">
        <v>0</v>
      </c>
      <c r="BZ82" s="83">
        <v>0</v>
      </c>
      <c r="CA82" s="84">
        <v>119818518</v>
      </c>
    </row>
    <row r="83" spans="1:79" s="92" customFormat="1" ht="13" x14ac:dyDescent="0.25">
      <c r="A83" s="4" t="s">
        <v>72</v>
      </c>
      <c r="B83" s="15">
        <v>0</v>
      </c>
      <c r="C83" s="16">
        <v>0</v>
      </c>
      <c r="D83" s="16">
        <v>0</v>
      </c>
      <c r="E83" s="16">
        <v>0</v>
      </c>
      <c r="F83" s="16">
        <v>0</v>
      </c>
      <c r="G83" s="27">
        <v>0</v>
      </c>
      <c r="H83" s="15">
        <v>120872541</v>
      </c>
      <c r="I83" s="16">
        <v>15714953.380000001</v>
      </c>
      <c r="J83" s="16">
        <v>11276432</v>
      </c>
      <c r="K83" s="16">
        <v>1785781.68</v>
      </c>
      <c r="L83" s="16">
        <v>376218</v>
      </c>
      <c r="M83" s="27">
        <v>150025926.06</v>
      </c>
      <c r="N83" s="15">
        <v>0</v>
      </c>
      <c r="O83" s="16">
        <v>0</v>
      </c>
      <c r="P83" s="16">
        <v>0</v>
      </c>
      <c r="Q83" s="16">
        <v>0</v>
      </c>
      <c r="R83" s="16">
        <v>0</v>
      </c>
      <c r="S83" s="27">
        <v>0</v>
      </c>
      <c r="T83" s="15">
        <v>4013124.16</v>
      </c>
      <c r="U83" s="16">
        <v>0</v>
      </c>
      <c r="V83" s="16">
        <v>0</v>
      </c>
      <c r="W83" s="16">
        <v>5548.1</v>
      </c>
      <c r="X83" s="16">
        <v>0</v>
      </c>
      <c r="Y83" s="27">
        <v>4018672.2600000002</v>
      </c>
      <c r="Z83" s="15">
        <v>8396219</v>
      </c>
      <c r="AA83" s="16">
        <v>620914</v>
      </c>
      <c r="AB83" s="16">
        <v>0</v>
      </c>
      <c r="AC83" s="16">
        <v>0</v>
      </c>
      <c r="AD83" s="16">
        <v>0</v>
      </c>
      <c r="AE83" s="27">
        <v>9017133</v>
      </c>
      <c r="AF83" s="15">
        <v>0</v>
      </c>
      <c r="AG83" s="16">
        <v>241880</v>
      </c>
      <c r="AH83" s="16">
        <v>0</v>
      </c>
      <c r="AI83" s="16">
        <v>0</v>
      </c>
      <c r="AJ83" s="16">
        <v>0</v>
      </c>
      <c r="AK83" s="27">
        <v>241880</v>
      </c>
      <c r="AL83" s="15">
        <v>0</v>
      </c>
      <c r="AM83" s="16">
        <v>0</v>
      </c>
      <c r="AN83" s="16">
        <v>0</v>
      </c>
      <c r="AO83" s="16">
        <v>0</v>
      </c>
      <c r="AP83" s="16">
        <v>0</v>
      </c>
      <c r="AQ83" s="27">
        <v>0</v>
      </c>
      <c r="AR83" s="15">
        <v>0</v>
      </c>
      <c r="AS83" s="16">
        <v>0</v>
      </c>
      <c r="AT83" s="16">
        <v>0</v>
      </c>
      <c r="AU83" s="16">
        <v>0</v>
      </c>
      <c r="AV83" s="16">
        <v>0</v>
      </c>
      <c r="AW83" s="27">
        <v>0</v>
      </c>
      <c r="AX83" s="82">
        <v>133281884.16</v>
      </c>
      <c r="AY83" s="83">
        <v>16577747.380000001</v>
      </c>
      <c r="AZ83" s="83">
        <v>11276432</v>
      </c>
      <c r="BA83" s="83">
        <v>1791329.78</v>
      </c>
      <c r="BB83" s="83">
        <v>376218</v>
      </c>
      <c r="BC83" s="84">
        <v>163303611.31999999</v>
      </c>
      <c r="BD83" s="15">
        <v>3414671.64</v>
      </c>
      <c r="BE83" s="16">
        <v>0</v>
      </c>
      <c r="BF83" s="16">
        <v>0</v>
      </c>
      <c r="BG83" s="16">
        <v>0</v>
      </c>
      <c r="BH83" s="16">
        <v>0</v>
      </c>
      <c r="BI83" s="27">
        <v>3414671.64</v>
      </c>
      <c r="BJ83" s="15">
        <v>3414671.64</v>
      </c>
      <c r="BK83" s="16">
        <v>0</v>
      </c>
      <c r="BL83" s="16">
        <v>0</v>
      </c>
      <c r="BM83" s="16">
        <v>0</v>
      </c>
      <c r="BN83" s="16">
        <v>0</v>
      </c>
      <c r="BO83" s="27">
        <v>3414671.64</v>
      </c>
      <c r="BP83" s="15">
        <v>0</v>
      </c>
      <c r="BQ83" s="16">
        <v>834411.38</v>
      </c>
      <c r="BR83" s="16">
        <v>0</v>
      </c>
      <c r="BS83" s="16">
        <v>113303.67999999999</v>
      </c>
      <c r="BT83" s="16">
        <v>0</v>
      </c>
      <c r="BU83" s="27">
        <v>947715.06</v>
      </c>
      <c r="BV83" s="82">
        <v>133281884.15999998</v>
      </c>
      <c r="BW83" s="83">
        <v>15743336</v>
      </c>
      <c r="BX83" s="83">
        <v>11276432</v>
      </c>
      <c r="BY83" s="83">
        <v>1678026.1</v>
      </c>
      <c r="BZ83" s="83">
        <v>376218</v>
      </c>
      <c r="CA83" s="84">
        <v>162355896.25999999</v>
      </c>
    </row>
    <row r="84" spans="1:79" s="92" customFormat="1" ht="13" x14ac:dyDescent="0.25">
      <c r="A84" s="4" t="s">
        <v>73</v>
      </c>
      <c r="B84" s="15">
        <v>0</v>
      </c>
      <c r="C84" s="16">
        <v>0</v>
      </c>
      <c r="D84" s="16">
        <v>0</v>
      </c>
      <c r="E84" s="16">
        <v>0</v>
      </c>
      <c r="F84" s="16">
        <v>0</v>
      </c>
      <c r="G84" s="27">
        <v>0</v>
      </c>
      <c r="H84" s="15">
        <v>29630805</v>
      </c>
      <c r="I84" s="16">
        <v>4290820</v>
      </c>
      <c r="J84" s="16">
        <v>4057357</v>
      </c>
      <c r="K84" s="16">
        <v>1025147</v>
      </c>
      <c r="L84" s="16">
        <v>0</v>
      </c>
      <c r="M84" s="27">
        <v>39004129</v>
      </c>
      <c r="N84" s="15">
        <v>0</v>
      </c>
      <c r="O84" s="16">
        <v>0</v>
      </c>
      <c r="P84" s="16">
        <v>0</v>
      </c>
      <c r="Q84" s="16">
        <v>0</v>
      </c>
      <c r="R84" s="16">
        <v>0</v>
      </c>
      <c r="S84" s="27">
        <v>0</v>
      </c>
      <c r="T84" s="15">
        <v>439623</v>
      </c>
      <c r="U84" s="16">
        <v>61185</v>
      </c>
      <c r="V84" s="16">
        <v>64290</v>
      </c>
      <c r="W84" s="16">
        <v>14498</v>
      </c>
      <c r="X84" s="16">
        <v>6923</v>
      </c>
      <c r="Y84" s="27">
        <v>586519</v>
      </c>
      <c r="Z84" s="15">
        <v>5440658</v>
      </c>
      <c r="AA84" s="16">
        <v>225167</v>
      </c>
      <c r="AB84" s="16">
        <v>194191</v>
      </c>
      <c r="AC84" s="16">
        <v>127573</v>
      </c>
      <c r="AD84" s="16">
        <v>0</v>
      </c>
      <c r="AE84" s="27">
        <v>5987589</v>
      </c>
      <c r="AF84" s="15">
        <v>0</v>
      </c>
      <c r="AG84" s="16">
        <v>0</v>
      </c>
      <c r="AH84" s="16">
        <v>0</v>
      </c>
      <c r="AI84" s="16">
        <v>0</v>
      </c>
      <c r="AJ84" s="16">
        <v>0</v>
      </c>
      <c r="AK84" s="27">
        <v>0</v>
      </c>
      <c r="AL84" s="15">
        <v>0</v>
      </c>
      <c r="AM84" s="16">
        <v>0</v>
      </c>
      <c r="AN84" s="16">
        <v>0</v>
      </c>
      <c r="AO84" s="16">
        <v>0</v>
      </c>
      <c r="AP84" s="16">
        <v>0</v>
      </c>
      <c r="AQ84" s="27">
        <v>0</v>
      </c>
      <c r="AR84" s="15">
        <v>0</v>
      </c>
      <c r="AS84" s="16">
        <v>0</v>
      </c>
      <c r="AT84" s="16">
        <v>0</v>
      </c>
      <c r="AU84" s="16">
        <v>0</v>
      </c>
      <c r="AV84" s="16">
        <v>443883</v>
      </c>
      <c r="AW84" s="27">
        <v>443883</v>
      </c>
      <c r="AX84" s="82">
        <v>35511086</v>
      </c>
      <c r="AY84" s="83">
        <v>4577172</v>
      </c>
      <c r="AZ84" s="83">
        <v>4315838</v>
      </c>
      <c r="BA84" s="83">
        <v>1167218</v>
      </c>
      <c r="BB84" s="83">
        <v>450806</v>
      </c>
      <c r="BC84" s="84">
        <v>46022120</v>
      </c>
      <c r="BD84" s="15">
        <v>765423</v>
      </c>
      <c r="BE84" s="16">
        <v>0</v>
      </c>
      <c r="BF84" s="16">
        <v>0</v>
      </c>
      <c r="BG84" s="16">
        <v>0</v>
      </c>
      <c r="BH84" s="16">
        <v>0</v>
      </c>
      <c r="BI84" s="27">
        <v>765423</v>
      </c>
      <c r="BJ84" s="15">
        <v>765423</v>
      </c>
      <c r="BK84" s="16">
        <v>0</v>
      </c>
      <c r="BL84" s="16">
        <v>0</v>
      </c>
      <c r="BM84" s="16">
        <v>0</v>
      </c>
      <c r="BN84" s="16">
        <v>0</v>
      </c>
      <c r="BO84" s="27">
        <v>765423</v>
      </c>
      <c r="BP84" s="15">
        <v>30000</v>
      </c>
      <c r="BQ84" s="16">
        <v>10000</v>
      </c>
      <c r="BR84" s="16">
        <v>10000</v>
      </c>
      <c r="BS84" s="16">
        <v>0</v>
      </c>
      <c r="BT84" s="16">
        <v>0</v>
      </c>
      <c r="BU84" s="27">
        <v>50000</v>
      </c>
      <c r="BV84" s="82">
        <v>35481086</v>
      </c>
      <c r="BW84" s="83">
        <v>4567172</v>
      </c>
      <c r="BX84" s="83">
        <v>4305838</v>
      </c>
      <c r="BY84" s="83">
        <v>1167218</v>
      </c>
      <c r="BZ84" s="83">
        <v>450806</v>
      </c>
      <c r="CA84" s="84">
        <v>45972120</v>
      </c>
    </row>
    <row r="85" spans="1:79" s="92" customFormat="1" ht="13" x14ac:dyDescent="0.25">
      <c r="A85" s="4" t="s">
        <v>74</v>
      </c>
      <c r="B85" s="15">
        <v>5784196.919999999</v>
      </c>
      <c r="C85" s="16">
        <v>141534.57999999999</v>
      </c>
      <c r="D85" s="16">
        <v>187940.36</v>
      </c>
      <c r="E85" s="16">
        <v>53967.299999999996</v>
      </c>
      <c r="F85" s="16">
        <v>670.78</v>
      </c>
      <c r="G85" s="27">
        <v>6168309.9399999995</v>
      </c>
      <c r="H85" s="15">
        <v>140377987.14999998</v>
      </c>
      <c r="I85" s="16">
        <v>13152115.68</v>
      </c>
      <c r="J85" s="16">
        <v>21225731.420000002</v>
      </c>
      <c r="K85" s="16">
        <v>4490290.6899999995</v>
      </c>
      <c r="L85" s="16">
        <v>4075.5</v>
      </c>
      <c r="M85" s="27">
        <v>179250200.44</v>
      </c>
      <c r="N85" s="15">
        <v>0</v>
      </c>
      <c r="O85" s="16">
        <v>0</v>
      </c>
      <c r="P85" s="16">
        <v>0</v>
      </c>
      <c r="Q85" s="16">
        <v>0</v>
      </c>
      <c r="R85" s="16">
        <v>48424.33</v>
      </c>
      <c r="S85" s="27">
        <v>48424.33</v>
      </c>
      <c r="T85" s="15">
        <v>6585831.8100000005</v>
      </c>
      <c r="U85" s="16">
        <v>433297.4699999998</v>
      </c>
      <c r="V85" s="16">
        <v>1504372.71</v>
      </c>
      <c r="W85" s="16">
        <v>-178451.68000000005</v>
      </c>
      <c r="X85" s="16">
        <v>12485.85</v>
      </c>
      <c r="Y85" s="27">
        <v>8357536.1600000001</v>
      </c>
      <c r="Z85" s="15">
        <v>24456512.039999999</v>
      </c>
      <c r="AA85" s="16">
        <v>0</v>
      </c>
      <c r="AB85" s="16">
        <v>0</v>
      </c>
      <c r="AC85" s="16">
        <v>0</v>
      </c>
      <c r="AD85" s="16">
        <v>0</v>
      </c>
      <c r="AE85" s="27">
        <v>24456512.039999999</v>
      </c>
      <c r="AF85" s="15">
        <v>0</v>
      </c>
      <c r="AG85" s="16">
        <v>0</v>
      </c>
      <c r="AH85" s="16">
        <v>0</v>
      </c>
      <c r="AI85" s="16">
        <v>0</v>
      </c>
      <c r="AJ85" s="16">
        <v>0</v>
      </c>
      <c r="AK85" s="27">
        <v>0</v>
      </c>
      <c r="AL85" s="15">
        <v>237353.02000000002</v>
      </c>
      <c r="AM85" s="16">
        <v>0</v>
      </c>
      <c r="AN85" s="16">
        <v>0</v>
      </c>
      <c r="AO85" s="16">
        <v>0</v>
      </c>
      <c r="AP85" s="16">
        <v>0</v>
      </c>
      <c r="AQ85" s="27">
        <v>237353.02000000002</v>
      </c>
      <c r="AR85" s="15">
        <v>0</v>
      </c>
      <c r="AS85" s="16">
        <v>0</v>
      </c>
      <c r="AT85" s="16">
        <v>0</v>
      </c>
      <c r="AU85" s="16">
        <v>0</v>
      </c>
      <c r="AV85" s="16">
        <v>0</v>
      </c>
      <c r="AW85" s="27">
        <v>0</v>
      </c>
      <c r="AX85" s="82">
        <v>177441880.93999997</v>
      </c>
      <c r="AY85" s="83">
        <v>13726947.73</v>
      </c>
      <c r="AZ85" s="83">
        <v>22918044.490000002</v>
      </c>
      <c r="BA85" s="83">
        <v>4365806.3099999996</v>
      </c>
      <c r="BB85" s="83">
        <v>65656.460000000006</v>
      </c>
      <c r="BC85" s="84">
        <v>218518335.93000001</v>
      </c>
      <c r="BD85" s="15">
        <v>1742205.9500000002</v>
      </c>
      <c r="BE85" s="16">
        <v>0</v>
      </c>
      <c r="BF85" s="16">
        <v>0</v>
      </c>
      <c r="BG85" s="16">
        <v>0</v>
      </c>
      <c r="BH85" s="16">
        <v>0</v>
      </c>
      <c r="BI85" s="27">
        <v>1742205.9500000002</v>
      </c>
      <c r="BJ85" s="15">
        <v>1742205.9500000002</v>
      </c>
      <c r="BK85" s="16">
        <v>0</v>
      </c>
      <c r="BL85" s="16">
        <v>0</v>
      </c>
      <c r="BM85" s="16">
        <v>0</v>
      </c>
      <c r="BN85" s="16">
        <v>0</v>
      </c>
      <c r="BO85" s="27">
        <v>1742205.9500000002</v>
      </c>
      <c r="BP85" s="15">
        <v>613865.69999999995</v>
      </c>
      <c r="BQ85" s="16">
        <v>0</v>
      </c>
      <c r="BR85" s="16">
        <v>0</v>
      </c>
      <c r="BS85" s="16">
        <v>0</v>
      </c>
      <c r="BT85" s="16">
        <v>0</v>
      </c>
      <c r="BU85" s="27">
        <v>613865.69999999995</v>
      </c>
      <c r="BV85" s="82">
        <v>176828015.23999995</v>
      </c>
      <c r="BW85" s="83">
        <v>13726947.73</v>
      </c>
      <c r="BX85" s="83">
        <v>22918044.490000002</v>
      </c>
      <c r="BY85" s="83">
        <v>4365806.3099999996</v>
      </c>
      <c r="BZ85" s="83">
        <v>65656.460000000006</v>
      </c>
      <c r="CA85" s="84">
        <v>217904470.22999999</v>
      </c>
    </row>
    <row r="86" spans="1:79" s="92" customFormat="1" ht="13" x14ac:dyDescent="0.25">
      <c r="A86" s="4" t="s">
        <v>75</v>
      </c>
      <c r="B86" s="15">
        <v>0</v>
      </c>
      <c r="C86" s="16">
        <v>0</v>
      </c>
      <c r="D86" s="16">
        <v>0</v>
      </c>
      <c r="E86" s="16">
        <v>0</v>
      </c>
      <c r="F86" s="16">
        <v>0</v>
      </c>
      <c r="G86" s="27">
        <v>0</v>
      </c>
      <c r="H86" s="15">
        <v>81784474</v>
      </c>
      <c r="I86" s="16">
        <v>22419920</v>
      </c>
      <c r="J86" s="16">
        <v>6977306</v>
      </c>
      <c r="K86" s="16">
        <v>0</v>
      </c>
      <c r="L86" s="16">
        <v>0</v>
      </c>
      <c r="M86" s="27">
        <v>111181700</v>
      </c>
      <c r="N86" s="15">
        <v>0</v>
      </c>
      <c r="O86" s="16">
        <v>0</v>
      </c>
      <c r="P86" s="16">
        <v>0</v>
      </c>
      <c r="Q86" s="16">
        <v>0</v>
      </c>
      <c r="R86" s="16">
        <v>0</v>
      </c>
      <c r="S86" s="27">
        <v>0</v>
      </c>
      <c r="T86" s="15">
        <v>946053</v>
      </c>
      <c r="U86" s="16">
        <v>86520</v>
      </c>
      <c r="V86" s="16">
        <v>-141681.41</v>
      </c>
      <c r="W86" s="16">
        <v>0</v>
      </c>
      <c r="X86" s="16">
        <v>0</v>
      </c>
      <c r="Y86" s="27">
        <v>890891.59</v>
      </c>
      <c r="Z86" s="15">
        <v>24866</v>
      </c>
      <c r="AA86" s="16">
        <v>23335.55</v>
      </c>
      <c r="AB86" s="16">
        <v>1913</v>
      </c>
      <c r="AC86" s="16">
        <v>0</v>
      </c>
      <c r="AD86" s="16">
        <v>1148</v>
      </c>
      <c r="AE86" s="27">
        <v>51262.55</v>
      </c>
      <c r="AF86" s="15">
        <v>0</v>
      </c>
      <c r="AG86" s="16">
        <v>154100</v>
      </c>
      <c r="AH86" s="16">
        <v>0</v>
      </c>
      <c r="AI86" s="16">
        <v>0</v>
      </c>
      <c r="AJ86" s="16">
        <v>0</v>
      </c>
      <c r="AK86" s="27">
        <v>154100</v>
      </c>
      <c r="AL86" s="15">
        <v>36205</v>
      </c>
      <c r="AM86" s="16">
        <v>0</v>
      </c>
      <c r="AN86" s="16">
        <v>0</v>
      </c>
      <c r="AO86" s="16">
        <v>0</v>
      </c>
      <c r="AP86" s="16">
        <v>0</v>
      </c>
      <c r="AQ86" s="27">
        <v>36205</v>
      </c>
      <c r="AR86" s="15">
        <v>0</v>
      </c>
      <c r="AS86" s="16">
        <v>0</v>
      </c>
      <c r="AT86" s="16">
        <v>0</v>
      </c>
      <c r="AU86" s="16">
        <v>0</v>
      </c>
      <c r="AV86" s="16">
        <v>0</v>
      </c>
      <c r="AW86" s="27">
        <v>0</v>
      </c>
      <c r="AX86" s="82">
        <v>82791598</v>
      </c>
      <c r="AY86" s="83">
        <v>22683875.550000001</v>
      </c>
      <c r="AZ86" s="83">
        <v>6837537.5899999999</v>
      </c>
      <c r="BA86" s="83">
        <v>0</v>
      </c>
      <c r="BB86" s="83">
        <v>1148</v>
      </c>
      <c r="BC86" s="84">
        <v>112314159.14</v>
      </c>
      <c r="BD86" s="15">
        <v>400118</v>
      </c>
      <c r="BE86" s="16">
        <v>0</v>
      </c>
      <c r="BF86" s="16">
        <v>0</v>
      </c>
      <c r="BG86" s="16">
        <v>0</v>
      </c>
      <c r="BH86" s="16">
        <v>0</v>
      </c>
      <c r="BI86" s="27">
        <v>400118</v>
      </c>
      <c r="BJ86" s="15">
        <v>543857</v>
      </c>
      <c r="BK86" s="16">
        <v>0</v>
      </c>
      <c r="BL86" s="16">
        <v>0</v>
      </c>
      <c r="BM86" s="16">
        <v>0</v>
      </c>
      <c r="BN86" s="16">
        <v>0</v>
      </c>
      <c r="BO86" s="27">
        <v>543857</v>
      </c>
      <c r="BP86" s="15">
        <v>433420</v>
      </c>
      <c r="BQ86" s="16">
        <v>0</v>
      </c>
      <c r="BR86" s="16">
        <v>0</v>
      </c>
      <c r="BS86" s="16">
        <v>0</v>
      </c>
      <c r="BT86" s="16">
        <v>0</v>
      </c>
      <c r="BU86" s="27">
        <v>433420</v>
      </c>
      <c r="BV86" s="82">
        <v>82214439</v>
      </c>
      <c r="BW86" s="83">
        <v>22683875.550000001</v>
      </c>
      <c r="BX86" s="83">
        <v>6837537.5899999999</v>
      </c>
      <c r="BY86" s="83">
        <v>0</v>
      </c>
      <c r="BZ86" s="83">
        <v>1148</v>
      </c>
      <c r="CA86" s="84">
        <v>111737000.14</v>
      </c>
    </row>
    <row r="87" spans="1:79" s="92" customFormat="1" ht="13" x14ac:dyDescent="0.25">
      <c r="A87" s="4" t="s">
        <v>76</v>
      </c>
      <c r="B87" s="15">
        <v>0</v>
      </c>
      <c r="C87" s="16">
        <v>0</v>
      </c>
      <c r="D87" s="16">
        <v>0</v>
      </c>
      <c r="E87" s="16">
        <v>0</v>
      </c>
      <c r="F87" s="16">
        <v>0</v>
      </c>
      <c r="G87" s="27">
        <v>0</v>
      </c>
      <c r="H87" s="15">
        <v>109537741.80000001</v>
      </c>
      <c r="I87" s="16">
        <v>8199433.1399999997</v>
      </c>
      <c r="J87" s="16">
        <v>3506939.75</v>
      </c>
      <c r="K87" s="16">
        <v>4595497.8</v>
      </c>
      <c r="L87" s="16">
        <v>357.75</v>
      </c>
      <c r="M87" s="27">
        <v>125839970.24000001</v>
      </c>
      <c r="N87" s="15">
        <v>0</v>
      </c>
      <c r="O87" s="16">
        <v>0</v>
      </c>
      <c r="P87" s="16">
        <v>0</v>
      </c>
      <c r="Q87" s="16">
        <v>0</v>
      </c>
      <c r="R87" s="16">
        <v>81669.8</v>
      </c>
      <c r="S87" s="27">
        <v>81669.8</v>
      </c>
      <c r="T87" s="15">
        <v>0</v>
      </c>
      <c r="U87" s="16">
        <v>0</v>
      </c>
      <c r="V87" s="16">
        <v>0</v>
      </c>
      <c r="W87" s="16">
        <v>0</v>
      </c>
      <c r="X87" s="16">
        <v>0</v>
      </c>
      <c r="Y87" s="27">
        <v>0</v>
      </c>
      <c r="Z87" s="15">
        <v>17170547.380000003</v>
      </c>
      <c r="AA87" s="16">
        <v>616348.19999999995</v>
      </c>
      <c r="AB87" s="16">
        <v>158753.70000000001</v>
      </c>
      <c r="AC87" s="16">
        <v>384042.10000000003</v>
      </c>
      <c r="AD87" s="16">
        <v>11016.4</v>
      </c>
      <c r="AE87" s="27">
        <v>18340707.780000001</v>
      </c>
      <c r="AF87" s="15">
        <v>605849.35000000009</v>
      </c>
      <c r="AG87" s="16">
        <v>90957.35</v>
      </c>
      <c r="AH87" s="16">
        <v>1124.95</v>
      </c>
      <c r="AI87" s="16">
        <v>57691.35</v>
      </c>
      <c r="AJ87" s="16">
        <v>0</v>
      </c>
      <c r="AK87" s="27">
        <v>755623</v>
      </c>
      <c r="AL87" s="15">
        <v>0</v>
      </c>
      <c r="AM87" s="16">
        <v>0</v>
      </c>
      <c r="AN87" s="16">
        <v>0</v>
      </c>
      <c r="AO87" s="16">
        <v>0</v>
      </c>
      <c r="AP87" s="16">
        <v>0</v>
      </c>
      <c r="AQ87" s="27">
        <v>0</v>
      </c>
      <c r="AR87" s="15">
        <v>0</v>
      </c>
      <c r="AS87" s="16">
        <v>0</v>
      </c>
      <c r="AT87" s="16">
        <v>0</v>
      </c>
      <c r="AU87" s="16">
        <v>0</v>
      </c>
      <c r="AV87" s="16">
        <v>0</v>
      </c>
      <c r="AW87" s="27">
        <v>0</v>
      </c>
      <c r="AX87" s="82">
        <v>127314138.53</v>
      </c>
      <c r="AY87" s="83">
        <v>8906738.6899999995</v>
      </c>
      <c r="AZ87" s="83">
        <v>3666818.4000000004</v>
      </c>
      <c r="BA87" s="83">
        <v>5037231.2499999991</v>
      </c>
      <c r="BB87" s="83">
        <v>93043.95</v>
      </c>
      <c r="BC87" s="84">
        <v>145017970.81999999</v>
      </c>
      <c r="BD87" s="15">
        <v>2712449.3</v>
      </c>
      <c r="BE87" s="16">
        <v>705.45</v>
      </c>
      <c r="BF87" s="16">
        <v>235.15</v>
      </c>
      <c r="BG87" s="16">
        <v>36683.4</v>
      </c>
      <c r="BH87" s="16">
        <v>0</v>
      </c>
      <c r="BI87" s="27">
        <v>2750073.3</v>
      </c>
      <c r="BJ87" s="15">
        <v>2712449.3</v>
      </c>
      <c r="BK87" s="16">
        <v>705</v>
      </c>
      <c r="BL87" s="16">
        <v>235.15</v>
      </c>
      <c r="BM87" s="16">
        <v>36683.4</v>
      </c>
      <c r="BN87" s="16">
        <v>0</v>
      </c>
      <c r="BO87" s="27">
        <v>2750072.8499999996</v>
      </c>
      <c r="BP87" s="15">
        <v>20439.55</v>
      </c>
      <c r="BQ87" s="16">
        <v>0</v>
      </c>
      <c r="BR87" s="16">
        <v>0</v>
      </c>
      <c r="BS87" s="16">
        <v>3084.4</v>
      </c>
      <c r="BT87" s="16">
        <v>0</v>
      </c>
      <c r="BU87" s="27">
        <v>23523.95</v>
      </c>
      <c r="BV87" s="82">
        <v>127293698.98</v>
      </c>
      <c r="BW87" s="83">
        <v>8906739.1399999987</v>
      </c>
      <c r="BX87" s="83">
        <v>3666818.4000000004</v>
      </c>
      <c r="BY87" s="83">
        <v>5034146.8499999996</v>
      </c>
      <c r="BZ87" s="83">
        <v>93043.95</v>
      </c>
      <c r="CA87" s="84">
        <v>144994447.31999999</v>
      </c>
    </row>
    <row r="88" spans="1:79" s="92" customFormat="1" ht="13" x14ac:dyDescent="0.25">
      <c r="A88" s="4" t="s">
        <v>77</v>
      </c>
      <c r="B88" s="15">
        <v>252945</v>
      </c>
      <c r="C88" s="16">
        <v>33411</v>
      </c>
      <c r="D88" s="16">
        <v>0</v>
      </c>
      <c r="E88" s="16">
        <v>88557</v>
      </c>
      <c r="F88" s="16">
        <v>0</v>
      </c>
      <c r="G88" s="27">
        <v>374913</v>
      </c>
      <c r="H88" s="15">
        <v>2143520.29</v>
      </c>
      <c r="I88" s="16">
        <v>344088.36</v>
      </c>
      <c r="J88" s="16">
        <v>0</v>
      </c>
      <c r="K88" s="16">
        <v>8476289.5199999996</v>
      </c>
      <c r="L88" s="16">
        <v>0</v>
      </c>
      <c r="M88" s="27">
        <v>10963898.17</v>
      </c>
      <c r="N88" s="15">
        <v>0</v>
      </c>
      <c r="O88" s="16">
        <v>0</v>
      </c>
      <c r="P88" s="16">
        <v>0</v>
      </c>
      <c r="Q88" s="16">
        <v>0</v>
      </c>
      <c r="R88" s="16">
        <v>0</v>
      </c>
      <c r="S88" s="27">
        <v>0</v>
      </c>
      <c r="T88" s="15">
        <v>9699.8799999999992</v>
      </c>
      <c r="U88" s="16">
        <v>10183.299999999999</v>
      </c>
      <c r="V88" s="16">
        <v>0</v>
      </c>
      <c r="W88" s="16">
        <v>16461.060000000001</v>
      </c>
      <c r="X88" s="16">
        <v>0</v>
      </c>
      <c r="Y88" s="27">
        <v>36344.240000000005</v>
      </c>
      <c r="Z88" s="15">
        <v>898105.91</v>
      </c>
      <c r="AA88" s="16">
        <v>207610.91</v>
      </c>
      <c r="AB88" s="16">
        <v>0</v>
      </c>
      <c r="AC88" s="16">
        <v>73086.880000000005</v>
      </c>
      <c r="AD88" s="16">
        <v>0</v>
      </c>
      <c r="AE88" s="27">
        <v>1178803.7000000002</v>
      </c>
      <c r="AF88" s="15">
        <v>0</v>
      </c>
      <c r="AG88" s="16">
        <v>0</v>
      </c>
      <c r="AH88" s="16">
        <v>0</v>
      </c>
      <c r="AI88" s="16">
        <v>0</v>
      </c>
      <c r="AJ88" s="16">
        <v>0</v>
      </c>
      <c r="AK88" s="27">
        <v>0</v>
      </c>
      <c r="AL88" s="15">
        <v>0</v>
      </c>
      <c r="AM88" s="16">
        <v>0</v>
      </c>
      <c r="AN88" s="16">
        <v>0</v>
      </c>
      <c r="AO88" s="16">
        <v>0</v>
      </c>
      <c r="AP88" s="16">
        <v>12000</v>
      </c>
      <c r="AQ88" s="27">
        <v>12000</v>
      </c>
      <c r="AR88" s="15">
        <v>33133</v>
      </c>
      <c r="AS88" s="16">
        <v>3978.28</v>
      </c>
      <c r="AT88" s="16">
        <v>0</v>
      </c>
      <c r="AU88" s="16">
        <v>8153.52</v>
      </c>
      <c r="AV88" s="16">
        <v>0</v>
      </c>
      <c r="AW88" s="27">
        <v>45264.800000000003</v>
      </c>
      <c r="AX88" s="82">
        <v>3337404.08</v>
      </c>
      <c r="AY88" s="83">
        <v>599271.85</v>
      </c>
      <c r="AZ88" s="83">
        <v>0</v>
      </c>
      <c r="BA88" s="83">
        <v>8662547.9800000004</v>
      </c>
      <c r="BB88" s="83">
        <v>12000</v>
      </c>
      <c r="BC88" s="84">
        <v>12611223.91</v>
      </c>
      <c r="BD88" s="15">
        <v>0</v>
      </c>
      <c r="BE88" s="16">
        <v>0</v>
      </c>
      <c r="BF88" s="16">
        <v>0</v>
      </c>
      <c r="BG88" s="16">
        <v>0</v>
      </c>
      <c r="BH88" s="16">
        <v>0</v>
      </c>
      <c r="BI88" s="27">
        <v>0</v>
      </c>
      <c r="BJ88" s="15">
        <v>3820</v>
      </c>
      <c r="BK88" s="16">
        <v>0</v>
      </c>
      <c r="BL88" s="16">
        <v>0</v>
      </c>
      <c r="BM88" s="16">
        <v>0</v>
      </c>
      <c r="BN88" s="16">
        <v>0</v>
      </c>
      <c r="BO88" s="27">
        <v>3820</v>
      </c>
      <c r="BP88" s="15">
        <v>0</v>
      </c>
      <c r="BQ88" s="16">
        <v>0</v>
      </c>
      <c r="BR88" s="16">
        <v>0</v>
      </c>
      <c r="BS88" s="16">
        <v>0</v>
      </c>
      <c r="BT88" s="16">
        <v>0</v>
      </c>
      <c r="BU88" s="27">
        <v>0</v>
      </c>
      <c r="BV88" s="82">
        <v>3333584.08</v>
      </c>
      <c r="BW88" s="83">
        <v>599271.85</v>
      </c>
      <c r="BX88" s="83">
        <v>0</v>
      </c>
      <c r="BY88" s="83">
        <v>8662547.9800000004</v>
      </c>
      <c r="BZ88" s="83">
        <v>12000</v>
      </c>
      <c r="CA88" s="84">
        <v>12607403.91</v>
      </c>
    </row>
    <row r="89" spans="1:79" s="92" customFormat="1" ht="13" x14ac:dyDescent="0.25">
      <c r="A89" s="5"/>
      <c r="B89" s="17"/>
      <c r="C89" s="18"/>
      <c r="D89" s="18"/>
      <c r="E89" s="18"/>
      <c r="F89" s="18"/>
      <c r="G89" s="28"/>
      <c r="H89" s="17"/>
      <c r="I89" s="18"/>
      <c r="J89" s="18"/>
      <c r="K89" s="18"/>
      <c r="L89" s="18"/>
      <c r="M89" s="28"/>
      <c r="N89" s="17"/>
      <c r="O89" s="18"/>
      <c r="P89" s="18"/>
      <c r="Q89" s="18"/>
      <c r="R89" s="18"/>
      <c r="S89" s="28"/>
      <c r="T89" s="17"/>
      <c r="U89" s="18"/>
      <c r="V89" s="18"/>
      <c r="W89" s="18"/>
      <c r="X89" s="18"/>
      <c r="Y89" s="28"/>
      <c r="Z89" s="17"/>
      <c r="AA89" s="18"/>
      <c r="AB89" s="18"/>
      <c r="AC89" s="18"/>
      <c r="AD89" s="18"/>
      <c r="AE89" s="28"/>
      <c r="AF89" s="17"/>
      <c r="AG89" s="18"/>
      <c r="AH89" s="18"/>
      <c r="AI89" s="18"/>
      <c r="AJ89" s="18"/>
      <c r="AK89" s="28"/>
      <c r="AL89" s="17"/>
      <c r="AM89" s="18"/>
      <c r="AN89" s="18"/>
      <c r="AO89" s="18"/>
      <c r="AP89" s="18"/>
      <c r="AQ89" s="28"/>
      <c r="AR89" s="17"/>
      <c r="AS89" s="18"/>
      <c r="AT89" s="18"/>
      <c r="AU89" s="18"/>
      <c r="AV89" s="18"/>
      <c r="AW89" s="28"/>
      <c r="AX89" s="85"/>
      <c r="AY89" s="86"/>
      <c r="AZ89" s="86"/>
      <c r="BA89" s="86"/>
      <c r="BB89" s="86"/>
      <c r="BC89" s="87"/>
      <c r="BD89" s="17"/>
      <c r="BE89" s="18"/>
      <c r="BF89" s="18"/>
      <c r="BG89" s="18"/>
      <c r="BH89" s="18"/>
      <c r="BI89" s="28"/>
      <c r="BJ89" s="17"/>
      <c r="BK89" s="18"/>
      <c r="BL89" s="18"/>
      <c r="BM89" s="18"/>
      <c r="BN89" s="18"/>
      <c r="BO89" s="28"/>
      <c r="BP89" s="17"/>
      <c r="BQ89" s="18"/>
      <c r="BR89" s="18"/>
      <c r="BS89" s="18"/>
      <c r="BT89" s="18"/>
      <c r="BU89" s="28"/>
      <c r="BV89" s="85"/>
      <c r="BW89" s="86"/>
      <c r="BX89" s="86"/>
      <c r="BY89" s="86"/>
      <c r="BZ89" s="86"/>
      <c r="CA89" s="87"/>
    </row>
    <row r="90" spans="1:79" x14ac:dyDescent="0.3">
      <c r="A90" s="55" t="s">
        <v>78</v>
      </c>
      <c r="B90" s="58">
        <f t="shared" ref="B90:AG90" si="0">SUM(B9:B89)</f>
        <v>174230243.97168198</v>
      </c>
      <c r="C90" s="56">
        <f t="shared" si="0"/>
        <v>9031198.7402472533</v>
      </c>
      <c r="D90" s="56">
        <f t="shared" si="0"/>
        <v>3289635.0161211379</v>
      </c>
      <c r="E90" s="56">
        <f t="shared" si="0"/>
        <v>14305124.645067101</v>
      </c>
      <c r="F90" s="56">
        <f t="shared" si="0"/>
        <v>920201.57688248903</v>
      </c>
      <c r="G90" s="57">
        <f t="shared" si="0"/>
        <v>201776403.95000005</v>
      </c>
      <c r="H90" s="58">
        <f t="shared" si="0"/>
        <v>3984972928.1020923</v>
      </c>
      <c r="I90" s="56">
        <f t="shared" si="0"/>
        <v>655726443.12773108</v>
      </c>
      <c r="J90" s="56">
        <f t="shared" si="0"/>
        <v>280908192.21260506</v>
      </c>
      <c r="K90" s="56">
        <f t="shared" si="0"/>
        <v>289443253.56596798</v>
      </c>
      <c r="L90" s="56">
        <f t="shared" si="0"/>
        <v>36358034.450000003</v>
      </c>
      <c r="M90" s="57">
        <f t="shared" si="0"/>
        <v>5247408851.458396</v>
      </c>
      <c r="N90" s="58">
        <f t="shared" si="0"/>
        <v>57722</v>
      </c>
      <c r="O90" s="56">
        <f t="shared" si="0"/>
        <v>605597.04</v>
      </c>
      <c r="P90" s="56">
        <f t="shared" si="0"/>
        <v>0</v>
      </c>
      <c r="Q90" s="56">
        <f t="shared" si="0"/>
        <v>0</v>
      </c>
      <c r="R90" s="56">
        <f t="shared" si="0"/>
        <v>3082678.2955090003</v>
      </c>
      <c r="S90" s="57">
        <f t="shared" si="0"/>
        <v>3745997.3355090003</v>
      </c>
      <c r="T90" s="58">
        <f t="shared" si="0"/>
        <v>57872662.85065382</v>
      </c>
      <c r="U90" s="56">
        <f t="shared" si="0"/>
        <v>4821833.0394060817</v>
      </c>
      <c r="V90" s="56">
        <f t="shared" si="0"/>
        <v>4032908.6518579018</v>
      </c>
      <c r="W90" s="56">
        <f t="shared" si="0"/>
        <v>-328467.76305381121</v>
      </c>
      <c r="X90" s="56">
        <f t="shared" si="0"/>
        <v>199163.05000000005</v>
      </c>
      <c r="Y90" s="57">
        <f t="shared" si="0"/>
        <v>66598099.828863986</v>
      </c>
      <c r="Z90" s="58">
        <f t="shared" si="0"/>
        <v>655356311.66149807</v>
      </c>
      <c r="AA90" s="56">
        <f t="shared" si="0"/>
        <v>22481048.873321291</v>
      </c>
      <c r="AB90" s="56">
        <f t="shared" si="0"/>
        <v>2604974.5580926156</v>
      </c>
      <c r="AC90" s="56">
        <f t="shared" si="0"/>
        <v>13760776.527088018</v>
      </c>
      <c r="AD90" s="56">
        <f t="shared" si="0"/>
        <v>3718595.51</v>
      </c>
      <c r="AE90" s="57">
        <f t="shared" si="0"/>
        <v>697921707.13</v>
      </c>
      <c r="AF90" s="58">
        <f t="shared" si="0"/>
        <v>5147732.979887912</v>
      </c>
      <c r="AG90" s="56">
        <f t="shared" si="0"/>
        <v>7956830.3901931075</v>
      </c>
      <c r="AH90" s="56">
        <f t="shared" ref="AH90:BM90" si="1">SUM(AH9:AH89)</f>
        <v>58269.804605808502</v>
      </c>
      <c r="AI90" s="56">
        <f t="shared" si="1"/>
        <v>473965.86873026541</v>
      </c>
      <c r="AJ90" s="56">
        <f t="shared" si="1"/>
        <v>2338042.9565829062</v>
      </c>
      <c r="AK90" s="57">
        <f t="shared" si="1"/>
        <v>15974841.999999998</v>
      </c>
      <c r="AL90" s="58">
        <f t="shared" si="1"/>
        <v>496406.55564590008</v>
      </c>
      <c r="AM90" s="56">
        <f t="shared" si="1"/>
        <v>24700365.027254388</v>
      </c>
      <c r="AN90" s="56">
        <f t="shared" si="1"/>
        <v>9968080.5268912651</v>
      </c>
      <c r="AO90" s="56">
        <f t="shared" si="1"/>
        <v>104337.17020844587</v>
      </c>
      <c r="AP90" s="56">
        <f t="shared" si="1"/>
        <v>4170848.1199999996</v>
      </c>
      <c r="AQ90" s="57">
        <f t="shared" si="1"/>
        <v>39440037.399999999</v>
      </c>
      <c r="AR90" s="58">
        <f t="shared" si="1"/>
        <v>10015842.495687885</v>
      </c>
      <c r="AS90" s="56">
        <f t="shared" si="1"/>
        <v>241353.14043534742</v>
      </c>
      <c r="AT90" s="56">
        <f t="shared" si="1"/>
        <v>20115.521206031102</v>
      </c>
      <c r="AU90" s="56">
        <f t="shared" si="1"/>
        <v>547519.05267073493</v>
      </c>
      <c r="AV90" s="56">
        <f t="shared" si="1"/>
        <v>1418000.1900000002</v>
      </c>
      <c r="AW90" s="57">
        <f t="shared" si="1"/>
        <v>12242830.4</v>
      </c>
      <c r="AX90" s="58">
        <f t="shared" si="1"/>
        <v>4888149850.6171474</v>
      </c>
      <c r="AY90" s="56">
        <f t="shared" si="1"/>
        <v>725564669.37858856</v>
      </c>
      <c r="AZ90" s="56">
        <f t="shared" si="1"/>
        <v>300882176.29137975</v>
      </c>
      <c r="BA90" s="56">
        <f t="shared" si="1"/>
        <v>318306509.06667876</v>
      </c>
      <c r="BB90" s="56">
        <f t="shared" si="1"/>
        <v>52205564.148974381</v>
      </c>
      <c r="BC90" s="57">
        <f t="shared" si="1"/>
        <v>6285108769.5027704</v>
      </c>
      <c r="BD90" s="58">
        <f t="shared" si="1"/>
        <v>88444696.820000008</v>
      </c>
      <c r="BE90" s="56">
        <f t="shared" si="1"/>
        <v>2606.87</v>
      </c>
      <c r="BF90" s="56">
        <f t="shared" si="1"/>
        <v>392.8</v>
      </c>
      <c r="BG90" s="56">
        <f t="shared" si="1"/>
        <v>207638.00999999998</v>
      </c>
      <c r="BH90" s="56">
        <f t="shared" si="1"/>
        <v>1871.6</v>
      </c>
      <c r="BI90" s="57">
        <f t="shared" si="1"/>
        <v>88657206.099999994</v>
      </c>
      <c r="BJ90" s="58">
        <f t="shared" si="1"/>
        <v>91365061.730000004</v>
      </c>
      <c r="BK90" s="56">
        <f t="shared" si="1"/>
        <v>3281.59</v>
      </c>
      <c r="BL90" s="56">
        <f t="shared" si="1"/>
        <v>392.8</v>
      </c>
      <c r="BM90" s="56">
        <f t="shared" si="1"/>
        <v>241314.17</v>
      </c>
      <c r="BN90" s="56">
        <f t="shared" ref="BN90:CA90" si="2">SUM(BN9:BN89)</f>
        <v>1871.6</v>
      </c>
      <c r="BO90" s="57">
        <f t="shared" si="2"/>
        <v>91611921.889999986</v>
      </c>
      <c r="BP90" s="58">
        <f t="shared" si="2"/>
        <v>12342536.119999999</v>
      </c>
      <c r="BQ90" s="56">
        <f t="shared" si="2"/>
        <v>934486.08</v>
      </c>
      <c r="BR90" s="56">
        <f t="shared" si="2"/>
        <v>12084.95</v>
      </c>
      <c r="BS90" s="56">
        <f t="shared" si="2"/>
        <v>8054486.8799999999</v>
      </c>
      <c r="BT90" s="56">
        <f t="shared" si="2"/>
        <v>174394.65000000002</v>
      </c>
      <c r="BU90" s="57">
        <f t="shared" si="2"/>
        <v>21517988.679999996</v>
      </c>
      <c r="BV90" s="58">
        <f t="shared" si="2"/>
        <v>4872886949.5871468</v>
      </c>
      <c r="BW90" s="56">
        <f t="shared" si="2"/>
        <v>724629508.57858837</v>
      </c>
      <c r="BX90" s="56">
        <f t="shared" si="2"/>
        <v>300870091.34137976</v>
      </c>
      <c r="BY90" s="56">
        <f t="shared" si="2"/>
        <v>310218346.02667886</v>
      </c>
      <c r="BZ90" s="56">
        <f t="shared" si="2"/>
        <v>52031169.49897439</v>
      </c>
      <c r="CA90" s="57">
        <f t="shared" si="2"/>
        <v>6260636065.0327673</v>
      </c>
    </row>
    <row r="91" spans="1:79" x14ac:dyDescent="0.3">
      <c r="A91" s="53" t="str">
        <f>"Source: Victorian Local Government Grants Commission - Questionnaire "&amp;$A$3&amp;" response from Council"</f>
        <v>Source: Victorian Local Government Grants Commission - Questionnaire 2019-20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row>
    <row r="92" spans="1:79" x14ac:dyDescent="0.3">
      <c r="A92" s="7"/>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VGC2</vt:lpstr>
      <vt:lpstr>Valuations</vt:lpstr>
      <vt:lpstr>Rates</vt:lpstr>
      <vt:lpstr>Description!Print_Area</vt:lpstr>
      <vt:lpstr>Rates!Print_Area</vt:lpstr>
      <vt:lpstr>Valuations!Print_Area</vt:lpstr>
      <vt:lpstr>'VGC2'!Print_Area</vt:lpstr>
      <vt:lpstr>Rates!Print_Titles</vt:lpstr>
      <vt:lpstr>Valuations!Print_Titles</vt:lpstr>
      <vt:lpstr>'VGC2'!Print_Titles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(DJPR)</cp:lastModifiedBy>
  <cp:lastPrinted>2019-11-26T05:36:18Z</cp:lastPrinted>
  <dcterms:created xsi:type="dcterms:W3CDTF">2012-08-03T00:53:16Z</dcterms:created>
  <dcterms:modified xsi:type="dcterms:W3CDTF">2021-05-04T01:50:55Z</dcterms:modified>
</cp:coreProperties>
</file>