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315" windowHeight="13740"/>
  </bookViews>
  <sheets>
    <sheet name="Councillor Numbers (GE 2012)" sheetId="24" r:id="rId1"/>
  </sheets>
  <definedNames>
    <definedName name="_xlnm.Print_Area" localSheetId="0">'Councillor Numbers (GE 2012)'!$A$1:$K$125</definedName>
  </definedNames>
  <calcPr calcId="125725"/>
</workbook>
</file>

<file path=xl/calcChain.xml><?xml version="1.0" encoding="utf-8"?>
<calcChain xmlns="http://schemas.openxmlformats.org/spreadsheetml/2006/main">
  <c r="I109" i="24"/>
  <c r="I91"/>
  <c r="I90"/>
  <c r="I87"/>
  <c r="I85"/>
  <c r="I66"/>
  <c r="I31"/>
  <c r="I30"/>
  <c r="I29"/>
  <c r="I11"/>
  <c r="I8"/>
  <c r="I47"/>
  <c r="I42"/>
  <c r="J121" l="1"/>
  <c r="J119"/>
  <c r="J117"/>
  <c r="J118"/>
  <c r="J116"/>
  <c r="J115"/>
  <c r="J114"/>
  <c r="J113"/>
  <c r="J112"/>
  <c r="J109"/>
  <c r="K109" s="1"/>
  <c r="J108"/>
  <c r="J107"/>
  <c r="J106"/>
  <c r="J104"/>
  <c r="J105"/>
  <c r="J101"/>
  <c r="J99"/>
  <c r="J102"/>
  <c r="J103"/>
  <c r="J100"/>
  <c r="J98"/>
  <c r="J97"/>
  <c r="J96"/>
  <c r="J95"/>
  <c r="J93"/>
  <c r="J92"/>
  <c r="J91"/>
  <c r="K91" s="1"/>
  <c r="J90"/>
  <c r="K90" s="1"/>
  <c r="J87"/>
  <c r="K87" s="1"/>
  <c r="J85"/>
  <c r="K85" s="1"/>
  <c r="J84"/>
  <c r="J83"/>
  <c r="J80"/>
  <c r="J78"/>
  <c r="J79"/>
  <c r="J72"/>
  <c r="J69"/>
  <c r="J68"/>
  <c r="J67"/>
  <c r="J66"/>
  <c r="K66" s="1"/>
  <c r="J63"/>
  <c r="J61"/>
  <c r="J60"/>
  <c r="J59"/>
  <c r="J58"/>
  <c r="J57"/>
  <c r="J56"/>
  <c r="J55"/>
  <c r="J33"/>
  <c r="J32"/>
  <c r="J31"/>
  <c r="K31" s="1"/>
  <c r="J30"/>
  <c r="K30" s="1"/>
  <c r="J29"/>
  <c r="K29" s="1"/>
  <c r="J28"/>
  <c r="J27"/>
  <c r="J23"/>
  <c r="J22"/>
  <c r="J19"/>
  <c r="J20"/>
  <c r="J18"/>
  <c r="J15"/>
  <c r="J14"/>
  <c r="J13"/>
  <c r="J12"/>
  <c r="J11"/>
  <c r="K11" s="1"/>
  <c r="J8"/>
  <c r="K8" s="1"/>
  <c r="J7"/>
  <c r="J6"/>
  <c r="J4"/>
  <c r="J3"/>
  <c r="J51"/>
  <c r="J50"/>
  <c r="J49"/>
  <c r="J48"/>
  <c r="J47"/>
  <c r="K47" s="1"/>
  <c r="J43"/>
  <c r="J42"/>
  <c r="K42" s="1"/>
  <c r="J39"/>
  <c r="J37"/>
</calcChain>
</file>

<file path=xl/sharedStrings.xml><?xml version="1.0" encoding="utf-8"?>
<sst xmlns="http://schemas.openxmlformats.org/spreadsheetml/2006/main" count="332" uniqueCount="116">
  <si>
    <t>Alpine Shire Council</t>
  </si>
  <si>
    <t>Ararat Rural City Council</t>
  </si>
  <si>
    <t>Ballarat City Council</t>
  </si>
  <si>
    <t>Banyule City Council</t>
  </si>
  <si>
    <t>Bass Coast Shire Council</t>
  </si>
  <si>
    <t>Baw Baw Shire Council</t>
  </si>
  <si>
    <t>Bayside City Council</t>
  </si>
  <si>
    <t>Benalla Rural City Council</t>
  </si>
  <si>
    <t>Boroondara City Council</t>
  </si>
  <si>
    <t>Brimbank City Council</t>
  </si>
  <si>
    <t>Buloke Shire Council</t>
  </si>
  <si>
    <t>Campaspe Shire Council</t>
  </si>
  <si>
    <t>Cardinia Shire Council</t>
  </si>
  <si>
    <t>Casey City Council</t>
  </si>
  <si>
    <t>Central Goldfields Shire Council</t>
  </si>
  <si>
    <t>Colac Otway Shire Council</t>
  </si>
  <si>
    <t>Corangamite Shire Council</t>
  </si>
  <si>
    <t>Darebin City Council</t>
  </si>
  <si>
    <t>East Gippsland Shire Council</t>
  </si>
  <si>
    <t>Frankston City Council</t>
  </si>
  <si>
    <t>Gannawarra Shire Council</t>
  </si>
  <si>
    <t>Glen Eira City Council</t>
  </si>
  <si>
    <t>Glenelg Shire Council</t>
  </si>
  <si>
    <t>Golden Plains Shire Council</t>
  </si>
  <si>
    <t>Greater Bendigo City Council</t>
  </si>
  <si>
    <t>Greater Dandenong City Council</t>
  </si>
  <si>
    <t>Greater Shepparton City Council</t>
  </si>
  <si>
    <t>Hepburn Shire Council</t>
  </si>
  <si>
    <t>Hindmarsh Shire Council</t>
  </si>
  <si>
    <t>Hobsons Bay City Council</t>
  </si>
  <si>
    <t>Horsham Rural City Council</t>
  </si>
  <si>
    <t>Hume City Council</t>
  </si>
  <si>
    <t>Indigo Shire Council</t>
  </si>
  <si>
    <t>Kingston City Council</t>
  </si>
  <si>
    <t>Knox City Council</t>
  </si>
  <si>
    <t>Latrobe City Council</t>
  </si>
  <si>
    <t>Loddon Shire Council</t>
  </si>
  <si>
    <t>Macedon Ranges Shire Council</t>
  </si>
  <si>
    <t>Manningham City Council</t>
  </si>
  <si>
    <t>Mansfield Shire Council</t>
  </si>
  <si>
    <t>Maribyrnong City Council</t>
  </si>
  <si>
    <t>Maroondah City Council</t>
  </si>
  <si>
    <t>Melbourne City Council</t>
  </si>
  <si>
    <t>Melton City Council</t>
  </si>
  <si>
    <t>Mildura Rural City Council</t>
  </si>
  <si>
    <t>Mitchell Shire Council</t>
  </si>
  <si>
    <t>Moira Shire Council</t>
  </si>
  <si>
    <t>Monash City Council</t>
  </si>
  <si>
    <t>Moonee Valley City Council</t>
  </si>
  <si>
    <t>Moorabool Shire Council</t>
  </si>
  <si>
    <t>Moreland City Council</t>
  </si>
  <si>
    <t>Mornington Peninsula Shire Council</t>
  </si>
  <si>
    <t>Mount Alexander Shire Council</t>
  </si>
  <si>
    <t>Moyne Shire Council</t>
  </si>
  <si>
    <t>Murrindindi Shire Council</t>
  </si>
  <si>
    <t>Nillumbik Shire Council</t>
  </si>
  <si>
    <t>Northern Grampians Shire Council</t>
  </si>
  <si>
    <t>Port Phillip City Council</t>
  </si>
  <si>
    <t>Pyrenees Shire Council</t>
  </si>
  <si>
    <t>South Gippsland Shire Council</t>
  </si>
  <si>
    <t>Southern Grampians Shire Council</t>
  </si>
  <si>
    <t>Stonnington City Council</t>
  </si>
  <si>
    <t>Strathbogie Shire Council</t>
  </si>
  <si>
    <t>Surf Coast Shire Council</t>
  </si>
  <si>
    <t>Swan Hill Rural City Council</t>
  </si>
  <si>
    <t>Towong Shire Council</t>
  </si>
  <si>
    <t>Wangaratta Rural City Council</t>
  </si>
  <si>
    <t>Warrnambool City Council</t>
  </si>
  <si>
    <t>Wellington Shire Council</t>
  </si>
  <si>
    <t>West Wimmera Shire Council</t>
  </si>
  <si>
    <t>Whitehorse City Council</t>
  </si>
  <si>
    <t>Whittlesea City Council</t>
  </si>
  <si>
    <t>Wodonga City Council</t>
  </si>
  <si>
    <t>Wyndham City Council</t>
  </si>
  <si>
    <t>Yarra City Council</t>
  </si>
  <si>
    <t>Yarra Ranges Shire Council</t>
  </si>
  <si>
    <t>Yarriambiack Shire Council</t>
  </si>
  <si>
    <t>2011</t>
  </si>
  <si>
    <t>2012</t>
  </si>
  <si>
    <t>2007</t>
  </si>
  <si>
    <t>2008</t>
  </si>
  <si>
    <t>2004</t>
  </si>
  <si>
    <t>2006</t>
  </si>
  <si>
    <t>10-12</t>
  </si>
  <si>
    <t>7</t>
  </si>
  <si>
    <t>5</t>
  </si>
  <si>
    <t>9</t>
  </si>
  <si>
    <t>Expected number of councillors</t>
  </si>
  <si>
    <t>Council</t>
  </si>
  <si>
    <t>Metropolitan-rural fringe - 7 councillors (less than 70,000 voters)</t>
  </si>
  <si>
    <t>Metropolitan-rural fringe - 9 councillors (70,000-110,000 voters)</t>
  </si>
  <si>
    <t>Metropolitan - 7 councillors (less than 70,000 voters)</t>
  </si>
  <si>
    <t>Metropolitan - 9 councillors (70,000-110,000 voters)</t>
  </si>
  <si>
    <t>Metropolitan-rural fringe - 10-12 councillors (more than 110,000 voters)</t>
  </si>
  <si>
    <t>Metropolitan - 10-12 councillors (more than 110,000 voters)</t>
  </si>
  <si>
    <t>Regional with urban areas - 7 councillors (less than 45,000 voters)</t>
  </si>
  <si>
    <t>Regional with urban areas - 9 councillors (45,000-80,000 voters)</t>
  </si>
  <si>
    <t>Regional with urban areas - 10-12 councillors (more than 80,000 voters)</t>
  </si>
  <si>
    <t>Rural - 5 councillors (less than 8000 voters)</t>
  </si>
  <si>
    <t>Rural - 7 councillors (8000-22,000 voters)</t>
  </si>
  <si>
    <t>Rural - 9 councillors (more than 22,000 voters)</t>
  </si>
  <si>
    <t>Actual number of councillors</t>
  </si>
  <si>
    <t>Year of latest review</t>
  </si>
  <si>
    <t>Deviation from the expected number of councillors</t>
  </si>
  <si>
    <t>- 2</t>
  </si>
  <si>
    <t>+ 2</t>
  </si>
  <si>
    <t>+ 1</t>
  </si>
  <si>
    <t>Change in voters per councillor</t>
  </si>
  <si>
    <t>Greater Geelong City Council*</t>
  </si>
  <si>
    <t>Voters per councillor (expected)</t>
  </si>
  <si>
    <t>Voters per councillor (actual)</t>
  </si>
  <si>
    <t xml:space="preserve">Borough of Queenscliffe </t>
  </si>
  <si>
    <r>
      <t>Voter numbers</t>
    </r>
    <r>
      <rPr>
        <b/>
        <sz val="8"/>
        <color theme="0"/>
        <rFont val="Arial"/>
        <family val="2"/>
      </rPr>
      <t xml:space="preserve"> (See footnotes 139 and 140)</t>
    </r>
  </si>
  <si>
    <t>Where the council would have been located within a group if the VEC table of expected number of councillors by type and size of municipality (see Table 8 on page 37) had been followed.</t>
  </si>
  <si>
    <t>Where the council is located within a group due to a deviation from the VEC table of expected number of councillors by type and size of municipality (see Table 8 on page 37).</t>
  </si>
  <si>
    <t>*Not including directly elected mayor.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</si>
</sst>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/>
    </xf>
    <xf numFmtId="49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3" fontId="1" fillId="4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/>
    </xf>
    <xf numFmtId="3" fontId="1" fillId="5" borderId="1" xfId="0" applyNumberFormat="1" applyFont="1" applyFill="1" applyBorder="1" applyAlignment="1">
      <alignment vertical="top"/>
    </xf>
    <xf numFmtId="3" fontId="1" fillId="5" borderId="1" xfId="0" applyNumberFormat="1" applyFont="1" applyFill="1" applyBorder="1" applyAlignment="1">
      <alignment horizontal="right" vertical="top"/>
    </xf>
    <xf numFmtId="49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2" fillId="3" borderId="4" xfId="0" applyFont="1" applyFill="1" applyBorder="1" applyAlignment="1">
      <alignment vertical="top" wrapText="1"/>
    </xf>
    <xf numFmtId="3" fontId="2" fillId="3" borderId="4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4" borderId="5" xfId="0" applyFont="1" applyFill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1" fillId="2" borderId="4" xfId="0" applyFont="1" applyFill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4" borderId="4" xfId="0" applyFont="1" applyFill="1" applyBorder="1" applyAlignment="1">
      <alignment vertical="top"/>
    </xf>
    <xf numFmtId="3" fontId="1" fillId="4" borderId="5" xfId="0" applyNumberFormat="1" applyFont="1" applyFill="1" applyBorder="1" applyAlignment="1">
      <alignment vertical="top"/>
    </xf>
    <xf numFmtId="3" fontId="1" fillId="4" borderId="5" xfId="0" applyNumberFormat="1" applyFont="1" applyFill="1" applyBorder="1" applyAlignment="1">
      <alignment horizontal="right" vertical="top"/>
    </xf>
    <xf numFmtId="0" fontId="1" fillId="4" borderId="5" xfId="0" applyFont="1" applyFill="1" applyBorder="1" applyAlignment="1">
      <alignment horizontal="center" vertical="top"/>
    </xf>
    <xf numFmtId="49" fontId="1" fillId="4" borderId="5" xfId="0" applyNumberFormat="1" applyFont="1" applyFill="1" applyBorder="1" applyAlignment="1">
      <alignment horizontal="center" vertical="top"/>
    </xf>
    <xf numFmtId="0" fontId="1" fillId="5" borderId="4" xfId="0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horizontal="right" vertical="top"/>
    </xf>
    <xf numFmtId="0" fontId="1" fillId="5" borderId="4" xfId="0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horizontal="right" vertical="top"/>
    </xf>
    <xf numFmtId="0" fontId="1" fillId="4" borderId="4" xfId="0" applyFont="1" applyFill="1" applyBorder="1" applyAlignment="1">
      <alignment horizontal="center" vertical="top"/>
    </xf>
    <xf numFmtId="49" fontId="1" fillId="4" borderId="4" xfId="0" applyNumberFormat="1" applyFont="1" applyFill="1" applyBorder="1" applyAlignment="1">
      <alignment horizontal="center" vertical="top"/>
    </xf>
    <xf numFmtId="0" fontId="3" fillId="5" borderId="4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5" borderId="12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5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3" fontId="1" fillId="0" borderId="14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right" vertical="top"/>
    </xf>
    <xf numFmtId="3" fontId="1" fillId="0" borderId="14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vertical="top"/>
    </xf>
    <xf numFmtId="3" fontId="1" fillId="0" borderId="6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5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13" xfId="0" applyFont="1" applyBorder="1" applyAlignment="1">
      <alignment horizontal="right" vertical="top"/>
    </xf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1" fillId="5" borderId="3" xfId="0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/>
    </xf>
    <xf numFmtId="3" fontId="1" fillId="5" borderId="5" xfId="0" applyNumberFormat="1" applyFont="1" applyFill="1" applyBorder="1" applyAlignment="1">
      <alignment vertical="top"/>
    </xf>
    <xf numFmtId="49" fontId="1" fillId="5" borderId="5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horizontal="right" vertical="top"/>
    </xf>
    <xf numFmtId="0" fontId="1" fillId="5" borderId="11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right" vertical="top"/>
    </xf>
    <xf numFmtId="0" fontId="2" fillId="3" borderId="0" xfId="0" applyFont="1" applyFill="1" applyBorder="1" applyAlignment="1">
      <alignment vertical="top" wrapText="1"/>
    </xf>
    <xf numFmtId="3" fontId="2" fillId="3" borderId="0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tabSelected="1" view="pageBreakPreview" zoomScale="130" zoomScaleNormal="130" zoomScaleSheetLayoutView="130" workbookViewId="0">
      <pane ySplit="1" topLeftCell="A90" activePane="bottomLeft" state="frozen"/>
      <selection pane="bottomLeft" activeCell="C115" sqref="C115"/>
    </sheetView>
  </sheetViews>
  <sheetFormatPr defaultRowHeight="14.25"/>
  <cols>
    <col min="1" max="1" width="9.140625" style="16"/>
    <col min="2" max="2" width="5.7109375" style="20" customWidth="1"/>
    <col min="3" max="3" width="34.7109375" style="2" bestFit="1" customWidth="1"/>
    <col min="4" max="4" width="11.85546875" style="3" customWidth="1"/>
    <col min="5" max="5" width="12.5703125" style="14" bestFit="1" customWidth="1"/>
    <col min="6" max="6" width="12.85546875" style="5" customWidth="1"/>
    <col min="7" max="7" width="12.5703125" style="6" customWidth="1"/>
    <col min="8" max="8" width="12.5703125" style="14" bestFit="1" customWidth="1"/>
    <col min="9" max="10" width="14.42578125" style="4" customWidth="1"/>
    <col min="11" max="11" width="15" style="91" customWidth="1"/>
    <col min="12" max="12" width="9.140625" style="75"/>
    <col min="13" max="16384" width="9.140625" style="5"/>
  </cols>
  <sheetData>
    <row r="1" spans="1:16" s="122" customFormat="1" ht="75">
      <c r="A1" s="130"/>
      <c r="C1" s="122" t="s">
        <v>88</v>
      </c>
      <c r="D1" s="32" t="s">
        <v>112</v>
      </c>
      <c r="E1" s="123" t="s">
        <v>102</v>
      </c>
      <c r="F1" s="123" t="s">
        <v>87</v>
      </c>
      <c r="G1" s="124" t="s">
        <v>101</v>
      </c>
      <c r="H1" s="123" t="s">
        <v>103</v>
      </c>
      <c r="I1" s="33" t="s">
        <v>109</v>
      </c>
      <c r="J1" s="33" t="s">
        <v>110</v>
      </c>
      <c r="K1" s="123" t="s">
        <v>107</v>
      </c>
      <c r="L1" s="125"/>
    </row>
    <row r="2" spans="1:16" s="46" customFormat="1" ht="15">
      <c r="A2" s="115"/>
      <c r="B2" s="69" t="s">
        <v>91</v>
      </c>
      <c r="C2" s="42"/>
      <c r="D2" s="45"/>
      <c r="E2" s="45"/>
      <c r="F2" s="44"/>
      <c r="G2" s="45"/>
      <c r="H2" s="43"/>
      <c r="I2" s="43"/>
      <c r="J2" s="43"/>
      <c r="K2" s="80"/>
    </row>
    <row r="3" spans="1:16" s="40" customFormat="1">
      <c r="A3" s="88"/>
      <c r="B3" s="112">
        <v>1</v>
      </c>
      <c r="C3" s="35" t="s">
        <v>40</v>
      </c>
      <c r="D3" s="36">
        <v>52543</v>
      </c>
      <c r="E3" s="39" t="s">
        <v>77</v>
      </c>
      <c r="F3" s="39" t="s">
        <v>84</v>
      </c>
      <c r="G3" s="38">
        <v>7</v>
      </c>
      <c r="H3" s="39"/>
      <c r="I3" s="37"/>
      <c r="J3" s="37">
        <f>SUM(D3/G3)</f>
        <v>7506.1428571428569</v>
      </c>
      <c r="K3" s="37"/>
      <c r="L3" s="71"/>
    </row>
    <row r="4" spans="1:16">
      <c r="A4" s="88"/>
      <c r="B4" s="20">
        <v>2</v>
      </c>
      <c r="C4" s="2" t="s">
        <v>29</v>
      </c>
      <c r="D4" s="3">
        <v>63363</v>
      </c>
      <c r="E4" s="4" t="s">
        <v>78</v>
      </c>
      <c r="F4" s="4" t="s">
        <v>84</v>
      </c>
      <c r="G4" s="14">
        <v>7</v>
      </c>
      <c r="H4" s="4"/>
      <c r="I4" s="19"/>
      <c r="J4" s="19">
        <f>SUM(D4/G4)</f>
        <v>9051.8571428571431</v>
      </c>
      <c r="K4" s="19"/>
      <c r="O4" s="7"/>
      <c r="P4" s="7"/>
    </row>
    <row r="5" spans="1:16" s="40" customFormat="1">
      <c r="A5" s="88"/>
      <c r="B5" s="112"/>
      <c r="C5" s="133" t="s">
        <v>74</v>
      </c>
      <c r="D5" s="134">
        <v>65512</v>
      </c>
      <c r="E5" s="135" t="s">
        <v>77</v>
      </c>
      <c r="F5" s="135" t="s">
        <v>84</v>
      </c>
      <c r="G5" s="136">
        <v>9</v>
      </c>
      <c r="H5" s="135"/>
      <c r="I5" s="137"/>
      <c r="J5" s="137"/>
      <c r="K5" s="137"/>
      <c r="L5" s="138"/>
      <c r="M5" s="133"/>
      <c r="N5" s="133"/>
      <c r="O5" s="133"/>
    </row>
    <row r="6" spans="1:16" s="7" customFormat="1">
      <c r="A6" s="88"/>
      <c r="B6" s="112">
        <v>3</v>
      </c>
      <c r="C6" s="2" t="s">
        <v>6</v>
      </c>
      <c r="D6" s="3">
        <v>67702</v>
      </c>
      <c r="E6" s="4" t="s">
        <v>79</v>
      </c>
      <c r="F6" s="4" t="s">
        <v>84</v>
      </c>
      <c r="G6" s="14">
        <v>7</v>
      </c>
      <c r="H6" s="4"/>
      <c r="I6" s="19"/>
      <c r="J6" s="19">
        <f>SUM(D6/G6)</f>
        <v>9671.7142857142862</v>
      </c>
      <c r="K6" s="19"/>
      <c r="L6" s="75"/>
      <c r="M6" s="5"/>
      <c r="N6" s="5"/>
      <c r="O6" s="5"/>
      <c r="P6" s="5"/>
    </row>
    <row r="7" spans="1:16">
      <c r="A7" s="88"/>
      <c r="B7" s="20">
        <v>4</v>
      </c>
      <c r="C7" s="2" t="s">
        <v>57</v>
      </c>
      <c r="D7" s="3">
        <v>69718</v>
      </c>
      <c r="E7" s="4" t="s">
        <v>79</v>
      </c>
      <c r="F7" s="4" t="s">
        <v>84</v>
      </c>
      <c r="G7" s="14">
        <v>7</v>
      </c>
      <c r="H7" s="4"/>
      <c r="I7" s="19"/>
      <c r="J7" s="19">
        <f>SUM(D7/G7)</f>
        <v>9959.7142857142862</v>
      </c>
      <c r="K7" s="19"/>
    </row>
    <row r="8" spans="1:16" s="52" customFormat="1">
      <c r="A8" s="88"/>
      <c r="B8" s="112">
        <v>5</v>
      </c>
      <c r="C8" s="53" t="s">
        <v>3</v>
      </c>
      <c r="D8" s="63">
        <v>90094</v>
      </c>
      <c r="E8" s="66" t="s">
        <v>79</v>
      </c>
      <c r="F8" s="66" t="s">
        <v>86</v>
      </c>
      <c r="G8" s="65">
        <v>7</v>
      </c>
      <c r="H8" s="66" t="s">
        <v>104</v>
      </c>
      <c r="I8" s="55">
        <f>SUM(D8/F8)</f>
        <v>10010.444444444445</v>
      </c>
      <c r="J8" s="64">
        <f>SUM(D8/G8)</f>
        <v>12870.571428571429</v>
      </c>
      <c r="K8" s="55">
        <f>SUM(I8-J8)</f>
        <v>-2860.1269841269841</v>
      </c>
      <c r="L8" s="77"/>
      <c r="M8" s="53"/>
      <c r="N8" s="53"/>
    </row>
    <row r="9" spans="1:16" s="106" customFormat="1">
      <c r="A9" s="88"/>
      <c r="B9" s="99"/>
      <c r="C9" s="120"/>
      <c r="D9" s="100"/>
      <c r="E9" s="101"/>
      <c r="F9" s="101"/>
      <c r="G9" s="102"/>
      <c r="H9" s="101"/>
      <c r="I9" s="107"/>
      <c r="J9" s="104"/>
      <c r="K9" s="108"/>
    </row>
    <row r="10" spans="1:16" s="46" customFormat="1" ht="15">
      <c r="A10" s="115"/>
      <c r="B10" s="69" t="s">
        <v>92</v>
      </c>
      <c r="C10" s="42"/>
      <c r="D10" s="45"/>
      <c r="E10" s="45"/>
      <c r="F10" s="44"/>
      <c r="G10" s="45"/>
      <c r="H10" s="43"/>
      <c r="I10" s="43"/>
      <c r="J10" s="43"/>
      <c r="K10" s="80"/>
    </row>
    <row r="11" spans="1:16" s="40" customFormat="1">
      <c r="A11" s="88"/>
      <c r="B11" s="112">
        <v>6</v>
      </c>
      <c r="C11" s="41" t="s">
        <v>74</v>
      </c>
      <c r="D11" s="54">
        <v>65512</v>
      </c>
      <c r="E11" s="57" t="s">
        <v>77</v>
      </c>
      <c r="F11" s="57" t="s">
        <v>84</v>
      </c>
      <c r="G11" s="56">
        <v>9</v>
      </c>
      <c r="H11" s="57" t="s">
        <v>105</v>
      </c>
      <c r="I11" s="55">
        <f>SUM(D11/F11)</f>
        <v>9358.8571428571431</v>
      </c>
      <c r="J11" s="55">
        <f>SUM(D11/G11)</f>
        <v>7279.1111111111113</v>
      </c>
      <c r="K11" s="55">
        <f>SUM(I11-J11)</f>
        <v>2079.7460317460318</v>
      </c>
      <c r="L11" s="74"/>
      <c r="M11" s="41"/>
      <c r="N11" s="41"/>
    </row>
    <row r="12" spans="1:16">
      <c r="A12" s="88"/>
      <c r="B12" s="20">
        <v>7</v>
      </c>
      <c r="C12" s="2" t="s">
        <v>61</v>
      </c>
      <c r="D12" s="3">
        <v>77494</v>
      </c>
      <c r="E12" s="4" t="s">
        <v>77</v>
      </c>
      <c r="F12" s="4" t="s">
        <v>86</v>
      </c>
      <c r="G12" s="14">
        <v>9</v>
      </c>
      <c r="H12" s="4"/>
      <c r="I12" s="19"/>
      <c r="J12" s="19">
        <f>SUM(D12/G12)</f>
        <v>8610.4444444444453</v>
      </c>
      <c r="K12" s="19"/>
    </row>
    <row r="13" spans="1:16">
      <c r="A13" s="88"/>
      <c r="B13" s="20">
        <v>8</v>
      </c>
      <c r="C13" s="2" t="s">
        <v>41</v>
      </c>
      <c r="D13" s="3">
        <v>77739</v>
      </c>
      <c r="E13" s="4" t="s">
        <v>79</v>
      </c>
      <c r="F13" s="4" t="s">
        <v>86</v>
      </c>
      <c r="G13" s="14">
        <v>9</v>
      </c>
      <c r="H13" s="4"/>
      <c r="I13" s="19"/>
      <c r="J13" s="19">
        <f>SUM(D13/G13)</f>
        <v>8637.6666666666661</v>
      </c>
      <c r="K13" s="19"/>
    </row>
    <row r="14" spans="1:16">
      <c r="A14" s="88"/>
      <c r="B14" s="20">
        <v>9</v>
      </c>
      <c r="C14" s="2" t="s">
        <v>48</v>
      </c>
      <c r="D14" s="3">
        <v>80507</v>
      </c>
      <c r="E14" s="4" t="s">
        <v>80</v>
      </c>
      <c r="F14" s="4" t="s">
        <v>86</v>
      </c>
      <c r="G14" s="14">
        <v>9</v>
      </c>
      <c r="H14" s="4"/>
      <c r="I14" s="19"/>
      <c r="J14" s="19">
        <f>SUM(D14/G14)</f>
        <v>8945.2222222222226</v>
      </c>
      <c r="K14" s="19"/>
    </row>
    <row r="15" spans="1:16" s="7" customFormat="1">
      <c r="A15" s="88"/>
      <c r="B15" s="20">
        <v>10</v>
      </c>
      <c r="C15" s="2" t="s">
        <v>38</v>
      </c>
      <c r="D15" s="3">
        <v>85748</v>
      </c>
      <c r="E15" s="4" t="s">
        <v>79</v>
      </c>
      <c r="F15" s="4" t="s">
        <v>86</v>
      </c>
      <c r="G15" s="14">
        <v>9</v>
      </c>
      <c r="H15" s="4"/>
      <c r="I15" s="19"/>
      <c r="J15" s="19">
        <f>SUM(D15/G15)</f>
        <v>9527.5555555555547</v>
      </c>
      <c r="K15" s="19"/>
      <c r="L15" s="75"/>
      <c r="M15" s="5"/>
      <c r="N15" s="5"/>
    </row>
    <row r="16" spans="1:16" s="25" customFormat="1">
      <c r="A16" s="88"/>
      <c r="B16" s="20"/>
      <c r="C16" s="25" t="s">
        <v>3</v>
      </c>
      <c r="D16" s="26">
        <v>90094</v>
      </c>
      <c r="E16" s="28" t="s">
        <v>79</v>
      </c>
      <c r="F16" s="28" t="s">
        <v>86</v>
      </c>
      <c r="G16" s="29">
        <v>7</v>
      </c>
      <c r="H16" s="28"/>
      <c r="I16" s="27"/>
      <c r="J16" s="27"/>
      <c r="K16" s="27"/>
      <c r="L16" s="72"/>
    </row>
    <row r="17" spans="1:16" s="25" customFormat="1">
      <c r="A17" s="88"/>
      <c r="B17" s="20"/>
      <c r="C17" s="25" t="s">
        <v>25</v>
      </c>
      <c r="D17" s="26">
        <v>93970</v>
      </c>
      <c r="E17" s="28" t="s">
        <v>80</v>
      </c>
      <c r="F17" s="28" t="s">
        <v>86</v>
      </c>
      <c r="G17" s="29">
        <v>11</v>
      </c>
      <c r="H17" s="28"/>
      <c r="I17" s="27"/>
      <c r="J17" s="27"/>
      <c r="K17" s="27"/>
      <c r="L17" s="72"/>
    </row>
    <row r="18" spans="1:16" s="7" customFormat="1">
      <c r="A18" s="88"/>
      <c r="B18" s="20">
        <v>11</v>
      </c>
      <c r="C18" s="2" t="s">
        <v>19</v>
      </c>
      <c r="D18" s="3">
        <v>95979</v>
      </c>
      <c r="E18" s="4" t="s">
        <v>77</v>
      </c>
      <c r="F18" s="4" t="s">
        <v>86</v>
      </c>
      <c r="G18" s="14">
        <v>9</v>
      </c>
      <c r="H18" s="4"/>
      <c r="I18" s="19"/>
      <c r="J18" s="19">
        <f>SUM(D18/G18)</f>
        <v>10664.333333333334</v>
      </c>
      <c r="K18" s="19"/>
      <c r="L18" s="75"/>
      <c r="M18" s="5"/>
      <c r="N18" s="5"/>
      <c r="O18" s="5"/>
      <c r="P18" s="5"/>
    </row>
    <row r="19" spans="1:16">
      <c r="A19" s="88"/>
      <c r="B19" s="20">
        <v>12</v>
      </c>
      <c r="C19" s="2" t="s">
        <v>17</v>
      </c>
      <c r="D19" s="3">
        <v>96334</v>
      </c>
      <c r="E19" s="4" t="s">
        <v>79</v>
      </c>
      <c r="F19" s="4" t="s">
        <v>86</v>
      </c>
      <c r="G19" s="14">
        <v>9</v>
      </c>
      <c r="H19" s="4"/>
      <c r="I19" s="19"/>
      <c r="J19" s="19">
        <f>SUM(D19/G19)</f>
        <v>10703.777777777777</v>
      </c>
      <c r="K19" s="19"/>
    </row>
    <row r="20" spans="1:16">
      <c r="A20" s="88"/>
      <c r="B20" s="20">
        <v>13</v>
      </c>
      <c r="C20" s="2" t="s">
        <v>21</v>
      </c>
      <c r="D20" s="3">
        <v>97582</v>
      </c>
      <c r="E20" s="4" t="s">
        <v>77</v>
      </c>
      <c r="F20" s="4" t="s">
        <v>86</v>
      </c>
      <c r="G20" s="14">
        <v>9</v>
      </c>
      <c r="H20" s="4"/>
      <c r="I20" s="19"/>
      <c r="J20" s="19">
        <f>SUM(D20/G20)</f>
        <v>10842.444444444445</v>
      </c>
      <c r="K20" s="19"/>
    </row>
    <row r="21" spans="1:16" s="25" customFormat="1" ht="15">
      <c r="A21" s="88"/>
      <c r="B21" s="20"/>
      <c r="C21" s="25" t="s">
        <v>42</v>
      </c>
      <c r="D21" s="26">
        <v>104929</v>
      </c>
      <c r="E21" s="28" t="s">
        <v>78</v>
      </c>
      <c r="F21" s="28" t="s">
        <v>86</v>
      </c>
      <c r="G21" s="29">
        <v>11</v>
      </c>
      <c r="H21" s="28"/>
      <c r="I21" s="27"/>
      <c r="J21" s="27"/>
      <c r="K21" s="27"/>
      <c r="L21" s="72"/>
      <c r="O21" s="30"/>
      <c r="P21" s="30"/>
    </row>
    <row r="22" spans="1:16">
      <c r="A22" s="88"/>
      <c r="B22" s="20">
        <v>14</v>
      </c>
      <c r="C22" s="2" t="s">
        <v>33</v>
      </c>
      <c r="D22" s="3">
        <v>105316</v>
      </c>
      <c r="E22" s="4" t="s">
        <v>79</v>
      </c>
      <c r="F22" s="4" t="s">
        <v>86</v>
      </c>
      <c r="G22" s="14">
        <v>9</v>
      </c>
      <c r="H22" s="4"/>
      <c r="I22" s="19"/>
      <c r="J22" s="19">
        <f>SUM(D22/G22)</f>
        <v>11701.777777777777</v>
      </c>
      <c r="K22" s="19"/>
    </row>
    <row r="23" spans="1:16">
      <c r="A23" s="88"/>
      <c r="B23" s="20">
        <v>15</v>
      </c>
      <c r="C23" s="2" t="s">
        <v>34</v>
      </c>
      <c r="D23" s="3">
        <v>108716</v>
      </c>
      <c r="E23" s="4" t="s">
        <v>79</v>
      </c>
      <c r="F23" s="4" t="s">
        <v>86</v>
      </c>
      <c r="G23" s="14">
        <v>9</v>
      </c>
      <c r="H23" s="4"/>
      <c r="I23" s="19"/>
      <c r="J23" s="19">
        <f>SUM(D23/G23)</f>
        <v>12079.555555555555</v>
      </c>
      <c r="K23" s="19"/>
      <c r="O23" s="7"/>
      <c r="P23" s="7"/>
    </row>
    <row r="24" spans="1:16" s="67" customFormat="1" ht="15">
      <c r="A24" s="115"/>
      <c r="B24" s="114"/>
      <c r="C24" s="58" t="s">
        <v>50</v>
      </c>
      <c r="D24" s="59">
        <v>109744</v>
      </c>
      <c r="E24" s="62" t="s">
        <v>77</v>
      </c>
      <c r="F24" s="62" t="s">
        <v>86</v>
      </c>
      <c r="G24" s="61">
        <v>11</v>
      </c>
      <c r="H24" s="62"/>
      <c r="I24" s="27"/>
      <c r="J24" s="60"/>
      <c r="K24" s="60"/>
      <c r="L24" s="76"/>
      <c r="M24" s="58"/>
      <c r="N24" s="58"/>
    </row>
    <row r="25" spans="1:16" s="109" customFormat="1" ht="15">
      <c r="A25" s="115"/>
      <c r="B25" s="116"/>
      <c r="C25" s="120"/>
      <c r="D25" s="100"/>
      <c r="E25" s="101"/>
      <c r="F25" s="101"/>
      <c r="G25" s="102"/>
      <c r="H25" s="101"/>
      <c r="I25" s="103"/>
      <c r="J25" s="104"/>
      <c r="K25" s="105"/>
      <c r="L25" s="106"/>
      <c r="M25" s="106"/>
      <c r="N25" s="106"/>
    </row>
    <row r="26" spans="1:16" s="46" customFormat="1" ht="15">
      <c r="A26" s="115"/>
      <c r="B26" s="69" t="s">
        <v>94</v>
      </c>
      <c r="C26" s="42"/>
      <c r="D26" s="45"/>
      <c r="E26" s="45"/>
      <c r="F26" s="44"/>
      <c r="G26" s="45"/>
      <c r="H26" s="43"/>
      <c r="I26" s="43"/>
      <c r="J26" s="43"/>
      <c r="K26" s="80"/>
    </row>
    <row r="27" spans="1:16" s="40" customFormat="1">
      <c r="A27" s="88"/>
      <c r="B27" s="112">
        <v>16</v>
      </c>
      <c r="C27" s="35" t="s">
        <v>70</v>
      </c>
      <c r="D27" s="36">
        <v>111384</v>
      </c>
      <c r="E27" s="39" t="s">
        <v>79</v>
      </c>
      <c r="F27" s="39" t="s">
        <v>83</v>
      </c>
      <c r="G27" s="38">
        <v>10</v>
      </c>
      <c r="H27" s="39"/>
      <c r="I27" s="37"/>
      <c r="J27" s="37">
        <f t="shared" ref="J27:J33" si="0">SUM(D27/G27)</f>
        <v>11138.4</v>
      </c>
      <c r="K27" s="37"/>
      <c r="L27" s="71"/>
    </row>
    <row r="28" spans="1:16">
      <c r="A28" s="88"/>
      <c r="B28" s="20">
        <v>17</v>
      </c>
      <c r="C28" s="2" t="s">
        <v>8</v>
      </c>
      <c r="D28" s="3">
        <v>121009</v>
      </c>
      <c r="E28" s="4" t="s">
        <v>79</v>
      </c>
      <c r="F28" s="4" t="s">
        <v>83</v>
      </c>
      <c r="G28" s="14">
        <v>10</v>
      </c>
      <c r="H28" s="4"/>
      <c r="I28" s="19"/>
      <c r="J28" s="19">
        <f t="shared" si="0"/>
        <v>12100.9</v>
      </c>
      <c r="K28" s="19"/>
    </row>
    <row r="29" spans="1:16" s="7" customFormat="1">
      <c r="A29" s="88"/>
      <c r="B29" s="112">
        <v>18</v>
      </c>
      <c r="C29" s="7" t="s">
        <v>25</v>
      </c>
      <c r="D29" s="8">
        <v>93970</v>
      </c>
      <c r="E29" s="9" t="s">
        <v>80</v>
      </c>
      <c r="F29" s="9" t="s">
        <v>86</v>
      </c>
      <c r="G29" s="10">
        <v>11</v>
      </c>
      <c r="H29" s="9" t="s">
        <v>105</v>
      </c>
      <c r="I29" s="55">
        <f>SUM(D29/F29)</f>
        <v>10441.111111111111</v>
      </c>
      <c r="J29" s="18">
        <f t="shared" si="0"/>
        <v>8542.7272727272721</v>
      </c>
      <c r="K29" s="55">
        <f>SUM(I29-J29)</f>
        <v>1898.3838383838392</v>
      </c>
      <c r="L29" s="78"/>
      <c r="O29" s="5"/>
      <c r="P29" s="5"/>
    </row>
    <row r="30" spans="1:16" ht="15">
      <c r="A30" s="88"/>
      <c r="B30" s="20">
        <v>19</v>
      </c>
      <c r="C30" s="7" t="s">
        <v>42</v>
      </c>
      <c r="D30" s="8">
        <v>104929</v>
      </c>
      <c r="E30" s="9" t="s">
        <v>78</v>
      </c>
      <c r="F30" s="9" t="s">
        <v>86</v>
      </c>
      <c r="G30" s="10">
        <v>11</v>
      </c>
      <c r="H30" s="9" t="s">
        <v>105</v>
      </c>
      <c r="I30" s="55">
        <f>SUM(D30/F30)</f>
        <v>11658.777777777777</v>
      </c>
      <c r="J30" s="18">
        <f t="shared" si="0"/>
        <v>9539</v>
      </c>
      <c r="K30" s="55">
        <f>SUM(I30-J30)</f>
        <v>2119.7777777777774</v>
      </c>
      <c r="L30" s="78"/>
      <c r="M30" s="7"/>
      <c r="N30" s="7"/>
      <c r="O30" s="11"/>
      <c r="P30" s="11"/>
    </row>
    <row r="31" spans="1:16" s="11" customFormat="1" ht="15">
      <c r="A31" s="115"/>
      <c r="B31" s="112">
        <v>20</v>
      </c>
      <c r="C31" s="7" t="s">
        <v>50</v>
      </c>
      <c r="D31" s="8">
        <v>109744</v>
      </c>
      <c r="E31" s="9" t="s">
        <v>77</v>
      </c>
      <c r="F31" s="9" t="s">
        <v>86</v>
      </c>
      <c r="G31" s="10">
        <v>11</v>
      </c>
      <c r="H31" s="9" t="s">
        <v>105</v>
      </c>
      <c r="I31" s="55">
        <f>SUM(D31/F31)</f>
        <v>12193.777777777777</v>
      </c>
      <c r="J31" s="18">
        <f t="shared" si="0"/>
        <v>9976.7272727272721</v>
      </c>
      <c r="K31" s="55">
        <f>SUM(I31-J31)</f>
        <v>2217.0505050505053</v>
      </c>
      <c r="L31" s="78"/>
      <c r="M31" s="7"/>
      <c r="N31" s="7"/>
    </row>
    <row r="32" spans="1:16" s="11" customFormat="1" ht="15">
      <c r="A32" s="115"/>
      <c r="B32" s="20">
        <v>21</v>
      </c>
      <c r="C32" s="2" t="s">
        <v>47</v>
      </c>
      <c r="D32" s="3">
        <v>120779</v>
      </c>
      <c r="E32" s="4" t="s">
        <v>77</v>
      </c>
      <c r="F32" s="4" t="s">
        <v>83</v>
      </c>
      <c r="G32" s="14">
        <v>11</v>
      </c>
      <c r="H32" s="4"/>
      <c r="I32" s="19"/>
      <c r="J32" s="19">
        <f t="shared" si="0"/>
        <v>10979.90909090909</v>
      </c>
      <c r="K32" s="19"/>
      <c r="L32" s="75"/>
      <c r="M32" s="5"/>
      <c r="N32" s="5"/>
    </row>
    <row r="33" spans="1:16" s="11" customFormat="1" ht="15">
      <c r="A33" s="115"/>
      <c r="B33" s="20">
        <v>22</v>
      </c>
      <c r="C33" s="2" t="s">
        <v>9</v>
      </c>
      <c r="D33" s="3">
        <v>127517</v>
      </c>
      <c r="E33" s="4" t="s">
        <v>77</v>
      </c>
      <c r="F33" s="4" t="s">
        <v>83</v>
      </c>
      <c r="G33" s="14">
        <v>11</v>
      </c>
      <c r="H33" s="4"/>
      <c r="I33" s="19"/>
      <c r="J33" s="19">
        <f t="shared" si="0"/>
        <v>11592.454545454546</v>
      </c>
      <c r="K33" s="19"/>
      <c r="L33" s="75"/>
      <c r="M33" s="5"/>
      <c r="N33" s="5"/>
      <c r="O33" s="7"/>
      <c r="P33" s="7"/>
    </row>
    <row r="34" spans="1:16" s="15" customFormat="1" ht="15">
      <c r="A34" s="115"/>
      <c r="B34" s="127"/>
      <c r="C34" s="84"/>
      <c r="D34" s="85"/>
      <c r="E34" s="87"/>
      <c r="F34" s="87"/>
      <c r="G34" s="17"/>
      <c r="H34" s="87"/>
      <c r="I34" s="111"/>
      <c r="J34" s="111"/>
      <c r="K34" s="111"/>
      <c r="L34" s="16"/>
      <c r="M34" s="16"/>
      <c r="N34" s="16"/>
      <c r="O34" s="126"/>
      <c r="P34" s="126"/>
    </row>
    <row r="35" spans="1:16" s="31" customFormat="1" ht="75">
      <c r="A35" s="132"/>
      <c r="C35" s="31" t="s">
        <v>88</v>
      </c>
      <c r="D35" s="32" t="s">
        <v>112</v>
      </c>
      <c r="E35" s="33" t="s">
        <v>102</v>
      </c>
      <c r="F35" s="33" t="s">
        <v>87</v>
      </c>
      <c r="G35" s="34" t="s">
        <v>101</v>
      </c>
      <c r="H35" s="33" t="s">
        <v>103</v>
      </c>
      <c r="I35" s="33" t="s">
        <v>109</v>
      </c>
      <c r="J35" s="33" t="s">
        <v>110</v>
      </c>
      <c r="K35" s="33" t="s">
        <v>107</v>
      </c>
      <c r="L35" s="70"/>
    </row>
    <row r="36" spans="1:16" s="46" customFormat="1" ht="15">
      <c r="A36" s="115"/>
      <c r="B36" s="69" t="s">
        <v>89</v>
      </c>
      <c r="C36" s="42"/>
      <c r="D36" s="45"/>
      <c r="E36" s="45"/>
      <c r="F36" s="44"/>
      <c r="G36" s="45"/>
      <c r="H36" s="43"/>
      <c r="I36" s="43"/>
      <c r="J36" s="43"/>
      <c r="K36" s="80"/>
    </row>
    <row r="37" spans="1:16" s="40" customFormat="1">
      <c r="A37" s="88"/>
      <c r="B37" s="112">
        <v>23</v>
      </c>
      <c r="C37" s="35" t="s">
        <v>55</v>
      </c>
      <c r="D37" s="36">
        <v>45659</v>
      </c>
      <c r="E37" s="39" t="s">
        <v>79</v>
      </c>
      <c r="F37" s="39">
        <v>7</v>
      </c>
      <c r="G37" s="38">
        <v>7</v>
      </c>
      <c r="H37" s="39"/>
      <c r="I37" s="37"/>
      <c r="J37" s="37">
        <f>SUM(D37/G37)</f>
        <v>6522.7142857142853</v>
      </c>
      <c r="K37" s="37"/>
      <c r="L37" s="71"/>
      <c r="O37" s="41"/>
      <c r="P37" s="41"/>
    </row>
    <row r="38" spans="1:16" s="25" customFormat="1">
      <c r="A38" s="88"/>
      <c r="B38" s="20"/>
      <c r="C38" s="25" t="s">
        <v>12</v>
      </c>
      <c r="D38" s="26">
        <v>53794</v>
      </c>
      <c r="E38" s="28" t="s">
        <v>78</v>
      </c>
      <c r="F38" s="28">
        <v>7</v>
      </c>
      <c r="G38" s="29">
        <v>9</v>
      </c>
      <c r="H38" s="28"/>
      <c r="I38" s="27"/>
      <c r="J38" s="27"/>
      <c r="K38" s="27"/>
      <c r="L38" s="72"/>
    </row>
    <row r="39" spans="1:16" s="53" customFormat="1">
      <c r="A39" s="88"/>
      <c r="B39" s="113">
        <v>24</v>
      </c>
      <c r="C39" s="47" t="s">
        <v>43</v>
      </c>
      <c r="D39" s="48">
        <v>60054</v>
      </c>
      <c r="E39" s="51" t="s">
        <v>79</v>
      </c>
      <c r="F39" s="51">
        <v>7</v>
      </c>
      <c r="G39" s="50">
        <v>7</v>
      </c>
      <c r="H39" s="51"/>
      <c r="I39" s="49"/>
      <c r="J39" s="49">
        <f>SUM(D39/G39)</f>
        <v>8579.1428571428569</v>
      </c>
      <c r="K39" s="49"/>
      <c r="L39" s="73"/>
      <c r="M39" s="52"/>
      <c r="N39" s="52"/>
      <c r="O39" s="52"/>
      <c r="P39" s="52"/>
    </row>
    <row r="40" spans="1:16" s="98" customFormat="1">
      <c r="A40" s="88"/>
      <c r="B40" s="119"/>
      <c r="C40" s="118"/>
      <c r="D40" s="92"/>
      <c r="E40" s="93"/>
      <c r="F40" s="93"/>
      <c r="G40" s="94"/>
      <c r="H40" s="93"/>
      <c r="I40" s="95"/>
      <c r="J40" s="95"/>
      <c r="K40" s="96"/>
      <c r="L40" s="97"/>
      <c r="M40" s="97"/>
      <c r="N40" s="97"/>
      <c r="O40" s="97"/>
      <c r="P40" s="97"/>
    </row>
    <row r="41" spans="1:16" s="46" customFormat="1" ht="15">
      <c r="A41" s="115"/>
      <c r="B41" s="69" t="s">
        <v>90</v>
      </c>
      <c r="C41" s="42"/>
      <c r="D41" s="45"/>
      <c r="E41" s="45"/>
      <c r="F41" s="44"/>
      <c r="G41" s="45"/>
      <c r="H41" s="43"/>
      <c r="I41" s="43"/>
      <c r="J41" s="43"/>
      <c r="K41" s="80"/>
    </row>
    <row r="42" spans="1:16" s="40" customFormat="1">
      <c r="A42" s="88"/>
      <c r="B42" s="112">
        <v>25</v>
      </c>
      <c r="C42" s="41" t="s">
        <v>12</v>
      </c>
      <c r="D42" s="54">
        <v>53794</v>
      </c>
      <c r="E42" s="57" t="s">
        <v>78</v>
      </c>
      <c r="F42" s="57">
        <v>7</v>
      </c>
      <c r="G42" s="56">
        <v>9</v>
      </c>
      <c r="H42" s="57" t="s">
        <v>105</v>
      </c>
      <c r="I42" s="55">
        <f>SUM(D42/F42)</f>
        <v>7684.8571428571431</v>
      </c>
      <c r="J42" s="55">
        <f>SUM(D42/G42)</f>
        <v>5977.1111111111113</v>
      </c>
      <c r="K42" s="55">
        <f>SUM(I42-J42)</f>
        <v>1707.7460317460318</v>
      </c>
      <c r="L42" s="74"/>
      <c r="M42" s="41"/>
      <c r="N42" s="41"/>
    </row>
    <row r="43" spans="1:16">
      <c r="A43" s="88"/>
      <c r="B43" s="20">
        <v>26</v>
      </c>
      <c r="C43" s="2" t="s">
        <v>75</v>
      </c>
      <c r="D43" s="3">
        <v>103926</v>
      </c>
      <c r="E43" s="4" t="s">
        <v>79</v>
      </c>
      <c r="F43" s="4">
        <v>9</v>
      </c>
      <c r="G43" s="14">
        <v>9</v>
      </c>
      <c r="H43" s="4"/>
      <c r="I43" s="19"/>
      <c r="J43" s="19">
        <f>SUM(D43/G43)</f>
        <v>11547.333333333334</v>
      </c>
      <c r="K43" s="19"/>
    </row>
    <row r="44" spans="1:16" s="58" customFormat="1">
      <c r="A44" s="88"/>
      <c r="B44" s="113"/>
      <c r="C44" s="58" t="s">
        <v>73</v>
      </c>
      <c r="D44" s="59">
        <v>104278</v>
      </c>
      <c r="E44" s="62" t="s">
        <v>78</v>
      </c>
      <c r="F44" s="62">
        <v>9</v>
      </c>
      <c r="G44" s="61">
        <v>11</v>
      </c>
      <c r="H44" s="62"/>
      <c r="I44" s="27"/>
      <c r="J44" s="60"/>
      <c r="K44" s="60"/>
      <c r="L44" s="76"/>
    </row>
    <row r="45" spans="1:16" s="106" customFormat="1">
      <c r="A45" s="88"/>
      <c r="B45" s="99"/>
      <c r="C45" s="120"/>
      <c r="D45" s="100"/>
      <c r="E45" s="101"/>
      <c r="F45" s="101"/>
      <c r="G45" s="102"/>
      <c r="H45" s="101"/>
      <c r="I45" s="103"/>
      <c r="J45" s="104"/>
      <c r="K45" s="105"/>
    </row>
    <row r="46" spans="1:16" s="46" customFormat="1" ht="15">
      <c r="A46" s="115"/>
      <c r="B46" s="69" t="s">
        <v>93</v>
      </c>
      <c r="C46" s="42"/>
      <c r="D46" s="45"/>
      <c r="E46" s="45"/>
      <c r="F46" s="44"/>
      <c r="G46" s="45"/>
      <c r="H46" s="43"/>
      <c r="I46" s="43"/>
      <c r="J46" s="43"/>
      <c r="K46" s="80"/>
    </row>
    <row r="47" spans="1:16" s="41" customFormat="1">
      <c r="A47" s="88"/>
      <c r="B47" s="112">
        <v>27</v>
      </c>
      <c r="C47" s="41" t="s">
        <v>73</v>
      </c>
      <c r="D47" s="54">
        <v>104278</v>
      </c>
      <c r="E47" s="57" t="s">
        <v>78</v>
      </c>
      <c r="F47" s="57">
        <v>9</v>
      </c>
      <c r="G47" s="56">
        <v>11</v>
      </c>
      <c r="H47" s="57" t="s">
        <v>105</v>
      </c>
      <c r="I47" s="55">
        <f>SUM(D47/F47)</f>
        <v>11586.444444444445</v>
      </c>
      <c r="J47" s="55">
        <f>SUM(D47/G47)</f>
        <v>9479.818181818182</v>
      </c>
      <c r="K47" s="55">
        <f>SUM(I47-J47)</f>
        <v>2106.6262626262633</v>
      </c>
      <c r="L47" s="74"/>
      <c r="O47" s="40"/>
      <c r="P47" s="40"/>
    </row>
    <row r="48" spans="1:16">
      <c r="A48" s="88"/>
      <c r="B48" s="20">
        <v>28</v>
      </c>
      <c r="C48" s="2" t="s">
        <v>71</v>
      </c>
      <c r="D48" s="3">
        <v>110011</v>
      </c>
      <c r="E48" s="4" t="s">
        <v>78</v>
      </c>
      <c r="F48" s="4" t="s">
        <v>83</v>
      </c>
      <c r="G48" s="14">
        <v>11</v>
      </c>
      <c r="H48" s="4"/>
      <c r="I48" s="19"/>
      <c r="J48" s="19">
        <f>SUM(D48/G48)</f>
        <v>10001</v>
      </c>
      <c r="K48" s="19"/>
    </row>
    <row r="49" spans="1:16">
      <c r="A49" s="88"/>
      <c r="B49" s="20">
        <v>29</v>
      </c>
      <c r="C49" s="2" t="s">
        <v>31</v>
      </c>
      <c r="D49" s="3">
        <v>112157</v>
      </c>
      <c r="E49" s="4" t="s">
        <v>78</v>
      </c>
      <c r="F49" s="4" t="s">
        <v>83</v>
      </c>
      <c r="G49" s="14">
        <v>11</v>
      </c>
      <c r="H49" s="4"/>
      <c r="I49" s="19"/>
      <c r="J49" s="19">
        <f>SUM(D49/G49)</f>
        <v>10196.09090909091</v>
      </c>
      <c r="K49" s="19"/>
    </row>
    <row r="50" spans="1:16">
      <c r="A50" s="88"/>
      <c r="B50" s="20">
        <v>30</v>
      </c>
      <c r="C50" s="2" t="s">
        <v>51</v>
      </c>
      <c r="D50" s="3">
        <v>144733</v>
      </c>
      <c r="E50" s="4" t="s">
        <v>77</v>
      </c>
      <c r="F50" s="4" t="s">
        <v>83</v>
      </c>
      <c r="G50" s="14">
        <v>11</v>
      </c>
      <c r="H50" s="4"/>
      <c r="I50" s="19"/>
      <c r="J50" s="19">
        <f>SUM(D50/G50)</f>
        <v>13157.545454545454</v>
      </c>
      <c r="K50" s="19"/>
    </row>
    <row r="51" spans="1:16">
      <c r="A51" s="88"/>
      <c r="B51" s="20">
        <v>31</v>
      </c>
      <c r="C51" s="2" t="s">
        <v>13</v>
      </c>
      <c r="D51" s="3">
        <v>165057</v>
      </c>
      <c r="E51" s="4" t="s">
        <v>78</v>
      </c>
      <c r="F51" s="4" t="s">
        <v>83</v>
      </c>
      <c r="G51" s="14">
        <v>11</v>
      </c>
      <c r="H51" s="4"/>
      <c r="I51" s="19"/>
      <c r="J51" s="19">
        <f>SUM(D51/G51)</f>
        <v>15005.181818181818</v>
      </c>
      <c r="K51" s="19"/>
      <c r="O51" s="7"/>
      <c r="P51" s="7"/>
    </row>
    <row r="52" spans="1:16" s="16" customFormat="1">
      <c r="A52" s="88"/>
      <c r="B52" s="117"/>
      <c r="C52" s="84"/>
      <c r="D52" s="85"/>
      <c r="E52" s="87"/>
      <c r="F52" s="87"/>
      <c r="G52" s="17"/>
      <c r="H52" s="87"/>
      <c r="I52" s="111"/>
      <c r="J52" s="111"/>
      <c r="K52" s="111"/>
      <c r="O52" s="126"/>
      <c r="P52" s="126"/>
    </row>
    <row r="53" spans="1:16" s="122" customFormat="1" ht="75">
      <c r="A53" s="130"/>
      <c r="C53" s="122" t="s">
        <v>88</v>
      </c>
      <c r="D53" s="32" t="s">
        <v>112</v>
      </c>
      <c r="E53" s="123" t="s">
        <v>102</v>
      </c>
      <c r="F53" s="123" t="s">
        <v>87</v>
      </c>
      <c r="G53" s="124" t="s">
        <v>101</v>
      </c>
      <c r="H53" s="123" t="s">
        <v>103</v>
      </c>
      <c r="I53" s="33" t="s">
        <v>109</v>
      </c>
      <c r="J53" s="33" t="s">
        <v>110</v>
      </c>
      <c r="K53" s="123" t="s">
        <v>107</v>
      </c>
      <c r="L53" s="125"/>
    </row>
    <row r="54" spans="1:16" s="46" customFormat="1" ht="15">
      <c r="A54" s="115"/>
      <c r="B54" s="69" t="s">
        <v>95</v>
      </c>
      <c r="C54" s="42"/>
      <c r="D54" s="45"/>
      <c r="E54" s="45"/>
      <c r="F54" s="44"/>
      <c r="G54" s="45"/>
      <c r="H54" s="43"/>
      <c r="I54" s="43"/>
      <c r="J54" s="43"/>
      <c r="K54" s="80"/>
    </row>
    <row r="55" spans="1:16" s="68" customFormat="1" ht="15">
      <c r="A55" s="115"/>
      <c r="B55" s="112">
        <v>32</v>
      </c>
      <c r="C55" s="35" t="s">
        <v>1</v>
      </c>
      <c r="D55" s="36">
        <v>9141</v>
      </c>
      <c r="E55" s="39" t="s">
        <v>79</v>
      </c>
      <c r="F55" s="39" t="s">
        <v>84</v>
      </c>
      <c r="G55" s="38">
        <v>7</v>
      </c>
      <c r="H55" s="39"/>
      <c r="I55" s="37"/>
      <c r="J55" s="37">
        <f t="shared" ref="J55:J61" si="1">SUM(D55/G55)</f>
        <v>1305.8571428571429</v>
      </c>
      <c r="K55" s="37"/>
      <c r="L55" s="71"/>
      <c r="M55" s="40"/>
      <c r="N55" s="40"/>
    </row>
    <row r="56" spans="1:16" s="11" customFormat="1" ht="15">
      <c r="A56" s="115"/>
      <c r="B56" s="20">
        <v>33</v>
      </c>
      <c r="C56" s="2" t="s">
        <v>7</v>
      </c>
      <c r="D56" s="3">
        <v>10934</v>
      </c>
      <c r="E56" s="4" t="s">
        <v>79</v>
      </c>
      <c r="F56" s="4" t="s">
        <v>84</v>
      </c>
      <c r="G56" s="14">
        <v>7</v>
      </c>
      <c r="H56" s="4"/>
      <c r="I56" s="19"/>
      <c r="J56" s="19">
        <f t="shared" si="1"/>
        <v>1562</v>
      </c>
      <c r="K56" s="19"/>
      <c r="L56" s="75"/>
      <c r="M56" s="5"/>
      <c r="N56" s="5"/>
    </row>
    <row r="57" spans="1:16">
      <c r="A57" s="88"/>
      <c r="B57" s="112">
        <v>34</v>
      </c>
      <c r="C57" s="2" t="s">
        <v>64</v>
      </c>
      <c r="D57" s="3">
        <v>14386</v>
      </c>
      <c r="E57" s="4" t="s">
        <v>79</v>
      </c>
      <c r="F57" s="4" t="s">
        <v>84</v>
      </c>
      <c r="G57" s="14">
        <v>7</v>
      </c>
      <c r="H57" s="4"/>
      <c r="I57" s="19"/>
      <c r="J57" s="19">
        <f t="shared" si="1"/>
        <v>2055.1428571428573</v>
      </c>
      <c r="K57" s="19"/>
    </row>
    <row r="58" spans="1:16">
      <c r="A58" s="88"/>
      <c r="B58" s="112">
        <v>35</v>
      </c>
      <c r="C58" s="2" t="s">
        <v>30</v>
      </c>
      <c r="D58" s="3">
        <v>14610</v>
      </c>
      <c r="E58" s="4" t="s">
        <v>81</v>
      </c>
      <c r="F58" s="4" t="s">
        <v>84</v>
      </c>
      <c r="G58" s="14">
        <v>7</v>
      </c>
      <c r="H58" s="4"/>
      <c r="I58" s="19"/>
      <c r="J58" s="19">
        <f t="shared" si="1"/>
        <v>2087.1428571428573</v>
      </c>
      <c r="K58" s="19"/>
    </row>
    <row r="59" spans="1:16">
      <c r="A59" s="88"/>
      <c r="B59" s="20">
        <v>36</v>
      </c>
      <c r="C59" s="2" t="s">
        <v>66</v>
      </c>
      <c r="D59" s="3">
        <v>20274</v>
      </c>
      <c r="E59" s="4" t="s">
        <v>81</v>
      </c>
      <c r="F59" s="4" t="s">
        <v>84</v>
      </c>
      <c r="G59" s="14">
        <v>7</v>
      </c>
      <c r="H59" s="4"/>
      <c r="I59" s="19"/>
      <c r="J59" s="19">
        <f t="shared" si="1"/>
        <v>2896.2857142857142</v>
      </c>
      <c r="K59" s="19"/>
    </row>
    <row r="60" spans="1:16" ht="15">
      <c r="A60" s="88"/>
      <c r="B60" s="112">
        <v>37</v>
      </c>
      <c r="C60" s="2" t="s">
        <v>67</v>
      </c>
      <c r="D60" s="3">
        <v>23777</v>
      </c>
      <c r="E60" s="4" t="s">
        <v>81</v>
      </c>
      <c r="F60" s="4" t="s">
        <v>84</v>
      </c>
      <c r="G60" s="14">
        <v>7</v>
      </c>
      <c r="H60" s="4"/>
      <c r="I60" s="19"/>
      <c r="J60" s="19">
        <f t="shared" si="1"/>
        <v>3396.7142857142858</v>
      </c>
      <c r="K60" s="19"/>
      <c r="O60" s="1"/>
      <c r="P60" s="1"/>
    </row>
    <row r="61" spans="1:16" s="1" customFormat="1" ht="15">
      <c r="A61" s="131"/>
      <c r="B61" s="112">
        <v>38</v>
      </c>
      <c r="C61" s="2" t="s">
        <v>72</v>
      </c>
      <c r="D61" s="3">
        <v>24094</v>
      </c>
      <c r="E61" s="4" t="s">
        <v>81</v>
      </c>
      <c r="F61" s="4" t="s">
        <v>84</v>
      </c>
      <c r="G61" s="14">
        <v>7</v>
      </c>
      <c r="H61" s="4"/>
      <c r="I61" s="19"/>
      <c r="J61" s="19">
        <f t="shared" si="1"/>
        <v>3442</v>
      </c>
      <c r="K61" s="19"/>
      <c r="L61" s="75"/>
      <c r="M61" s="5"/>
      <c r="N61" s="5"/>
      <c r="O61" s="7"/>
      <c r="P61" s="7"/>
    </row>
    <row r="62" spans="1:16" s="25" customFormat="1">
      <c r="A62" s="88"/>
      <c r="B62" s="20"/>
      <c r="C62" s="25" t="s">
        <v>44</v>
      </c>
      <c r="D62" s="26">
        <v>34944</v>
      </c>
      <c r="E62" s="28" t="s">
        <v>81</v>
      </c>
      <c r="F62" s="28" t="s">
        <v>84</v>
      </c>
      <c r="G62" s="29">
        <v>9</v>
      </c>
      <c r="H62" s="28"/>
      <c r="I62" s="27"/>
      <c r="J62" s="27"/>
      <c r="K62" s="27"/>
      <c r="L62" s="72"/>
    </row>
    <row r="63" spans="1:16" s="53" customFormat="1">
      <c r="A63" s="88"/>
      <c r="B63" s="113">
        <v>39</v>
      </c>
      <c r="C63" s="47" t="s">
        <v>26</v>
      </c>
      <c r="D63" s="48">
        <v>40176</v>
      </c>
      <c r="E63" s="51" t="s">
        <v>81</v>
      </c>
      <c r="F63" s="51" t="s">
        <v>84</v>
      </c>
      <c r="G63" s="50">
        <v>7</v>
      </c>
      <c r="H63" s="51"/>
      <c r="I63" s="49"/>
      <c r="J63" s="49">
        <f>SUM(D63/G63)</f>
        <v>5739.4285714285716</v>
      </c>
      <c r="K63" s="49"/>
      <c r="L63" s="73"/>
      <c r="M63" s="52"/>
      <c r="N63" s="52"/>
      <c r="O63" s="52"/>
      <c r="P63" s="52"/>
    </row>
    <row r="64" spans="1:16" s="98" customFormat="1">
      <c r="A64" s="88"/>
      <c r="B64" s="119"/>
      <c r="C64" s="118"/>
      <c r="D64" s="92"/>
      <c r="E64" s="93"/>
      <c r="F64" s="93"/>
      <c r="G64" s="94"/>
      <c r="H64" s="93"/>
      <c r="I64" s="95"/>
      <c r="J64" s="95"/>
      <c r="K64" s="96"/>
      <c r="L64" s="97"/>
      <c r="M64" s="97"/>
      <c r="N64" s="97"/>
      <c r="O64" s="97"/>
      <c r="P64" s="97"/>
    </row>
    <row r="65" spans="1:16" s="46" customFormat="1" ht="15">
      <c r="A65" s="115"/>
      <c r="B65" s="69" t="s">
        <v>96</v>
      </c>
      <c r="C65" s="42"/>
      <c r="D65" s="45"/>
      <c r="E65" s="45"/>
      <c r="F65" s="44"/>
      <c r="G65" s="45"/>
      <c r="H65" s="43"/>
      <c r="I65" s="43"/>
      <c r="J65" s="43"/>
      <c r="K65" s="80"/>
    </row>
    <row r="66" spans="1:16" s="40" customFormat="1">
      <c r="A66" s="88"/>
      <c r="B66" s="112">
        <v>40</v>
      </c>
      <c r="C66" s="41" t="s">
        <v>44</v>
      </c>
      <c r="D66" s="54">
        <v>34944</v>
      </c>
      <c r="E66" s="57" t="s">
        <v>81</v>
      </c>
      <c r="F66" s="57" t="s">
        <v>84</v>
      </c>
      <c r="G66" s="56">
        <v>9</v>
      </c>
      <c r="H66" s="57" t="s">
        <v>105</v>
      </c>
      <c r="I66" s="55">
        <f>SUM(D66/F66)</f>
        <v>4992</v>
      </c>
      <c r="J66" s="55">
        <f>SUM(D66/G66)</f>
        <v>3882.6666666666665</v>
      </c>
      <c r="K66" s="55">
        <f>SUM(I66-J66)</f>
        <v>1109.3333333333335</v>
      </c>
      <c r="L66" s="74"/>
      <c r="M66" s="41"/>
      <c r="N66" s="41"/>
    </row>
    <row r="67" spans="1:16">
      <c r="A67" s="88"/>
      <c r="B67" s="20">
        <v>41</v>
      </c>
      <c r="C67" s="2" t="s">
        <v>35</v>
      </c>
      <c r="D67" s="3">
        <v>53817</v>
      </c>
      <c r="E67" s="4" t="s">
        <v>78</v>
      </c>
      <c r="F67" s="4" t="s">
        <v>86</v>
      </c>
      <c r="G67" s="14">
        <v>9</v>
      </c>
      <c r="H67" s="4"/>
      <c r="I67" s="19"/>
      <c r="J67" s="19">
        <f>SUM(D67/G67)</f>
        <v>5979.666666666667</v>
      </c>
      <c r="K67" s="19"/>
    </row>
    <row r="68" spans="1:16">
      <c r="A68" s="88"/>
      <c r="B68" s="20">
        <v>42</v>
      </c>
      <c r="C68" s="2" t="s">
        <v>2</v>
      </c>
      <c r="D68" s="3">
        <v>64361</v>
      </c>
      <c r="E68" s="4" t="s">
        <v>82</v>
      </c>
      <c r="F68" s="4" t="s">
        <v>86</v>
      </c>
      <c r="G68" s="14">
        <v>9</v>
      </c>
      <c r="H68" s="4"/>
      <c r="I68" s="19"/>
      <c r="J68" s="19">
        <f>SUM(D68/G68)</f>
        <v>7151.2222222222226</v>
      </c>
      <c r="K68" s="19"/>
    </row>
    <row r="69" spans="1:16" s="52" customFormat="1">
      <c r="A69" s="88"/>
      <c r="B69" s="113">
        <v>43</v>
      </c>
      <c r="C69" s="47" t="s">
        <v>24</v>
      </c>
      <c r="D69" s="48">
        <v>78399</v>
      </c>
      <c r="E69" s="51">
        <v>2011</v>
      </c>
      <c r="F69" s="51" t="s">
        <v>86</v>
      </c>
      <c r="G69" s="50">
        <v>9</v>
      </c>
      <c r="H69" s="51"/>
      <c r="I69" s="49"/>
      <c r="J69" s="49">
        <f>SUM(D69/G69)</f>
        <v>8711</v>
      </c>
      <c r="K69" s="49"/>
      <c r="L69" s="73"/>
    </row>
    <row r="70" spans="1:16" s="97" customFormat="1">
      <c r="A70" s="88"/>
      <c r="B70" s="119"/>
      <c r="C70" s="118"/>
      <c r="D70" s="92"/>
      <c r="E70" s="93"/>
      <c r="F70" s="93"/>
      <c r="G70" s="94"/>
      <c r="H70" s="93"/>
      <c r="I70" s="95"/>
      <c r="J70" s="95"/>
      <c r="K70" s="96"/>
    </row>
    <row r="71" spans="1:16" s="46" customFormat="1" ht="15">
      <c r="A71" s="115"/>
      <c r="B71" s="69" t="s">
        <v>97</v>
      </c>
      <c r="C71" s="42"/>
      <c r="D71" s="45"/>
      <c r="E71" s="45"/>
      <c r="F71" s="44"/>
      <c r="G71" s="45"/>
      <c r="H71" s="43"/>
      <c r="I71" s="43"/>
      <c r="J71" s="43"/>
      <c r="K71" s="80"/>
    </row>
    <row r="72" spans="1:16">
      <c r="A72" s="88"/>
      <c r="B72" s="20">
        <v>44</v>
      </c>
      <c r="C72" s="2" t="s">
        <v>108</v>
      </c>
      <c r="D72" s="3">
        <v>159993</v>
      </c>
      <c r="E72" s="4" t="s">
        <v>79</v>
      </c>
      <c r="F72" s="4" t="s">
        <v>83</v>
      </c>
      <c r="G72" s="24">
        <v>12</v>
      </c>
      <c r="H72" s="4"/>
      <c r="I72" s="19"/>
      <c r="J72" s="19">
        <f>SUM(D72/G72)</f>
        <v>13332.75</v>
      </c>
      <c r="K72" s="19"/>
    </row>
    <row r="73" spans="1:16" s="16" customFormat="1">
      <c r="A73" s="88"/>
      <c r="B73" s="88"/>
      <c r="C73" s="84"/>
      <c r="D73" s="85"/>
      <c r="E73" s="87"/>
      <c r="F73" s="87"/>
      <c r="G73" s="110"/>
      <c r="H73" s="87"/>
      <c r="I73" s="111"/>
      <c r="J73" s="111"/>
      <c r="K73" s="111"/>
    </row>
    <row r="74" spans="1:16" s="16" customFormat="1">
      <c r="A74" s="88"/>
      <c r="B74" s="88"/>
      <c r="C74" s="84"/>
      <c r="D74" s="85"/>
      <c r="E74" s="87"/>
      <c r="F74" s="87"/>
      <c r="G74" s="110"/>
      <c r="H74" s="87"/>
      <c r="I74" s="111"/>
      <c r="J74" s="111"/>
      <c r="K74" s="111"/>
    </row>
    <row r="75" spans="1:16" s="16" customFormat="1">
      <c r="A75" s="88"/>
      <c r="B75" s="88"/>
      <c r="C75" s="84"/>
      <c r="D75" s="85"/>
      <c r="E75" s="87"/>
      <c r="F75" s="87"/>
      <c r="G75" s="110"/>
      <c r="H75" s="87"/>
      <c r="I75" s="111"/>
      <c r="J75" s="111"/>
      <c r="K75" s="111"/>
    </row>
    <row r="76" spans="1:16" s="122" customFormat="1" ht="75">
      <c r="A76" s="130"/>
      <c r="B76" s="144"/>
      <c r="C76" s="144" t="s">
        <v>88</v>
      </c>
      <c r="D76" s="145" t="s">
        <v>112</v>
      </c>
      <c r="E76" s="146" t="s">
        <v>102</v>
      </c>
      <c r="F76" s="146" t="s">
        <v>87</v>
      </c>
      <c r="G76" s="147" t="s">
        <v>101</v>
      </c>
      <c r="H76" s="146" t="s">
        <v>103</v>
      </c>
      <c r="I76" s="146" t="s">
        <v>109</v>
      </c>
      <c r="J76" s="146" t="s">
        <v>110</v>
      </c>
      <c r="K76" s="146" t="s">
        <v>107</v>
      </c>
      <c r="L76" s="125"/>
    </row>
    <row r="77" spans="1:16" s="46" customFormat="1" ht="15">
      <c r="A77" s="115"/>
      <c r="B77" s="139" t="s">
        <v>98</v>
      </c>
      <c r="C77" s="140"/>
      <c r="D77" s="141"/>
      <c r="E77" s="141"/>
      <c r="F77" s="142"/>
      <c r="G77" s="141"/>
      <c r="H77" s="143"/>
      <c r="I77" s="143"/>
      <c r="J77" s="143"/>
      <c r="K77" s="81"/>
    </row>
    <row r="78" spans="1:16" s="41" customFormat="1">
      <c r="A78" s="88"/>
      <c r="B78" s="112">
        <v>45</v>
      </c>
      <c r="C78" s="35" t="s">
        <v>111</v>
      </c>
      <c r="D78" s="36">
        <v>4245</v>
      </c>
      <c r="E78" s="39" t="s">
        <v>79</v>
      </c>
      <c r="F78" s="39" t="s">
        <v>85</v>
      </c>
      <c r="G78" s="38">
        <v>5</v>
      </c>
      <c r="H78" s="39"/>
      <c r="I78" s="37"/>
      <c r="J78" s="37">
        <f t="shared" ref="J78:J85" si="2">SUM(D78/G78)</f>
        <v>849</v>
      </c>
      <c r="K78" s="37"/>
      <c r="L78" s="71"/>
      <c r="M78" s="40"/>
      <c r="N78" s="40"/>
    </row>
    <row r="79" spans="1:16">
      <c r="A79" s="88"/>
      <c r="B79" s="20">
        <v>46</v>
      </c>
      <c r="C79" s="2" t="s">
        <v>69</v>
      </c>
      <c r="D79" s="3">
        <v>4279</v>
      </c>
      <c r="E79" s="4" t="s">
        <v>81</v>
      </c>
      <c r="F79" s="4" t="s">
        <v>85</v>
      </c>
      <c r="G79" s="14">
        <v>5</v>
      </c>
      <c r="H79" s="4"/>
      <c r="I79" s="19"/>
      <c r="J79" s="19">
        <f t="shared" si="2"/>
        <v>855.8</v>
      </c>
      <c r="K79" s="19"/>
      <c r="O79" s="7"/>
      <c r="P79" s="7"/>
    </row>
    <row r="80" spans="1:16">
      <c r="A80" s="88"/>
      <c r="B80" s="112">
        <v>47</v>
      </c>
      <c r="C80" s="2" t="s">
        <v>65</v>
      </c>
      <c r="D80" s="3">
        <v>5482</v>
      </c>
      <c r="E80" s="4" t="s">
        <v>81</v>
      </c>
      <c r="F80" s="4" t="s">
        <v>85</v>
      </c>
      <c r="G80" s="14">
        <v>5</v>
      </c>
      <c r="H80" s="4"/>
      <c r="I80" s="19"/>
      <c r="J80" s="19">
        <f t="shared" si="2"/>
        <v>1096.4000000000001</v>
      </c>
      <c r="K80" s="19"/>
    </row>
    <row r="81" spans="1:16" s="40" customFormat="1">
      <c r="A81" s="88"/>
      <c r="B81" s="112">
        <v>52</v>
      </c>
      <c r="C81" s="133" t="s">
        <v>10</v>
      </c>
      <c r="D81" s="134">
        <v>6149</v>
      </c>
      <c r="E81" s="135" t="s">
        <v>82</v>
      </c>
      <c r="F81" s="135" t="s">
        <v>85</v>
      </c>
      <c r="G81" s="136">
        <v>7</v>
      </c>
      <c r="H81" s="135"/>
      <c r="I81" s="137"/>
      <c r="J81" s="137"/>
      <c r="K81" s="137"/>
      <c r="L81" s="138"/>
      <c r="M81" s="133"/>
      <c r="N81" s="133"/>
    </row>
    <row r="82" spans="1:16">
      <c r="A82" s="88"/>
      <c r="B82" s="20">
        <v>53</v>
      </c>
      <c r="C82" s="25" t="s">
        <v>76</v>
      </c>
      <c r="D82" s="26">
        <v>6998</v>
      </c>
      <c r="E82" s="28" t="s">
        <v>81</v>
      </c>
      <c r="F82" s="28" t="s">
        <v>85</v>
      </c>
      <c r="G82" s="29">
        <v>7</v>
      </c>
      <c r="H82" s="28"/>
      <c r="I82" s="137"/>
      <c r="J82" s="27"/>
      <c r="K82" s="137"/>
      <c r="L82" s="72"/>
      <c r="M82" s="25"/>
      <c r="N82" s="25"/>
    </row>
    <row r="83" spans="1:16" s="7" customFormat="1">
      <c r="A83" s="88"/>
      <c r="B83" s="20">
        <v>48</v>
      </c>
      <c r="C83" s="2" t="s">
        <v>58</v>
      </c>
      <c r="D83" s="3">
        <v>7120</v>
      </c>
      <c r="E83" s="4" t="s">
        <v>77</v>
      </c>
      <c r="F83" s="4" t="s">
        <v>85</v>
      </c>
      <c r="G83" s="14">
        <v>5</v>
      </c>
      <c r="H83" s="4"/>
      <c r="I83" s="19"/>
      <c r="J83" s="19">
        <f t="shared" si="2"/>
        <v>1424</v>
      </c>
      <c r="K83" s="19"/>
      <c r="L83" s="75"/>
      <c r="M83" s="5"/>
      <c r="N83" s="5"/>
      <c r="O83" s="5"/>
      <c r="P83" s="5"/>
    </row>
    <row r="84" spans="1:16">
      <c r="A84" s="88"/>
      <c r="B84" s="112">
        <v>49</v>
      </c>
      <c r="C84" s="2" t="s">
        <v>36</v>
      </c>
      <c r="D84" s="3">
        <v>7699</v>
      </c>
      <c r="E84" s="4" t="s">
        <v>77</v>
      </c>
      <c r="F84" s="4" t="s">
        <v>85</v>
      </c>
      <c r="G84" s="14">
        <v>5</v>
      </c>
      <c r="H84" s="4"/>
      <c r="I84" s="19"/>
      <c r="J84" s="19">
        <f t="shared" si="2"/>
        <v>1539.8</v>
      </c>
      <c r="K84" s="19"/>
      <c r="O84" s="7"/>
      <c r="P84" s="7"/>
    </row>
    <row r="85" spans="1:16" s="7" customFormat="1">
      <c r="A85" s="88"/>
      <c r="B85" s="20">
        <v>50</v>
      </c>
      <c r="C85" s="7" t="s">
        <v>39</v>
      </c>
      <c r="D85" s="8">
        <v>9429</v>
      </c>
      <c r="E85" s="9" t="s">
        <v>79</v>
      </c>
      <c r="F85" s="9" t="s">
        <v>84</v>
      </c>
      <c r="G85" s="10">
        <v>5</v>
      </c>
      <c r="H85" s="9" t="s">
        <v>104</v>
      </c>
      <c r="I85" s="55">
        <f>SUM(D85/F85)</f>
        <v>1347</v>
      </c>
      <c r="J85" s="18">
        <f t="shared" si="2"/>
        <v>1885.8</v>
      </c>
      <c r="K85" s="55">
        <f>SUM(I85-J85)</f>
        <v>-538.79999999999995</v>
      </c>
      <c r="L85" s="78"/>
      <c r="O85" s="5"/>
      <c r="P85" s="5"/>
    </row>
    <row r="86" spans="1:16" s="25" customFormat="1">
      <c r="A86" s="88"/>
      <c r="B86" s="20"/>
      <c r="C86" s="25" t="s">
        <v>28</v>
      </c>
      <c r="D86" s="26">
        <v>5306</v>
      </c>
      <c r="E86" s="28" t="s">
        <v>81</v>
      </c>
      <c r="F86" s="28" t="s">
        <v>85</v>
      </c>
      <c r="G86" s="29">
        <v>6</v>
      </c>
      <c r="H86" s="28"/>
      <c r="I86" s="27"/>
      <c r="J86" s="27"/>
      <c r="K86" s="27"/>
      <c r="L86" s="72"/>
    </row>
    <row r="87" spans="1:16" s="53" customFormat="1">
      <c r="A87" s="88"/>
      <c r="B87" s="113">
        <v>51</v>
      </c>
      <c r="C87" s="53" t="s">
        <v>28</v>
      </c>
      <c r="D87" s="63">
        <v>5306</v>
      </c>
      <c r="E87" s="66" t="s">
        <v>81</v>
      </c>
      <c r="F87" s="66" t="s">
        <v>85</v>
      </c>
      <c r="G87" s="65">
        <v>6</v>
      </c>
      <c r="H87" s="66" t="s">
        <v>106</v>
      </c>
      <c r="I87" s="55">
        <f>SUM(D87/F87)</f>
        <v>1061.2</v>
      </c>
      <c r="J87" s="64">
        <f>SUM(D87/G87)</f>
        <v>884.33333333333337</v>
      </c>
      <c r="K87" s="55">
        <f>SUM(I87-J87)</f>
        <v>176.86666666666667</v>
      </c>
      <c r="L87" s="77"/>
    </row>
    <row r="88" spans="1:16" s="106" customFormat="1">
      <c r="A88" s="88"/>
      <c r="B88" s="99"/>
      <c r="C88" s="120"/>
      <c r="D88" s="100"/>
      <c r="E88" s="101"/>
      <c r="F88" s="101"/>
      <c r="G88" s="102"/>
      <c r="H88" s="101"/>
      <c r="I88" s="107"/>
      <c r="J88" s="104"/>
      <c r="K88" s="108"/>
    </row>
    <row r="89" spans="1:16" s="46" customFormat="1" ht="15">
      <c r="A89" s="115"/>
      <c r="B89" s="69" t="s">
        <v>99</v>
      </c>
      <c r="C89" s="42"/>
      <c r="D89" s="45"/>
      <c r="E89" s="45"/>
      <c r="F89" s="44"/>
      <c r="G89" s="45"/>
      <c r="H89" s="43"/>
      <c r="I89" s="43"/>
      <c r="J89" s="43"/>
      <c r="K89" s="80"/>
    </row>
    <row r="90" spans="1:16" s="40" customFormat="1">
      <c r="A90" s="88"/>
      <c r="B90" s="112">
        <v>52</v>
      </c>
      <c r="C90" s="41" t="s">
        <v>10</v>
      </c>
      <c r="D90" s="54">
        <v>6149</v>
      </c>
      <c r="E90" s="57" t="s">
        <v>82</v>
      </c>
      <c r="F90" s="57" t="s">
        <v>85</v>
      </c>
      <c r="G90" s="56">
        <v>7</v>
      </c>
      <c r="H90" s="57" t="s">
        <v>105</v>
      </c>
      <c r="I90" s="55">
        <f>SUM(D90/F90)</f>
        <v>1229.8</v>
      </c>
      <c r="J90" s="55">
        <f>SUM(D90/G90)</f>
        <v>878.42857142857144</v>
      </c>
      <c r="K90" s="55">
        <f>SUM(I90-J90)</f>
        <v>351.37142857142851</v>
      </c>
      <c r="L90" s="74"/>
      <c r="M90" s="41"/>
      <c r="N90" s="41"/>
    </row>
    <row r="91" spans="1:16">
      <c r="A91" s="88"/>
      <c r="B91" s="20">
        <v>53</v>
      </c>
      <c r="C91" s="7" t="s">
        <v>76</v>
      </c>
      <c r="D91" s="8">
        <v>6998</v>
      </c>
      <c r="E91" s="9" t="s">
        <v>81</v>
      </c>
      <c r="F91" s="9" t="s">
        <v>85</v>
      </c>
      <c r="G91" s="10">
        <v>7</v>
      </c>
      <c r="H91" s="9" t="s">
        <v>105</v>
      </c>
      <c r="I91" s="55">
        <f>SUM(D91/F91)</f>
        <v>1399.6</v>
      </c>
      <c r="J91" s="18">
        <f>SUM(D91/G91)</f>
        <v>999.71428571428567</v>
      </c>
      <c r="K91" s="55">
        <f>SUM(I91-J91)</f>
        <v>399.88571428571424</v>
      </c>
      <c r="L91" s="78"/>
      <c r="M91" s="7"/>
      <c r="N91" s="7"/>
    </row>
    <row r="92" spans="1:16">
      <c r="A92" s="88"/>
      <c r="B92" s="20">
        <v>54</v>
      </c>
      <c r="C92" s="2" t="s">
        <v>20</v>
      </c>
      <c r="D92" s="3">
        <v>9263</v>
      </c>
      <c r="E92" s="4" t="s">
        <v>81</v>
      </c>
      <c r="F92" s="4" t="s">
        <v>84</v>
      </c>
      <c r="G92" s="14">
        <v>7</v>
      </c>
      <c r="H92" s="4"/>
      <c r="I92" s="19"/>
      <c r="J92" s="19">
        <f>SUM(D92/G92)</f>
        <v>1323.2857142857142</v>
      </c>
      <c r="K92" s="19"/>
    </row>
    <row r="93" spans="1:16">
      <c r="A93" s="88"/>
      <c r="B93" s="20">
        <v>55</v>
      </c>
      <c r="C93" s="2" t="s">
        <v>62</v>
      </c>
      <c r="D93" s="3">
        <v>9268</v>
      </c>
      <c r="E93" s="4" t="s">
        <v>77</v>
      </c>
      <c r="F93" s="4" t="s">
        <v>84</v>
      </c>
      <c r="G93" s="14">
        <v>7</v>
      </c>
      <c r="H93" s="4"/>
      <c r="I93" s="19"/>
      <c r="J93" s="19">
        <f>SUM(D93/G93)</f>
        <v>1324</v>
      </c>
      <c r="K93" s="19"/>
    </row>
    <row r="94" spans="1:16" s="25" customFormat="1">
      <c r="A94" s="88"/>
      <c r="B94" s="20"/>
      <c r="C94" s="25" t="s">
        <v>39</v>
      </c>
      <c r="D94" s="26">
        <v>9429</v>
      </c>
      <c r="E94" s="28" t="s">
        <v>79</v>
      </c>
      <c r="F94" s="28" t="s">
        <v>84</v>
      </c>
      <c r="G94" s="29">
        <v>5</v>
      </c>
      <c r="H94" s="28"/>
      <c r="I94" s="27"/>
      <c r="J94" s="27"/>
      <c r="K94" s="27"/>
      <c r="L94" s="72"/>
    </row>
    <row r="95" spans="1:16" s="7" customFormat="1">
      <c r="A95" s="88"/>
      <c r="B95" s="20">
        <v>56</v>
      </c>
      <c r="C95" s="2" t="s">
        <v>56</v>
      </c>
      <c r="D95" s="3">
        <v>10540</v>
      </c>
      <c r="E95" s="4" t="s">
        <v>82</v>
      </c>
      <c r="F95" s="4" t="s">
        <v>84</v>
      </c>
      <c r="G95" s="14">
        <v>7</v>
      </c>
      <c r="H95" s="4"/>
      <c r="I95" s="19"/>
      <c r="J95" s="19">
        <f t="shared" ref="J95:J109" si="3">SUM(D95/G95)</f>
        <v>1505.7142857142858</v>
      </c>
      <c r="K95" s="19"/>
      <c r="L95" s="75"/>
      <c r="M95" s="5"/>
      <c r="N95" s="5"/>
      <c r="O95" s="5"/>
      <c r="P95" s="5"/>
    </row>
    <row r="96" spans="1:16" s="20" customFormat="1">
      <c r="A96" s="88"/>
      <c r="B96" s="20">
        <v>57</v>
      </c>
      <c r="C96" s="20" t="s">
        <v>14</v>
      </c>
      <c r="D96" s="21">
        <v>11017</v>
      </c>
      <c r="E96" s="23" t="s">
        <v>77</v>
      </c>
      <c r="F96" s="23" t="s">
        <v>84</v>
      </c>
      <c r="G96" s="24">
        <v>7</v>
      </c>
      <c r="H96" s="23"/>
      <c r="I96" s="22"/>
      <c r="J96" s="22">
        <f t="shared" si="3"/>
        <v>1573.8571428571429</v>
      </c>
      <c r="K96" s="22"/>
      <c r="L96" s="79"/>
      <c r="O96" s="5"/>
      <c r="P96" s="5"/>
    </row>
    <row r="97" spans="1:16">
      <c r="A97" s="88"/>
      <c r="B97" s="20">
        <v>58</v>
      </c>
      <c r="C97" s="2" t="s">
        <v>0</v>
      </c>
      <c r="D97" s="3">
        <v>11198</v>
      </c>
      <c r="E97" s="4" t="s">
        <v>81</v>
      </c>
      <c r="F97" s="4" t="s">
        <v>84</v>
      </c>
      <c r="G97" s="14">
        <v>7</v>
      </c>
      <c r="H97" s="4"/>
      <c r="I97" s="19"/>
      <c r="J97" s="19">
        <f t="shared" si="3"/>
        <v>1599.7142857142858</v>
      </c>
      <c r="K97" s="19"/>
    </row>
    <row r="98" spans="1:16">
      <c r="A98" s="88"/>
      <c r="B98" s="20">
        <v>59</v>
      </c>
      <c r="C98" s="2" t="s">
        <v>32</v>
      </c>
      <c r="D98" s="3">
        <v>11553</v>
      </c>
      <c r="E98" s="4" t="s">
        <v>81</v>
      </c>
      <c r="F98" s="4" t="s">
        <v>84</v>
      </c>
      <c r="G98" s="14">
        <v>7</v>
      </c>
      <c r="H98" s="4"/>
      <c r="I98" s="19"/>
      <c r="J98" s="19">
        <f t="shared" si="3"/>
        <v>1650.4285714285713</v>
      </c>
      <c r="K98" s="19"/>
    </row>
    <row r="99" spans="1:16">
      <c r="A99" s="88"/>
      <c r="B99" s="20">
        <v>60</v>
      </c>
      <c r="C99" s="2" t="s">
        <v>53</v>
      </c>
      <c r="D99" s="3">
        <v>12420</v>
      </c>
      <c r="E99" s="4" t="s">
        <v>79</v>
      </c>
      <c r="F99" s="4" t="s">
        <v>84</v>
      </c>
      <c r="G99" s="14">
        <v>7</v>
      </c>
      <c r="H99" s="4"/>
      <c r="I99" s="19"/>
      <c r="J99" s="19">
        <f t="shared" si="3"/>
        <v>1774.2857142857142</v>
      </c>
      <c r="K99" s="19"/>
    </row>
    <row r="100" spans="1:16">
      <c r="A100" s="88"/>
      <c r="B100" s="20">
        <v>61</v>
      </c>
      <c r="C100" s="2" t="s">
        <v>60</v>
      </c>
      <c r="D100" s="3">
        <v>13151</v>
      </c>
      <c r="E100" s="4" t="s">
        <v>82</v>
      </c>
      <c r="F100" s="4" t="s">
        <v>84</v>
      </c>
      <c r="G100" s="14">
        <v>7</v>
      </c>
      <c r="H100" s="4"/>
      <c r="I100" s="19"/>
      <c r="J100" s="19">
        <f t="shared" si="3"/>
        <v>1878.7142857142858</v>
      </c>
      <c r="K100" s="19"/>
    </row>
    <row r="101" spans="1:16">
      <c r="A101" s="88"/>
      <c r="B101" s="20">
        <v>62</v>
      </c>
      <c r="C101" s="2" t="s">
        <v>27</v>
      </c>
      <c r="D101" s="3">
        <v>13649</v>
      </c>
      <c r="E101" s="4" t="s">
        <v>82</v>
      </c>
      <c r="F101" s="4" t="s">
        <v>84</v>
      </c>
      <c r="G101" s="14">
        <v>7</v>
      </c>
      <c r="H101" s="4"/>
      <c r="I101" s="19"/>
      <c r="J101" s="19">
        <f t="shared" si="3"/>
        <v>1949.8571428571429</v>
      </c>
      <c r="K101" s="19"/>
    </row>
    <row r="102" spans="1:16">
      <c r="A102" s="88"/>
      <c r="B102" s="20">
        <v>63</v>
      </c>
      <c r="C102" s="2" t="s">
        <v>54</v>
      </c>
      <c r="D102" s="3">
        <v>13727</v>
      </c>
      <c r="E102" s="4" t="s">
        <v>79</v>
      </c>
      <c r="F102" s="4" t="s">
        <v>84</v>
      </c>
      <c r="G102" s="14">
        <v>7</v>
      </c>
      <c r="H102" s="4"/>
      <c r="I102" s="19"/>
      <c r="J102" s="19">
        <f t="shared" si="3"/>
        <v>1961</v>
      </c>
      <c r="K102" s="19"/>
    </row>
    <row r="103" spans="1:16">
      <c r="A103" s="88"/>
      <c r="B103" s="20">
        <v>64</v>
      </c>
      <c r="C103" s="2" t="s">
        <v>16</v>
      </c>
      <c r="D103" s="3">
        <v>13962</v>
      </c>
      <c r="E103" s="4" t="s">
        <v>81</v>
      </c>
      <c r="F103" s="4" t="s">
        <v>84</v>
      </c>
      <c r="G103" s="14">
        <v>7</v>
      </c>
      <c r="H103" s="4"/>
      <c r="I103" s="19"/>
      <c r="J103" s="19">
        <f t="shared" si="3"/>
        <v>1994.5714285714287</v>
      </c>
      <c r="K103" s="19"/>
      <c r="O103" s="20"/>
      <c r="P103" s="20"/>
    </row>
    <row r="104" spans="1:16">
      <c r="A104" s="88"/>
      <c r="B104" s="20">
        <v>65</v>
      </c>
      <c r="C104" s="2" t="s">
        <v>23</v>
      </c>
      <c r="D104" s="3">
        <v>14228</v>
      </c>
      <c r="E104" s="4" t="s">
        <v>79</v>
      </c>
      <c r="F104" s="4" t="s">
        <v>84</v>
      </c>
      <c r="G104" s="14">
        <v>7</v>
      </c>
      <c r="H104" s="4"/>
      <c r="I104" s="19"/>
      <c r="J104" s="19">
        <f t="shared" si="3"/>
        <v>2032.5714285714287</v>
      </c>
      <c r="K104" s="19"/>
    </row>
    <row r="105" spans="1:16">
      <c r="A105" s="88"/>
      <c r="B105" s="20">
        <v>66</v>
      </c>
      <c r="C105" s="2" t="s">
        <v>52</v>
      </c>
      <c r="D105" s="3">
        <v>15410</v>
      </c>
      <c r="E105" s="4" t="s">
        <v>77</v>
      </c>
      <c r="F105" s="4" t="s">
        <v>84</v>
      </c>
      <c r="G105" s="14">
        <v>7</v>
      </c>
      <c r="H105" s="4"/>
      <c r="I105" s="19"/>
      <c r="J105" s="19">
        <f t="shared" si="3"/>
        <v>2201.4285714285716</v>
      </c>
      <c r="K105" s="19"/>
    </row>
    <row r="106" spans="1:16" ht="15">
      <c r="A106" s="88"/>
      <c r="B106" s="20">
        <v>67</v>
      </c>
      <c r="C106" s="2" t="s">
        <v>22</v>
      </c>
      <c r="D106" s="3">
        <v>16333</v>
      </c>
      <c r="E106" s="4" t="s">
        <v>79</v>
      </c>
      <c r="F106" s="4" t="s">
        <v>84</v>
      </c>
      <c r="G106" s="14">
        <v>7</v>
      </c>
      <c r="H106" s="4"/>
      <c r="I106" s="19"/>
      <c r="J106" s="19">
        <f t="shared" si="3"/>
        <v>2333.2857142857142</v>
      </c>
      <c r="K106" s="19"/>
      <c r="L106" s="80"/>
      <c r="M106" s="11"/>
      <c r="N106" s="11"/>
    </row>
    <row r="107" spans="1:16" ht="15">
      <c r="A107" s="88"/>
      <c r="B107" s="20">
        <v>68</v>
      </c>
      <c r="C107" s="2" t="s">
        <v>15</v>
      </c>
      <c r="D107" s="3">
        <v>19198</v>
      </c>
      <c r="E107" s="4" t="s">
        <v>79</v>
      </c>
      <c r="F107" s="4" t="s">
        <v>84</v>
      </c>
      <c r="G107" s="14">
        <v>7</v>
      </c>
      <c r="H107" s="4"/>
      <c r="I107" s="19"/>
      <c r="J107" s="19">
        <f t="shared" si="3"/>
        <v>2742.5714285714284</v>
      </c>
      <c r="K107" s="19"/>
      <c r="L107" s="80"/>
      <c r="M107" s="11"/>
      <c r="N107" s="11"/>
      <c r="O107" s="7"/>
      <c r="P107" s="7"/>
    </row>
    <row r="108" spans="1:16" ht="15">
      <c r="A108" s="88"/>
      <c r="B108" s="20">
        <v>69</v>
      </c>
      <c r="C108" s="2" t="s">
        <v>49</v>
      </c>
      <c r="D108" s="3">
        <v>21487</v>
      </c>
      <c r="E108" s="4" t="s">
        <v>77</v>
      </c>
      <c r="F108" s="4" t="s">
        <v>84</v>
      </c>
      <c r="G108" s="14">
        <v>7</v>
      </c>
      <c r="H108" s="4"/>
      <c r="I108" s="19"/>
      <c r="J108" s="19">
        <f t="shared" si="3"/>
        <v>3069.5714285714284</v>
      </c>
      <c r="K108" s="19"/>
      <c r="L108" s="80"/>
      <c r="M108" s="11"/>
      <c r="N108" s="11"/>
    </row>
    <row r="109" spans="1:16" s="52" customFormat="1">
      <c r="A109" s="88"/>
      <c r="B109" s="20">
        <v>70</v>
      </c>
      <c r="C109" s="53" t="s">
        <v>4</v>
      </c>
      <c r="D109" s="63">
        <v>38488</v>
      </c>
      <c r="E109" s="66" t="s">
        <v>80</v>
      </c>
      <c r="F109" s="66" t="s">
        <v>86</v>
      </c>
      <c r="G109" s="65">
        <v>7</v>
      </c>
      <c r="H109" s="66" t="s">
        <v>104</v>
      </c>
      <c r="I109" s="55">
        <f>SUM(D109/F109)</f>
        <v>4276.4444444444443</v>
      </c>
      <c r="J109" s="64">
        <f t="shared" si="3"/>
        <v>5498.2857142857147</v>
      </c>
      <c r="K109" s="55">
        <f>SUM(I109-J109)</f>
        <v>-1221.8412698412703</v>
      </c>
      <c r="L109" s="77"/>
      <c r="M109" s="53"/>
      <c r="N109" s="53"/>
    </row>
    <row r="110" spans="1:16" s="106" customFormat="1">
      <c r="A110" s="88"/>
      <c r="B110" s="119"/>
      <c r="D110" s="100"/>
      <c r="E110" s="101"/>
      <c r="F110" s="101"/>
      <c r="G110" s="102"/>
      <c r="H110" s="101"/>
      <c r="I110" s="107"/>
      <c r="J110" s="104"/>
      <c r="K110" s="108"/>
    </row>
    <row r="111" spans="1:16" s="46" customFormat="1" ht="15">
      <c r="A111" s="115"/>
      <c r="B111" s="69" t="s">
        <v>100</v>
      </c>
      <c r="C111" s="42"/>
      <c r="D111" s="45"/>
      <c r="E111" s="45"/>
      <c r="F111" s="44"/>
      <c r="G111" s="45"/>
      <c r="H111" s="43"/>
      <c r="I111" s="43"/>
      <c r="J111" s="43"/>
      <c r="K111" s="80"/>
    </row>
    <row r="112" spans="1:16" s="40" customFormat="1" ht="15">
      <c r="A112" s="88"/>
      <c r="B112" s="112">
        <v>71</v>
      </c>
      <c r="C112" s="35" t="s">
        <v>46</v>
      </c>
      <c r="D112" s="36">
        <v>22307</v>
      </c>
      <c r="E112" s="39" t="s">
        <v>79</v>
      </c>
      <c r="F112" s="39" t="s">
        <v>86</v>
      </c>
      <c r="G112" s="38">
        <v>9</v>
      </c>
      <c r="H112" s="39"/>
      <c r="I112" s="37"/>
      <c r="J112" s="37">
        <f t="shared" ref="J112:J119" si="4">SUM(D112/G112)</f>
        <v>2478.5555555555557</v>
      </c>
      <c r="K112" s="37"/>
      <c r="L112" s="81"/>
      <c r="M112" s="68"/>
      <c r="N112" s="68"/>
    </row>
    <row r="113" spans="1:16">
      <c r="A113" s="88"/>
      <c r="B113" s="20">
        <v>72</v>
      </c>
      <c r="C113" s="2" t="s">
        <v>45</v>
      </c>
      <c r="D113" s="3">
        <v>26057</v>
      </c>
      <c r="E113" s="4" t="s">
        <v>77</v>
      </c>
      <c r="F113" s="4" t="s">
        <v>86</v>
      </c>
      <c r="G113" s="14">
        <v>9</v>
      </c>
      <c r="H113" s="4"/>
      <c r="I113" s="19"/>
      <c r="J113" s="19">
        <f t="shared" si="4"/>
        <v>2895.2222222222222</v>
      </c>
      <c r="K113" s="19"/>
    </row>
    <row r="114" spans="1:16">
      <c r="A114" s="88"/>
      <c r="B114" s="112">
        <v>73</v>
      </c>
      <c r="C114" s="2" t="s">
        <v>59</v>
      </c>
      <c r="D114" s="3">
        <v>27654</v>
      </c>
      <c r="E114" s="4" t="s">
        <v>78</v>
      </c>
      <c r="F114" s="4" t="s">
        <v>86</v>
      </c>
      <c r="G114" s="14">
        <v>9</v>
      </c>
      <c r="H114" s="4"/>
      <c r="I114" s="19"/>
      <c r="J114" s="19">
        <f t="shared" si="4"/>
        <v>3072.6666666666665</v>
      </c>
      <c r="K114" s="19"/>
    </row>
    <row r="115" spans="1:16">
      <c r="A115" s="88"/>
      <c r="B115" s="20">
        <v>74</v>
      </c>
      <c r="C115" s="2" t="s">
        <v>11</v>
      </c>
      <c r="D115" s="3">
        <v>28118</v>
      </c>
      <c r="E115" s="4" t="s">
        <v>79</v>
      </c>
      <c r="F115" s="4" t="s">
        <v>86</v>
      </c>
      <c r="G115" s="14">
        <v>9</v>
      </c>
      <c r="H115" s="4"/>
      <c r="I115" s="19"/>
      <c r="J115" s="19">
        <f t="shared" si="4"/>
        <v>3124.2222222222222</v>
      </c>
      <c r="K115" s="19"/>
    </row>
    <row r="116" spans="1:16" ht="15">
      <c r="A116" s="88"/>
      <c r="B116" s="112">
        <v>75</v>
      </c>
      <c r="C116" s="2" t="s">
        <v>63</v>
      </c>
      <c r="D116" s="3">
        <v>29535</v>
      </c>
      <c r="E116" s="4" t="s">
        <v>78</v>
      </c>
      <c r="F116" s="4" t="s">
        <v>86</v>
      </c>
      <c r="G116" s="14">
        <v>9</v>
      </c>
      <c r="H116" s="4"/>
      <c r="I116" s="19"/>
      <c r="J116" s="19">
        <f t="shared" si="4"/>
        <v>3281.6666666666665</v>
      </c>
      <c r="K116" s="19"/>
      <c r="L116" s="80"/>
      <c r="M116" s="11"/>
      <c r="N116" s="11"/>
      <c r="O116" s="7"/>
      <c r="P116" s="7"/>
    </row>
    <row r="117" spans="1:16">
      <c r="A117" s="88"/>
      <c r="B117" s="20">
        <v>76</v>
      </c>
      <c r="C117" s="2" t="s">
        <v>5</v>
      </c>
      <c r="D117" s="3">
        <v>29772</v>
      </c>
      <c r="E117" s="4" t="s">
        <v>79</v>
      </c>
      <c r="F117" s="4" t="s">
        <v>86</v>
      </c>
      <c r="G117" s="14">
        <v>9</v>
      </c>
      <c r="H117" s="4"/>
      <c r="I117" s="19"/>
      <c r="J117" s="19">
        <f t="shared" si="4"/>
        <v>3308</v>
      </c>
      <c r="K117" s="19"/>
    </row>
    <row r="118" spans="1:16" ht="15">
      <c r="A118" s="88"/>
      <c r="B118" s="112">
        <v>77</v>
      </c>
      <c r="C118" s="2" t="s">
        <v>37</v>
      </c>
      <c r="D118" s="3">
        <v>33175</v>
      </c>
      <c r="E118" s="4" t="s">
        <v>77</v>
      </c>
      <c r="F118" s="12" t="s">
        <v>86</v>
      </c>
      <c r="G118" s="14">
        <v>9</v>
      </c>
      <c r="H118" s="4"/>
      <c r="I118" s="19"/>
      <c r="J118" s="19">
        <f t="shared" si="4"/>
        <v>3686.1111111111113</v>
      </c>
      <c r="K118" s="19"/>
      <c r="L118" s="82"/>
      <c r="M118" s="13"/>
      <c r="N118" s="1"/>
    </row>
    <row r="119" spans="1:16" s="7" customFormat="1">
      <c r="A119" s="88"/>
      <c r="B119" s="20">
        <v>78</v>
      </c>
      <c r="C119" s="2" t="s">
        <v>18</v>
      </c>
      <c r="D119" s="3">
        <v>38318</v>
      </c>
      <c r="E119" s="4" t="s">
        <v>79</v>
      </c>
      <c r="F119" s="4" t="s">
        <v>86</v>
      </c>
      <c r="G119" s="14">
        <v>9</v>
      </c>
      <c r="H119" s="4"/>
      <c r="I119" s="19"/>
      <c r="J119" s="19">
        <f t="shared" si="4"/>
        <v>4257.5555555555557</v>
      </c>
      <c r="K119" s="19"/>
      <c r="L119" s="75"/>
      <c r="M119" s="5"/>
      <c r="N119" s="5"/>
      <c r="O119" s="5"/>
      <c r="P119" s="5"/>
    </row>
    <row r="120" spans="1:16" s="25" customFormat="1">
      <c r="A120" s="88"/>
      <c r="B120" s="20"/>
      <c r="C120" s="25" t="s">
        <v>4</v>
      </c>
      <c r="D120" s="26">
        <v>38488</v>
      </c>
      <c r="E120" s="28" t="s">
        <v>80</v>
      </c>
      <c r="F120" s="28" t="s">
        <v>86</v>
      </c>
      <c r="G120" s="29">
        <v>7</v>
      </c>
      <c r="H120" s="28"/>
      <c r="I120" s="27"/>
      <c r="J120" s="27"/>
      <c r="K120" s="27"/>
      <c r="L120" s="72"/>
    </row>
    <row r="121" spans="1:16">
      <c r="A121" s="88"/>
      <c r="B121" s="20">
        <v>79</v>
      </c>
      <c r="C121" s="2" t="s">
        <v>68</v>
      </c>
      <c r="D121" s="3">
        <v>41658</v>
      </c>
      <c r="E121" s="4" t="s">
        <v>81</v>
      </c>
      <c r="F121" s="4" t="s">
        <v>86</v>
      </c>
      <c r="G121" s="14">
        <v>9</v>
      </c>
      <c r="H121" s="4"/>
      <c r="I121" s="19"/>
      <c r="J121" s="19">
        <f>SUM(D121/G121)</f>
        <v>4628.666666666667</v>
      </c>
      <c r="K121" s="19"/>
    </row>
    <row r="122" spans="1:16" s="15" customFormat="1" ht="15">
      <c r="B122" s="127"/>
      <c r="C122" s="84"/>
      <c r="D122" s="85"/>
      <c r="E122" s="17"/>
      <c r="G122" s="86"/>
      <c r="H122" s="17"/>
      <c r="I122" s="87"/>
      <c r="J122" s="87"/>
      <c r="K122" s="89"/>
    </row>
    <row r="123" spans="1:16" s="16" customFormat="1">
      <c r="B123" s="128"/>
      <c r="C123" s="16" t="s">
        <v>113</v>
      </c>
      <c r="E123" s="86"/>
      <c r="F123" s="17"/>
      <c r="G123" s="87"/>
      <c r="H123" s="87"/>
      <c r="I123" s="17"/>
      <c r="J123" s="89"/>
    </row>
    <row r="124" spans="1:16" s="16" customFormat="1">
      <c r="B124" s="129"/>
      <c r="C124" s="16" t="s">
        <v>114</v>
      </c>
      <c r="E124" s="86"/>
      <c r="F124" s="17"/>
      <c r="G124" s="87"/>
      <c r="H124" s="87"/>
      <c r="I124" s="17"/>
      <c r="J124" s="89"/>
    </row>
    <row r="125" spans="1:16" s="16" customFormat="1">
      <c r="B125" s="117"/>
      <c r="C125" s="88" t="s">
        <v>115</v>
      </c>
      <c r="D125" s="85"/>
      <c r="G125" s="86"/>
      <c r="H125" s="17"/>
      <c r="I125" s="87"/>
      <c r="J125" s="87"/>
      <c r="K125" s="89"/>
    </row>
    <row r="126" spans="1:16" s="16" customFormat="1">
      <c r="B126" s="117"/>
      <c r="C126" s="84"/>
      <c r="D126" s="85"/>
      <c r="E126" s="17"/>
      <c r="G126" s="86"/>
      <c r="H126" s="17"/>
      <c r="I126" s="87"/>
      <c r="J126" s="87"/>
      <c r="K126" s="89"/>
    </row>
    <row r="127" spans="1:16" s="16" customFormat="1">
      <c r="B127" s="117"/>
      <c r="C127" s="84"/>
      <c r="D127" s="85"/>
      <c r="E127" s="17"/>
      <c r="G127" s="86"/>
      <c r="H127" s="17"/>
      <c r="I127" s="87"/>
      <c r="J127" s="87"/>
      <c r="K127" s="121"/>
    </row>
    <row r="128" spans="1:16" s="16" customFormat="1">
      <c r="B128" s="117"/>
      <c r="C128" s="84"/>
      <c r="D128" s="85"/>
      <c r="E128" s="17"/>
      <c r="G128" s="86"/>
      <c r="H128" s="17"/>
      <c r="I128" s="87"/>
      <c r="J128" s="87"/>
      <c r="K128" s="121"/>
    </row>
    <row r="129" spans="1:12" s="16" customFormat="1">
      <c r="B129" s="117"/>
      <c r="C129" s="84"/>
      <c r="D129" s="85"/>
      <c r="E129" s="17"/>
      <c r="G129" s="86"/>
      <c r="H129" s="17"/>
      <c r="I129" s="87"/>
      <c r="J129" s="87"/>
      <c r="K129" s="121"/>
    </row>
    <row r="130" spans="1:12" s="40" customFormat="1">
      <c r="A130" s="16"/>
      <c r="B130" s="112"/>
      <c r="C130" s="35"/>
      <c r="D130" s="85"/>
      <c r="E130" s="17"/>
      <c r="G130" s="83"/>
      <c r="H130" s="38"/>
      <c r="I130" s="39"/>
      <c r="J130" s="39"/>
      <c r="K130" s="90"/>
      <c r="L130" s="71"/>
    </row>
    <row r="131" spans="1:12">
      <c r="D131" s="36"/>
      <c r="E131" s="3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8" scale="84" fitToHeight="3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Councillor Numbers (GE 2012)</vt:lpstr>
      <vt:lpstr>'Councillor Numbers (GE 2012)'!Print_Area</vt:lpstr>
    </vt:vector>
  </TitlesOfParts>
  <Company>CenITex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Phoon</dc:creator>
  <cp:lastModifiedBy>MoorfiC</cp:lastModifiedBy>
  <cp:lastPrinted>2014-07-25T05:18:38Z</cp:lastPrinted>
  <dcterms:created xsi:type="dcterms:W3CDTF">2014-03-20T05:28:00Z</dcterms:created>
  <dcterms:modified xsi:type="dcterms:W3CDTF">2014-08-21T01:45:31Z</dcterms:modified>
</cp:coreProperties>
</file>