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Local-Government-Victoria\VGC\2024-25\06 REPORTING\99 Maps - Charts - Web - etc\Web\Upload 1 - May 2024 - Questionnaire Data\"/>
    </mc:Choice>
  </mc:AlternateContent>
  <xr:revisionPtr revIDLastSave="0" documentId="13_ncr:1_{65E3960A-4C1D-47AB-ABBF-F007FA468253}" xr6:coauthVersionLast="47" xr6:coauthVersionMax="47" xr10:uidLastSave="{00000000-0000-0000-0000-000000000000}"/>
  <bookViews>
    <workbookView xWindow="-110" yWindow="-110" windowWidth="19420" windowHeight="10420" xr2:uid="{00000000-000D-0000-FFFF-FFFF00000000}"/>
  </bookViews>
  <sheets>
    <sheet name="Description" sheetId="21" r:id="rId1"/>
    <sheet name="VGC3" sheetId="20" r:id="rId2"/>
    <sheet name="Local Roads" sheetId="1" r:id="rId3"/>
  </sheets>
  <definedNames>
    <definedName name="_xlnm.Print_Area" localSheetId="0">Description!$B$1:$C$23</definedName>
    <definedName name="_xlnm.Print_Area" localSheetId="2">'Local Roads'!$A$1:$AA$91</definedName>
    <definedName name="_xlnm.Print_Area" localSheetId="1">'VGC3'!$B$1:$J$60</definedName>
    <definedName name="_xlnm.Print_Titles" localSheetId="2">'Local Roads'!$A:$A,'Local Roads'!$1:$9</definedName>
    <definedName name="_xlnm.Print_Titles" localSheetId="1">'VGC3'!$A:$D,'VGC3'!$1:$11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20" l="1"/>
  <c r="G32" i="20"/>
  <c r="I26" i="20"/>
  <c r="H26" i="20"/>
  <c r="F26" i="20"/>
  <c r="E26" i="20"/>
  <c r="E28" i="20" s="1"/>
  <c r="J25" i="20"/>
  <c r="G25" i="20"/>
  <c r="J24" i="20"/>
  <c r="G24" i="20"/>
  <c r="J23" i="20"/>
  <c r="G23" i="20"/>
  <c r="J22" i="20"/>
  <c r="G22" i="20"/>
  <c r="J20" i="20"/>
  <c r="J26" i="20" s="1"/>
  <c r="G20" i="20"/>
  <c r="I17" i="20"/>
  <c r="I28" i="20" s="1"/>
  <c r="H17" i="20"/>
  <c r="H28" i="20" s="1"/>
  <c r="F17" i="20"/>
  <c r="F28" i="20" s="1"/>
  <c r="E17" i="20"/>
  <c r="J16" i="20"/>
  <c r="G16" i="20"/>
  <c r="J15" i="20"/>
  <c r="G15" i="20"/>
  <c r="J14" i="20"/>
  <c r="G14" i="20"/>
  <c r="J13" i="20"/>
  <c r="G13" i="20"/>
  <c r="G17" i="20" s="1"/>
  <c r="I8" i="20"/>
  <c r="H8" i="20"/>
  <c r="J17" i="20" l="1"/>
  <c r="J28" i="20" s="1"/>
  <c r="G26" i="20"/>
  <c r="G28" i="20" s="1"/>
  <c r="A91" i="1"/>
  <c r="O90" i="1" l="1"/>
  <c r="Y90" i="1"/>
  <c r="G90" i="1"/>
  <c r="C90" i="1"/>
  <c r="I90" i="1"/>
  <c r="M90" i="1"/>
  <c r="K90" i="1"/>
  <c r="U90" i="1"/>
  <c r="S90" i="1"/>
  <c r="Q90" i="1"/>
  <c r="W90" i="1"/>
  <c r="AA90" i="1"/>
  <c r="E90" i="1"/>
  <c r="P90" i="1"/>
  <c r="R90" i="1"/>
  <c r="B90" i="1"/>
  <c r="X90" i="1"/>
  <c r="V90" i="1"/>
  <c r="H90" i="1"/>
  <c r="T90" i="1"/>
  <c r="Z90" i="1"/>
  <c r="N90" i="1"/>
  <c r="D90" i="1"/>
  <c r="J90" i="1"/>
  <c r="F90" i="1"/>
  <c r="L90" i="1"/>
</calcChain>
</file>

<file path=xl/sharedStrings.xml><?xml version="1.0" encoding="utf-8"?>
<sst xmlns="http://schemas.openxmlformats.org/spreadsheetml/2006/main" count="229" uniqueCount="174">
  <si>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</si>
  <si>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</si>
  <si>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</si>
  <si>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</si>
  <si>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</si>
  <si>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</si>
  <si>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</si>
  <si>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</si>
  <si>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</si>
  <si>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</si>
  <si>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</si>
  <si>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</si>
  <si>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</si>
  <si>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</si>
  <si>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</si>
  <si>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</si>
  <si>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</si>
  <si>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</si>
  <si>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</si>
  <si>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</si>
  <si>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</si>
  <si>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</si>
  <si>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</si>
  <si>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</si>
  <si>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</si>
  <si>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</si>
  <si>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</si>
  <si>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</si>
  <si>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</si>
  <si>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</si>
  <si>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</si>
  <si>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</si>
  <si>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</si>
  <si>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</si>
  <si>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</si>
  <si>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</si>
  <si>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</si>
  <si>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</si>
  <si>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</si>
  <si>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</si>
  <si>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</si>
  <si>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</si>
  <si>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</si>
  <si>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</si>
  <si>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</si>
  <si>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</si>
  <si>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</si>
  <si>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</si>
  <si>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</si>
  <si>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</si>
  <si>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</si>
  <si>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</si>
  <si>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</si>
  <si>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</si>
  <si>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</si>
  <si>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</si>
  <si>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</si>
  <si>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</si>
  <si>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</si>
  <si>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</si>
  <si>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</si>
  <si>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</si>
  <si>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</si>
  <si>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</si>
  <si>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</si>
  <si>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</si>
  <si>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</si>
  <si>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</si>
  <si>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</si>
  <si>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</si>
  <si>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</si>
  <si>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</si>
  <si>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</si>
  <si>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</si>
  <si>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</si>
  <si>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</si>
  <si>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</si>
  <si>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Urban Local Roads</t>
  </si>
  <si>
    <t>less than 500 vpd</t>
  </si>
  <si>
    <t>500 to less than 1,000 vpd</t>
  </si>
  <si>
    <t>1,000 to less than 5,000 vpd</t>
  </si>
  <si>
    <t>at least 5,000 vpd</t>
  </si>
  <si>
    <t>VGC3 Local Roads</t>
  </si>
  <si>
    <t>Total Rural</t>
  </si>
  <si>
    <t>less than 100 vpd</t>
  </si>
  <si>
    <t>100 to less than 500 vpd</t>
  </si>
  <si>
    <t>at least 1,000 vpd</t>
  </si>
  <si>
    <t>Total Urban</t>
  </si>
  <si>
    <t>Bridge Deck Area</t>
  </si>
  <si>
    <t>(sq m)</t>
  </si>
  <si>
    <t>Timber</t>
  </si>
  <si>
    <t>Concrete</t>
  </si>
  <si>
    <t>kms</t>
  </si>
  <si>
    <t>Rural Local Roads</t>
  </si>
  <si>
    <t>VGC3</t>
  </si>
  <si>
    <t>Road Type</t>
  </si>
  <si>
    <r>
      <t xml:space="preserve"> Road Lengths 
- Total by Traffic Volume
</t>
    </r>
    <r>
      <rPr>
        <sz val="10"/>
        <color theme="1"/>
        <rFont val="Arial"/>
        <family val="2"/>
      </rPr>
      <t>(including Strategic Routes length)</t>
    </r>
  </si>
  <si>
    <t xml:space="preserve">Strategic Routes 
- Road Lengths
</t>
  </si>
  <si>
    <t>Code</t>
  </si>
  <si>
    <t>Change</t>
  </si>
  <si>
    <t>(kms)</t>
  </si>
  <si>
    <t>Total Urban Local Roads</t>
  </si>
  <si>
    <t>Total Local Roads</t>
  </si>
  <si>
    <t>Bridge Deck Area on Local Roads</t>
  </si>
  <si>
    <t>Timber Deck Area (sq m)</t>
  </si>
  <si>
    <t>Total Bridge Deck Area</t>
  </si>
  <si>
    <t>For what proportion of local roads do actual traffic counts exist as opposed to estimates ? (0-100%)</t>
  </si>
  <si>
    <t>What proportion of the traffic count has been conducted in the past 12 months? (0-100%)</t>
  </si>
  <si>
    <t>COMMENTS - Please add any comments and explanatory notes to the Comments tab.</t>
  </si>
  <si>
    <t>Melton (C)</t>
  </si>
  <si>
    <t xml:space="preserve">Local Roads </t>
  </si>
  <si>
    <r>
      <t xml:space="preserve">Daily Traffic Volume
</t>
    </r>
    <r>
      <rPr>
        <sz val="10"/>
        <color theme="1"/>
        <rFont val="Arial"/>
        <family val="2"/>
      </rPr>
      <t>(vpd - vehicles per day)</t>
    </r>
  </si>
  <si>
    <t xml:space="preserve">Urban Local Roads </t>
  </si>
  <si>
    <t>Total Strategic Routes</t>
  </si>
  <si>
    <t>Total Roads Length</t>
  </si>
  <si>
    <t>Additional Information</t>
  </si>
  <si>
    <r>
      <t xml:space="preserve">Natural Surface - has Council made a substantial change to the length of roads being returned to natural surface ?  
Or are there future plans to do so ?   </t>
    </r>
    <r>
      <rPr>
        <sz val="10"/>
        <color rgb="FFFF0000"/>
        <rFont val="Arial"/>
        <family val="2"/>
      </rPr>
      <t>(refer Manual pg 3 &amp; 34)</t>
    </r>
    <r>
      <rPr>
        <sz val="12"/>
        <color theme="1"/>
        <rFont val="Arial"/>
        <family val="2"/>
      </rPr>
      <t xml:space="preserve">  </t>
    </r>
  </si>
  <si>
    <t>Rural Natural Surface Roads</t>
  </si>
  <si>
    <r>
      <t xml:space="preserve">Total Rural Local Roads </t>
    </r>
    <r>
      <rPr>
        <sz val="10"/>
        <color theme="1"/>
        <rFont val="Arial"/>
        <family val="2"/>
      </rPr>
      <t>(includes Natural Surface)</t>
    </r>
  </si>
  <si>
    <t>Concrete/Other Deck Area (sq m)</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</si>
  <si>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</si>
  <si>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t>CEO Signature</t>
  </si>
  <si>
    <t>What type of system or process did Council use to derive the above road figures?</t>
  </si>
  <si>
    <t>Other</t>
  </si>
  <si>
    <t>GIS 
Database</t>
  </si>
  <si>
    <t>Roads Register 
 / Database</t>
  </si>
  <si>
    <t>Asset Management System / Register</t>
  </si>
  <si>
    <t>Over the past 12 months, has there been substantial changes (eg. over 5%) to road lengths, strategic routes, etc.
Please provide comments on any significant changes to the Road Length and/or Strategic Routes in the Comments tab.</t>
  </si>
  <si>
    <t xml:space="preserve"> </t>
  </si>
  <si>
    <t>Council Name</t>
  </si>
  <si>
    <t>500 - 1,000 vpd</t>
  </si>
  <si>
    <t>1,000 - 5,000 vpd</t>
  </si>
  <si>
    <t xml:space="preserve">Natural Surface Roads </t>
  </si>
  <si>
    <t>100 - 500 vpd</t>
  </si>
  <si>
    <t>Victorian Local Government Grants Commission</t>
  </si>
  <si>
    <t>NOTE: The Victorian Local Government Grants Commission (VLGGC) is requesting this data.  Data is used in determining the Financial Assistance Grants allocations.</t>
  </si>
  <si>
    <t>As at June 2022</t>
  </si>
  <si>
    <t>Road Length - by Traffic Volume</t>
  </si>
  <si>
    <t>Strategic Routes - by Traffic Volume</t>
  </si>
  <si>
    <t xml:space="preserve">NOTE:   * From 26 Sept 2022, Moreland City Council changed name to Merri-bek City Council.  </t>
  </si>
  <si>
    <t>Merri-bek (C)</t>
  </si>
  <si>
    <t>As at June 2023</t>
  </si>
  <si>
    <t xml:space="preserve"> Vicmap</t>
  </si>
  <si>
    <t xml:space="preserve">The following data has been sourced from Vicmap </t>
  </si>
  <si>
    <t>Sub_Arterial</t>
  </si>
  <si>
    <t>Collector</t>
  </si>
  <si>
    <t>Local Road</t>
  </si>
  <si>
    <t>Minor Road</t>
  </si>
  <si>
    <t>TOTAL</t>
  </si>
  <si>
    <t>Please refer to Manual for further information.</t>
  </si>
  <si>
    <t>Is Council’s current local road length provided to Vicmap?</t>
  </si>
  <si>
    <t>Y/N</t>
  </si>
  <si>
    <t>Does your council have a permanent GIS officer responsible for updating Vicmap data?</t>
  </si>
  <si>
    <t>How often does council update Vicmap data?  
ie annually, quarterly, monthly, never</t>
  </si>
  <si>
    <t xml:space="preserve">CEO Approval 
I certify that I have reviewed this local roads data and certify the accuracy as provided. </t>
  </si>
  <si>
    <t>as at 30 June 2023</t>
  </si>
  <si>
    <t>2022-23</t>
  </si>
  <si>
    <t xml:space="preserve">as at June 2023  </t>
  </si>
  <si>
    <t>Local Government Accounting &amp; General Information</t>
  </si>
  <si>
    <t>ALG1</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</si>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</sst>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0_ ;[Red]\-#,##0\ "/>
    <numFmt numFmtId="165" formatCode="_(* #,##0_);_(* \(#,##0\);_(* &quot;-&quot;_);_(@_)"/>
    <numFmt numFmtId="166" formatCode="_(&quot;$&quot;* #,##0_);_(&quot;$&quot;* \(#,##0\);_(&quot;$&quot;* &quot;-&quot;??_);_(@_)"/>
    <numFmt numFmtId="167" formatCode="#,##0.0"/>
  </numFmts>
  <fonts count="32" x14ac:knownFonts="1">
    <font>
      <sz val="11"/>
      <color theme="1"/>
      <name val="Calibri"/>
      <family val="2"/>
      <scheme val="minor"/>
    </font>
    <font>
      <sz val="10"/>
      <color theme="1"/>
      <name val="Arial"/>
      <family val="2"/>
    </font>
    <font>
      <b/>
      <sz val="10"/>
      <name val="Arial"/>
      <family val="2"/>
    </font>
    <font>
      <b/>
      <sz val="12"/>
      <name val="Arial"/>
      <family val="2"/>
    </font>
    <font>
      <i/>
      <sz val="9"/>
      <name val="Arial"/>
      <family val="2"/>
    </font>
    <font>
      <sz val="11"/>
      <color theme="1"/>
      <name val="Arial"/>
      <family val="2"/>
    </font>
    <font>
      <sz val="9"/>
      <color theme="1"/>
      <name val="Arial"/>
      <family val="2"/>
    </font>
    <font>
      <sz val="10"/>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sz val="11"/>
      <color theme="1"/>
      <name val="Calibri"/>
      <family val="2"/>
      <scheme val="minor"/>
    </font>
    <font>
      <b/>
      <sz val="10"/>
      <color theme="0"/>
      <name val="Arial"/>
      <family val="2"/>
    </font>
    <font>
      <sz val="8"/>
      <color theme="0"/>
      <name val="Arial"/>
      <family val="2"/>
    </font>
    <font>
      <b/>
      <sz val="8"/>
      <color theme="0"/>
      <name val="Arial"/>
      <family val="2"/>
    </font>
    <font>
      <b/>
      <sz val="10"/>
      <color rgb="FFFF0000"/>
      <name val="Arial"/>
      <family val="2"/>
    </font>
    <font>
      <sz val="9"/>
      <name val="Arial"/>
      <family val="2"/>
    </font>
    <font>
      <sz val="10"/>
      <color rgb="FFFF0000"/>
      <name val="Arial"/>
      <family val="2"/>
    </font>
    <font>
      <sz val="9"/>
      <color rgb="FFFF0000"/>
      <name val="Arial"/>
      <family val="2"/>
    </font>
    <font>
      <b/>
      <sz val="10"/>
      <color theme="1"/>
      <name val="Arial"/>
      <family val="2"/>
    </font>
    <font>
      <b/>
      <sz val="14"/>
      <name val="Arial"/>
      <family val="2"/>
    </font>
    <font>
      <sz val="14"/>
      <color theme="1"/>
      <name val="Arial"/>
      <family val="2"/>
    </font>
    <font>
      <b/>
      <i/>
      <sz val="10"/>
      <color theme="1"/>
      <name val="Arial"/>
      <family val="2"/>
    </font>
    <font>
      <b/>
      <i/>
      <sz val="12"/>
      <color rgb="FFFFC000"/>
      <name val="Arial"/>
      <family val="2"/>
    </font>
    <font>
      <i/>
      <sz val="12"/>
      <color rgb="FFFF000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theme="9" tint="0.79998168889431442"/>
        <bgColor indexed="64"/>
      </patternFill>
    </fill>
    <fill>
      <patternFill patternType="solid">
        <fgColor theme="9" tint="0.39997558519241921"/>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indexed="64"/>
      </top>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9">
    <xf numFmtId="0" fontId="0" fillId="0" borderId="0"/>
    <xf numFmtId="165" fontId="3" fillId="0" borderId="0" applyFill="0" applyBorder="0">
      <protection locked="0"/>
    </xf>
    <xf numFmtId="41" fontId="3" fillId="0" borderId="0" applyFill="0" applyBorder="0">
      <protection locked="0"/>
    </xf>
    <xf numFmtId="0" fontId="3" fillId="5" borderId="0" applyBorder="0"/>
    <xf numFmtId="9" fontId="14" fillId="0" borderId="0" applyFont="0" applyFill="0" applyBorder="0" applyAlignment="0" applyProtection="0"/>
    <xf numFmtId="41" fontId="3" fillId="9" borderId="0" applyBorder="0"/>
    <xf numFmtId="0" fontId="3" fillId="9" borderId="0" applyFill="0" applyBorder="0">
      <alignment horizontal="left"/>
    </xf>
    <xf numFmtId="166" fontId="3" fillId="10" borderId="0"/>
    <xf numFmtId="0" fontId="7" fillId="0" borderId="0"/>
  </cellStyleXfs>
  <cellXfs count="191">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5" fillId="0" borderId="0" xfId="0" applyFont="1"/>
    <xf numFmtId="0" fontId="6" fillId="0" borderId="0" xfId="0" applyFont="1"/>
    <xf numFmtId="164" fontId="2" fillId="0" borderId="0" xfId="0" applyNumberFormat="1" applyFont="1"/>
    <xf numFmtId="164" fontId="3" fillId="0" borderId="0" xfId="0" applyNumberFormat="1" applyFont="1"/>
    <xf numFmtId="164" fontId="5" fillId="0" borderId="0" xfId="0" applyNumberFormat="1" applyFont="1"/>
    <xf numFmtId="164" fontId="4" fillId="0" borderId="0" xfId="0" applyNumberFormat="1" applyFont="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5" fillId="0" borderId="0" xfId="0" applyFont="1" applyAlignment="1">
      <alignment horizontal="left"/>
    </xf>
    <xf numFmtId="164" fontId="2" fillId="0" borderId="15" xfId="0" applyNumberFormat="1" applyFont="1" applyBorder="1" applyAlignment="1">
      <alignment vertical="top"/>
    </xf>
    <xf numFmtId="164" fontId="2" fillId="0" borderId="18" xfId="0" applyNumberFormat="1" applyFont="1" applyBorder="1" applyAlignment="1">
      <alignment vertical="top"/>
    </xf>
    <xf numFmtId="164" fontId="2" fillId="0" borderId="21" xfId="0" applyNumberFormat="1" applyFont="1" applyBorder="1" applyAlignment="1">
      <alignment vertical="top"/>
    </xf>
    <xf numFmtId="0" fontId="8" fillId="0" borderId="0" xfId="0" applyFont="1"/>
    <xf numFmtId="0" fontId="8" fillId="0" borderId="0" xfId="0" applyFont="1" applyAlignment="1">
      <alignment horizontal="center"/>
    </xf>
    <xf numFmtId="3" fontId="8" fillId="0" borderId="0" xfId="0" applyNumberFormat="1" applyFont="1"/>
    <xf numFmtId="0" fontId="9" fillId="0" borderId="0" xfId="0" applyFont="1"/>
    <xf numFmtId="0" fontId="9" fillId="0" borderId="0" xfId="0" applyFont="1" applyAlignment="1">
      <alignment horizontal="center"/>
    </xf>
    <xf numFmtId="3" fontId="9" fillId="0" borderId="0" xfId="0" applyNumberFormat="1" applyFont="1"/>
    <xf numFmtId="3" fontId="9" fillId="0" borderId="0" xfId="0" applyNumberFormat="1" applyFont="1" applyAlignment="1">
      <alignment horizontal="right"/>
    </xf>
    <xf numFmtId="0" fontId="9" fillId="0" borderId="28" xfId="0" applyFont="1" applyBorder="1"/>
    <xf numFmtId="0" fontId="9" fillId="0" borderId="28" xfId="0" applyFont="1" applyBorder="1" applyAlignment="1">
      <alignment horizontal="center"/>
    </xf>
    <xf numFmtId="3" fontId="9" fillId="0" borderId="28" xfId="0" applyNumberFormat="1" applyFont="1" applyBorder="1"/>
    <xf numFmtId="0" fontId="10" fillId="2" borderId="0" xfId="0" applyFont="1" applyFill="1" applyAlignment="1">
      <alignment horizontal="center" wrapText="1"/>
    </xf>
    <xf numFmtId="0" fontId="10" fillId="0" borderId="0" xfId="0" applyFont="1" applyAlignment="1">
      <alignment horizontal="center" wrapText="1"/>
    </xf>
    <xf numFmtId="3" fontId="11" fillId="2" borderId="0" xfId="0" applyNumberFormat="1" applyFont="1" applyFill="1" applyAlignment="1">
      <alignment horizontal="center" wrapText="1"/>
    </xf>
    <xf numFmtId="0" fontId="10" fillId="2" borderId="0" xfId="0" applyFont="1" applyFill="1" applyAlignment="1">
      <alignment horizontal="center"/>
    </xf>
    <xf numFmtId="3" fontId="10" fillId="2" borderId="0" xfId="0" applyNumberFormat="1" applyFont="1" applyFill="1" applyAlignment="1">
      <alignment horizontal="center"/>
    </xf>
    <xf numFmtId="3" fontId="11" fillId="2" borderId="0" xfId="0" applyNumberFormat="1" applyFont="1" applyFill="1" applyAlignment="1">
      <alignment horizontal="center"/>
    </xf>
    <xf numFmtId="3" fontId="10" fillId="2" borderId="8" xfId="0" applyNumberFormat="1" applyFont="1" applyFill="1" applyBorder="1" applyAlignment="1">
      <alignment horizontal="center"/>
    </xf>
    <xf numFmtId="0" fontId="10" fillId="0" borderId="0" xfId="0" applyFont="1" applyAlignment="1">
      <alignment horizontal="center"/>
    </xf>
    <xf numFmtId="0" fontId="10" fillId="0" borderId="0" xfId="0" applyFont="1"/>
    <xf numFmtId="3" fontId="11" fillId="0" borderId="0" xfId="0" applyNumberFormat="1" applyFont="1"/>
    <xf numFmtId="0" fontId="11" fillId="0" borderId="0" xfId="0" applyFont="1"/>
    <xf numFmtId="0" fontId="11" fillId="0" borderId="0" xfId="0" applyFont="1" applyAlignment="1">
      <alignment horizontal="center"/>
    </xf>
    <xf numFmtId="0" fontId="10" fillId="0" borderId="0" xfId="0" applyFont="1" applyAlignment="1">
      <alignment horizontal="right"/>
    </xf>
    <xf numFmtId="0" fontId="11" fillId="0" borderId="0" xfId="0" applyFont="1" applyAlignment="1">
      <alignment vertical="top" wrapText="1"/>
    </xf>
    <xf numFmtId="3" fontId="11" fillId="0" borderId="0" xfId="0" applyNumberFormat="1" applyFont="1" applyAlignment="1">
      <alignment horizontal="center"/>
    </xf>
    <xf numFmtId="0" fontId="12" fillId="0" borderId="0" xfId="0" applyFont="1"/>
    <xf numFmtId="0" fontId="13" fillId="0" borderId="28" xfId="0" applyFont="1" applyBorder="1"/>
    <xf numFmtId="0" fontId="13" fillId="0" borderId="28" xfId="0" applyFont="1" applyBorder="1" applyAlignment="1">
      <alignment vertical="top" wrapText="1"/>
    </xf>
    <xf numFmtId="0" fontId="13" fillId="0" borderId="28" xfId="0" applyFont="1" applyBorder="1" applyAlignment="1">
      <alignment horizontal="center"/>
    </xf>
    <xf numFmtId="3" fontId="13" fillId="0" borderId="28" xfId="0" applyNumberFormat="1" applyFont="1" applyBorder="1"/>
    <xf numFmtId="9" fontId="3" fillId="0" borderId="0" xfId="4" applyFont="1" applyBorder="1"/>
    <xf numFmtId="0" fontId="15" fillId="6" borderId="2" xfId="0" applyFont="1" applyFill="1" applyBorder="1"/>
    <xf numFmtId="0" fontId="15" fillId="6" borderId="25"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27"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left"/>
    </xf>
    <xf numFmtId="164" fontId="15" fillId="6" borderId="8" xfId="0" applyNumberFormat="1" applyFont="1" applyFill="1" applyBorder="1" applyAlignment="1">
      <alignment horizontal="left" vertical="center"/>
    </xf>
    <xf numFmtId="164" fontId="15" fillId="6" borderId="0" xfId="0" applyNumberFormat="1" applyFont="1" applyFill="1" applyAlignment="1">
      <alignment horizontal="left" vertical="center"/>
    </xf>
    <xf numFmtId="164" fontId="15" fillId="6" borderId="9" xfId="0" applyNumberFormat="1" applyFont="1" applyFill="1" applyBorder="1" applyAlignment="1">
      <alignment horizontal="left" vertical="center"/>
    </xf>
    <xf numFmtId="164" fontId="16" fillId="6" borderId="8" xfId="0" applyNumberFormat="1" applyFont="1" applyFill="1" applyBorder="1" applyAlignment="1">
      <alignment horizontal="center" vertical="center" wrapText="1"/>
    </xf>
    <xf numFmtId="164" fontId="16" fillId="6" borderId="0" xfId="0" applyNumberFormat="1" applyFont="1" applyFill="1" applyAlignment="1">
      <alignment horizontal="center" vertical="center" wrapText="1"/>
    </xf>
    <xf numFmtId="164" fontId="15" fillId="6" borderId="9" xfId="0" applyNumberFormat="1" applyFont="1" applyFill="1" applyBorder="1" applyAlignment="1">
      <alignment horizontal="center" vertical="center" wrapText="1"/>
    </xf>
    <xf numFmtId="164" fontId="15" fillId="6" borderId="2" xfId="0" applyNumberFormat="1" applyFont="1" applyFill="1" applyBorder="1" applyAlignment="1">
      <alignment horizontal="center" vertical="center" wrapText="1"/>
    </xf>
    <xf numFmtId="164" fontId="15" fillId="6" borderId="8" xfId="0" applyNumberFormat="1" applyFont="1" applyFill="1" applyBorder="1" applyAlignment="1">
      <alignment horizontal="center" vertical="center" wrapText="1"/>
    </xf>
    <xf numFmtId="0" fontId="15" fillId="6" borderId="3" xfId="0" applyFont="1" applyFill="1" applyBorder="1"/>
    <xf numFmtId="164" fontId="16" fillId="6" borderId="10" xfId="0" applyNumberFormat="1" applyFont="1" applyFill="1" applyBorder="1" applyAlignment="1">
      <alignment horizontal="center" vertical="center" wrapText="1"/>
    </xf>
    <xf numFmtId="164" fontId="16" fillId="6" borderId="11" xfId="0" applyNumberFormat="1" applyFont="1" applyFill="1" applyBorder="1" applyAlignment="1">
      <alignment horizontal="center" vertical="center" wrapText="1"/>
    </xf>
    <xf numFmtId="164" fontId="17" fillId="6" borderId="12" xfId="0" applyNumberFormat="1" applyFont="1" applyFill="1" applyBorder="1" applyAlignment="1">
      <alignment horizontal="center" vertical="center" wrapText="1"/>
    </xf>
    <xf numFmtId="164" fontId="17" fillId="6" borderId="3" xfId="0" applyNumberFormat="1" applyFont="1" applyFill="1" applyBorder="1" applyAlignment="1">
      <alignment horizontal="center" vertical="center" wrapText="1"/>
    </xf>
    <xf numFmtId="164" fontId="17" fillId="6" borderId="10" xfId="0" applyNumberFormat="1" applyFont="1" applyFill="1" applyBorder="1" applyAlignment="1">
      <alignment horizontal="center" vertical="center" wrapText="1"/>
    </xf>
    <xf numFmtId="0" fontId="18" fillId="0" borderId="0" xfId="0" applyFont="1"/>
    <xf numFmtId="164" fontId="2" fillId="8" borderId="4" xfId="0" applyNumberFormat="1" applyFont="1" applyFill="1" applyBorder="1" applyAlignment="1">
      <alignment vertical="top"/>
    </xf>
    <xf numFmtId="164" fontId="7" fillId="8" borderId="13" xfId="0" applyNumberFormat="1" applyFont="1" applyFill="1" applyBorder="1" applyAlignment="1">
      <alignment vertical="top"/>
    </xf>
    <xf numFmtId="164" fontId="7" fillId="8" borderId="15" xfId="0" applyNumberFormat="1" applyFont="1" applyFill="1" applyBorder="1" applyAlignment="1">
      <alignment vertical="top"/>
    </xf>
    <xf numFmtId="164" fontId="2" fillId="8" borderId="5"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8" xfId="0" applyNumberFormat="1" applyFont="1" applyFill="1" applyBorder="1" applyAlignment="1">
      <alignment vertical="top"/>
    </xf>
    <xf numFmtId="164" fontId="2" fillId="8" borderId="6"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1" xfId="0" applyNumberFormat="1" applyFont="1" applyFill="1" applyBorder="1" applyAlignment="1">
      <alignment vertical="top"/>
    </xf>
    <xf numFmtId="3" fontId="15" fillId="6" borderId="7" xfId="0" applyNumberFormat="1" applyFont="1" applyFill="1" applyBorder="1" applyAlignment="1">
      <alignment horizontal="right"/>
    </xf>
    <xf numFmtId="164" fontId="15" fillId="6" borderId="22" xfId="0" applyNumberFormat="1" applyFont="1" applyFill="1" applyBorder="1" applyAlignment="1">
      <alignment horizontal="right"/>
    </xf>
    <xf numFmtId="164" fontId="15" fillId="6" borderId="23" xfId="0" applyNumberFormat="1" applyFont="1" applyFill="1" applyBorder="1" applyAlignment="1">
      <alignment horizontal="right"/>
    </xf>
    <xf numFmtId="164" fontId="15" fillId="6" borderId="24" xfId="0" applyNumberFormat="1" applyFont="1" applyFill="1" applyBorder="1" applyAlignment="1">
      <alignment horizontal="right"/>
    </xf>
    <xf numFmtId="164" fontId="15" fillId="6" borderId="7" xfId="0" applyNumberFormat="1" applyFont="1" applyFill="1" applyBorder="1" applyAlignment="1">
      <alignment horizontal="right"/>
    </xf>
    <xf numFmtId="0" fontId="19" fillId="0" borderId="0" xfId="0" applyFont="1"/>
    <xf numFmtId="164" fontId="11" fillId="3" borderId="29" xfId="0" applyNumberFormat="1" applyFont="1" applyFill="1" applyBorder="1"/>
    <xf numFmtId="164" fontId="10" fillId="3" borderId="29" xfId="0" applyNumberFormat="1" applyFont="1" applyFill="1" applyBorder="1"/>
    <xf numFmtId="164" fontId="11" fillId="0" borderId="0" xfId="0" applyNumberFormat="1" applyFont="1"/>
    <xf numFmtId="0" fontId="10" fillId="0" borderId="0" xfId="0" applyFont="1" applyAlignment="1">
      <alignment wrapText="1"/>
    </xf>
    <xf numFmtId="164" fontId="15" fillId="6" borderId="2" xfId="0" applyNumberFormat="1" applyFont="1" applyFill="1" applyBorder="1" applyAlignment="1">
      <alignment horizontal="center" vertical="center"/>
    </xf>
    <xf numFmtId="3" fontId="11" fillId="0" borderId="0" xfId="0" applyNumberFormat="1" applyFont="1" applyAlignment="1">
      <alignment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0" xfId="0" applyFont="1" applyAlignment="1">
      <alignment horizontal="center" vertical="top"/>
    </xf>
    <xf numFmtId="3" fontId="22" fillId="2" borderId="29" xfId="0" applyNumberFormat="1" applyFont="1" applyFill="1" applyBorder="1" applyAlignment="1">
      <alignment horizontal="center" wrapText="1"/>
    </xf>
    <xf numFmtId="3" fontId="11" fillId="4" borderId="40" xfId="0" applyNumberFormat="1" applyFont="1" applyFill="1" applyBorder="1" applyAlignment="1">
      <alignment horizontal="left" vertical="center"/>
    </xf>
    <xf numFmtId="3" fontId="11" fillId="4" borderId="41" xfId="0" applyNumberFormat="1" applyFont="1" applyFill="1" applyBorder="1" applyAlignment="1">
      <alignment horizontal="left" vertical="center"/>
    </xf>
    <xf numFmtId="3" fontId="10" fillId="4" borderId="42" xfId="0" applyNumberFormat="1" applyFont="1" applyFill="1" applyBorder="1" applyAlignment="1">
      <alignment horizontal="left" vertical="center"/>
    </xf>
    <xf numFmtId="3" fontId="11" fillId="4" borderId="33" xfId="0" applyNumberFormat="1" applyFont="1" applyFill="1" applyBorder="1" applyAlignment="1">
      <alignment horizontal="left" vertical="center"/>
    </xf>
    <xf numFmtId="3" fontId="11" fillId="4" borderId="32" xfId="0" applyNumberFormat="1" applyFont="1" applyFill="1" applyBorder="1" applyAlignment="1">
      <alignment horizontal="left" vertical="center"/>
    </xf>
    <xf numFmtId="3" fontId="11" fillId="4" borderId="31" xfId="0" applyNumberFormat="1" applyFont="1" applyFill="1" applyBorder="1" applyAlignment="1">
      <alignment horizontal="left" vertical="center"/>
    </xf>
    <xf numFmtId="3" fontId="11" fillId="4" borderId="38" xfId="0" applyNumberFormat="1" applyFont="1" applyFill="1" applyBorder="1" applyAlignment="1">
      <alignment horizontal="left" vertical="center"/>
    </xf>
    <xf numFmtId="3" fontId="11" fillId="4" borderId="30" xfId="0" applyNumberFormat="1" applyFont="1" applyFill="1" applyBorder="1" applyAlignment="1">
      <alignment horizontal="left" vertical="center"/>
    </xf>
    <xf numFmtId="0" fontId="11" fillId="4" borderId="29" xfId="4" quotePrefix="1" applyNumberFormat="1" applyFont="1" applyFill="1" applyBorder="1" applyAlignment="1">
      <alignment horizontal="center" vertical="center"/>
    </xf>
    <xf numFmtId="164" fontId="10" fillId="0" borderId="0" xfId="0" applyNumberFormat="1" applyFont="1" applyAlignment="1">
      <alignment horizontal="center"/>
    </xf>
    <xf numFmtId="164" fontId="11" fillId="0" borderId="0" xfId="0" applyNumberFormat="1" applyFont="1" applyAlignment="1">
      <alignment horizontal="center"/>
    </xf>
    <xf numFmtId="3" fontId="10" fillId="2" borderId="37" xfId="0" applyNumberFormat="1" applyFont="1" applyFill="1" applyBorder="1" applyAlignment="1">
      <alignment horizontal="center"/>
    </xf>
    <xf numFmtId="164" fontId="23" fillId="7" borderId="22" xfId="0" applyNumberFormat="1" applyFont="1" applyFill="1" applyBorder="1"/>
    <xf numFmtId="164" fontId="23" fillId="7" borderId="23" xfId="0" applyNumberFormat="1" applyFont="1" applyFill="1" applyBorder="1"/>
    <xf numFmtId="164" fontId="23" fillId="7" borderId="24" xfId="0" applyNumberFormat="1" applyFont="1" applyFill="1" applyBorder="1"/>
    <xf numFmtId="0" fontId="24" fillId="0" borderId="0" xfId="0" applyFont="1"/>
    <xf numFmtId="164" fontId="11" fillId="4" borderId="29" xfId="0" applyNumberFormat="1" applyFont="1" applyFill="1" applyBorder="1"/>
    <xf numFmtId="164" fontId="11" fillId="0" borderId="0" xfId="0" applyNumberFormat="1" applyFont="1" applyAlignment="1">
      <alignment vertical="top" wrapText="1"/>
    </xf>
    <xf numFmtId="164" fontId="10" fillId="2" borderId="36" xfId="0" applyNumberFormat="1" applyFont="1" applyFill="1" applyBorder="1"/>
    <xf numFmtId="164" fontId="10" fillId="2" borderId="39" xfId="0" applyNumberFormat="1" applyFont="1" applyFill="1" applyBorder="1"/>
    <xf numFmtId="0" fontId="11" fillId="0" borderId="0" xfId="0" applyFont="1" applyAlignment="1">
      <alignment vertical="center"/>
    </xf>
    <xf numFmtId="3" fontId="11" fillId="4" borderId="0" xfId="0" applyNumberFormat="1" applyFont="1" applyFill="1" applyAlignment="1">
      <alignment horizontal="left" vertical="center"/>
    </xf>
    <xf numFmtId="9" fontId="11" fillId="4" borderId="29" xfId="4" applyFont="1" applyFill="1" applyBorder="1" applyAlignment="1">
      <alignment horizontal="center" vertical="center"/>
    </xf>
    <xf numFmtId="0" fontId="11" fillId="0" borderId="0" xfId="0" applyFont="1" applyAlignment="1">
      <alignment horizontal="right"/>
    </xf>
    <xf numFmtId="164" fontId="25" fillId="0" borderId="0" xfId="0" applyNumberFormat="1" applyFont="1" applyAlignment="1">
      <alignment horizontal="right" vertical="top"/>
    </xf>
    <xf numFmtId="0" fontId="8" fillId="0" borderId="0" xfId="0" applyFont="1" applyAlignment="1">
      <alignment vertical="top"/>
    </xf>
    <xf numFmtId="0" fontId="8" fillId="0" borderId="0" xfId="0" applyFont="1" applyAlignment="1">
      <alignment horizontal="right" vertical="top"/>
    </xf>
    <xf numFmtId="164" fontId="8" fillId="0" borderId="0" xfId="0" applyNumberFormat="1" applyFont="1"/>
    <xf numFmtId="3" fontId="12" fillId="2" borderId="0" xfId="0" applyNumberFormat="1" applyFont="1" applyFill="1" applyAlignment="1">
      <alignment horizontal="center" wrapText="1"/>
    </xf>
    <xf numFmtId="3" fontId="12" fillId="2" borderId="8" xfId="0" applyNumberFormat="1" applyFont="1" applyFill="1" applyBorder="1" applyAlignment="1">
      <alignment horizontal="center" wrapText="1"/>
    </xf>
    <xf numFmtId="0" fontId="26" fillId="6" borderId="1" xfId="0" applyFont="1" applyFill="1" applyBorder="1" applyAlignment="1">
      <alignment horizontal="right"/>
    </xf>
    <xf numFmtId="3" fontId="10" fillId="2" borderId="0" xfId="0" applyNumberFormat="1" applyFont="1" applyFill="1" applyAlignment="1">
      <alignment horizontal="center" wrapText="1"/>
    </xf>
    <xf numFmtId="0" fontId="9" fillId="0" borderId="0" xfId="0" applyFont="1" applyAlignment="1">
      <alignment horizontal="right" vertical="center"/>
    </xf>
    <xf numFmtId="0" fontId="11" fillId="11" borderId="43" xfId="0" applyFont="1" applyFill="1" applyBorder="1"/>
    <xf numFmtId="0" fontId="11" fillId="11" borderId="44" xfId="0" applyFont="1" applyFill="1" applyBorder="1"/>
    <xf numFmtId="0" fontId="11" fillId="11" borderId="44" xfId="0" applyFont="1" applyFill="1" applyBorder="1" applyAlignment="1">
      <alignment horizontal="center"/>
    </xf>
    <xf numFmtId="164" fontId="11" fillId="11" borderId="44" xfId="0" applyNumberFormat="1" applyFont="1" applyFill="1" applyBorder="1"/>
    <xf numFmtId="3" fontId="11" fillId="11" borderId="44" xfId="0" applyNumberFormat="1" applyFont="1" applyFill="1" applyBorder="1"/>
    <xf numFmtId="3" fontId="11" fillId="11" borderId="45" xfId="0" applyNumberFormat="1" applyFont="1" applyFill="1" applyBorder="1"/>
    <xf numFmtId="0" fontId="10" fillId="11" borderId="46" xfId="0" applyFont="1" applyFill="1" applyBorder="1" applyAlignment="1">
      <alignment vertical="center"/>
    </xf>
    <xf numFmtId="0" fontId="11" fillId="11" borderId="0" xfId="0" applyFont="1" applyFill="1" applyAlignment="1">
      <alignment vertical="center"/>
    </xf>
    <xf numFmtId="0" fontId="11" fillId="11" borderId="0" xfId="0" applyFont="1" applyFill="1" applyAlignment="1">
      <alignment horizontal="center" vertical="center"/>
    </xf>
    <xf numFmtId="167" fontId="10" fillId="12" borderId="0" xfId="0" applyNumberFormat="1" applyFont="1" applyFill="1" applyAlignment="1">
      <alignment horizontal="center" vertical="center" wrapText="1"/>
    </xf>
    <xf numFmtId="167" fontId="10" fillId="12" borderId="0" xfId="0" applyNumberFormat="1" applyFont="1" applyFill="1" applyAlignment="1">
      <alignment horizontal="center" vertical="center"/>
    </xf>
    <xf numFmtId="3" fontId="11" fillId="11" borderId="47" xfId="0" applyNumberFormat="1" applyFont="1" applyFill="1" applyBorder="1"/>
    <xf numFmtId="0" fontId="11" fillId="11" borderId="46" xfId="0" applyFont="1" applyFill="1" applyBorder="1" applyAlignment="1">
      <alignment vertical="center"/>
    </xf>
    <xf numFmtId="0" fontId="27" fillId="11" borderId="0" xfId="0" applyFont="1" applyFill="1" applyAlignment="1">
      <alignment vertical="center"/>
    </xf>
    <xf numFmtId="164" fontId="11" fillId="3" borderId="29" xfId="0" applyNumberFormat="1" applyFont="1" applyFill="1" applyBorder="1" applyAlignment="1">
      <alignment horizontal="center" vertical="center"/>
    </xf>
    <xf numFmtId="164" fontId="10" fillId="3" borderId="29" xfId="0" applyNumberFormat="1" applyFont="1" applyFill="1" applyBorder="1" applyAlignment="1">
      <alignment horizontal="center" vertical="center"/>
    </xf>
    <xf numFmtId="0" fontId="10" fillId="11" borderId="46" xfId="0" applyFont="1" applyFill="1" applyBorder="1"/>
    <xf numFmtId="0" fontId="11" fillId="11" borderId="0" xfId="0" applyFont="1" applyFill="1"/>
    <xf numFmtId="0" fontId="11" fillId="11" borderId="0" xfId="0" applyFont="1" applyFill="1" applyAlignment="1">
      <alignment horizontal="center"/>
    </xf>
    <xf numFmtId="3" fontId="11" fillId="11" borderId="0" xfId="0" applyNumberFormat="1" applyFont="1" applyFill="1"/>
    <xf numFmtId="0" fontId="11" fillId="11" borderId="0" xfId="0" applyFont="1" applyFill="1" applyAlignment="1">
      <alignment vertical="top" wrapText="1"/>
    </xf>
    <xf numFmtId="0" fontId="10" fillId="11" borderId="48" xfId="0" applyFont="1" applyFill="1" applyBorder="1"/>
    <xf numFmtId="0" fontId="11" fillId="11" borderId="49" xfId="0" applyFont="1" applyFill="1" applyBorder="1" applyAlignment="1">
      <alignment vertical="top" wrapText="1"/>
    </xf>
    <xf numFmtId="0" fontId="11" fillId="11" borderId="49" xfId="0" applyFont="1" applyFill="1" applyBorder="1" applyAlignment="1">
      <alignment horizontal="center" vertical="center"/>
    </xf>
    <xf numFmtId="3" fontId="11" fillId="11" borderId="49" xfId="0" applyNumberFormat="1" applyFont="1" applyFill="1" applyBorder="1"/>
    <xf numFmtId="3" fontId="11" fillId="11" borderId="50" xfId="0" applyNumberFormat="1" applyFont="1" applyFill="1" applyBorder="1"/>
    <xf numFmtId="0" fontId="6" fillId="4" borderId="29" xfId="4" applyNumberFormat="1" applyFont="1" applyFill="1" applyBorder="1" applyAlignment="1">
      <alignment horizontal="center" vertical="center" wrapText="1"/>
    </xf>
    <xf numFmtId="3" fontId="22" fillId="2" borderId="36" xfId="0" applyNumberFormat="1" applyFont="1" applyFill="1" applyBorder="1" applyAlignment="1">
      <alignment horizontal="center" wrapText="1"/>
    </xf>
    <xf numFmtId="3" fontId="22" fillId="2" borderId="39" xfId="0" applyNumberFormat="1" applyFont="1" applyFill="1" applyBorder="1" applyAlignment="1">
      <alignment horizontal="center" wrapText="1"/>
    </xf>
    <xf numFmtId="3" fontId="22" fillId="2" borderId="37" xfId="0" applyNumberFormat="1" applyFont="1" applyFill="1" applyBorder="1" applyAlignment="1">
      <alignment horizontal="center" wrapText="1"/>
    </xf>
    <xf numFmtId="0" fontId="6" fillId="4" borderId="36" xfId="4" applyNumberFormat="1" applyFont="1" applyFill="1" applyBorder="1" applyAlignment="1">
      <alignment horizontal="left" vertical="center" wrapText="1"/>
    </xf>
    <xf numFmtId="0" fontId="6" fillId="4" borderId="39" xfId="4" applyNumberFormat="1" applyFont="1" applyFill="1" applyBorder="1" applyAlignment="1">
      <alignment horizontal="left" vertical="center" wrapText="1"/>
    </xf>
    <xf numFmtId="0" fontId="6" fillId="4" borderId="37" xfId="4" applyNumberFormat="1" applyFont="1" applyFill="1" applyBorder="1" applyAlignment="1">
      <alignment horizontal="left" vertical="center" wrapText="1"/>
    </xf>
    <xf numFmtId="3" fontId="10" fillId="2" borderId="0" xfId="0" applyNumberFormat="1" applyFont="1" applyFill="1" applyAlignment="1">
      <alignment horizontal="center" wrapText="1"/>
    </xf>
    <xf numFmtId="0" fontId="23" fillId="2" borderId="30" xfId="0" applyFont="1" applyFill="1" applyBorder="1" applyAlignment="1">
      <alignment horizontal="center" vertical="top" wrapText="1"/>
    </xf>
    <xf numFmtId="0" fontId="23" fillId="2" borderId="38" xfId="0" applyFont="1" applyFill="1" applyBorder="1" applyAlignment="1">
      <alignment horizontal="center" vertical="top" wrapText="1"/>
    </xf>
    <xf numFmtId="0" fontId="23" fillId="2" borderId="31" xfId="0" applyFont="1" applyFill="1" applyBorder="1" applyAlignment="1">
      <alignment horizontal="center" vertical="top" wrapText="1"/>
    </xf>
    <xf numFmtId="0" fontId="23" fillId="2" borderId="34" xfId="0" applyFont="1" applyFill="1" applyBorder="1" applyAlignment="1">
      <alignment horizontal="center" vertical="top" wrapText="1"/>
    </xf>
    <xf numFmtId="0" fontId="23" fillId="2" borderId="28" xfId="0" applyFont="1" applyFill="1" applyBorder="1" applyAlignment="1">
      <alignment horizontal="center" vertical="top" wrapText="1"/>
    </xf>
    <xf numFmtId="0" fontId="23" fillId="2" borderId="35" xfId="0" applyFont="1" applyFill="1" applyBorder="1" applyAlignment="1">
      <alignment horizontal="center" vertical="top" wrapText="1"/>
    </xf>
    <xf numFmtId="0" fontId="12" fillId="0" borderId="0" xfId="0" applyFont="1" applyAlignment="1">
      <alignment horizontal="right"/>
    </xf>
    <xf numFmtId="0" fontId="28" fillId="0" borderId="0" xfId="0" applyFont="1"/>
    <xf numFmtId="0" fontId="12" fillId="0" borderId="28" xfId="0" applyFont="1" applyBorder="1"/>
    <xf numFmtId="0" fontId="29" fillId="2" borderId="0" xfId="0" applyFont="1" applyFill="1"/>
    <xf numFmtId="0" fontId="5" fillId="2" borderId="0" xfId="0" applyFont="1" applyFill="1" applyAlignment="1">
      <alignment vertical="top"/>
    </xf>
    <xf numFmtId="3" fontId="30" fillId="2" borderId="0" xfId="0" applyNumberFormat="1" applyFont="1" applyFill="1" applyAlignment="1">
      <alignment vertical="top"/>
    </xf>
    <xf numFmtId="0" fontId="29"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2" borderId="0" xfId="0" applyFont="1" applyFill="1" applyAlignment="1">
      <alignment vertical="top" wrapText="1"/>
    </xf>
    <xf numFmtId="0" fontId="5" fillId="2" borderId="0" xfId="0" applyFont="1" applyFill="1" applyAlignment="1">
      <alignment vertical="top" wrapText="1"/>
    </xf>
    <xf numFmtId="0" fontId="31"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distributed" wrapText="1"/>
    </xf>
    <xf numFmtId="0" fontId="31" fillId="2" borderId="0" xfId="0" applyFont="1" applyFill="1"/>
    <xf numFmtId="0" fontId="6" fillId="2" borderId="0" xfId="0" applyFont="1" applyFill="1" applyAlignment="1">
      <alignment vertical="top"/>
    </xf>
    <xf numFmtId="0" fontId="31" fillId="0" borderId="28" xfId="0" applyFont="1" applyBorder="1"/>
    <xf numFmtId="0" fontId="31" fillId="0" borderId="28" xfId="0" applyFont="1" applyBorder="1" applyAlignment="1">
      <alignment vertical="top" wrapText="1"/>
    </xf>
    <xf numFmtId="3" fontId="5" fillId="0" borderId="0" xfId="0" applyNumberFormat="1" applyFont="1"/>
  </cellXfs>
  <cellStyles count="9">
    <cellStyle name="Data" xfId="1" xr:uid="{00000000-0005-0000-0000-000000000000}"/>
    <cellStyle name="Data 2" xfId="2" xr:uid="{00000000-0005-0000-0000-000001000000}"/>
    <cellStyle name="Formula" xfId="5" xr:uid="{00000000-0005-0000-0000-000002000000}"/>
    <cellStyle name="FormulaNoNumber" xfId="6" xr:uid="{00000000-0005-0000-0000-000003000000}"/>
    <cellStyle name="Heading" xfId="3" xr:uid="{00000000-0005-0000-0000-000004000000}"/>
    <cellStyle name="NoData" xfId="7" xr:uid="{00000000-0005-0000-0000-000005000000}"/>
    <cellStyle name="Normal" xfId="0" builtinId="0"/>
    <cellStyle name="Normal 2" xfId="8" xr:uid="{00000000-0005-0000-0000-000007000000}"/>
    <cellStyle name="Percent" xfId="4" builtinId="5"/>
  </cellStyles>
  <dxfs count="0"/>
  <tableStyles count="0" defaultTableStyle="TableStyleMedium9" defaultPivotStyle="PivotStyleLight16"/>
  <colors>
    <mruColors>
      <color rgb="FFFFFFCC"/>
      <color rgb="FFFFFF99"/>
      <color rgb="FF78BEDC"/>
      <color rgb="FF6E6464"/>
      <color rgb="FFC8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0B67-26EA-4239-B1B1-59FF87D1707D}">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2" customFormat="1" ht="15.5" x14ac:dyDescent="0.35">
      <c r="C1" s="172" t="s">
        <v>156</v>
      </c>
    </row>
    <row r="2" spans="2:3" s="22" customFormat="1" ht="15.5" x14ac:dyDescent="0.35">
      <c r="B2" s="173" t="s">
        <v>134</v>
      </c>
      <c r="C2" s="47"/>
    </row>
    <row r="3" spans="2:3" s="22" customFormat="1" ht="18" x14ac:dyDescent="0.4">
      <c r="B3" s="25" t="s">
        <v>158</v>
      </c>
      <c r="C3" s="47"/>
    </row>
    <row r="4" spans="2:3" s="22" customFormat="1" ht="15.5" x14ac:dyDescent="0.35">
      <c r="B4" s="173" t="s">
        <v>173</v>
      </c>
      <c r="C4" s="47"/>
    </row>
    <row r="5" spans="2:3" s="22" customFormat="1" ht="16" thickBot="1" x14ac:dyDescent="0.4">
      <c r="B5" s="174"/>
      <c r="C5" s="174"/>
    </row>
    <row r="7" spans="2:3" x14ac:dyDescent="0.3">
      <c r="B7" s="175"/>
      <c r="C7" s="176"/>
    </row>
    <row r="8" spans="2:3" ht="25" x14ac:dyDescent="0.3">
      <c r="B8" s="175" t="s">
        <v>159</v>
      </c>
      <c r="C8" s="177" t="s">
        <v>160</v>
      </c>
    </row>
    <row r="9" spans="2:3" x14ac:dyDescent="0.3">
      <c r="B9" s="175"/>
      <c r="C9" s="176"/>
    </row>
    <row r="10" spans="2:3" x14ac:dyDescent="0.3">
      <c r="B10" s="178"/>
      <c r="C10" s="179"/>
    </row>
    <row r="11" spans="2:3" x14ac:dyDescent="0.3">
      <c r="B11" s="178"/>
      <c r="C11" s="179"/>
    </row>
    <row r="12" spans="2:3" ht="28" x14ac:dyDescent="0.3">
      <c r="B12" s="178" t="s">
        <v>161</v>
      </c>
      <c r="C12" s="180" t="s">
        <v>162</v>
      </c>
    </row>
    <row r="13" spans="2:3" ht="42" x14ac:dyDescent="0.3">
      <c r="B13" s="178"/>
      <c r="C13" s="179" t="s">
        <v>163</v>
      </c>
    </row>
    <row r="14" spans="2:3" ht="42" x14ac:dyDescent="0.3">
      <c r="B14" s="178" t="s">
        <v>164</v>
      </c>
      <c r="C14" s="179" t="s">
        <v>165</v>
      </c>
    </row>
    <row r="15" spans="2:3" ht="42" x14ac:dyDescent="0.3">
      <c r="B15" s="178" t="s">
        <v>166</v>
      </c>
      <c r="C15" s="181" t="s">
        <v>167</v>
      </c>
    </row>
    <row r="16" spans="2:3" ht="42" x14ac:dyDescent="0.3">
      <c r="B16" s="178"/>
      <c r="C16" s="182" t="s">
        <v>168</v>
      </c>
    </row>
    <row r="17" spans="2:3" s="22" customFormat="1" ht="16" thickBot="1" x14ac:dyDescent="0.4">
      <c r="B17" s="174"/>
      <c r="C17" s="174"/>
    </row>
    <row r="18" spans="2:3" s="7" customFormat="1" ht="11.5" x14ac:dyDescent="0.25"/>
    <row r="19" spans="2:3" s="7" customFormat="1" ht="34.5" x14ac:dyDescent="0.25">
      <c r="B19" s="183" t="s">
        <v>169</v>
      </c>
      <c r="C19" s="184" t="s">
        <v>170</v>
      </c>
    </row>
    <row r="20" spans="2:3" s="7" customFormat="1" ht="126.5" x14ac:dyDescent="0.25">
      <c r="B20" s="183" t="s">
        <v>171</v>
      </c>
      <c r="C20" s="185" t="s">
        <v>172</v>
      </c>
    </row>
    <row r="21" spans="2:3" s="7" customFormat="1" ht="11.5" x14ac:dyDescent="0.25">
      <c r="B21" s="186"/>
      <c r="C21" s="187"/>
    </row>
    <row r="22" spans="2:3" s="7" customFormat="1" ht="12" thickBot="1" x14ac:dyDescent="0.3">
      <c r="B22" s="188"/>
      <c r="C22" s="189"/>
    </row>
    <row r="187" spans="1:9" s="190" customFormat="1" ht="15.5" x14ac:dyDescent="0.35">
      <c r="A187" s="6"/>
      <c r="B187" s="6"/>
      <c r="C187" s="92"/>
      <c r="D187" s="6"/>
      <c r="E187" s="6"/>
      <c r="F187" s="6"/>
      <c r="G187" s="6"/>
      <c r="H187" s="6"/>
      <c r="I187"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D419-CC06-48AE-B866-64FFD30BB63A}">
  <sheetPr>
    <tabColor theme="9" tint="0.39997558519241921"/>
  </sheetPr>
  <dimension ref="A1:L210"/>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81640625" defaultRowHeight="15.5" x14ac:dyDescent="0.35"/>
  <cols>
    <col min="1" max="1" width="4.81640625" style="42" customWidth="1"/>
    <col min="2" max="2" width="12.81640625" style="42" customWidth="1"/>
    <col min="3" max="3" width="60.81640625" style="42" customWidth="1"/>
    <col min="4" max="4" width="12.81640625" style="43"/>
    <col min="5" max="6" width="20.81640625" style="41" customWidth="1"/>
    <col min="7" max="7" width="12.81640625" style="41" customWidth="1"/>
    <col min="8" max="9" width="20.81640625" style="41" customWidth="1"/>
    <col min="10" max="10" width="12.81640625" style="41" customWidth="1"/>
    <col min="11" max="12" width="4.81640625" style="42" customWidth="1"/>
    <col min="13" max="16384" width="12.81640625" style="42"/>
  </cols>
  <sheetData>
    <row r="1" spans="2:10" s="22" customFormat="1" x14ac:dyDescent="0.35">
      <c r="D1" s="23"/>
      <c r="E1" s="24"/>
      <c r="F1" s="24"/>
      <c r="G1" s="24"/>
      <c r="H1" s="24"/>
      <c r="I1" s="24"/>
      <c r="J1" s="24"/>
    </row>
    <row r="2" spans="2:10" s="22" customFormat="1" ht="18" x14ac:dyDescent="0.4">
      <c r="B2" s="25" t="s">
        <v>94</v>
      </c>
      <c r="C2" s="25" t="s">
        <v>110</v>
      </c>
      <c r="D2" s="26"/>
      <c r="E2" s="27"/>
      <c r="F2" s="27"/>
      <c r="G2" s="27"/>
      <c r="H2" s="27"/>
      <c r="I2" s="27"/>
      <c r="J2" s="131" t="s">
        <v>129</v>
      </c>
    </row>
    <row r="3" spans="2:10" s="22" customFormat="1" ht="18" x14ac:dyDescent="0.4">
      <c r="B3" s="25"/>
      <c r="C3" s="47" t="s">
        <v>155</v>
      </c>
      <c r="D3" s="26"/>
      <c r="E3" s="27"/>
      <c r="F3" s="27"/>
      <c r="G3" s="27"/>
      <c r="H3" s="27"/>
      <c r="I3" s="27"/>
      <c r="J3" s="28"/>
    </row>
    <row r="4" spans="2:10" s="22" customFormat="1" ht="18.5" thickBot="1" x14ac:dyDescent="0.45">
      <c r="B4" s="29"/>
      <c r="C4" s="29"/>
      <c r="D4" s="30"/>
      <c r="E4" s="31"/>
      <c r="F4" s="31"/>
      <c r="G4" s="31"/>
      <c r="H4" s="31"/>
      <c r="I4" s="31"/>
      <c r="J4" s="31"/>
    </row>
    <row r="6" spans="2:10" s="33" customFormat="1" ht="47.25" customHeight="1" x14ac:dyDescent="0.35">
      <c r="B6" s="32" t="s">
        <v>95</v>
      </c>
      <c r="C6" s="32" t="s">
        <v>111</v>
      </c>
      <c r="D6" s="32"/>
      <c r="E6" s="165" t="s">
        <v>96</v>
      </c>
      <c r="F6" s="165"/>
      <c r="G6" s="130"/>
      <c r="H6" s="165" t="s">
        <v>97</v>
      </c>
      <c r="I6" s="165"/>
      <c r="J6" s="165"/>
    </row>
    <row r="7" spans="2:10" s="33" customFormat="1" x14ac:dyDescent="0.35">
      <c r="B7" s="32"/>
      <c r="C7" s="32"/>
      <c r="D7" s="32"/>
      <c r="E7" s="130"/>
      <c r="F7" s="130"/>
      <c r="G7" s="130"/>
      <c r="H7" s="130"/>
      <c r="I7" s="130"/>
      <c r="J7" s="130"/>
    </row>
    <row r="8" spans="2:10" s="33" customFormat="1" x14ac:dyDescent="0.35">
      <c r="B8" s="32"/>
      <c r="C8" s="32"/>
      <c r="D8" s="32" t="s">
        <v>98</v>
      </c>
      <c r="E8" s="127" t="s">
        <v>136</v>
      </c>
      <c r="F8" s="127" t="s">
        <v>141</v>
      </c>
      <c r="G8" s="34" t="s">
        <v>99</v>
      </c>
      <c r="H8" s="128" t="str">
        <f>E8</f>
        <v>As at June 2022</v>
      </c>
      <c r="I8" s="127" t="str">
        <f>F8</f>
        <v>As at June 2023</v>
      </c>
      <c r="J8" s="34" t="s">
        <v>99</v>
      </c>
    </row>
    <row r="9" spans="2:10" s="39" customFormat="1" x14ac:dyDescent="0.35">
      <c r="B9" s="35"/>
      <c r="C9" s="35"/>
      <c r="D9" s="35"/>
      <c r="E9" s="36" t="s">
        <v>100</v>
      </c>
      <c r="F9" s="36" t="s">
        <v>100</v>
      </c>
      <c r="G9" s="37" t="s">
        <v>100</v>
      </c>
      <c r="H9" s="38" t="s">
        <v>100</v>
      </c>
      <c r="I9" s="36" t="s">
        <v>100</v>
      </c>
      <c r="J9" s="37" t="s">
        <v>100</v>
      </c>
    </row>
    <row r="10" spans="2:10" x14ac:dyDescent="0.35">
      <c r="B10" s="40"/>
      <c r="C10" s="45"/>
    </row>
    <row r="11" spans="2:10" x14ac:dyDescent="0.35">
      <c r="B11" s="40"/>
      <c r="C11" s="45"/>
      <c r="E11" s="91"/>
      <c r="F11" s="91"/>
      <c r="H11" s="91"/>
      <c r="I11" s="91"/>
    </row>
    <row r="12" spans="2:10" x14ac:dyDescent="0.35">
      <c r="B12" s="40" t="s">
        <v>77</v>
      </c>
      <c r="C12" s="45"/>
      <c r="E12" s="91"/>
      <c r="F12" s="91"/>
      <c r="H12" s="91"/>
      <c r="I12" s="91"/>
    </row>
    <row r="13" spans="2:10" x14ac:dyDescent="0.35">
      <c r="B13" s="40"/>
      <c r="C13" s="42" t="s">
        <v>78</v>
      </c>
      <c r="D13" s="43">
        <v>20000</v>
      </c>
      <c r="E13" s="89"/>
      <c r="F13" s="115"/>
      <c r="G13" s="90">
        <f>F13-E13</f>
        <v>0</v>
      </c>
      <c r="H13" s="89"/>
      <c r="I13" s="115"/>
      <c r="J13" s="90">
        <f t="shared" ref="J13:J16" si="0">I13-H13</f>
        <v>0</v>
      </c>
    </row>
    <row r="14" spans="2:10" x14ac:dyDescent="0.35">
      <c r="B14" s="40"/>
      <c r="C14" s="42" t="s">
        <v>79</v>
      </c>
      <c r="D14" s="43">
        <v>20005</v>
      </c>
      <c r="E14" s="89"/>
      <c r="F14" s="115"/>
      <c r="G14" s="90">
        <f t="shared" ref="G14:G16" si="1">F14-E14</f>
        <v>0</v>
      </c>
      <c r="H14" s="89"/>
      <c r="I14" s="115"/>
      <c r="J14" s="90">
        <f t="shared" si="0"/>
        <v>0</v>
      </c>
    </row>
    <row r="15" spans="2:10" x14ac:dyDescent="0.35">
      <c r="B15" s="40"/>
      <c r="C15" s="42" t="s">
        <v>80</v>
      </c>
      <c r="D15" s="43">
        <v>20010</v>
      </c>
      <c r="E15" s="89"/>
      <c r="F15" s="115"/>
      <c r="G15" s="90">
        <f t="shared" si="1"/>
        <v>0</v>
      </c>
      <c r="H15" s="89"/>
      <c r="I15" s="115"/>
      <c r="J15" s="90">
        <f t="shared" si="0"/>
        <v>0</v>
      </c>
    </row>
    <row r="16" spans="2:10" x14ac:dyDescent="0.35">
      <c r="B16" s="40"/>
      <c r="C16" s="42" t="s">
        <v>81</v>
      </c>
      <c r="D16" s="43">
        <v>20015</v>
      </c>
      <c r="E16" s="89"/>
      <c r="F16" s="115"/>
      <c r="G16" s="90">
        <f t="shared" si="1"/>
        <v>0</v>
      </c>
      <c r="H16" s="89"/>
      <c r="I16" s="115"/>
      <c r="J16" s="90">
        <f t="shared" si="0"/>
        <v>0</v>
      </c>
    </row>
    <row r="17" spans="2:10" x14ac:dyDescent="0.35">
      <c r="B17" s="40"/>
      <c r="C17" s="44" t="s">
        <v>101</v>
      </c>
      <c r="D17" s="39">
        <v>20019</v>
      </c>
      <c r="E17" s="90">
        <f t="shared" ref="E17:J17" si="2">SUM(E13:E16)</f>
        <v>0</v>
      </c>
      <c r="F17" s="90">
        <f t="shared" si="2"/>
        <v>0</v>
      </c>
      <c r="G17" s="90">
        <f t="shared" si="2"/>
        <v>0</v>
      </c>
      <c r="H17" s="90">
        <f t="shared" si="2"/>
        <v>0</v>
      </c>
      <c r="I17" s="90">
        <f t="shared" si="2"/>
        <v>0</v>
      </c>
      <c r="J17" s="90">
        <f t="shared" si="2"/>
        <v>0</v>
      </c>
    </row>
    <row r="18" spans="2:10" x14ac:dyDescent="0.35">
      <c r="B18" s="40"/>
      <c r="C18" s="45"/>
      <c r="E18" s="91"/>
      <c r="F18" s="91"/>
      <c r="G18" s="91"/>
      <c r="H18" s="91"/>
      <c r="I18" s="91"/>
      <c r="J18" s="91"/>
    </row>
    <row r="19" spans="2:10" x14ac:dyDescent="0.35">
      <c r="B19" s="40" t="s">
        <v>117</v>
      </c>
      <c r="C19" s="45"/>
      <c r="E19" s="91"/>
      <c r="F19" s="91"/>
      <c r="G19" s="91"/>
      <c r="H19" s="91"/>
      <c r="I19" s="91"/>
      <c r="J19" s="91"/>
    </row>
    <row r="20" spans="2:10" x14ac:dyDescent="0.35">
      <c r="B20" s="40"/>
      <c r="C20" s="42" t="s">
        <v>120</v>
      </c>
      <c r="D20" s="43">
        <v>20020</v>
      </c>
      <c r="E20" s="89"/>
      <c r="F20" s="115"/>
      <c r="G20" s="90">
        <f t="shared" ref="G20:G25" si="3">F20-E20</f>
        <v>0</v>
      </c>
      <c r="H20" s="89"/>
      <c r="I20" s="115"/>
      <c r="J20" s="90">
        <f t="shared" ref="J20:J25" si="4">I20-H20</f>
        <v>0</v>
      </c>
    </row>
    <row r="21" spans="2:10" x14ac:dyDescent="0.35">
      <c r="B21" s="40" t="s">
        <v>93</v>
      </c>
      <c r="E21" s="108"/>
      <c r="F21" s="109"/>
      <c r="G21" s="39"/>
      <c r="H21" s="108"/>
      <c r="I21" s="109"/>
      <c r="J21" s="39"/>
    </row>
    <row r="22" spans="2:10" x14ac:dyDescent="0.35">
      <c r="B22" s="40"/>
      <c r="C22" s="42" t="s">
        <v>84</v>
      </c>
      <c r="D22" s="43">
        <v>20025</v>
      </c>
      <c r="E22" s="89"/>
      <c r="F22" s="115"/>
      <c r="G22" s="90">
        <f t="shared" si="3"/>
        <v>0</v>
      </c>
      <c r="H22" s="89"/>
      <c r="I22" s="115"/>
      <c r="J22" s="90">
        <f t="shared" si="4"/>
        <v>0</v>
      </c>
    </row>
    <row r="23" spans="2:10" x14ac:dyDescent="0.35">
      <c r="B23" s="40"/>
      <c r="C23" s="42" t="s">
        <v>85</v>
      </c>
      <c r="D23" s="43">
        <v>20030</v>
      </c>
      <c r="E23" s="89"/>
      <c r="F23" s="115"/>
      <c r="G23" s="90">
        <f t="shared" si="3"/>
        <v>0</v>
      </c>
      <c r="H23" s="89"/>
      <c r="I23" s="115"/>
      <c r="J23" s="90">
        <f t="shared" si="4"/>
        <v>0</v>
      </c>
    </row>
    <row r="24" spans="2:10" x14ac:dyDescent="0.35">
      <c r="B24" s="40"/>
      <c r="C24" s="42" t="s">
        <v>79</v>
      </c>
      <c r="D24" s="43">
        <v>20035</v>
      </c>
      <c r="E24" s="89"/>
      <c r="F24" s="115"/>
      <c r="G24" s="90">
        <f t="shared" si="3"/>
        <v>0</v>
      </c>
      <c r="H24" s="89"/>
      <c r="I24" s="115"/>
      <c r="J24" s="90">
        <f t="shared" si="4"/>
        <v>0</v>
      </c>
    </row>
    <row r="25" spans="2:10" x14ac:dyDescent="0.35">
      <c r="B25" s="40"/>
      <c r="C25" s="42" t="s">
        <v>86</v>
      </c>
      <c r="D25" s="43">
        <v>20050</v>
      </c>
      <c r="E25" s="89"/>
      <c r="F25" s="115"/>
      <c r="G25" s="90">
        <f t="shared" si="3"/>
        <v>0</v>
      </c>
      <c r="H25" s="89"/>
      <c r="I25" s="115"/>
      <c r="J25" s="90">
        <f t="shared" si="4"/>
        <v>0</v>
      </c>
    </row>
    <row r="26" spans="2:10" x14ac:dyDescent="0.35">
      <c r="B26" s="40"/>
      <c r="C26" s="44" t="s">
        <v>118</v>
      </c>
      <c r="D26" s="39">
        <v>20059</v>
      </c>
      <c r="E26" s="90">
        <f t="shared" ref="E26:J26" si="5">SUM(E20:E25)</f>
        <v>0</v>
      </c>
      <c r="F26" s="90">
        <f t="shared" si="5"/>
        <v>0</v>
      </c>
      <c r="G26" s="90">
        <f t="shared" si="5"/>
        <v>0</v>
      </c>
      <c r="H26" s="90">
        <f t="shared" si="5"/>
        <v>0</v>
      </c>
      <c r="I26" s="90">
        <f t="shared" si="5"/>
        <v>0</v>
      </c>
      <c r="J26" s="90">
        <f t="shared" si="5"/>
        <v>0</v>
      </c>
    </row>
    <row r="27" spans="2:10" x14ac:dyDescent="0.35">
      <c r="B27" s="40"/>
      <c r="C27" s="45"/>
      <c r="E27" s="91"/>
      <c r="F27" s="91"/>
      <c r="H27" s="91"/>
      <c r="I27" s="91"/>
    </row>
    <row r="28" spans="2:10" x14ac:dyDescent="0.35">
      <c r="B28" s="40"/>
      <c r="C28" s="44" t="s">
        <v>102</v>
      </c>
      <c r="D28" s="39">
        <v>20069</v>
      </c>
      <c r="E28" s="90">
        <f>E17+E26</f>
        <v>0</v>
      </c>
      <c r="F28" s="90">
        <f t="shared" ref="F28:J28" si="6">F17+F26</f>
        <v>0</v>
      </c>
      <c r="G28" s="90">
        <f t="shared" si="6"/>
        <v>0</v>
      </c>
      <c r="H28" s="90">
        <f t="shared" si="6"/>
        <v>0</v>
      </c>
      <c r="I28" s="90">
        <f t="shared" si="6"/>
        <v>0</v>
      </c>
      <c r="J28" s="90">
        <f t="shared" si="6"/>
        <v>0</v>
      </c>
    </row>
    <row r="29" spans="2:10" x14ac:dyDescent="0.35">
      <c r="B29" s="40"/>
      <c r="C29" s="45"/>
      <c r="D29" s="45"/>
      <c r="E29" s="116"/>
      <c r="F29" s="116"/>
      <c r="G29" s="45"/>
      <c r="H29" s="116"/>
      <c r="I29" s="116"/>
      <c r="J29" s="45"/>
    </row>
    <row r="30" spans="2:10" x14ac:dyDescent="0.35">
      <c r="C30" s="45"/>
      <c r="E30" s="91"/>
      <c r="F30" s="91"/>
      <c r="H30" s="91"/>
      <c r="I30" s="91"/>
    </row>
    <row r="31" spans="2:10" x14ac:dyDescent="0.35">
      <c r="B31" s="40" t="s">
        <v>103</v>
      </c>
      <c r="C31" s="45"/>
      <c r="E31" s="117" t="s">
        <v>104</v>
      </c>
      <c r="F31" s="118"/>
      <c r="G31" s="110"/>
      <c r="H31" s="117" t="s">
        <v>119</v>
      </c>
      <c r="I31" s="118"/>
      <c r="J31" s="110"/>
    </row>
    <row r="32" spans="2:10" x14ac:dyDescent="0.35">
      <c r="B32" s="40"/>
      <c r="C32" s="44" t="s">
        <v>105</v>
      </c>
      <c r="D32" s="43">
        <v>20060</v>
      </c>
      <c r="E32" s="89"/>
      <c r="F32" s="115"/>
      <c r="G32" s="90">
        <f t="shared" ref="G32" si="7">F32-E32</f>
        <v>0</v>
      </c>
      <c r="H32" s="89"/>
      <c r="I32" s="115"/>
      <c r="J32" s="90">
        <f t="shared" ref="J32" si="8">I32-H32</f>
        <v>0</v>
      </c>
    </row>
    <row r="33" spans="2:10" ht="16" thickBot="1" x14ac:dyDescent="0.4">
      <c r="E33" s="91"/>
      <c r="F33" s="91"/>
      <c r="H33" s="91"/>
      <c r="I33" s="91"/>
    </row>
    <row r="34" spans="2:10" ht="16" thickTop="1" x14ac:dyDescent="0.35">
      <c r="B34" s="132"/>
      <c r="C34" s="133"/>
      <c r="D34" s="134"/>
      <c r="E34" s="135"/>
      <c r="F34" s="135"/>
      <c r="G34" s="136"/>
      <c r="H34" s="135"/>
      <c r="I34" s="135"/>
      <c r="J34" s="137"/>
    </row>
    <row r="35" spans="2:10" s="119" customFormat="1" ht="28.25" customHeight="1" x14ac:dyDescent="0.35">
      <c r="B35" s="138" t="s">
        <v>142</v>
      </c>
      <c r="C35" s="139" t="s">
        <v>143</v>
      </c>
      <c r="D35" s="140"/>
      <c r="E35" s="141" t="s">
        <v>144</v>
      </c>
      <c r="F35" s="141" t="s">
        <v>145</v>
      </c>
      <c r="G35" s="141" t="s">
        <v>146</v>
      </c>
      <c r="H35" s="141" t="s">
        <v>147</v>
      </c>
      <c r="I35" s="142" t="s">
        <v>148</v>
      </c>
      <c r="J35" s="143"/>
    </row>
    <row r="36" spans="2:10" s="119" customFormat="1" ht="20" customHeight="1" x14ac:dyDescent="0.35">
      <c r="B36" s="144"/>
      <c r="C36" s="145" t="s">
        <v>149</v>
      </c>
      <c r="D36" s="140"/>
      <c r="E36" s="146"/>
      <c r="F36" s="146"/>
      <c r="G36" s="146"/>
      <c r="H36" s="146"/>
      <c r="I36" s="147"/>
      <c r="J36" s="143"/>
    </row>
    <row r="37" spans="2:10" x14ac:dyDescent="0.35">
      <c r="B37" s="148"/>
      <c r="C37" s="149"/>
      <c r="D37" s="150"/>
      <c r="E37" s="151"/>
      <c r="F37" s="151"/>
      <c r="G37" s="151"/>
      <c r="H37" s="151"/>
      <c r="I37" s="151"/>
      <c r="J37" s="143"/>
    </row>
    <row r="38" spans="2:10" ht="30" customHeight="1" x14ac:dyDescent="0.35">
      <c r="B38" s="148"/>
      <c r="C38" s="152" t="s">
        <v>150</v>
      </c>
      <c r="D38" s="140">
        <v>20065</v>
      </c>
      <c r="E38" s="107" t="s">
        <v>151</v>
      </c>
      <c r="F38" s="151"/>
      <c r="G38" s="151"/>
      <c r="H38" s="151"/>
      <c r="I38" s="151"/>
      <c r="J38" s="143"/>
    </row>
    <row r="39" spans="2:10" x14ac:dyDescent="0.35">
      <c r="B39" s="148"/>
      <c r="C39" s="149"/>
      <c r="D39" s="150"/>
      <c r="E39" s="151"/>
      <c r="F39" s="151"/>
      <c r="G39" s="151"/>
      <c r="H39" s="151"/>
      <c r="I39" s="151"/>
      <c r="J39" s="143"/>
    </row>
    <row r="40" spans="2:10" ht="30" customHeight="1" x14ac:dyDescent="0.35">
      <c r="B40" s="148"/>
      <c r="C40" s="152" t="s">
        <v>152</v>
      </c>
      <c r="D40" s="140">
        <v>20066</v>
      </c>
      <c r="E40" s="107" t="s">
        <v>151</v>
      </c>
      <c r="F40" s="151"/>
      <c r="G40" s="151"/>
      <c r="H40" s="151"/>
      <c r="I40" s="151"/>
      <c r="J40" s="143"/>
    </row>
    <row r="41" spans="2:10" x14ac:dyDescent="0.35">
      <c r="B41" s="148"/>
      <c r="C41" s="149"/>
      <c r="D41" s="150"/>
      <c r="E41" s="151"/>
      <c r="F41" s="151"/>
      <c r="G41" s="151"/>
      <c r="H41" s="151"/>
      <c r="I41" s="151"/>
      <c r="J41" s="143"/>
    </row>
    <row r="42" spans="2:10" ht="30" customHeight="1" x14ac:dyDescent="0.35">
      <c r="B42" s="148"/>
      <c r="C42" s="152" t="s">
        <v>153</v>
      </c>
      <c r="D42" s="140">
        <v>20067</v>
      </c>
      <c r="E42" s="107" t="s">
        <v>128</v>
      </c>
      <c r="F42" s="151"/>
      <c r="G42" s="151"/>
      <c r="H42" s="151"/>
      <c r="I42" s="151"/>
      <c r="J42" s="143"/>
    </row>
    <row r="43" spans="2:10" ht="16" thickBot="1" x14ac:dyDescent="0.4">
      <c r="B43" s="153"/>
      <c r="C43" s="154"/>
      <c r="D43" s="155"/>
      <c r="E43" s="156"/>
      <c r="F43" s="156"/>
      <c r="G43" s="156"/>
      <c r="H43" s="156"/>
      <c r="I43" s="156"/>
      <c r="J43" s="157"/>
    </row>
    <row r="44" spans="2:10" ht="16" thickTop="1" x14ac:dyDescent="0.35"/>
    <row r="45" spans="2:10" ht="15.75" customHeight="1" thickBot="1" x14ac:dyDescent="0.4">
      <c r="B45" s="40" t="s">
        <v>115</v>
      </c>
      <c r="E45" s="94"/>
    </row>
    <row r="46" spans="2:10" ht="62" x14ac:dyDescent="0.35">
      <c r="C46" s="45" t="s">
        <v>127</v>
      </c>
      <c r="D46" s="95">
        <v>20070</v>
      </c>
      <c r="E46" s="107" t="s">
        <v>151</v>
      </c>
      <c r="H46" s="166" t="s">
        <v>154</v>
      </c>
      <c r="I46" s="167"/>
      <c r="J46" s="168"/>
    </row>
    <row r="47" spans="2:10" ht="15" customHeight="1" thickBot="1" x14ac:dyDescent="0.4">
      <c r="D47" s="95"/>
      <c r="E47" s="119"/>
      <c r="H47" s="169"/>
      <c r="I47" s="170"/>
      <c r="J47" s="171"/>
    </row>
    <row r="48" spans="2:10" ht="47.5" customHeight="1" x14ac:dyDescent="0.35">
      <c r="C48" s="45" t="s">
        <v>116</v>
      </c>
      <c r="D48" s="95">
        <v>20075</v>
      </c>
      <c r="E48" s="107" t="s">
        <v>151</v>
      </c>
      <c r="H48" s="106"/>
      <c r="I48" s="105"/>
      <c r="J48" s="104"/>
    </row>
    <row r="49" spans="2:11" ht="15" customHeight="1" x14ac:dyDescent="0.35">
      <c r="D49" s="95"/>
      <c r="E49" s="94"/>
      <c r="H49" s="103"/>
      <c r="I49" s="120"/>
      <c r="J49" s="102"/>
    </row>
    <row r="50" spans="2:11" ht="30" customHeight="1" x14ac:dyDescent="0.35">
      <c r="C50" s="45" t="s">
        <v>106</v>
      </c>
      <c r="D50" s="95">
        <v>20080</v>
      </c>
      <c r="E50" s="121">
        <v>0</v>
      </c>
      <c r="H50" s="103"/>
      <c r="I50" s="120"/>
      <c r="J50" s="102"/>
    </row>
    <row r="51" spans="2:11" ht="15.75" customHeight="1" thickBot="1" x14ac:dyDescent="0.4">
      <c r="C51" s="45"/>
      <c r="D51" s="95"/>
      <c r="E51" s="96"/>
      <c r="H51" s="101" t="s">
        <v>121</v>
      </c>
      <c r="I51" s="100"/>
      <c r="J51" s="99"/>
    </row>
    <row r="52" spans="2:11" ht="30" customHeight="1" x14ac:dyDescent="0.35">
      <c r="C52" s="45" t="s">
        <v>107</v>
      </c>
      <c r="D52" s="95">
        <v>20082</v>
      </c>
      <c r="E52" s="121">
        <v>0</v>
      </c>
    </row>
    <row r="53" spans="2:11" ht="15.75" customHeight="1" x14ac:dyDescent="0.35">
      <c r="C53" s="45"/>
      <c r="D53" s="95"/>
      <c r="E53" s="96"/>
      <c r="H53" s="42"/>
      <c r="I53" s="42"/>
      <c r="J53" s="42"/>
    </row>
    <row r="54" spans="2:11" ht="26.5" x14ac:dyDescent="0.35">
      <c r="C54" s="45"/>
      <c r="D54" s="95"/>
      <c r="E54" s="98" t="s">
        <v>126</v>
      </c>
      <c r="F54" s="98" t="s">
        <v>125</v>
      </c>
      <c r="G54" s="98" t="s">
        <v>124</v>
      </c>
      <c r="H54" s="159" t="s">
        <v>123</v>
      </c>
      <c r="I54" s="160"/>
      <c r="J54" s="161"/>
    </row>
    <row r="55" spans="2:11" ht="30" customHeight="1" x14ac:dyDescent="0.35">
      <c r="C55" s="45" t="s">
        <v>122</v>
      </c>
      <c r="D55" s="95">
        <v>20085</v>
      </c>
      <c r="E55" s="158"/>
      <c r="F55" s="158"/>
      <c r="G55" s="158"/>
      <c r="H55" s="162"/>
      <c r="I55" s="163"/>
      <c r="J55" s="164"/>
    </row>
    <row r="56" spans="2:11" ht="16.25" customHeight="1" x14ac:dyDescent="0.35">
      <c r="C56" s="45"/>
      <c r="D56" s="97"/>
      <c r="E56" s="97"/>
      <c r="F56" s="97"/>
      <c r="G56" s="97"/>
      <c r="H56" s="97"/>
      <c r="I56" s="97"/>
      <c r="J56" s="97"/>
    </row>
    <row r="57" spans="2:11" x14ac:dyDescent="0.35">
      <c r="B57" s="47" t="s">
        <v>135</v>
      </c>
      <c r="D57" s="122"/>
      <c r="E57" s="43"/>
      <c r="F57" s="91"/>
      <c r="G57" s="91"/>
      <c r="H57" s="91"/>
      <c r="I57" s="91"/>
      <c r="J57" s="91"/>
      <c r="K57" s="123"/>
    </row>
    <row r="58" spans="2:11" s="22" customFormat="1" x14ac:dyDescent="0.35">
      <c r="B58" s="47" t="s">
        <v>108</v>
      </c>
      <c r="C58" s="124"/>
      <c r="D58" s="125"/>
      <c r="E58" s="23"/>
      <c r="F58" s="126"/>
      <c r="G58" s="126"/>
      <c r="H58" s="126"/>
      <c r="I58" s="126"/>
      <c r="J58" s="126"/>
      <c r="K58" s="126"/>
    </row>
    <row r="59" spans="2:11" ht="18.5" thickBot="1" x14ac:dyDescent="0.45">
      <c r="B59" s="48"/>
      <c r="C59" s="49"/>
      <c r="D59" s="50"/>
      <c r="E59" s="51"/>
      <c r="F59" s="51"/>
      <c r="G59" s="51"/>
      <c r="H59" s="51"/>
      <c r="I59" s="51"/>
      <c r="J59" s="51"/>
    </row>
    <row r="60" spans="2:11" ht="9" customHeight="1" x14ac:dyDescent="0.35"/>
    <row r="64" spans="2:11" x14ac:dyDescent="0.35">
      <c r="E64" s="46"/>
      <c r="F64" s="46"/>
      <c r="G64" s="46"/>
      <c r="H64" s="46"/>
      <c r="I64" s="46"/>
      <c r="J64" s="46"/>
    </row>
    <row r="65" spans="5:10" x14ac:dyDescent="0.35">
      <c r="E65" s="46"/>
      <c r="F65" s="46"/>
      <c r="G65" s="46"/>
      <c r="H65" s="46"/>
      <c r="I65" s="46"/>
      <c r="J65" s="46"/>
    </row>
    <row r="66" spans="5:10" x14ac:dyDescent="0.35">
      <c r="E66" s="46"/>
      <c r="F66" s="46"/>
      <c r="G66" s="46"/>
      <c r="H66" s="46"/>
      <c r="I66" s="46"/>
      <c r="J66" s="46"/>
    </row>
    <row r="67" spans="5:10" x14ac:dyDescent="0.35">
      <c r="E67" s="46"/>
      <c r="F67" s="46"/>
      <c r="G67" s="46"/>
      <c r="H67" s="46"/>
      <c r="I67" s="46"/>
      <c r="J67" s="46"/>
    </row>
    <row r="68" spans="5:10" x14ac:dyDescent="0.35">
      <c r="E68" s="46"/>
      <c r="F68" s="46"/>
      <c r="G68" s="46"/>
      <c r="H68" s="46"/>
      <c r="I68" s="46"/>
      <c r="J68" s="46"/>
    </row>
    <row r="210" spans="1:12" s="43" customFormat="1" x14ac:dyDescent="0.35">
      <c r="A210" s="42"/>
      <c r="B210" s="42"/>
      <c r="C210" s="92"/>
      <c r="E210" s="41"/>
      <c r="F210" s="41"/>
      <c r="G210" s="41"/>
      <c r="H210" s="41"/>
      <c r="I210" s="41"/>
      <c r="J210" s="41"/>
      <c r="K210" s="42"/>
      <c r="L210" s="42"/>
    </row>
  </sheetData>
  <protectedRanges>
    <protectedRange sqref="E50 E52 E55:J55 E40 E46 E48 E42 E38" name="Qu"/>
    <protectedRange sqref="G45:K52" name="Sign"/>
    <protectedRange sqref="F32 I32" name="Bridges"/>
    <protectedRange sqref="F13:F16 F20 F22:F25 I13:I16 I20 I22:I25" name="RoadLength_1"/>
  </protectedRanges>
  <mergeCells count="5">
    <mergeCell ref="H54:J54"/>
    <mergeCell ref="H55:J55"/>
    <mergeCell ref="E6:F6"/>
    <mergeCell ref="H6:J6"/>
    <mergeCell ref="H46:J47"/>
  </mergeCells>
  <printOptions horizontalCentered="1" verticalCentered="1"/>
  <pageMargins left="0.39370078740157483" right="0.39370078740157483" top="0" bottom="0" header="0.19685039370078741" footer="0.19685039370078741"/>
  <pageSetup paperSize="8" scale="65"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2"/>
  <sheetViews>
    <sheetView showGridLines="0" zoomScale="80" zoomScaleNormal="80" workbookViewId="0">
      <pane xSplit="1" ySplit="9" topLeftCell="B10" activePane="bottomRight" state="frozen"/>
      <selection activeCell="A88" sqref="A88:XFD88"/>
      <selection pane="topRight" activeCell="A88" sqref="A88:XFD88"/>
      <selection pane="bottomLeft" activeCell="A88" sqref="A88:XFD88"/>
      <selection pane="bottomRight" activeCell="A9" sqref="A9"/>
    </sheetView>
  </sheetViews>
  <sheetFormatPr defaultColWidth="10.7265625" defaultRowHeight="14" x14ac:dyDescent="0.3"/>
  <cols>
    <col min="1" max="1" width="24.7265625" style="6" customWidth="1"/>
    <col min="2" max="27" width="8.7265625" style="10" customWidth="1"/>
    <col min="28" max="29" width="10.7265625" style="6" customWidth="1"/>
    <col min="30" max="16384" width="10.7265625" style="6"/>
  </cols>
  <sheetData>
    <row r="1" spans="1:27" x14ac:dyDescent="0.3">
      <c r="A1" s="1" t="s">
        <v>134</v>
      </c>
      <c r="B1" s="8"/>
      <c r="C1" s="8"/>
      <c r="D1" s="8"/>
      <c r="E1" s="8"/>
      <c r="F1" s="8"/>
      <c r="G1" s="8"/>
      <c r="H1" s="8"/>
      <c r="I1" s="8"/>
      <c r="J1" s="8"/>
      <c r="K1" s="8"/>
      <c r="L1" s="8"/>
      <c r="M1" s="8"/>
      <c r="N1" s="8"/>
      <c r="O1" s="8"/>
      <c r="P1" s="8"/>
      <c r="Q1" s="8"/>
      <c r="R1" s="8"/>
      <c r="S1" s="8"/>
      <c r="T1" s="8"/>
      <c r="U1" s="8"/>
      <c r="V1" s="8"/>
      <c r="W1" s="8"/>
      <c r="X1" s="8"/>
      <c r="Y1" s="8"/>
      <c r="Z1" s="8"/>
      <c r="AA1" s="8"/>
    </row>
    <row r="2" spans="1:27" ht="15.5" x14ac:dyDescent="0.35">
      <c r="A2" s="2" t="s">
        <v>82</v>
      </c>
      <c r="B2" s="9"/>
      <c r="C2" s="9"/>
      <c r="D2" s="9"/>
      <c r="E2" s="9"/>
      <c r="F2" s="9"/>
      <c r="G2" s="9"/>
      <c r="H2" s="9"/>
      <c r="I2" s="9"/>
      <c r="J2" s="9"/>
      <c r="K2" s="9"/>
      <c r="L2" s="9"/>
      <c r="M2" s="9"/>
      <c r="N2" s="9"/>
      <c r="O2" s="9"/>
      <c r="P2" s="9"/>
      <c r="Q2" s="9"/>
      <c r="R2" s="9"/>
      <c r="S2" s="9"/>
      <c r="T2" s="9"/>
      <c r="U2" s="9"/>
      <c r="V2" s="9"/>
      <c r="W2" s="9"/>
      <c r="X2" s="9"/>
      <c r="Y2" s="52"/>
      <c r="Z2" s="9"/>
      <c r="AA2" s="9"/>
    </row>
    <row r="3" spans="1:27" x14ac:dyDescent="0.3">
      <c r="A3" s="73" t="s">
        <v>156</v>
      </c>
    </row>
    <row r="4" spans="1:27" s="114" customFormat="1" ht="18" x14ac:dyDescent="0.4">
      <c r="A4" s="129" t="s">
        <v>157</v>
      </c>
      <c r="B4" s="111" t="s">
        <v>137</v>
      </c>
      <c r="C4" s="112"/>
      <c r="D4" s="112"/>
      <c r="E4" s="112"/>
      <c r="F4" s="112"/>
      <c r="G4" s="112"/>
      <c r="H4" s="112"/>
      <c r="I4" s="112"/>
      <c r="J4" s="112"/>
      <c r="K4" s="112"/>
      <c r="L4" s="112"/>
      <c r="M4" s="113"/>
      <c r="N4" s="111" t="s">
        <v>138</v>
      </c>
      <c r="O4" s="112"/>
      <c r="P4" s="112"/>
      <c r="Q4" s="112"/>
      <c r="R4" s="112"/>
      <c r="S4" s="112"/>
      <c r="T4" s="112"/>
      <c r="U4" s="112"/>
      <c r="V4" s="112"/>
      <c r="W4" s="112"/>
      <c r="X4" s="112"/>
      <c r="Y4" s="113"/>
      <c r="Z4" s="112"/>
      <c r="AA4" s="113"/>
    </row>
    <row r="5" spans="1:27" x14ac:dyDescent="0.3">
      <c r="A5" s="53"/>
      <c r="B5" s="54">
        <v>20000</v>
      </c>
      <c r="C5" s="55">
        <v>20005</v>
      </c>
      <c r="D5" s="55">
        <v>20010</v>
      </c>
      <c r="E5" s="55">
        <v>20015</v>
      </c>
      <c r="F5" s="56">
        <v>20019</v>
      </c>
      <c r="G5" s="54">
        <v>20020</v>
      </c>
      <c r="H5" s="55">
        <v>20025</v>
      </c>
      <c r="I5" s="55">
        <v>20030</v>
      </c>
      <c r="J5" s="55">
        <v>20035</v>
      </c>
      <c r="K5" s="55">
        <v>20050</v>
      </c>
      <c r="L5" s="56">
        <v>20059</v>
      </c>
      <c r="M5" s="57">
        <v>20069</v>
      </c>
      <c r="N5" s="54">
        <v>20000</v>
      </c>
      <c r="O5" s="55">
        <v>20005</v>
      </c>
      <c r="P5" s="55">
        <v>20010</v>
      </c>
      <c r="Q5" s="55">
        <v>20015</v>
      </c>
      <c r="R5" s="56">
        <v>20019</v>
      </c>
      <c r="S5" s="54">
        <v>20020</v>
      </c>
      <c r="T5" s="55">
        <v>20025</v>
      </c>
      <c r="U5" s="55">
        <v>20030</v>
      </c>
      <c r="V5" s="55">
        <v>20035</v>
      </c>
      <c r="W5" s="55">
        <v>20050</v>
      </c>
      <c r="X5" s="56">
        <v>20059</v>
      </c>
      <c r="Y5" s="57">
        <v>20069</v>
      </c>
      <c r="Z5" s="54">
        <v>20060</v>
      </c>
      <c r="AA5" s="56">
        <v>20060</v>
      </c>
    </row>
    <row r="6" spans="1:27" s="18" customFormat="1" x14ac:dyDescent="0.3">
      <c r="A6" s="58"/>
      <c r="B6" s="59" t="s">
        <v>77</v>
      </c>
      <c r="C6" s="60"/>
      <c r="D6" s="60"/>
      <c r="E6" s="60"/>
      <c r="F6" s="61"/>
      <c r="G6" s="59" t="s">
        <v>93</v>
      </c>
      <c r="H6" s="60"/>
      <c r="I6" s="60"/>
      <c r="J6" s="60"/>
      <c r="K6" s="60"/>
      <c r="L6" s="61"/>
      <c r="M6" s="93"/>
      <c r="N6" s="59" t="s">
        <v>112</v>
      </c>
      <c r="O6" s="60"/>
      <c r="P6" s="60"/>
      <c r="Q6" s="60"/>
      <c r="R6" s="61"/>
      <c r="S6" s="59" t="s">
        <v>93</v>
      </c>
      <c r="T6" s="60"/>
      <c r="U6" s="60"/>
      <c r="V6" s="60"/>
      <c r="W6" s="60"/>
      <c r="X6" s="61"/>
      <c r="Y6" s="93"/>
      <c r="Z6" s="59" t="s">
        <v>88</v>
      </c>
      <c r="AA6" s="61"/>
    </row>
    <row r="7" spans="1:27" ht="39" x14ac:dyDescent="0.3">
      <c r="A7" s="53"/>
      <c r="B7" s="62" t="s">
        <v>78</v>
      </c>
      <c r="C7" s="63" t="s">
        <v>130</v>
      </c>
      <c r="D7" s="63" t="s">
        <v>131</v>
      </c>
      <c r="E7" s="63" t="s">
        <v>81</v>
      </c>
      <c r="F7" s="64" t="s">
        <v>87</v>
      </c>
      <c r="G7" s="62" t="s">
        <v>132</v>
      </c>
      <c r="H7" s="63" t="s">
        <v>84</v>
      </c>
      <c r="I7" s="63" t="s">
        <v>133</v>
      </c>
      <c r="J7" s="63" t="s">
        <v>130</v>
      </c>
      <c r="K7" s="63" t="s">
        <v>86</v>
      </c>
      <c r="L7" s="64" t="s">
        <v>83</v>
      </c>
      <c r="M7" s="65" t="s">
        <v>114</v>
      </c>
      <c r="N7" s="62" t="s">
        <v>78</v>
      </c>
      <c r="O7" s="63" t="s">
        <v>130</v>
      </c>
      <c r="P7" s="63" t="s">
        <v>131</v>
      </c>
      <c r="Q7" s="63" t="s">
        <v>81</v>
      </c>
      <c r="R7" s="64" t="s">
        <v>87</v>
      </c>
      <c r="S7" s="62" t="s">
        <v>132</v>
      </c>
      <c r="T7" s="63" t="s">
        <v>84</v>
      </c>
      <c r="U7" s="63" t="s">
        <v>133</v>
      </c>
      <c r="V7" s="63" t="s">
        <v>130</v>
      </c>
      <c r="W7" s="63" t="s">
        <v>86</v>
      </c>
      <c r="X7" s="64" t="s">
        <v>83</v>
      </c>
      <c r="Y7" s="65" t="s">
        <v>113</v>
      </c>
      <c r="Z7" s="66" t="s">
        <v>90</v>
      </c>
      <c r="AA7" s="64" t="s">
        <v>91</v>
      </c>
    </row>
    <row r="8" spans="1:27" x14ac:dyDescent="0.3">
      <c r="A8" s="67"/>
      <c r="B8" s="68" t="s">
        <v>92</v>
      </c>
      <c r="C8" s="69" t="s">
        <v>92</v>
      </c>
      <c r="D8" s="69" t="s">
        <v>92</v>
      </c>
      <c r="E8" s="69" t="s">
        <v>92</v>
      </c>
      <c r="F8" s="70" t="s">
        <v>92</v>
      </c>
      <c r="G8" s="68" t="s">
        <v>92</v>
      </c>
      <c r="H8" s="69" t="s">
        <v>92</v>
      </c>
      <c r="I8" s="69" t="s">
        <v>92</v>
      </c>
      <c r="J8" s="69" t="s">
        <v>92</v>
      </c>
      <c r="K8" s="69" t="s">
        <v>92</v>
      </c>
      <c r="L8" s="70" t="s">
        <v>92</v>
      </c>
      <c r="M8" s="71" t="s">
        <v>92</v>
      </c>
      <c r="N8" s="68" t="s">
        <v>92</v>
      </c>
      <c r="O8" s="69" t="s">
        <v>92</v>
      </c>
      <c r="P8" s="69" t="s">
        <v>92</v>
      </c>
      <c r="Q8" s="69" t="s">
        <v>92</v>
      </c>
      <c r="R8" s="70" t="s">
        <v>92</v>
      </c>
      <c r="S8" s="68" t="s">
        <v>92</v>
      </c>
      <c r="T8" s="69" t="s">
        <v>92</v>
      </c>
      <c r="U8" s="69" t="s">
        <v>92</v>
      </c>
      <c r="V8" s="69" t="s">
        <v>92</v>
      </c>
      <c r="W8" s="69" t="s">
        <v>92</v>
      </c>
      <c r="X8" s="70" t="s">
        <v>92</v>
      </c>
      <c r="Y8" s="71" t="s">
        <v>92</v>
      </c>
      <c r="Z8" s="72" t="s">
        <v>89</v>
      </c>
      <c r="AA8" s="70" t="s">
        <v>89</v>
      </c>
    </row>
    <row r="9" spans="1:27" x14ac:dyDescent="0.3">
      <c r="A9" s="3"/>
      <c r="B9" s="12"/>
      <c r="C9" s="13"/>
      <c r="D9" s="13"/>
      <c r="E9" s="13"/>
      <c r="F9" s="19"/>
      <c r="G9" s="12"/>
      <c r="H9" s="13"/>
      <c r="I9" s="13"/>
      <c r="J9" s="13"/>
      <c r="K9" s="13"/>
      <c r="L9" s="19"/>
      <c r="M9" s="74"/>
      <c r="N9" s="12"/>
      <c r="O9" s="13"/>
      <c r="P9" s="13"/>
      <c r="Q9" s="13"/>
      <c r="R9" s="19"/>
      <c r="S9" s="12"/>
      <c r="T9" s="13"/>
      <c r="U9" s="13"/>
      <c r="V9" s="13"/>
      <c r="W9" s="13"/>
      <c r="X9" s="19"/>
      <c r="Y9" s="74"/>
      <c r="Z9" s="75"/>
      <c r="AA9" s="76"/>
    </row>
    <row r="10" spans="1:27" x14ac:dyDescent="0.3">
      <c r="A10" s="4" t="s">
        <v>0</v>
      </c>
      <c r="B10" s="14">
        <v>159</v>
      </c>
      <c r="C10" s="15">
        <v>8</v>
      </c>
      <c r="D10" s="15">
        <v>11</v>
      </c>
      <c r="E10" s="15">
        <v>0</v>
      </c>
      <c r="F10" s="20">
        <v>178</v>
      </c>
      <c r="G10" s="14">
        <v>72</v>
      </c>
      <c r="H10" s="15">
        <v>343</v>
      </c>
      <c r="I10" s="15">
        <v>62</v>
      </c>
      <c r="J10" s="15">
        <v>1</v>
      </c>
      <c r="K10" s="15">
        <v>0</v>
      </c>
      <c r="L10" s="20">
        <v>478</v>
      </c>
      <c r="M10" s="77">
        <v>656</v>
      </c>
      <c r="N10" s="14">
        <v>31</v>
      </c>
      <c r="O10" s="15">
        <v>3</v>
      </c>
      <c r="P10" s="15">
        <v>8</v>
      </c>
      <c r="Q10" s="15">
        <v>0</v>
      </c>
      <c r="R10" s="20">
        <v>42</v>
      </c>
      <c r="S10" s="14">
        <v>0</v>
      </c>
      <c r="T10" s="15">
        <v>78</v>
      </c>
      <c r="U10" s="15">
        <v>44</v>
      </c>
      <c r="V10" s="15">
        <v>1</v>
      </c>
      <c r="W10" s="15">
        <v>0</v>
      </c>
      <c r="X10" s="20">
        <v>123</v>
      </c>
      <c r="Y10" s="77">
        <v>165</v>
      </c>
      <c r="Z10" s="78">
        <v>483</v>
      </c>
      <c r="AA10" s="79">
        <v>8245</v>
      </c>
    </row>
    <row r="11" spans="1:27" x14ac:dyDescent="0.3">
      <c r="A11" s="4" t="s">
        <v>1</v>
      </c>
      <c r="B11" s="14">
        <v>118</v>
      </c>
      <c r="C11" s="15">
        <v>9</v>
      </c>
      <c r="D11" s="15">
        <v>12</v>
      </c>
      <c r="E11" s="15">
        <v>0</v>
      </c>
      <c r="F11" s="20">
        <v>139</v>
      </c>
      <c r="G11" s="14">
        <v>253</v>
      </c>
      <c r="H11" s="15">
        <v>1920</v>
      </c>
      <c r="I11" s="15">
        <v>147</v>
      </c>
      <c r="J11" s="15">
        <v>0</v>
      </c>
      <c r="K11" s="15">
        <v>0</v>
      </c>
      <c r="L11" s="20">
        <v>2320</v>
      </c>
      <c r="M11" s="77">
        <v>2459</v>
      </c>
      <c r="N11" s="14">
        <v>30</v>
      </c>
      <c r="O11" s="15">
        <v>7</v>
      </c>
      <c r="P11" s="15">
        <v>12</v>
      </c>
      <c r="Q11" s="15">
        <v>0</v>
      </c>
      <c r="R11" s="20">
        <v>49</v>
      </c>
      <c r="S11" s="14">
        <v>0</v>
      </c>
      <c r="T11" s="15">
        <v>420</v>
      </c>
      <c r="U11" s="15">
        <v>95</v>
      </c>
      <c r="V11" s="15">
        <v>0</v>
      </c>
      <c r="W11" s="15">
        <v>0</v>
      </c>
      <c r="X11" s="20">
        <v>515</v>
      </c>
      <c r="Y11" s="77">
        <v>564</v>
      </c>
      <c r="Z11" s="78">
        <v>0</v>
      </c>
      <c r="AA11" s="79">
        <v>15042</v>
      </c>
    </row>
    <row r="12" spans="1:27" x14ac:dyDescent="0.3">
      <c r="A12" s="4" t="s">
        <v>2</v>
      </c>
      <c r="B12" s="14">
        <v>355.47268436578202</v>
      </c>
      <c r="C12" s="15">
        <v>116.900412979351</v>
      </c>
      <c r="D12" s="15">
        <v>263.62235988200598</v>
      </c>
      <c r="E12" s="15">
        <v>72.764542772861404</v>
      </c>
      <c r="F12" s="20">
        <v>808.76000000000045</v>
      </c>
      <c r="G12" s="14">
        <v>37.24</v>
      </c>
      <c r="H12" s="15">
        <v>412.452036474164</v>
      </c>
      <c r="I12" s="15">
        <v>174.38589665653501</v>
      </c>
      <c r="J12" s="15">
        <v>41.147234042553201</v>
      </c>
      <c r="K12" s="15">
        <v>16.6548328267477</v>
      </c>
      <c r="L12" s="20">
        <v>681.87999999999988</v>
      </c>
      <c r="M12" s="77">
        <v>1490.6400000000003</v>
      </c>
      <c r="N12" s="14">
        <v>0</v>
      </c>
      <c r="O12" s="15">
        <v>77.826589595375793</v>
      </c>
      <c r="P12" s="15">
        <v>43.236994219653198</v>
      </c>
      <c r="Q12" s="15">
        <v>65.936416184971094</v>
      </c>
      <c r="R12" s="20">
        <v>187.00000000000009</v>
      </c>
      <c r="S12" s="14">
        <v>0</v>
      </c>
      <c r="T12" s="15">
        <v>0</v>
      </c>
      <c r="U12" s="15">
        <v>91.639344262295097</v>
      </c>
      <c r="V12" s="15">
        <v>27.7049180327869</v>
      </c>
      <c r="W12" s="15">
        <v>10.655737704918</v>
      </c>
      <c r="X12" s="20">
        <v>130</v>
      </c>
      <c r="Y12" s="77">
        <v>317.00000000000011</v>
      </c>
      <c r="Z12" s="78">
        <v>251</v>
      </c>
      <c r="AA12" s="79">
        <v>20421</v>
      </c>
    </row>
    <row r="13" spans="1:27" x14ac:dyDescent="0.3">
      <c r="A13" s="4" t="s">
        <v>3</v>
      </c>
      <c r="B13" s="14">
        <v>156</v>
      </c>
      <c r="C13" s="15">
        <v>203</v>
      </c>
      <c r="D13" s="15">
        <v>144</v>
      </c>
      <c r="E13" s="15">
        <v>42</v>
      </c>
      <c r="F13" s="20">
        <v>545</v>
      </c>
      <c r="G13" s="14">
        <v>0</v>
      </c>
      <c r="H13" s="15">
        <v>0</v>
      </c>
      <c r="I13" s="15">
        <v>0</v>
      </c>
      <c r="J13" s="15">
        <v>0</v>
      </c>
      <c r="K13" s="15">
        <v>0</v>
      </c>
      <c r="L13" s="20">
        <v>0</v>
      </c>
      <c r="M13" s="77">
        <v>545</v>
      </c>
      <c r="N13" s="14">
        <v>1</v>
      </c>
      <c r="O13" s="15">
        <v>4</v>
      </c>
      <c r="P13" s="15">
        <v>50</v>
      </c>
      <c r="Q13" s="15">
        <v>32</v>
      </c>
      <c r="R13" s="20">
        <v>87</v>
      </c>
      <c r="S13" s="14">
        <v>0</v>
      </c>
      <c r="T13" s="15">
        <v>0</v>
      </c>
      <c r="U13" s="15">
        <v>0</v>
      </c>
      <c r="V13" s="15">
        <v>0</v>
      </c>
      <c r="W13" s="15">
        <v>0</v>
      </c>
      <c r="X13" s="20">
        <v>0</v>
      </c>
      <c r="Y13" s="77">
        <v>87</v>
      </c>
      <c r="Z13" s="78">
        <v>344</v>
      </c>
      <c r="AA13" s="79">
        <v>1407</v>
      </c>
    </row>
    <row r="14" spans="1:27" x14ac:dyDescent="0.3">
      <c r="A14" s="4" t="s">
        <v>4</v>
      </c>
      <c r="B14" s="14">
        <v>382</v>
      </c>
      <c r="C14" s="15">
        <v>33</v>
      </c>
      <c r="D14" s="15">
        <v>40</v>
      </c>
      <c r="E14" s="15">
        <v>3</v>
      </c>
      <c r="F14" s="20">
        <v>458</v>
      </c>
      <c r="G14" s="14">
        <v>2</v>
      </c>
      <c r="H14" s="15">
        <v>236</v>
      </c>
      <c r="I14" s="15">
        <v>208</v>
      </c>
      <c r="J14" s="15">
        <v>45</v>
      </c>
      <c r="K14" s="15">
        <v>26</v>
      </c>
      <c r="L14" s="20">
        <v>517</v>
      </c>
      <c r="M14" s="77">
        <v>975</v>
      </c>
      <c r="N14" s="14">
        <v>29</v>
      </c>
      <c r="O14" s="15">
        <v>18</v>
      </c>
      <c r="P14" s="15">
        <v>34</v>
      </c>
      <c r="Q14" s="15">
        <v>3</v>
      </c>
      <c r="R14" s="20">
        <v>84</v>
      </c>
      <c r="S14" s="14">
        <v>0</v>
      </c>
      <c r="T14" s="15">
        <v>26</v>
      </c>
      <c r="U14" s="15">
        <v>144</v>
      </c>
      <c r="V14" s="15">
        <v>42</v>
      </c>
      <c r="W14" s="15">
        <v>24</v>
      </c>
      <c r="X14" s="20">
        <v>236</v>
      </c>
      <c r="Y14" s="77">
        <v>320</v>
      </c>
      <c r="Z14" s="78">
        <v>942</v>
      </c>
      <c r="AA14" s="79">
        <v>2405</v>
      </c>
    </row>
    <row r="15" spans="1:27" x14ac:dyDescent="0.3">
      <c r="A15" s="4" t="s">
        <v>5</v>
      </c>
      <c r="B15" s="14">
        <v>276.03699999999998</v>
      </c>
      <c r="C15" s="15">
        <v>24.745000000000001</v>
      </c>
      <c r="D15" s="15">
        <v>61.387</v>
      </c>
      <c r="E15" s="15">
        <v>6.601</v>
      </c>
      <c r="F15" s="20">
        <v>368.77</v>
      </c>
      <c r="G15" s="14">
        <v>181.78700000000001</v>
      </c>
      <c r="H15" s="15">
        <v>916.99400000000003</v>
      </c>
      <c r="I15" s="15">
        <v>461.63499999999999</v>
      </c>
      <c r="J15" s="15">
        <v>85.7</v>
      </c>
      <c r="K15" s="15">
        <v>33.997999999999998</v>
      </c>
      <c r="L15" s="20">
        <v>1680.114</v>
      </c>
      <c r="M15" s="77">
        <v>2048.884</v>
      </c>
      <c r="N15" s="14">
        <v>40.962000000000003</v>
      </c>
      <c r="O15" s="15">
        <v>10.647</v>
      </c>
      <c r="P15" s="15">
        <v>42.164999999999999</v>
      </c>
      <c r="Q15" s="15">
        <v>5.492</v>
      </c>
      <c r="R15" s="20">
        <v>99.266000000000005</v>
      </c>
      <c r="S15" s="14">
        <v>0</v>
      </c>
      <c r="T15" s="15">
        <v>283.245</v>
      </c>
      <c r="U15" s="15">
        <v>277.911</v>
      </c>
      <c r="V15" s="15">
        <v>53.436999999999998</v>
      </c>
      <c r="W15" s="15">
        <v>25.334</v>
      </c>
      <c r="X15" s="20">
        <v>639.92699999999991</v>
      </c>
      <c r="Y15" s="77">
        <v>739.19299999999987</v>
      </c>
      <c r="Z15" s="78">
        <v>385</v>
      </c>
      <c r="AA15" s="79">
        <v>5353</v>
      </c>
    </row>
    <row r="16" spans="1:27" x14ac:dyDescent="0.3">
      <c r="A16" s="4" t="s">
        <v>6</v>
      </c>
      <c r="B16" s="14">
        <v>241</v>
      </c>
      <c r="C16" s="15">
        <v>40</v>
      </c>
      <c r="D16" s="15">
        <v>61</v>
      </c>
      <c r="E16" s="15">
        <v>14</v>
      </c>
      <c r="F16" s="20">
        <v>356</v>
      </c>
      <c r="G16" s="14">
        <v>0</v>
      </c>
      <c r="H16" s="15">
        <v>0</v>
      </c>
      <c r="I16" s="15">
        <v>0</v>
      </c>
      <c r="J16" s="15">
        <v>0</v>
      </c>
      <c r="K16" s="15">
        <v>0</v>
      </c>
      <c r="L16" s="20">
        <v>0</v>
      </c>
      <c r="M16" s="77">
        <v>356</v>
      </c>
      <c r="N16" s="14">
        <v>0</v>
      </c>
      <c r="O16" s="15">
        <v>2</v>
      </c>
      <c r="P16" s="15">
        <v>31</v>
      </c>
      <c r="Q16" s="15">
        <v>14</v>
      </c>
      <c r="R16" s="20">
        <v>47</v>
      </c>
      <c r="S16" s="14">
        <v>0</v>
      </c>
      <c r="T16" s="15">
        <v>0</v>
      </c>
      <c r="U16" s="15">
        <v>0</v>
      </c>
      <c r="V16" s="15">
        <v>0</v>
      </c>
      <c r="W16" s="15">
        <v>0</v>
      </c>
      <c r="X16" s="20">
        <v>0</v>
      </c>
      <c r="Y16" s="77">
        <v>47</v>
      </c>
      <c r="Z16" s="78">
        <v>0</v>
      </c>
      <c r="AA16" s="79">
        <v>1083</v>
      </c>
    </row>
    <row r="17" spans="1:27" x14ac:dyDescent="0.3">
      <c r="A17" s="4" t="s">
        <v>7</v>
      </c>
      <c r="B17" s="14">
        <v>71</v>
      </c>
      <c r="C17" s="15">
        <v>17</v>
      </c>
      <c r="D17" s="15">
        <v>19</v>
      </c>
      <c r="E17" s="15">
        <v>0</v>
      </c>
      <c r="F17" s="20">
        <v>107</v>
      </c>
      <c r="G17" s="14">
        <v>80</v>
      </c>
      <c r="H17" s="15">
        <v>822</v>
      </c>
      <c r="I17" s="15">
        <v>285</v>
      </c>
      <c r="J17" s="15">
        <v>21</v>
      </c>
      <c r="K17" s="15">
        <v>15</v>
      </c>
      <c r="L17" s="20">
        <v>1223</v>
      </c>
      <c r="M17" s="77">
        <v>1330</v>
      </c>
      <c r="N17" s="14">
        <v>12</v>
      </c>
      <c r="O17" s="15">
        <v>11</v>
      </c>
      <c r="P17" s="15">
        <v>16</v>
      </c>
      <c r="Q17" s="15">
        <v>0</v>
      </c>
      <c r="R17" s="20">
        <v>39</v>
      </c>
      <c r="S17" s="14">
        <v>0</v>
      </c>
      <c r="T17" s="15">
        <v>171</v>
      </c>
      <c r="U17" s="15">
        <v>248</v>
      </c>
      <c r="V17" s="15">
        <v>20</v>
      </c>
      <c r="W17" s="15">
        <v>15</v>
      </c>
      <c r="X17" s="20">
        <v>454</v>
      </c>
      <c r="Y17" s="77">
        <v>493</v>
      </c>
      <c r="Z17" s="78">
        <v>178</v>
      </c>
      <c r="AA17" s="79">
        <v>7879</v>
      </c>
    </row>
    <row r="18" spans="1:27" x14ac:dyDescent="0.3">
      <c r="A18" s="4" t="s">
        <v>8</v>
      </c>
      <c r="B18" s="14">
        <v>239.6</v>
      </c>
      <c r="C18" s="15">
        <v>140.30000000000001</v>
      </c>
      <c r="D18" s="15">
        <v>151.6</v>
      </c>
      <c r="E18" s="15">
        <v>35.4</v>
      </c>
      <c r="F18" s="20">
        <v>566.9</v>
      </c>
      <c r="G18" s="14">
        <v>0</v>
      </c>
      <c r="H18" s="15">
        <v>0</v>
      </c>
      <c r="I18" s="15">
        <v>0</v>
      </c>
      <c r="J18" s="15">
        <v>0</v>
      </c>
      <c r="K18" s="15">
        <v>0</v>
      </c>
      <c r="L18" s="20">
        <v>0</v>
      </c>
      <c r="M18" s="77">
        <v>566.9</v>
      </c>
      <c r="N18" s="14">
        <v>2</v>
      </c>
      <c r="O18" s="15">
        <v>2</v>
      </c>
      <c r="P18" s="15">
        <v>10</v>
      </c>
      <c r="Q18" s="15">
        <v>18</v>
      </c>
      <c r="R18" s="20">
        <v>32</v>
      </c>
      <c r="S18" s="14">
        <v>0</v>
      </c>
      <c r="T18" s="15">
        <v>0</v>
      </c>
      <c r="U18" s="15">
        <v>0</v>
      </c>
      <c r="V18" s="15">
        <v>0</v>
      </c>
      <c r="W18" s="15">
        <v>0</v>
      </c>
      <c r="X18" s="20">
        <v>0</v>
      </c>
      <c r="Y18" s="77">
        <v>32</v>
      </c>
      <c r="Z18" s="78">
        <v>0</v>
      </c>
      <c r="AA18" s="79">
        <v>2231</v>
      </c>
    </row>
    <row r="19" spans="1:27" x14ac:dyDescent="0.3">
      <c r="A19" s="4" t="s">
        <v>9</v>
      </c>
      <c r="B19" s="14">
        <v>383</v>
      </c>
      <c r="C19" s="15">
        <v>263</v>
      </c>
      <c r="D19" s="15">
        <v>177</v>
      </c>
      <c r="E19" s="15">
        <v>77</v>
      </c>
      <c r="F19" s="20">
        <v>900</v>
      </c>
      <c r="G19" s="14">
        <v>0</v>
      </c>
      <c r="H19" s="15">
        <v>0</v>
      </c>
      <c r="I19" s="15">
        <v>3</v>
      </c>
      <c r="J19" s="15">
        <v>1</v>
      </c>
      <c r="K19" s="15">
        <v>1</v>
      </c>
      <c r="L19" s="20">
        <v>5</v>
      </c>
      <c r="M19" s="77">
        <v>905</v>
      </c>
      <c r="N19" s="14">
        <v>2</v>
      </c>
      <c r="O19" s="15">
        <v>5</v>
      </c>
      <c r="P19" s="15">
        <v>33</v>
      </c>
      <c r="Q19" s="15">
        <v>53</v>
      </c>
      <c r="R19" s="20">
        <v>93</v>
      </c>
      <c r="S19" s="14">
        <v>0</v>
      </c>
      <c r="T19" s="15">
        <v>0</v>
      </c>
      <c r="U19" s="15">
        <v>0</v>
      </c>
      <c r="V19" s="15">
        <v>0</v>
      </c>
      <c r="W19" s="15">
        <v>0</v>
      </c>
      <c r="X19" s="20">
        <v>0</v>
      </c>
      <c r="Y19" s="77">
        <v>93</v>
      </c>
      <c r="Z19" s="78">
        <v>0</v>
      </c>
      <c r="AA19" s="79">
        <v>6018</v>
      </c>
    </row>
    <row r="20" spans="1:27" x14ac:dyDescent="0.3">
      <c r="A20" s="4" t="s">
        <v>10</v>
      </c>
      <c r="B20" s="14">
        <v>122</v>
      </c>
      <c r="C20" s="15">
        <v>0</v>
      </c>
      <c r="D20" s="15">
        <v>0</v>
      </c>
      <c r="E20" s="15">
        <v>0</v>
      </c>
      <c r="F20" s="20">
        <v>122</v>
      </c>
      <c r="G20" s="14">
        <v>3009</v>
      </c>
      <c r="H20" s="15">
        <v>2049</v>
      </c>
      <c r="I20" s="15">
        <v>201</v>
      </c>
      <c r="J20" s="15">
        <v>0</v>
      </c>
      <c r="K20" s="15">
        <v>0</v>
      </c>
      <c r="L20" s="20">
        <v>5259</v>
      </c>
      <c r="M20" s="77">
        <v>5381</v>
      </c>
      <c r="N20" s="14">
        <v>10</v>
      </c>
      <c r="O20" s="15">
        <v>0</v>
      </c>
      <c r="P20" s="15">
        <v>0</v>
      </c>
      <c r="Q20" s="15">
        <v>0</v>
      </c>
      <c r="R20" s="20">
        <v>10</v>
      </c>
      <c r="S20" s="14">
        <v>0</v>
      </c>
      <c r="T20" s="15">
        <v>532</v>
      </c>
      <c r="U20" s="15">
        <v>53</v>
      </c>
      <c r="V20" s="15">
        <v>0</v>
      </c>
      <c r="W20" s="15">
        <v>0</v>
      </c>
      <c r="X20" s="20">
        <v>585</v>
      </c>
      <c r="Y20" s="77">
        <v>595</v>
      </c>
      <c r="Z20" s="78">
        <v>48</v>
      </c>
      <c r="AA20" s="79">
        <v>2506</v>
      </c>
    </row>
    <row r="21" spans="1:27" x14ac:dyDescent="0.3">
      <c r="A21" s="4" t="s">
        <v>11</v>
      </c>
      <c r="B21" s="14">
        <v>194</v>
      </c>
      <c r="C21" s="15">
        <v>50</v>
      </c>
      <c r="D21" s="15">
        <v>46</v>
      </c>
      <c r="E21" s="15">
        <v>5</v>
      </c>
      <c r="F21" s="20">
        <v>295</v>
      </c>
      <c r="G21" s="14">
        <v>821</v>
      </c>
      <c r="H21" s="15">
        <v>2199</v>
      </c>
      <c r="I21" s="15">
        <v>588</v>
      </c>
      <c r="J21" s="15">
        <v>96</v>
      </c>
      <c r="K21" s="15">
        <v>18</v>
      </c>
      <c r="L21" s="20">
        <v>3722</v>
      </c>
      <c r="M21" s="77">
        <v>4017</v>
      </c>
      <c r="N21" s="14">
        <v>44</v>
      </c>
      <c r="O21" s="15">
        <v>18</v>
      </c>
      <c r="P21" s="15">
        <v>28</v>
      </c>
      <c r="Q21" s="15">
        <v>4</v>
      </c>
      <c r="R21" s="20">
        <v>94</v>
      </c>
      <c r="S21" s="14">
        <v>0</v>
      </c>
      <c r="T21" s="15">
        <v>1505</v>
      </c>
      <c r="U21" s="15">
        <v>383</v>
      </c>
      <c r="V21" s="15">
        <v>83</v>
      </c>
      <c r="W21" s="15">
        <v>12</v>
      </c>
      <c r="X21" s="20">
        <v>1983</v>
      </c>
      <c r="Y21" s="77">
        <v>2077</v>
      </c>
      <c r="Z21" s="78">
        <v>326</v>
      </c>
      <c r="AA21" s="79">
        <v>7150</v>
      </c>
    </row>
    <row r="22" spans="1:27" x14ac:dyDescent="0.3">
      <c r="A22" s="4" t="s">
        <v>12</v>
      </c>
      <c r="B22" s="14">
        <v>554</v>
      </c>
      <c r="C22" s="15">
        <v>37</v>
      </c>
      <c r="D22" s="15">
        <v>89</v>
      </c>
      <c r="E22" s="15">
        <v>10</v>
      </c>
      <c r="F22" s="20">
        <v>690</v>
      </c>
      <c r="G22" s="14">
        <v>6</v>
      </c>
      <c r="H22" s="15">
        <v>341</v>
      </c>
      <c r="I22" s="15">
        <v>450</v>
      </c>
      <c r="J22" s="15">
        <v>61</v>
      </c>
      <c r="K22" s="15">
        <v>69</v>
      </c>
      <c r="L22" s="20">
        <v>927</v>
      </c>
      <c r="M22" s="77">
        <v>1617</v>
      </c>
      <c r="N22" s="14">
        <v>42</v>
      </c>
      <c r="O22" s="15">
        <v>10</v>
      </c>
      <c r="P22" s="15">
        <v>56</v>
      </c>
      <c r="Q22" s="15">
        <v>9</v>
      </c>
      <c r="R22" s="20">
        <v>117</v>
      </c>
      <c r="S22" s="14">
        <v>3</v>
      </c>
      <c r="T22" s="15">
        <v>293</v>
      </c>
      <c r="U22" s="15">
        <v>194</v>
      </c>
      <c r="V22" s="15">
        <v>42</v>
      </c>
      <c r="W22" s="15">
        <v>54</v>
      </c>
      <c r="X22" s="20">
        <v>586</v>
      </c>
      <c r="Y22" s="77">
        <v>703</v>
      </c>
      <c r="Z22" s="78">
        <v>176</v>
      </c>
      <c r="AA22" s="79">
        <v>14173</v>
      </c>
    </row>
    <row r="23" spans="1:27" x14ac:dyDescent="0.3">
      <c r="A23" s="4" t="s">
        <v>13</v>
      </c>
      <c r="B23" s="14">
        <v>1143.8</v>
      </c>
      <c r="C23" s="15">
        <v>173.93</v>
      </c>
      <c r="D23" s="15">
        <v>283</v>
      </c>
      <c r="E23" s="15">
        <v>39</v>
      </c>
      <c r="F23" s="20">
        <v>1639.73</v>
      </c>
      <c r="G23" s="14">
        <v>0</v>
      </c>
      <c r="H23" s="15">
        <v>57.78</v>
      </c>
      <c r="I23" s="15">
        <v>115.74</v>
      </c>
      <c r="J23" s="15">
        <v>84.35</v>
      </c>
      <c r="K23" s="15">
        <v>22.33</v>
      </c>
      <c r="L23" s="20">
        <v>280.2</v>
      </c>
      <c r="M23" s="77">
        <v>1919.93</v>
      </c>
      <c r="N23" s="14">
        <v>34</v>
      </c>
      <c r="O23" s="15">
        <v>30.92</v>
      </c>
      <c r="P23" s="15">
        <v>144</v>
      </c>
      <c r="Q23" s="15">
        <v>38.33</v>
      </c>
      <c r="R23" s="20">
        <v>247.25</v>
      </c>
      <c r="S23" s="14">
        <v>0</v>
      </c>
      <c r="T23" s="15">
        <v>4.12</v>
      </c>
      <c r="U23" s="15">
        <v>9</v>
      </c>
      <c r="V23" s="15">
        <v>25.12</v>
      </c>
      <c r="W23" s="15">
        <v>18.7</v>
      </c>
      <c r="X23" s="20">
        <v>56.94</v>
      </c>
      <c r="Y23" s="77">
        <v>304.19</v>
      </c>
      <c r="Z23" s="78">
        <v>0</v>
      </c>
      <c r="AA23" s="79">
        <v>4524.47</v>
      </c>
    </row>
    <row r="24" spans="1:27" x14ac:dyDescent="0.3">
      <c r="A24" s="4" t="s">
        <v>14</v>
      </c>
      <c r="B24" s="14">
        <v>107</v>
      </c>
      <c r="C24" s="15">
        <v>14</v>
      </c>
      <c r="D24" s="15">
        <v>13</v>
      </c>
      <c r="E24" s="15">
        <v>1</v>
      </c>
      <c r="F24" s="20">
        <v>135</v>
      </c>
      <c r="G24" s="14">
        <v>218</v>
      </c>
      <c r="H24" s="15">
        <v>773</v>
      </c>
      <c r="I24" s="15">
        <v>153</v>
      </c>
      <c r="J24" s="15">
        <v>8</v>
      </c>
      <c r="K24" s="15">
        <v>9</v>
      </c>
      <c r="L24" s="20">
        <v>1161</v>
      </c>
      <c r="M24" s="77">
        <v>1296</v>
      </c>
      <c r="N24" s="14">
        <v>14</v>
      </c>
      <c r="O24" s="15">
        <v>9</v>
      </c>
      <c r="P24" s="15">
        <v>12</v>
      </c>
      <c r="Q24" s="15">
        <v>1</v>
      </c>
      <c r="R24" s="20">
        <v>36</v>
      </c>
      <c r="S24" s="14">
        <v>0</v>
      </c>
      <c r="T24" s="15">
        <v>82</v>
      </c>
      <c r="U24" s="15">
        <v>125</v>
      </c>
      <c r="V24" s="15">
        <v>8</v>
      </c>
      <c r="W24" s="15">
        <v>9</v>
      </c>
      <c r="X24" s="20">
        <v>224</v>
      </c>
      <c r="Y24" s="77">
        <v>260</v>
      </c>
      <c r="Z24" s="78">
        <v>0</v>
      </c>
      <c r="AA24" s="79">
        <v>13125</v>
      </c>
    </row>
    <row r="25" spans="1:27" x14ac:dyDescent="0.3">
      <c r="A25" s="4" t="s">
        <v>15</v>
      </c>
      <c r="B25" s="14">
        <v>151</v>
      </c>
      <c r="C25" s="15">
        <v>16</v>
      </c>
      <c r="D25" s="15">
        <v>26</v>
      </c>
      <c r="E25" s="15">
        <v>1</v>
      </c>
      <c r="F25" s="20">
        <v>194</v>
      </c>
      <c r="G25" s="14">
        <v>55</v>
      </c>
      <c r="H25" s="15">
        <v>764</v>
      </c>
      <c r="I25" s="15">
        <v>591</v>
      </c>
      <c r="J25" s="15">
        <v>20</v>
      </c>
      <c r="K25" s="15">
        <v>4</v>
      </c>
      <c r="L25" s="20">
        <v>1434</v>
      </c>
      <c r="M25" s="77">
        <v>1628</v>
      </c>
      <c r="N25" s="14">
        <v>42</v>
      </c>
      <c r="O25" s="15">
        <v>8</v>
      </c>
      <c r="P25" s="15">
        <v>2</v>
      </c>
      <c r="Q25" s="15">
        <v>1</v>
      </c>
      <c r="R25" s="20">
        <v>53</v>
      </c>
      <c r="S25" s="14">
        <v>0</v>
      </c>
      <c r="T25" s="15">
        <v>294</v>
      </c>
      <c r="U25" s="15">
        <v>228</v>
      </c>
      <c r="V25" s="15">
        <v>20</v>
      </c>
      <c r="W25" s="15">
        <v>4</v>
      </c>
      <c r="X25" s="20">
        <v>546</v>
      </c>
      <c r="Y25" s="77">
        <v>599</v>
      </c>
      <c r="Z25" s="78">
        <v>768</v>
      </c>
      <c r="AA25" s="79">
        <v>6065</v>
      </c>
    </row>
    <row r="26" spans="1:27" x14ac:dyDescent="0.3">
      <c r="A26" s="4" t="s">
        <v>16</v>
      </c>
      <c r="B26" s="14">
        <v>163</v>
      </c>
      <c r="C26" s="15">
        <v>14</v>
      </c>
      <c r="D26" s="15">
        <v>10</v>
      </c>
      <c r="E26" s="15">
        <v>0</v>
      </c>
      <c r="F26" s="20">
        <v>187</v>
      </c>
      <c r="G26" s="14">
        <v>218</v>
      </c>
      <c r="H26" s="15">
        <v>1502</v>
      </c>
      <c r="I26" s="15">
        <v>406</v>
      </c>
      <c r="J26" s="15">
        <v>44</v>
      </c>
      <c r="K26" s="15">
        <v>0</v>
      </c>
      <c r="L26" s="20">
        <v>2170</v>
      </c>
      <c r="M26" s="77">
        <v>2357</v>
      </c>
      <c r="N26" s="14">
        <v>31</v>
      </c>
      <c r="O26" s="15">
        <v>11</v>
      </c>
      <c r="P26" s="15">
        <v>10</v>
      </c>
      <c r="Q26" s="15">
        <v>0</v>
      </c>
      <c r="R26" s="20">
        <v>52</v>
      </c>
      <c r="S26" s="14">
        <v>0</v>
      </c>
      <c r="T26" s="15">
        <v>685</v>
      </c>
      <c r="U26" s="15">
        <v>340</v>
      </c>
      <c r="V26" s="15">
        <v>42</v>
      </c>
      <c r="W26" s="15">
        <v>0</v>
      </c>
      <c r="X26" s="20">
        <v>1067</v>
      </c>
      <c r="Y26" s="77">
        <v>1119</v>
      </c>
      <c r="Z26" s="78">
        <v>863</v>
      </c>
      <c r="AA26" s="79">
        <v>6965</v>
      </c>
    </row>
    <row r="27" spans="1:27" x14ac:dyDescent="0.3">
      <c r="A27" s="4" t="s">
        <v>17</v>
      </c>
      <c r="B27" s="14">
        <v>245</v>
      </c>
      <c r="C27" s="15">
        <v>114</v>
      </c>
      <c r="D27" s="15">
        <v>106</v>
      </c>
      <c r="E27" s="15">
        <v>49</v>
      </c>
      <c r="F27" s="20">
        <v>514</v>
      </c>
      <c r="G27" s="14">
        <v>0</v>
      </c>
      <c r="H27" s="15">
        <v>0</v>
      </c>
      <c r="I27" s="15">
        <v>0</v>
      </c>
      <c r="J27" s="15">
        <v>0</v>
      </c>
      <c r="K27" s="15">
        <v>0</v>
      </c>
      <c r="L27" s="20">
        <v>0</v>
      </c>
      <c r="M27" s="77">
        <v>514</v>
      </c>
      <c r="N27" s="14">
        <v>14</v>
      </c>
      <c r="O27" s="15">
        <v>10.5</v>
      </c>
      <c r="P27" s="15">
        <v>40</v>
      </c>
      <c r="Q27" s="15">
        <v>42</v>
      </c>
      <c r="R27" s="20">
        <v>106.5</v>
      </c>
      <c r="S27" s="14">
        <v>0</v>
      </c>
      <c r="T27" s="15">
        <v>0</v>
      </c>
      <c r="U27" s="15">
        <v>0</v>
      </c>
      <c r="V27" s="15">
        <v>0</v>
      </c>
      <c r="W27" s="15">
        <v>0</v>
      </c>
      <c r="X27" s="20">
        <v>0</v>
      </c>
      <c r="Y27" s="77">
        <v>106.5</v>
      </c>
      <c r="Z27" s="78">
        <v>0</v>
      </c>
      <c r="AA27" s="79">
        <v>1754</v>
      </c>
    </row>
    <row r="28" spans="1:27" x14ac:dyDescent="0.3">
      <c r="A28" s="4" t="s">
        <v>18</v>
      </c>
      <c r="B28" s="14">
        <v>380</v>
      </c>
      <c r="C28" s="15">
        <v>56</v>
      </c>
      <c r="D28" s="15">
        <v>51</v>
      </c>
      <c r="E28" s="15">
        <v>3</v>
      </c>
      <c r="F28" s="20">
        <v>490</v>
      </c>
      <c r="G28" s="14">
        <v>38</v>
      </c>
      <c r="H28" s="15">
        <v>1920</v>
      </c>
      <c r="I28" s="15">
        <v>475</v>
      </c>
      <c r="J28" s="15">
        <v>38</v>
      </c>
      <c r="K28" s="15">
        <v>19</v>
      </c>
      <c r="L28" s="20">
        <v>2490</v>
      </c>
      <c r="M28" s="77">
        <v>2980</v>
      </c>
      <c r="N28" s="14">
        <v>109</v>
      </c>
      <c r="O28" s="15">
        <v>45</v>
      </c>
      <c r="P28" s="15">
        <v>51</v>
      </c>
      <c r="Q28" s="15">
        <v>3</v>
      </c>
      <c r="R28" s="20">
        <v>208</v>
      </c>
      <c r="S28" s="14">
        <v>0</v>
      </c>
      <c r="T28" s="15">
        <v>647</v>
      </c>
      <c r="U28" s="15">
        <v>403</v>
      </c>
      <c r="V28" s="15">
        <v>38</v>
      </c>
      <c r="W28" s="15">
        <v>19</v>
      </c>
      <c r="X28" s="20">
        <v>1107</v>
      </c>
      <c r="Y28" s="77">
        <v>1315</v>
      </c>
      <c r="Z28" s="78">
        <v>4702</v>
      </c>
      <c r="AA28" s="79">
        <v>24076</v>
      </c>
    </row>
    <row r="29" spans="1:27" x14ac:dyDescent="0.3">
      <c r="A29" s="4" t="s">
        <v>19</v>
      </c>
      <c r="B29" s="14">
        <v>391</v>
      </c>
      <c r="C29" s="15">
        <v>81</v>
      </c>
      <c r="D29" s="15">
        <v>96</v>
      </c>
      <c r="E29" s="15">
        <v>60</v>
      </c>
      <c r="F29" s="20">
        <v>628</v>
      </c>
      <c r="G29" s="14">
        <v>0</v>
      </c>
      <c r="H29" s="15">
        <v>6</v>
      </c>
      <c r="I29" s="15">
        <v>37</v>
      </c>
      <c r="J29" s="15">
        <v>6</v>
      </c>
      <c r="K29" s="15">
        <v>27</v>
      </c>
      <c r="L29" s="20">
        <v>76</v>
      </c>
      <c r="M29" s="77">
        <v>704</v>
      </c>
      <c r="N29" s="14">
        <v>6</v>
      </c>
      <c r="O29" s="15">
        <v>6</v>
      </c>
      <c r="P29" s="15">
        <v>33</v>
      </c>
      <c r="Q29" s="15">
        <v>45</v>
      </c>
      <c r="R29" s="20">
        <v>90</v>
      </c>
      <c r="S29" s="14">
        <v>0</v>
      </c>
      <c r="T29" s="15">
        <v>0</v>
      </c>
      <c r="U29" s="15">
        <v>0</v>
      </c>
      <c r="V29" s="15">
        <v>0</v>
      </c>
      <c r="W29" s="15">
        <v>10</v>
      </c>
      <c r="X29" s="20">
        <v>10</v>
      </c>
      <c r="Y29" s="77">
        <v>100</v>
      </c>
      <c r="Z29" s="78">
        <v>0</v>
      </c>
      <c r="AA29" s="79">
        <v>0</v>
      </c>
    </row>
    <row r="30" spans="1:27" x14ac:dyDescent="0.3">
      <c r="A30" s="4" t="s">
        <v>20</v>
      </c>
      <c r="B30" s="14">
        <v>81</v>
      </c>
      <c r="C30" s="15">
        <v>21</v>
      </c>
      <c r="D30" s="15">
        <v>6</v>
      </c>
      <c r="E30" s="15">
        <v>1</v>
      </c>
      <c r="F30" s="20">
        <v>109</v>
      </c>
      <c r="G30" s="14">
        <v>812</v>
      </c>
      <c r="H30" s="15">
        <v>830</v>
      </c>
      <c r="I30" s="15">
        <v>397</v>
      </c>
      <c r="J30" s="15">
        <v>122</v>
      </c>
      <c r="K30" s="15">
        <v>11</v>
      </c>
      <c r="L30" s="20">
        <v>2172</v>
      </c>
      <c r="M30" s="77">
        <v>2281</v>
      </c>
      <c r="N30" s="14">
        <v>13</v>
      </c>
      <c r="O30" s="15">
        <v>13</v>
      </c>
      <c r="P30" s="15">
        <v>1</v>
      </c>
      <c r="Q30" s="15">
        <v>1</v>
      </c>
      <c r="R30" s="20">
        <v>28</v>
      </c>
      <c r="S30" s="14">
        <v>10</v>
      </c>
      <c r="T30" s="15">
        <v>500</v>
      </c>
      <c r="U30" s="15">
        <v>219</v>
      </c>
      <c r="V30" s="15">
        <v>102</v>
      </c>
      <c r="W30" s="15">
        <v>11</v>
      </c>
      <c r="X30" s="20">
        <v>842</v>
      </c>
      <c r="Y30" s="77">
        <v>870</v>
      </c>
      <c r="Z30" s="78">
        <v>1526</v>
      </c>
      <c r="AA30" s="79">
        <v>7488</v>
      </c>
    </row>
    <row r="31" spans="1:27" x14ac:dyDescent="0.3">
      <c r="A31" s="4" t="s">
        <v>21</v>
      </c>
      <c r="B31" s="14">
        <v>274</v>
      </c>
      <c r="C31" s="15">
        <v>72</v>
      </c>
      <c r="D31" s="15">
        <v>49</v>
      </c>
      <c r="E31" s="15">
        <v>38</v>
      </c>
      <c r="F31" s="20">
        <v>433</v>
      </c>
      <c r="G31" s="14">
        <v>0</v>
      </c>
      <c r="H31" s="15">
        <v>0</v>
      </c>
      <c r="I31" s="15">
        <v>0</v>
      </c>
      <c r="J31" s="15">
        <v>0</v>
      </c>
      <c r="K31" s="15">
        <v>0</v>
      </c>
      <c r="L31" s="20">
        <v>0</v>
      </c>
      <c r="M31" s="77">
        <v>433</v>
      </c>
      <c r="N31" s="14">
        <v>10</v>
      </c>
      <c r="O31" s="15">
        <v>10</v>
      </c>
      <c r="P31" s="15">
        <v>10</v>
      </c>
      <c r="Q31" s="15">
        <v>20</v>
      </c>
      <c r="R31" s="20">
        <v>50</v>
      </c>
      <c r="S31" s="14">
        <v>0</v>
      </c>
      <c r="T31" s="15">
        <v>0</v>
      </c>
      <c r="U31" s="15">
        <v>0</v>
      </c>
      <c r="V31" s="15">
        <v>0</v>
      </c>
      <c r="W31" s="15">
        <v>0</v>
      </c>
      <c r="X31" s="20">
        <v>0</v>
      </c>
      <c r="Y31" s="77">
        <v>50</v>
      </c>
      <c r="Z31" s="78">
        <v>0</v>
      </c>
      <c r="AA31" s="79">
        <v>0</v>
      </c>
    </row>
    <row r="32" spans="1:27" x14ac:dyDescent="0.3">
      <c r="A32" s="4" t="s">
        <v>22</v>
      </c>
      <c r="B32" s="14">
        <v>130</v>
      </c>
      <c r="C32" s="15">
        <v>18</v>
      </c>
      <c r="D32" s="15">
        <v>28</v>
      </c>
      <c r="E32" s="15">
        <v>13</v>
      </c>
      <c r="F32" s="20">
        <v>189</v>
      </c>
      <c r="G32" s="14">
        <v>14</v>
      </c>
      <c r="H32" s="15">
        <v>1912</v>
      </c>
      <c r="I32" s="15">
        <v>448</v>
      </c>
      <c r="J32" s="15">
        <v>43</v>
      </c>
      <c r="K32" s="15">
        <v>23</v>
      </c>
      <c r="L32" s="20">
        <v>2440</v>
      </c>
      <c r="M32" s="77">
        <v>2629</v>
      </c>
      <c r="N32" s="14">
        <v>33</v>
      </c>
      <c r="O32" s="15">
        <v>11</v>
      </c>
      <c r="P32" s="15">
        <v>20</v>
      </c>
      <c r="Q32" s="15">
        <v>6</v>
      </c>
      <c r="R32" s="20">
        <v>70</v>
      </c>
      <c r="S32" s="14">
        <v>14</v>
      </c>
      <c r="T32" s="15">
        <v>412</v>
      </c>
      <c r="U32" s="15">
        <v>292</v>
      </c>
      <c r="V32" s="15">
        <v>41</v>
      </c>
      <c r="W32" s="15">
        <v>23</v>
      </c>
      <c r="X32" s="20">
        <v>782</v>
      </c>
      <c r="Y32" s="77">
        <v>852</v>
      </c>
      <c r="Z32" s="78">
        <v>383</v>
      </c>
      <c r="AA32" s="79">
        <v>7711</v>
      </c>
    </row>
    <row r="33" spans="1:27" x14ac:dyDescent="0.3">
      <c r="A33" s="4" t="s">
        <v>23</v>
      </c>
      <c r="B33" s="14">
        <v>236.93</v>
      </c>
      <c r="C33" s="15">
        <v>9.39</v>
      </c>
      <c r="D33" s="15">
        <v>5.63</v>
      </c>
      <c r="E33" s="15">
        <v>0</v>
      </c>
      <c r="F33" s="20">
        <v>251.95</v>
      </c>
      <c r="G33" s="14">
        <v>0.84</v>
      </c>
      <c r="H33" s="15">
        <v>1111.982</v>
      </c>
      <c r="I33" s="15">
        <v>305.39499999999998</v>
      </c>
      <c r="J33" s="15">
        <v>55.14</v>
      </c>
      <c r="K33" s="15">
        <v>20.010999999999999</v>
      </c>
      <c r="L33" s="20">
        <v>1493.3679999999999</v>
      </c>
      <c r="M33" s="77">
        <v>1745.318</v>
      </c>
      <c r="N33" s="14">
        <v>50.121000000000002</v>
      </c>
      <c r="O33" s="15">
        <v>6.8970000000000002</v>
      </c>
      <c r="P33" s="15">
        <v>4.2389999999999999</v>
      </c>
      <c r="Q33" s="15">
        <v>0</v>
      </c>
      <c r="R33" s="20">
        <v>61.256999999999998</v>
      </c>
      <c r="S33" s="14">
        <v>0</v>
      </c>
      <c r="T33" s="15">
        <v>251.39599999999999</v>
      </c>
      <c r="U33" s="15">
        <v>194.42</v>
      </c>
      <c r="V33" s="15">
        <v>43.128999999999998</v>
      </c>
      <c r="W33" s="15">
        <v>18.885000000000002</v>
      </c>
      <c r="X33" s="20">
        <v>507.83</v>
      </c>
      <c r="Y33" s="77">
        <v>569.08699999999999</v>
      </c>
      <c r="Z33" s="78">
        <v>406</v>
      </c>
      <c r="AA33" s="79">
        <v>9706</v>
      </c>
    </row>
    <row r="34" spans="1:27" x14ac:dyDescent="0.3">
      <c r="A34" s="4" t="s">
        <v>24</v>
      </c>
      <c r="B34" s="14">
        <v>628</v>
      </c>
      <c r="C34" s="15">
        <v>88</v>
      </c>
      <c r="D34" s="15">
        <v>168</v>
      </c>
      <c r="E34" s="15">
        <v>39</v>
      </c>
      <c r="F34" s="20">
        <v>923</v>
      </c>
      <c r="G34" s="14">
        <v>49</v>
      </c>
      <c r="H34" s="15">
        <v>1653</v>
      </c>
      <c r="I34" s="15">
        <v>364</v>
      </c>
      <c r="J34" s="15">
        <v>59</v>
      </c>
      <c r="K34" s="15">
        <v>109</v>
      </c>
      <c r="L34" s="20">
        <v>2234</v>
      </c>
      <c r="M34" s="77">
        <v>3157</v>
      </c>
      <c r="N34" s="14">
        <v>38</v>
      </c>
      <c r="O34" s="15">
        <v>20</v>
      </c>
      <c r="P34" s="15">
        <v>77</v>
      </c>
      <c r="Q34" s="15">
        <v>25</v>
      </c>
      <c r="R34" s="20">
        <v>160</v>
      </c>
      <c r="S34" s="14">
        <v>0</v>
      </c>
      <c r="T34" s="15">
        <v>161</v>
      </c>
      <c r="U34" s="15">
        <v>177</v>
      </c>
      <c r="V34" s="15">
        <v>37</v>
      </c>
      <c r="W34" s="15">
        <v>80</v>
      </c>
      <c r="X34" s="20">
        <v>455</v>
      </c>
      <c r="Y34" s="77">
        <v>615</v>
      </c>
      <c r="Z34" s="78">
        <v>313</v>
      </c>
      <c r="AA34" s="79">
        <v>11943</v>
      </c>
    </row>
    <row r="35" spans="1:27" x14ac:dyDescent="0.3">
      <c r="A35" s="4" t="s">
        <v>25</v>
      </c>
      <c r="B35" s="14">
        <v>217.52810627015052</v>
      </c>
      <c r="C35" s="15">
        <v>143.61323005865466</v>
      </c>
      <c r="D35" s="15">
        <v>223.08816082107947</v>
      </c>
      <c r="E35" s="15">
        <v>58.854686850115371</v>
      </c>
      <c r="F35" s="20">
        <v>643.08418400000005</v>
      </c>
      <c r="G35" s="14">
        <v>0</v>
      </c>
      <c r="H35" s="15">
        <v>10.929924022533179</v>
      </c>
      <c r="I35" s="15">
        <v>6.6356164740230144</v>
      </c>
      <c r="J35" s="15">
        <v>19.250616418312656</v>
      </c>
      <c r="K35" s="15">
        <v>14.523343085131151</v>
      </c>
      <c r="L35" s="20">
        <v>51.339500000000001</v>
      </c>
      <c r="M35" s="77">
        <v>694.42368400000009</v>
      </c>
      <c r="N35" s="14">
        <v>54</v>
      </c>
      <c r="O35" s="15">
        <v>5.5149999999999997</v>
      </c>
      <c r="P35" s="15">
        <v>49.58</v>
      </c>
      <c r="Q35" s="15">
        <v>32.65</v>
      </c>
      <c r="R35" s="20">
        <v>141.745</v>
      </c>
      <c r="S35" s="14">
        <v>0</v>
      </c>
      <c r="T35" s="15">
        <v>0</v>
      </c>
      <c r="U35" s="15">
        <v>0</v>
      </c>
      <c r="V35" s="15">
        <v>4</v>
      </c>
      <c r="W35" s="15">
        <v>4</v>
      </c>
      <c r="X35" s="20">
        <v>8</v>
      </c>
      <c r="Y35" s="77">
        <v>149.745</v>
      </c>
      <c r="Z35" s="78">
        <v>0</v>
      </c>
      <c r="AA35" s="79">
        <v>9561.41</v>
      </c>
    </row>
    <row r="36" spans="1:27" x14ac:dyDescent="0.3">
      <c r="A36" s="4" t="s">
        <v>26</v>
      </c>
      <c r="B36" s="14">
        <v>1193</v>
      </c>
      <c r="C36" s="15">
        <v>221</v>
      </c>
      <c r="D36" s="15">
        <v>262</v>
      </c>
      <c r="E36" s="15">
        <v>78</v>
      </c>
      <c r="F36" s="20">
        <v>1754</v>
      </c>
      <c r="G36" s="14">
        <v>27</v>
      </c>
      <c r="H36" s="15">
        <v>224</v>
      </c>
      <c r="I36" s="15">
        <v>265</v>
      </c>
      <c r="J36" s="15">
        <v>54</v>
      </c>
      <c r="K36" s="15">
        <v>99</v>
      </c>
      <c r="L36" s="20">
        <v>669</v>
      </c>
      <c r="M36" s="77">
        <v>2423</v>
      </c>
      <c r="N36" s="14">
        <v>130</v>
      </c>
      <c r="O36" s="15">
        <v>88</v>
      </c>
      <c r="P36" s="15">
        <v>184</v>
      </c>
      <c r="Q36" s="15">
        <v>71</v>
      </c>
      <c r="R36" s="20">
        <v>473</v>
      </c>
      <c r="S36" s="14">
        <v>0</v>
      </c>
      <c r="T36" s="15">
        <v>33</v>
      </c>
      <c r="U36" s="15">
        <v>120</v>
      </c>
      <c r="V36" s="15">
        <v>39</v>
      </c>
      <c r="W36" s="15">
        <v>80</v>
      </c>
      <c r="X36" s="20">
        <v>272</v>
      </c>
      <c r="Y36" s="77">
        <v>745</v>
      </c>
      <c r="Z36" s="78">
        <v>0</v>
      </c>
      <c r="AA36" s="79">
        <v>4825</v>
      </c>
    </row>
    <row r="37" spans="1:27" x14ac:dyDescent="0.3">
      <c r="A37" s="4" t="s">
        <v>27</v>
      </c>
      <c r="B37" s="14">
        <v>211</v>
      </c>
      <c r="C37" s="15">
        <v>95</v>
      </c>
      <c r="D37" s="15">
        <v>104</v>
      </c>
      <c r="E37" s="15">
        <v>27</v>
      </c>
      <c r="F37" s="20">
        <v>437</v>
      </c>
      <c r="G37" s="14">
        <v>177</v>
      </c>
      <c r="H37" s="15">
        <v>1319</v>
      </c>
      <c r="I37" s="15">
        <v>498</v>
      </c>
      <c r="J37" s="15">
        <v>75</v>
      </c>
      <c r="K37" s="15">
        <v>44</v>
      </c>
      <c r="L37" s="20">
        <v>2113</v>
      </c>
      <c r="M37" s="77">
        <v>2550</v>
      </c>
      <c r="N37" s="14">
        <v>23</v>
      </c>
      <c r="O37" s="15">
        <v>18</v>
      </c>
      <c r="P37" s="15">
        <v>63</v>
      </c>
      <c r="Q37" s="15">
        <v>20</v>
      </c>
      <c r="R37" s="20">
        <v>124</v>
      </c>
      <c r="S37" s="14">
        <v>0</v>
      </c>
      <c r="T37" s="15">
        <v>935</v>
      </c>
      <c r="U37" s="15">
        <v>167</v>
      </c>
      <c r="V37" s="15">
        <v>59</v>
      </c>
      <c r="W37" s="15">
        <v>19</v>
      </c>
      <c r="X37" s="20">
        <v>1180</v>
      </c>
      <c r="Y37" s="77">
        <v>1304</v>
      </c>
      <c r="Z37" s="78">
        <v>676</v>
      </c>
      <c r="AA37" s="79">
        <v>5196</v>
      </c>
    </row>
    <row r="38" spans="1:27" x14ac:dyDescent="0.3">
      <c r="A38" s="4" t="s">
        <v>28</v>
      </c>
      <c r="B38" s="14">
        <v>230.58600000000001</v>
      </c>
      <c r="C38" s="15">
        <v>23.672999999999998</v>
      </c>
      <c r="D38" s="15">
        <v>11.122</v>
      </c>
      <c r="E38" s="15">
        <v>0.41799999999999998</v>
      </c>
      <c r="F38" s="20">
        <v>265.79900000000004</v>
      </c>
      <c r="G38" s="14">
        <v>165.565</v>
      </c>
      <c r="H38" s="15">
        <v>724.46</v>
      </c>
      <c r="I38" s="15">
        <v>276.30099999999999</v>
      </c>
      <c r="J38" s="15">
        <v>4.093</v>
      </c>
      <c r="K38" s="15">
        <v>18.306999999999999</v>
      </c>
      <c r="L38" s="20">
        <v>1188.7260000000001</v>
      </c>
      <c r="M38" s="77">
        <v>1454.5250000000001</v>
      </c>
      <c r="N38" s="14">
        <v>13.336</v>
      </c>
      <c r="O38" s="15">
        <v>11.055</v>
      </c>
      <c r="P38" s="15">
        <v>7.6449999999999996</v>
      </c>
      <c r="Q38" s="15">
        <v>0.41799999999999998</v>
      </c>
      <c r="R38" s="20">
        <v>32.454000000000001</v>
      </c>
      <c r="S38" s="14">
        <v>0</v>
      </c>
      <c r="T38" s="15">
        <v>33.159999999999997</v>
      </c>
      <c r="U38" s="15">
        <v>132.53899999999999</v>
      </c>
      <c r="V38" s="15">
        <v>4.093</v>
      </c>
      <c r="W38" s="15">
        <v>7.8129999999999997</v>
      </c>
      <c r="X38" s="20">
        <v>177.60499999999996</v>
      </c>
      <c r="Y38" s="77">
        <v>210.05899999999997</v>
      </c>
      <c r="Z38" s="78">
        <v>107</v>
      </c>
      <c r="AA38" s="79">
        <v>6654</v>
      </c>
    </row>
    <row r="39" spans="1:27" x14ac:dyDescent="0.3">
      <c r="A39" s="4" t="s">
        <v>29</v>
      </c>
      <c r="B39" s="14">
        <v>119</v>
      </c>
      <c r="C39" s="15">
        <v>0</v>
      </c>
      <c r="D39" s="15">
        <v>0</v>
      </c>
      <c r="E39" s="15">
        <v>0</v>
      </c>
      <c r="F39" s="20">
        <v>119</v>
      </c>
      <c r="G39" s="14">
        <v>1581</v>
      </c>
      <c r="H39" s="15">
        <v>1247</v>
      </c>
      <c r="I39" s="15">
        <v>78</v>
      </c>
      <c r="J39" s="15">
        <v>0</v>
      </c>
      <c r="K39" s="15">
        <v>0</v>
      </c>
      <c r="L39" s="20">
        <v>2906</v>
      </c>
      <c r="M39" s="77">
        <v>3025</v>
      </c>
      <c r="N39" s="14">
        <v>9</v>
      </c>
      <c r="O39" s="15">
        <v>0</v>
      </c>
      <c r="P39" s="15">
        <v>0</v>
      </c>
      <c r="Q39" s="15">
        <v>0</v>
      </c>
      <c r="R39" s="20">
        <v>9</v>
      </c>
      <c r="S39" s="14">
        <v>0</v>
      </c>
      <c r="T39" s="15">
        <v>334</v>
      </c>
      <c r="U39" s="15">
        <v>69</v>
      </c>
      <c r="V39" s="15">
        <v>0</v>
      </c>
      <c r="W39" s="15">
        <v>0</v>
      </c>
      <c r="X39" s="20">
        <v>403</v>
      </c>
      <c r="Y39" s="77">
        <v>412</v>
      </c>
      <c r="Z39" s="78">
        <v>0</v>
      </c>
      <c r="AA39" s="79">
        <v>1922</v>
      </c>
    </row>
    <row r="40" spans="1:27" x14ac:dyDescent="0.3">
      <c r="A40" s="4" t="s">
        <v>30</v>
      </c>
      <c r="B40" s="14">
        <v>266</v>
      </c>
      <c r="C40" s="15">
        <v>48</v>
      </c>
      <c r="D40" s="15">
        <v>79</v>
      </c>
      <c r="E40" s="15">
        <v>38</v>
      </c>
      <c r="F40" s="20">
        <v>431</v>
      </c>
      <c r="G40" s="14">
        <v>0</v>
      </c>
      <c r="H40" s="15">
        <v>0</v>
      </c>
      <c r="I40" s="15">
        <v>0</v>
      </c>
      <c r="J40" s="15">
        <v>0</v>
      </c>
      <c r="K40" s="15">
        <v>0</v>
      </c>
      <c r="L40" s="20">
        <v>0</v>
      </c>
      <c r="M40" s="77">
        <v>431</v>
      </c>
      <c r="N40" s="14">
        <v>4</v>
      </c>
      <c r="O40" s="15">
        <v>11</v>
      </c>
      <c r="P40" s="15">
        <v>26</v>
      </c>
      <c r="Q40" s="15">
        <v>24</v>
      </c>
      <c r="R40" s="20">
        <v>65</v>
      </c>
      <c r="S40" s="14">
        <v>0</v>
      </c>
      <c r="T40" s="15">
        <v>0</v>
      </c>
      <c r="U40" s="15">
        <v>0</v>
      </c>
      <c r="V40" s="15">
        <v>0</v>
      </c>
      <c r="W40" s="15">
        <v>0</v>
      </c>
      <c r="X40" s="20">
        <v>0</v>
      </c>
      <c r="Y40" s="77">
        <v>65</v>
      </c>
      <c r="Z40" s="78">
        <v>0</v>
      </c>
      <c r="AA40" s="79">
        <v>365</v>
      </c>
    </row>
    <row r="41" spans="1:27" x14ac:dyDescent="0.3">
      <c r="A41" s="4" t="s">
        <v>31</v>
      </c>
      <c r="B41" s="14">
        <v>134.09700000000001</v>
      </c>
      <c r="C41" s="15">
        <v>28.356000000000002</v>
      </c>
      <c r="D41" s="15">
        <v>21.957000000000001</v>
      </c>
      <c r="E41" s="15">
        <v>5.3289999999999997</v>
      </c>
      <c r="F41" s="20">
        <v>189.739</v>
      </c>
      <c r="G41" s="14">
        <v>1008.6319999999999</v>
      </c>
      <c r="H41" s="15">
        <v>1541.72981</v>
      </c>
      <c r="I41" s="15">
        <v>223.45099999999999</v>
      </c>
      <c r="J41" s="15">
        <v>17.477</v>
      </c>
      <c r="K41" s="15">
        <v>3.1429999999999998</v>
      </c>
      <c r="L41" s="20">
        <v>2794.4328099999998</v>
      </c>
      <c r="M41" s="77">
        <v>2984.1718099999998</v>
      </c>
      <c r="N41" s="14">
        <v>21.501999999999999</v>
      </c>
      <c r="O41" s="15">
        <v>12.103</v>
      </c>
      <c r="P41" s="15">
        <v>14.324999999999999</v>
      </c>
      <c r="Q41" s="15">
        <v>4.0129999999999999</v>
      </c>
      <c r="R41" s="20">
        <v>51.942999999999991</v>
      </c>
      <c r="S41" s="14">
        <v>106.565</v>
      </c>
      <c r="T41" s="15">
        <v>489.61900000000003</v>
      </c>
      <c r="U41" s="15">
        <v>177.732</v>
      </c>
      <c r="V41" s="15">
        <v>12.872</v>
      </c>
      <c r="W41" s="15">
        <v>1.623</v>
      </c>
      <c r="X41" s="20">
        <v>788.41099999999994</v>
      </c>
      <c r="Y41" s="77">
        <v>840.35399999999993</v>
      </c>
      <c r="Z41" s="78">
        <v>0</v>
      </c>
      <c r="AA41" s="79">
        <v>7633</v>
      </c>
    </row>
    <row r="42" spans="1:27" x14ac:dyDescent="0.3">
      <c r="A42" s="4" t="s">
        <v>32</v>
      </c>
      <c r="B42" s="14">
        <v>590</v>
      </c>
      <c r="C42" s="15">
        <v>172</v>
      </c>
      <c r="D42" s="15">
        <v>373</v>
      </c>
      <c r="E42" s="15">
        <v>96</v>
      </c>
      <c r="F42" s="20">
        <v>1231</v>
      </c>
      <c r="G42" s="14">
        <v>6.3</v>
      </c>
      <c r="H42" s="15">
        <v>39</v>
      </c>
      <c r="I42" s="15">
        <v>103</v>
      </c>
      <c r="J42" s="15">
        <v>28</v>
      </c>
      <c r="K42" s="15">
        <v>58</v>
      </c>
      <c r="L42" s="20">
        <v>234.3</v>
      </c>
      <c r="M42" s="77">
        <v>1465.3</v>
      </c>
      <c r="N42" s="14">
        <v>9.1999999999999993</v>
      </c>
      <c r="O42" s="15">
        <v>14.8</v>
      </c>
      <c r="P42" s="15">
        <v>73.599999999999994</v>
      </c>
      <c r="Q42" s="15">
        <v>57</v>
      </c>
      <c r="R42" s="20">
        <v>154.6</v>
      </c>
      <c r="S42" s="14">
        <v>0</v>
      </c>
      <c r="T42" s="15">
        <v>3.4</v>
      </c>
      <c r="U42" s="15">
        <v>1.9</v>
      </c>
      <c r="V42" s="15">
        <v>0</v>
      </c>
      <c r="W42" s="15">
        <v>2.2000000000000002</v>
      </c>
      <c r="X42" s="20">
        <v>7.5</v>
      </c>
      <c r="Y42" s="77">
        <v>162.1</v>
      </c>
      <c r="Z42" s="78">
        <v>60</v>
      </c>
      <c r="AA42" s="79">
        <v>8525.9</v>
      </c>
    </row>
    <row r="43" spans="1:27" x14ac:dyDescent="0.3">
      <c r="A43" s="4" t="s">
        <v>33</v>
      </c>
      <c r="B43" s="14">
        <v>135.69399999999999</v>
      </c>
      <c r="C43" s="15">
        <v>12.686999999999999</v>
      </c>
      <c r="D43" s="15">
        <v>18.228999999999999</v>
      </c>
      <c r="E43" s="15">
        <v>0.53300000000000003</v>
      </c>
      <c r="F43" s="20">
        <v>167.143</v>
      </c>
      <c r="G43" s="14">
        <v>229.44200000000001</v>
      </c>
      <c r="H43" s="15">
        <v>911.80799999999999</v>
      </c>
      <c r="I43" s="15">
        <v>223.87899999999999</v>
      </c>
      <c r="J43" s="15">
        <v>24.344000000000001</v>
      </c>
      <c r="K43" s="15">
        <v>14.872999999999999</v>
      </c>
      <c r="L43" s="20">
        <v>1404.346</v>
      </c>
      <c r="M43" s="77">
        <v>1571.489</v>
      </c>
      <c r="N43" s="14">
        <v>20.960999999999999</v>
      </c>
      <c r="O43" s="15">
        <v>6.476</v>
      </c>
      <c r="P43" s="15">
        <v>4.5289999999999999</v>
      </c>
      <c r="Q43" s="15">
        <v>0.29199999999999998</v>
      </c>
      <c r="R43" s="20">
        <v>32.257999999999996</v>
      </c>
      <c r="S43" s="14">
        <v>0.65200000000000002</v>
      </c>
      <c r="T43" s="15">
        <v>189.035</v>
      </c>
      <c r="U43" s="15">
        <v>170.07900000000001</v>
      </c>
      <c r="V43" s="15">
        <v>22.959</v>
      </c>
      <c r="W43" s="15">
        <v>14.872999999999999</v>
      </c>
      <c r="X43" s="20">
        <v>397.59799999999996</v>
      </c>
      <c r="Y43" s="77">
        <v>429.85599999999994</v>
      </c>
      <c r="Z43" s="78">
        <v>340</v>
      </c>
      <c r="AA43" s="79">
        <v>7943</v>
      </c>
    </row>
    <row r="44" spans="1:27" x14ac:dyDescent="0.3">
      <c r="A44" s="4" t="s">
        <v>34</v>
      </c>
      <c r="B44" s="14">
        <v>374</v>
      </c>
      <c r="C44" s="15">
        <v>69</v>
      </c>
      <c r="D44" s="15">
        <v>114</v>
      </c>
      <c r="E44" s="15">
        <v>31</v>
      </c>
      <c r="F44" s="20">
        <v>588</v>
      </c>
      <c r="G44" s="14">
        <v>0</v>
      </c>
      <c r="H44" s="15">
        <v>8</v>
      </c>
      <c r="I44" s="15">
        <v>8</v>
      </c>
      <c r="J44" s="15">
        <v>0</v>
      </c>
      <c r="K44" s="15">
        <v>0</v>
      </c>
      <c r="L44" s="20">
        <v>16</v>
      </c>
      <c r="M44" s="77">
        <v>604</v>
      </c>
      <c r="N44" s="14">
        <v>3</v>
      </c>
      <c r="O44" s="15">
        <v>15</v>
      </c>
      <c r="P44" s="15">
        <v>34</v>
      </c>
      <c r="Q44" s="15">
        <v>8</v>
      </c>
      <c r="R44" s="20">
        <v>60</v>
      </c>
      <c r="S44" s="14">
        <v>0</v>
      </c>
      <c r="T44" s="15">
        <v>0</v>
      </c>
      <c r="U44" s="15">
        <v>0</v>
      </c>
      <c r="V44" s="15">
        <v>0</v>
      </c>
      <c r="W44" s="15">
        <v>0</v>
      </c>
      <c r="X44" s="20">
        <v>0</v>
      </c>
      <c r="Y44" s="77">
        <v>60</v>
      </c>
      <c r="Z44" s="78">
        <v>195</v>
      </c>
      <c r="AA44" s="79">
        <v>6580</v>
      </c>
    </row>
    <row r="45" spans="1:27" x14ac:dyDescent="0.3">
      <c r="A45" s="4" t="s">
        <v>35</v>
      </c>
      <c r="B45" s="14">
        <v>394</v>
      </c>
      <c r="C45" s="15">
        <v>141</v>
      </c>
      <c r="D45" s="15">
        <v>152</v>
      </c>
      <c r="E45" s="15">
        <v>24</v>
      </c>
      <c r="F45" s="20">
        <v>711</v>
      </c>
      <c r="G45" s="14">
        <v>0</v>
      </c>
      <c r="H45" s="15">
        <v>3</v>
      </c>
      <c r="I45" s="15">
        <v>8</v>
      </c>
      <c r="J45" s="15">
        <v>1</v>
      </c>
      <c r="K45" s="15">
        <v>2</v>
      </c>
      <c r="L45" s="20">
        <v>14</v>
      </c>
      <c r="M45" s="77">
        <v>725</v>
      </c>
      <c r="N45" s="14">
        <v>13</v>
      </c>
      <c r="O45" s="15">
        <v>10.98</v>
      </c>
      <c r="P45" s="15">
        <v>46.8</v>
      </c>
      <c r="Q45" s="15">
        <v>14.06</v>
      </c>
      <c r="R45" s="20">
        <v>84.84</v>
      </c>
      <c r="S45" s="14">
        <v>0</v>
      </c>
      <c r="T45" s="15">
        <v>0.40600000000000003</v>
      </c>
      <c r="U45" s="15">
        <v>2.75</v>
      </c>
      <c r="V45" s="15">
        <v>0</v>
      </c>
      <c r="W45" s="15">
        <v>0</v>
      </c>
      <c r="X45" s="20">
        <v>3.1560000000000001</v>
      </c>
      <c r="Y45" s="77">
        <v>87.996000000000009</v>
      </c>
      <c r="Z45" s="78">
        <v>116</v>
      </c>
      <c r="AA45" s="79">
        <v>1581</v>
      </c>
    </row>
    <row r="46" spans="1:27" x14ac:dyDescent="0.3">
      <c r="A46" s="4" t="s">
        <v>36</v>
      </c>
      <c r="B46" s="14">
        <v>398</v>
      </c>
      <c r="C46" s="15">
        <v>75</v>
      </c>
      <c r="D46" s="15">
        <v>122</v>
      </c>
      <c r="E46" s="15">
        <v>11</v>
      </c>
      <c r="F46" s="20">
        <v>606</v>
      </c>
      <c r="G46" s="14">
        <v>0</v>
      </c>
      <c r="H46" s="15">
        <v>617</v>
      </c>
      <c r="I46" s="15">
        <v>291</v>
      </c>
      <c r="J46" s="15">
        <v>29</v>
      </c>
      <c r="K46" s="15">
        <v>106</v>
      </c>
      <c r="L46" s="20">
        <v>1043</v>
      </c>
      <c r="M46" s="77">
        <v>1649</v>
      </c>
      <c r="N46" s="14">
        <v>64</v>
      </c>
      <c r="O46" s="15">
        <v>40</v>
      </c>
      <c r="P46" s="15">
        <v>69</v>
      </c>
      <c r="Q46" s="15">
        <v>10</v>
      </c>
      <c r="R46" s="20">
        <v>183</v>
      </c>
      <c r="S46" s="14">
        <v>0</v>
      </c>
      <c r="T46" s="15">
        <v>80.902053712480267</v>
      </c>
      <c r="U46" s="15">
        <v>152</v>
      </c>
      <c r="V46" s="15">
        <v>29</v>
      </c>
      <c r="W46" s="15">
        <v>51</v>
      </c>
      <c r="X46" s="20">
        <v>312.90205371248027</v>
      </c>
      <c r="Y46" s="77">
        <v>495.90205371248027</v>
      </c>
      <c r="Z46" s="78">
        <v>0</v>
      </c>
      <c r="AA46" s="79">
        <v>8411</v>
      </c>
    </row>
    <row r="47" spans="1:27" x14ac:dyDescent="0.3">
      <c r="A47" s="4" t="s">
        <v>37</v>
      </c>
      <c r="B47" s="14">
        <v>119</v>
      </c>
      <c r="C47" s="15">
        <v>1</v>
      </c>
      <c r="D47" s="15">
        <v>1</v>
      </c>
      <c r="E47" s="15">
        <v>0</v>
      </c>
      <c r="F47" s="20">
        <v>121</v>
      </c>
      <c r="G47" s="14">
        <v>1211</v>
      </c>
      <c r="H47" s="15">
        <v>3076</v>
      </c>
      <c r="I47" s="15">
        <v>293</v>
      </c>
      <c r="J47" s="15">
        <v>33</v>
      </c>
      <c r="K47" s="15">
        <v>0</v>
      </c>
      <c r="L47" s="20">
        <v>4613</v>
      </c>
      <c r="M47" s="77">
        <v>4734</v>
      </c>
      <c r="N47" s="14">
        <v>16</v>
      </c>
      <c r="O47" s="15">
        <v>1</v>
      </c>
      <c r="P47" s="15">
        <v>0</v>
      </c>
      <c r="Q47" s="15">
        <v>0</v>
      </c>
      <c r="R47" s="20">
        <v>17</v>
      </c>
      <c r="S47" s="14">
        <v>1</v>
      </c>
      <c r="T47" s="15">
        <v>746</v>
      </c>
      <c r="U47" s="15">
        <v>201</v>
      </c>
      <c r="V47" s="15">
        <v>31</v>
      </c>
      <c r="W47" s="15">
        <v>0</v>
      </c>
      <c r="X47" s="20">
        <v>979</v>
      </c>
      <c r="Y47" s="77">
        <v>996</v>
      </c>
      <c r="Z47" s="78">
        <v>881</v>
      </c>
      <c r="AA47" s="79">
        <v>12028</v>
      </c>
    </row>
    <row r="48" spans="1:27" x14ac:dyDescent="0.3">
      <c r="A48" s="4" t="s">
        <v>38</v>
      </c>
      <c r="B48" s="14">
        <v>264</v>
      </c>
      <c r="C48" s="15">
        <v>40</v>
      </c>
      <c r="D48" s="15">
        <v>68</v>
      </c>
      <c r="E48" s="15">
        <v>1</v>
      </c>
      <c r="F48" s="20">
        <v>373</v>
      </c>
      <c r="G48" s="14">
        <v>49</v>
      </c>
      <c r="H48" s="15">
        <v>611</v>
      </c>
      <c r="I48" s="15">
        <v>418</v>
      </c>
      <c r="J48" s="15">
        <v>173</v>
      </c>
      <c r="K48" s="15">
        <v>44</v>
      </c>
      <c r="L48" s="20">
        <v>1295</v>
      </c>
      <c r="M48" s="77">
        <v>1668</v>
      </c>
      <c r="N48" s="14">
        <v>23</v>
      </c>
      <c r="O48" s="15">
        <v>18</v>
      </c>
      <c r="P48" s="15">
        <v>41</v>
      </c>
      <c r="Q48" s="15">
        <v>1</v>
      </c>
      <c r="R48" s="20">
        <v>83</v>
      </c>
      <c r="S48" s="14">
        <v>0</v>
      </c>
      <c r="T48" s="15">
        <v>36</v>
      </c>
      <c r="U48" s="15">
        <v>184</v>
      </c>
      <c r="V48" s="15">
        <v>135</v>
      </c>
      <c r="W48" s="15">
        <v>33</v>
      </c>
      <c r="X48" s="20">
        <v>388</v>
      </c>
      <c r="Y48" s="77">
        <v>471</v>
      </c>
      <c r="Z48" s="78">
        <v>197</v>
      </c>
      <c r="AA48" s="79">
        <v>7504</v>
      </c>
    </row>
    <row r="49" spans="1:27" x14ac:dyDescent="0.3">
      <c r="A49" s="4" t="s">
        <v>39</v>
      </c>
      <c r="B49" s="14">
        <v>290</v>
      </c>
      <c r="C49" s="15">
        <v>76</v>
      </c>
      <c r="D49" s="15">
        <v>68</v>
      </c>
      <c r="E49" s="15">
        <v>6</v>
      </c>
      <c r="F49" s="20">
        <v>440</v>
      </c>
      <c r="G49" s="14">
        <v>0</v>
      </c>
      <c r="H49" s="15">
        <v>48</v>
      </c>
      <c r="I49" s="15">
        <v>69</v>
      </c>
      <c r="J49" s="15">
        <v>7</v>
      </c>
      <c r="K49" s="15">
        <v>43</v>
      </c>
      <c r="L49" s="20">
        <v>167</v>
      </c>
      <c r="M49" s="77">
        <v>607</v>
      </c>
      <c r="N49" s="14">
        <v>2</v>
      </c>
      <c r="O49" s="15">
        <v>10</v>
      </c>
      <c r="P49" s="15">
        <v>13</v>
      </c>
      <c r="Q49" s="15">
        <v>3</v>
      </c>
      <c r="R49" s="20">
        <v>28</v>
      </c>
      <c r="S49" s="14">
        <v>0</v>
      </c>
      <c r="T49" s="15">
        <v>8</v>
      </c>
      <c r="U49" s="15">
        <v>0</v>
      </c>
      <c r="V49" s="15">
        <v>0</v>
      </c>
      <c r="W49" s="15">
        <v>13</v>
      </c>
      <c r="X49" s="20">
        <v>21</v>
      </c>
      <c r="Y49" s="77">
        <v>49</v>
      </c>
      <c r="Z49" s="78">
        <v>0</v>
      </c>
      <c r="AA49" s="79">
        <v>2050</v>
      </c>
    </row>
    <row r="50" spans="1:27" x14ac:dyDescent="0.3">
      <c r="A50" s="4" t="s">
        <v>40</v>
      </c>
      <c r="B50" s="14">
        <v>66.909000000000006</v>
      </c>
      <c r="C50" s="15">
        <v>9.6039999999999992</v>
      </c>
      <c r="D50" s="15">
        <v>5.2460000000000004</v>
      </c>
      <c r="E50" s="15">
        <v>0</v>
      </c>
      <c r="F50" s="20">
        <v>81.759</v>
      </c>
      <c r="G50" s="14">
        <v>45.188000000000002</v>
      </c>
      <c r="H50" s="15">
        <v>540.65800000000002</v>
      </c>
      <c r="I50" s="15">
        <v>146.38999999999999</v>
      </c>
      <c r="J50" s="15">
        <v>18.943000000000001</v>
      </c>
      <c r="K50" s="15">
        <v>10.835000000000001</v>
      </c>
      <c r="L50" s="20">
        <v>762.01400000000001</v>
      </c>
      <c r="M50" s="77">
        <v>843.77300000000002</v>
      </c>
      <c r="N50" s="14">
        <v>4.4130000000000003</v>
      </c>
      <c r="O50" s="15">
        <v>1.857</v>
      </c>
      <c r="P50" s="15">
        <v>1.149</v>
      </c>
      <c r="Q50" s="15">
        <v>0</v>
      </c>
      <c r="R50" s="20">
        <v>7.4190000000000005</v>
      </c>
      <c r="S50" s="14">
        <v>0</v>
      </c>
      <c r="T50" s="15">
        <v>139.82900000000001</v>
      </c>
      <c r="U50" s="15">
        <v>38.475000000000001</v>
      </c>
      <c r="V50" s="15">
        <v>7.65</v>
      </c>
      <c r="W50" s="15">
        <v>10.835000000000001</v>
      </c>
      <c r="X50" s="20">
        <v>196.78900000000002</v>
      </c>
      <c r="Y50" s="77">
        <v>204.20800000000003</v>
      </c>
      <c r="Z50" s="78">
        <v>95</v>
      </c>
      <c r="AA50" s="79">
        <v>6306</v>
      </c>
    </row>
    <row r="51" spans="1:27" x14ac:dyDescent="0.3">
      <c r="A51" s="4" t="s">
        <v>41</v>
      </c>
      <c r="B51" s="14">
        <v>139.94900000000001</v>
      </c>
      <c r="C51" s="15">
        <v>63.81</v>
      </c>
      <c r="D51" s="15">
        <v>53.152000000000001</v>
      </c>
      <c r="E51" s="15">
        <v>50.938000000000002</v>
      </c>
      <c r="F51" s="20">
        <v>307.84899999999999</v>
      </c>
      <c r="G51" s="14">
        <v>0</v>
      </c>
      <c r="H51" s="15">
        <v>0</v>
      </c>
      <c r="I51" s="15">
        <v>0</v>
      </c>
      <c r="J51" s="15">
        <v>0</v>
      </c>
      <c r="K51" s="15">
        <v>0</v>
      </c>
      <c r="L51" s="20">
        <v>0</v>
      </c>
      <c r="M51" s="77">
        <v>307.84899999999999</v>
      </c>
      <c r="N51" s="14">
        <v>12</v>
      </c>
      <c r="O51" s="15">
        <v>1</v>
      </c>
      <c r="P51" s="15">
        <v>14</v>
      </c>
      <c r="Q51" s="15">
        <v>17</v>
      </c>
      <c r="R51" s="20">
        <v>44</v>
      </c>
      <c r="S51" s="14">
        <v>0</v>
      </c>
      <c r="T51" s="15">
        <v>0</v>
      </c>
      <c r="U51" s="15">
        <v>0</v>
      </c>
      <c r="V51" s="15">
        <v>0</v>
      </c>
      <c r="W51" s="15">
        <v>0</v>
      </c>
      <c r="X51" s="20">
        <v>0</v>
      </c>
      <c r="Y51" s="77">
        <v>44</v>
      </c>
      <c r="Z51" s="78">
        <v>0</v>
      </c>
      <c r="AA51" s="79">
        <v>380</v>
      </c>
    </row>
    <row r="52" spans="1:27" x14ac:dyDescent="0.3">
      <c r="A52" s="4" t="s">
        <v>42</v>
      </c>
      <c r="B52" s="14">
        <v>222</v>
      </c>
      <c r="C52" s="15">
        <v>108</v>
      </c>
      <c r="D52" s="15">
        <v>103</v>
      </c>
      <c r="E52" s="15">
        <v>43</v>
      </c>
      <c r="F52" s="20">
        <v>476</v>
      </c>
      <c r="G52" s="14">
        <v>0</v>
      </c>
      <c r="H52" s="15">
        <v>0</v>
      </c>
      <c r="I52" s="15">
        <v>0</v>
      </c>
      <c r="J52" s="15">
        <v>0</v>
      </c>
      <c r="K52" s="15">
        <v>0</v>
      </c>
      <c r="L52" s="20">
        <v>0</v>
      </c>
      <c r="M52" s="77">
        <v>476</v>
      </c>
      <c r="N52" s="14">
        <v>2.992</v>
      </c>
      <c r="O52" s="15">
        <v>8.3759999999999994</v>
      </c>
      <c r="P52" s="15">
        <v>32.402000000000001</v>
      </c>
      <c r="Q52" s="15">
        <v>32.780999999999999</v>
      </c>
      <c r="R52" s="20">
        <v>76.550999999999988</v>
      </c>
      <c r="S52" s="14">
        <v>0</v>
      </c>
      <c r="T52" s="15">
        <v>0</v>
      </c>
      <c r="U52" s="15">
        <v>0</v>
      </c>
      <c r="V52" s="15">
        <v>0</v>
      </c>
      <c r="W52" s="15">
        <v>0</v>
      </c>
      <c r="X52" s="20">
        <v>0</v>
      </c>
      <c r="Y52" s="77">
        <v>76.550999999999988</v>
      </c>
      <c r="Z52" s="78">
        <v>0</v>
      </c>
      <c r="AA52" s="79">
        <v>369</v>
      </c>
    </row>
    <row r="53" spans="1:27" x14ac:dyDescent="0.3">
      <c r="A53" s="4" t="s">
        <v>43</v>
      </c>
      <c r="B53" s="14">
        <v>95.95</v>
      </c>
      <c r="C53" s="15">
        <v>37</v>
      </c>
      <c r="D53" s="15">
        <v>61.6</v>
      </c>
      <c r="E53" s="15">
        <v>48.6</v>
      </c>
      <c r="F53" s="20">
        <v>243.14999999999998</v>
      </c>
      <c r="G53" s="14">
        <v>0</v>
      </c>
      <c r="H53" s="15">
        <v>0</v>
      </c>
      <c r="I53" s="15">
        <v>0</v>
      </c>
      <c r="J53" s="15">
        <v>0</v>
      </c>
      <c r="K53" s="15">
        <v>0</v>
      </c>
      <c r="L53" s="20">
        <v>0</v>
      </c>
      <c r="M53" s="77">
        <v>243.14999999999998</v>
      </c>
      <c r="N53" s="14">
        <v>0.2</v>
      </c>
      <c r="O53" s="15">
        <v>0</v>
      </c>
      <c r="P53" s="15">
        <v>8.4</v>
      </c>
      <c r="Q53" s="15">
        <v>28.7</v>
      </c>
      <c r="R53" s="20">
        <v>37.299999999999997</v>
      </c>
      <c r="S53" s="14">
        <v>0</v>
      </c>
      <c r="T53" s="15">
        <v>0</v>
      </c>
      <c r="U53" s="15">
        <v>0</v>
      </c>
      <c r="V53" s="15">
        <v>0</v>
      </c>
      <c r="W53" s="15">
        <v>0</v>
      </c>
      <c r="X53" s="20">
        <v>0</v>
      </c>
      <c r="Y53" s="77">
        <v>37.299999999999997</v>
      </c>
      <c r="Z53" s="78">
        <v>0</v>
      </c>
      <c r="AA53" s="79">
        <v>10280</v>
      </c>
    </row>
    <row r="54" spans="1:27" x14ac:dyDescent="0.3">
      <c r="A54" s="4" t="s">
        <v>109</v>
      </c>
      <c r="B54" s="14">
        <v>218.61163720000002</v>
      </c>
      <c r="C54" s="15">
        <v>767.37824279999995</v>
      </c>
      <c r="D54" s="15">
        <v>97.479420000000005</v>
      </c>
      <c r="E54" s="15">
        <v>97.87</v>
      </c>
      <c r="F54" s="20">
        <v>1181.3393000000001</v>
      </c>
      <c r="G54" s="14">
        <v>4</v>
      </c>
      <c r="H54" s="15">
        <v>15.369</v>
      </c>
      <c r="I54" s="15">
        <v>91.498999999999995</v>
      </c>
      <c r="J54" s="15">
        <v>79.087999999999994</v>
      </c>
      <c r="K54" s="15">
        <v>88.96</v>
      </c>
      <c r="L54" s="20">
        <v>278.916</v>
      </c>
      <c r="M54" s="77">
        <v>1460.2553</v>
      </c>
      <c r="N54" s="14">
        <v>0.2299465</v>
      </c>
      <c r="O54" s="15">
        <v>4.2382393999999994</v>
      </c>
      <c r="P54" s="15">
        <v>60.707638199999927</v>
      </c>
      <c r="Q54" s="15">
        <v>70.466606600000063</v>
      </c>
      <c r="R54" s="20">
        <v>135.64243069999998</v>
      </c>
      <c r="S54" s="14">
        <v>0</v>
      </c>
      <c r="T54" s="15">
        <v>0</v>
      </c>
      <c r="U54" s="15">
        <v>7.0828180999999999</v>
      </c>
      <c r="V54" s="15">
        <v>13.7977217</v>
      </c>
      <c r="W54" s="15">
        <v>41.389876099999995</v>
      </c>
      <c r="X54" s="20">
        <v>62.270415899999996</v>
      </c>
      <c r="Y54" s="77">
        <v>197.91284659999997</v>
      </c>
      <c r="Z54" s="78">
        <v>0</v>
      </c>
      <c r="AA54" s="79">
        <v>10540</v>
      </c>
    </row>
    <row r="55" spans="1:27" x14ac:dyDescent="0.3">
      <c r="A55" s="4" t="s">
        <v>140</v>
      </c>
      <c r="B55" s="14">
        <v>213</v>
      </c>
      <c r="C55" s="15">
        <v>115</v>
      </c>
      <c r="D55" s="15">
        <v>148</v>
      </c>
      <c r="E55" s="15">
        <v>47</v>
      </c>
      <c r="F55" s="20">
        <v>523</v>
      </c>
      <c r="G55" s="14">
        <v>0</v>
      </c>
      <c r="H55" s="15">
        <v>0</v>
      </c>
      <c r="I55" s="15">
        <v>0</v>
      </c>
      <c r="J55" s="15">
        <v>0</v>
      </c>
      <c r="K55" s="15">
        <v>0</v>
      </c>
      <c r="L55" s="20">
        <v>0</v>
      </c>
      <c r="M55" s="77">
        <v>523</v>
      </c>
      <c r="N55" s="14">
        <v>13</v>
      </c>
      <c r="O55" s="15">
        <v>12</v>
      </c>
      <c r="P55" s="15">
        <v>38</v>
      </c>
      <c r="Q55" s="15">
        <v>36</v>
      </c>
      <c r="R55" s="20">
        <v>99</v>
      </c>
      <c r="S55" s="14">
        <v>0</v>
      </c>
      <c r="T55" s="15">
        <v>0</v>
      </c>
      <c r="U55" s="15">
        <v>0</v>
      </c>
      <c r="V55" s="15">
        <v>0</v>
      </c>
      <c r="W55" s="15">
        <v>0</v>
      </c>
      <c r="X55" s="20">
        <v>0</v>
      </c>
      <c r="Y55" s="77">
        <v>99</v>
      </c>
      <c r="Z55" s="78">
        <v>0</v>
      </c>
      <c r="AA55" s="79">
        <v>894</v>
      </c>
    </row>
    <row r="56" spans="1:27" x14ac:dyDescent="0.3">
      <c r="A56" s="4" t="s">
        <v>44</v>
      </c>
      <c r="B56" s="14">
        <v>248</v>
      </c>
      <c r="C56" s="15">
        <v>38</v>
      </c>
      <c r="D56" s="15">
        <v>42</v>
      </c>
      <c r="E56" s="15">
        <v>22</v>
      </c>
      <c r="F56" s="20">
        <v>350</v>
      </c>
      <c r="G56" s="14">
        <v>1220</v>
      </c>
      <c r="H56" s="15">
        <v>2890</v>
      </c>
      <c r="I56" s="15">
        <v>606</v>
      </c>
      <c r="J56" s="15">
        <v>105</v>
      </c>
      <c r="K56" s="15">
        <v>64</v>
      </c>
      <c r="L56" s="20">
        <v>4885</v>
      </c>
      <c r="M56" s="77">
        <v>5235</v>
      </c>
      <c r="N56" s="14">
        <v>24</v>
      </c>
      <c r="O56" s="15">
        <v>17</v>
      </c>
      <c r="P56" s="15">
        <v>27</v>
      </c>
      <c r="Q56" s="15">
        <v>19</v>
      </c>
      <c r="R56" s="20">
        <v>87</v>
      </c>
      <c r="S56" s="14">
        <v>87</v>
      </c>
      <c r="T56" s="15">
        <v>544</v>
      </c>
      <c r="U56" s="15">
        <v>264</v>
      </c>
      <c r="V56" s="15">
        <v>73</v>
      </c>
      <c r="W56" s="15">
        <v>58</v>
      </c>
      <c r="X56" s="20">
        <v>1026</v>
      </c>
      <c r="Y56" s="77">
        <v>1113</v>
      </c>
      <c r="Z56" s="78">
        <v>0</v>
      </c>
      <c r="AA56" s="79">
        <v>600</v>
      </c>
    </row>
    <row r="57" spans="1:27" x14ac:dyDescent="0.3">
      <c r="A57" s="4" t="s">
        <v>45</v>
      </c>
      <c r="B57" s="14">
        <v>246.61499999999995</v>
      </c>
      <c r="C57" s="15">
        <v>65.832000000000008</v>
      </c>
      <c r="D57" s="15">
        <v>92.951000000000022</v>
      </c>
      <c r="E57" s="15">
        <v>7.3940000000000001</v>
      </c>
      <c r="F57" s="20">
        <v>412.79199999999997</v>
      </c>
      <c r="G57" s="14">
        <v>90.638000000000019</v>
      </c>
      <c r="H57" s="15">
        <v>540.40099999999984</v>
      </c>
      <c r="I57" s="15">
        <v>337.05900000000003</v>
      </c>
      <c r="J57" s="15">
        <v>103.879</v>
      </c>
      <c r="K57" s="15">
        <v>86.376000000000005</v>
      </c>
      <c r="L57" s="20">
        <v>1158.3529999999998</v>
      </c>
      <c r="M57" s="77">
        <v>1571.1449999999998</v>
      </c>
      <c r="N57" s="14">
        <v>23.756999999999994</v>
      </c>
      <c r="O57" s="15">
        <v>18.393999999999998</v>
      </c>
      <c r="P57" s="15">
        <v>67.52300000000001</v>
      </c>
      <c r="Q57" s="15">
        <v>7.3940000000000001</v>
      </c>
      <c r="R57" s="20">
        <v>117.06800000000001</v>
      </c>
      <c r="S57" s="14">
        <v>0</v>
      </c>
      <c r="T57" s="15">
        <v>67.396999999999991</v>
      </c>
      <c r="U57" s="15">
        <v>187.68</v>
      </c>
      <c r="V57" s="15">
        <v>95.662000000000006</v>
      </c>
      <c r="W57" s="15">
        <v>86.376000000000005</v>
      </c>
      <c r="X57" s="20">
        <v>437.11500000000001</v>
      </c>
      <c r="Y57" s="77">
        <v>554.18299999999999</v>
      </c>
      <c r="Z57" s="78">
        <v>329.00000381469727</v>
      </c>
      <c r="AA57" s="79">
        <v>8180.1399936676025</v>
      </c>
    </row>
    <row r="58" spans="1:27" x14ac:dyDescent="0.3">
      <c r="A58" s="4" t="s">
        <v>46</v>
      </c>
      <c r="B58" s="14">
        <v>254</v>
      </c>
      <c r="C58" s="15">
        <v>18</v>
      </c>
      <c r="D58" s="15">
        <v>10</v>
      </c>
      <c r="E58" s="15">
        <v>0</v>
      </c>
      <c r="F58" s="20">
        <v>282</v>
      </c>
      <c r="G58" s="14">
        <v>905</v>
      </c>
      <c r="H58" s="15">
        <v>1384</v>
      </c>
      <c r="I58" s="15">
        <v>669</v>
      </c>
      <c r="J58" s="15">
        <v>417</v>
      </c>
      <c r="K58" s="15">
        <v>0</v>
      </c>
      <c r="L58" s="20">
        <v>3375</v>
      </c>
      <c r="M58" s="77">
        <v>3657</v>
      </c>
      <c r="N58" s="14">
        <v>54</v>
      </c>
      <c r="O58" s="15">
        <v>12</v>
      </c>
      <c r="P58" s="15">
        <v>9</v>
      </c>
      <c r="Q58" s="15">
        <v>0</v>
      </c>
      <c r="R58" s="20">
        <v>75</v>
      </c>
      <c r="S58" s="14">
        <v>0</v>
      </c>
      <c r="T58" s="15">
        <v>978</v>
      </c>
      <c r="U58" s="15">
        <v>498</v>
      </c>
      <c r="V58" s="15">
        <v>415</v>
      </c>
      <c r="W58" s="15">
        <v>0</v>
      </c>
      <c r="X58" s="20">
        <v>1891</v>
      </c>
      <c r="Y58" s="77">
        <v>1966</v>
      </c>
      <c r="Z58" s="78">
        <v>569</v>
      </c>
      <c r="AA58" s="79">
        <v>10019</v>
      </c>
    </row>
    <row r="59" spans="1:27" x14ac:dyDescent="0.3">
      <c r="A59" s="4" t="s">
        <v>47</v>
      </c>
      <c r="B59" s="14">
        <v>112</v>
      </c>
      <c r="C59" s="15">
        <v>518</v>
      </c>
      <c r="D59" s="15">
        <v>70</v>
      </c>
      <c r="E59" s="15">
        <v>36</v>
      </c>
      <c r="F59" s="20">
        <v>736</v>
      </c>
      <c r="G59" s="14">
        <v>0</v>
      </c>
      <c r="H59" s="15">
        <v>0</v>
      </c>
      <c r="I59" s="15">
        <v>0</v>
      </c>
      <c r="J59" s="15">
        <v>0</v>
      </c>
      <c r="K59" s="15">
        <v>0</v>
      </c>
      <c r="L59" s="20">
        <v>0</v>
      </c>
      <c r="M59" s="77">
        <v>736</v>
      </c>
      <c r="N59" s="14">
        <v>13</v>
      </c>
      <c r="O59" s="15">
        <v>21</v>
      </c>
      <c r="P59" s="15">
        <v>42</v>
      </c>
      <c r="Q59" s="15">
        <v>32</v>
      </c>
      <c r="R59" s="20">
        <v>108</v>
      </c>
      <c r="S59" s="14">
        <v>0</v>
      </c>
      <c r="T59" s="15">
        <v>0</v>
      </c>
      <c r="U59" s="15">
        <v>0</v>
      </c>
      <c r="V59" s="15">
        <v>0</v>
      </c>
      <c r="W59" s="15">
        <v>0</v>
      </c>
      <c r="X59" s="20">
        <v>0</v>
      </c>
      <c r="Y59" s="77">
        <v>108</v>
      </c>
      <c r="Z59" s="78">
        <v>0</v>
      </c>
      <c r="AA59" s="79">
        <v>260</v>
      </c>
    </row>
    <row r="60" spans="1:27" x14ac:dyDescent="0.3">
      <c r="A60" s="4" t="s">
        <v>48</v>
      </c>
      <c r="B60" s="14">
        <v>184</v>
      </c>
      <c r="C60" s="15">
        <v>86.5</v>
      </c>
      <c r="D60" s="15">
        <v>117</v>
      </c>
      <c r="E60" s="15">
        <v>23</v>
      </c>
      <c r="F60" s="20">
        <v>410.5</v>
      </c>
      <c r="G60" s="14">
        <v>0</v>
      </c>
      <c r="H60" s="15">
        <v>0</v>
      </c>
      <c r="I60" s="15">
        <v>0</v>
      </c>
      <c r="J60" s="15">
        <v>0</v>
      </c>
      <c r="K60" s="15">
        <v>0</v>
      </c>
      <c r="L60" s="20">
        <v>0</v>
      </c>
      <c r="M60" s="77">
        <v>410.5</v>
      </c>
      <c r="N60" s="14">
        <v>4</v>
      </c>
      <c r="O60" s="15">
        <v>9</v>
      </c>
      <c r="P60" s="15">
        <v>32</v>
      </c>
      <c r="Q60" s="15">
        <v>15</v>
      </c>
      <c r="R60" s="20">
        <v>60</v>
      </c>
      <c r="S60" s="14">
        <v>0</v>
      </c>
      <c r="T60" s="15">
        <v>0</v>
      </c>
      <c r="U60" s="15">
        <v>0</v>
      </c>
      <c r="V60" s="15">
        <v>0</v>
      </c>
      <c r="W60" s="15">
        <v>0</v>
      </c>
      <c r="X60" s="20">
        <v>0</v>
      </c>
      <c r="Y60" s="77">
        <v>60</v>
      </c>
      <c r="Z60" s="78">
        <v>0</v>
      </c>
      <c r="AA60" s="79">
        <v>1127</v>
      </c>
    </row>
    <row r="61" spans="1:27" x14ac:dyDescent="0.3">
      <c r="A61" s="4" t="s">
        <v>49</v>
      </c>
      <c r="B61" s="14">
        <v>128.9</v>
      </c>
      <c r="C61" s="15">
        <v>26</v>
      </c>
      <c r="D61" s="15">
        <v>21.6</v>
      </c>
      <c r="E61" s="15">
        <v>2</v>
      </c>
      <c r="F61" s="20">
        <v>178.5</v>
      </c>
      <c r="G61" s="14">
        <v>57.9</v>
      </c>
      <c r="H61" s="15">
        <v>825</v>
      </c>
      <c r="I61" s="15">
        <v>362.3</v>
      </c>
      <c r="J61" s="15">
        <v>95.7</v>
      </c>
      <c r="K61" s="15">
        <v>19.399999999999999</v>
      </c>
      <c r="L61" s="20">
        <v>1360.3000000000002</v>
      </c>
      <c r="M61" s="77">
        <v>1538.8000000000002</v>
      </c>
      <c r="N61" s="14">
        <v>16.899999999999999</v>
      </c>
      <c r="O61" s="15">
        <v>16.7</v>
      </c>
      <c r="P61" s="15">
        <v>18.899999999999999</v>
      </c>
      <c r="Q61" s="15">
        <v>1.6</v>
      </c>
      <c r="R61" s="20">
        <v>54.099999999999994</v>
      </c>
      <c r="S61" s="14">
        <v>0</v>
      </c>
      <c r="T61" s="15">
        <v>329.5</v>
      </c>
      <c r="U61" s="15">
        <v>200.9</v>
      </c>
      <c r="V61" s="15">
        <v>82.3</v>
      </c>
      <c r="W61" s="15">
        <v>13.7</v>
      </c>
      <c r="X61" s="20">
        <v>626.4</v>
      </c>
      <c r="Y61" s="77">
        <v>680.5</v>
      </c>
      <c r="Z61" s="78">
        <v>0</v>
      </c>
      <c r="AA61" s="79">
        <v>8304.89</v>
      </c>
    </row>
    <row r="62" spans="1:27" x14ac:dyDescent="0.3">
      <c r="A62" s="4" t="s">
        <v>50</v>
      </c>
      <c r="B62" s="14">
        <v>885</v>
      </c>
      <c r="C62" s="15">
        <v>158</v>
      </c>
      <c r="D62" s="15">
        <v>190</v>
      </c>
      <c r="E62" s="15">
        <v>65</v>
      </c>
      <c r="F62" s="20">
        <v>1298</v>
      </c>
      <c r="G62" s="14">
        <v>3</v>
      </c>
      <c r="H62" s="15">
        <v>113</v>
      </c>
      <c r="I62" s="15">
        <v>112</v>
      </c>
      <c r="J62" s="15">
        <v>59</v>
      </c>
      <c r="K62" s="15">
        <v>129</v>
      </c>
      <c r="L62" s="20">
        <v>416</v>
      </c>
      <c r="M62" s="77">
        <v>1714</v>
      </c>
      <c r="N62" s="14">
        <v>46</v>
      </c>
      <c r="O62" s="15">
        <v>41</v>
      </c>
      <c r="P62" s="15">
        <v>123</v>
      </c>
      <c r="Q62" s="15">
        <v>62</v>
      </c>
      <c r="R62" s="20">
        <v>272</v>
      </c>
      <c r="S62" s="14">
        <v>0</v>
      </c>
      <c r="T62" s="15">
        <v>12</v>
      </c>
      <c r="U62" s="15">
        <v>13</v>
      </c>
      <c r="V62" s="15">
        <v>36</v>
      </c>
      <c r="W62" s="15">
        <v>114</v>
      </c>
      <c r="X62" s="20">
        <v>175</v>
      </c>
      <c r="Y62" s="77">
        <v>447</v>
      </c>
      <c r="Z62" s="78">
        <v>0</v>
      </c>
      <c r="AA62" s="79">
        <v>590</v>
      </c>
    </row>
    <row r="63" spans="1:27" x14ac:dyDescent="0.3">
      <c r="A63" s="4" t="s">
        <v>51</v>
      </c>
      <c r="B63" s="14">
        <v>214.43</v>
      </c>
      <c r="C63" s="15">
        <v>21.105</v>
      </c>
      <c r="D63" s="15">
        <v>19.548999999999999</v>
      </c>
      <c r="E63" s="15">
        <v>3.5459999999999998</v>
      </c>
      <c r="F63" s="20">
        <v>258.63</v>
      </c>
      <c r="G63" s="14">
        <v>10.439</v>
      </c>
      <c r="H63" s="15">
        <v>845.88599999999997</v>
      </c>
      <c r="I63" s="15">
        <v>237.59700000000001</v>
      </c>
      <c r="J63" s="15">
        <v>64.138999999999996</v>
      </c>
      <c r="K63" s="15">
        <v>10.574</v>
      </c>
      <c r="L63" s="20">
        <v>1168.635</v>
      </c>
      <c r="M63" s="77">
        <v>1427.2649999999999</v>
      </c>
      <c r="N63" s="14">
        <v>20.056000000000001</v>
      </c>
      <c r="O63" s="15">
        <v>6.2770000000000001</v>
      </c>
      <c r="P63" s="15">
        <v>10.819000000000001</v>
      </c>
      <c r="Q63" s="15">
        <v>0.73299999999999998</v>
      </c>
      <c r="R63" s="20">
        <v>37.884999999999998</v>
      </c>
      <c r="S63" s="14">
        <v>0</v>
      </c>
      <c r="T63" s="15">
        <v>158.96199999999999</v>
      </c>
      <c r="U63" s="15">
        <v>72.135000000000005</v>
      </c>
      <c r="V63" s="15">
        <v>31.7</v>
      </c>
      <c r="W63" s="15">
        <v>7.3369999999999997</v>
      </c>
      <c r="X63" s="20">
        <v>270.13399999999996</v>
      </c>
      <c r="Y63" s="77">
        <v>308.01899999999995</v>
      </c>
      <c r="Z63" s="78">
        <v>1111.99</v>
      </c>
      <c r="AA63" s="79">
        <v>15074.64</v>
      </c>
    </row>
    <row r="64" spans="1:27" x14ac:dyDescent="0.3">
      <c r="A64" s="4" t="s">
        <v>52</v>
      </c>
      <c r="B64" s="14">
        <v>141</v>
      </c>
      <c r="C64" s="15">
        <v>9</v>
      </c>
      <c r="D64" s="15">
        <v>13</v>
      </c>
      <c r="E64" s="15">
        <v>0</v>
      </c>
      <c r="F64" s="20">
        <v>163</v>
      </c>
      <c r="G64" s="14">
        <v>79</v>
      </c>
      <c r="H64" s="15">
        <v>1829</v>
      </c>
      <c r="I64" s="15">
        <v>604</v>
      </c>
      <c r="J64" s="15">
        <v>54</v>
      </c>
      <c r="K64" s="15">
        <v>16</v>
      </c>
      <c r="L64" s="20">
        <v>2582</v>
      </c>
      <c r="M64" s="77">
        <v>2745</v>
      </c>
      <c r="N64" s="14">
        <v>40.121000000000002</v>
      </c>
      <c r="O64" s="15">
        <v>6.2409999999999997</v>
      </c>
      <c r="P64" s="15">
        <v>12.361000000000001</v>
      </c>
      <c r="Q64" s="15">
        <v>0</v>
      </c>
      <c r="R64" s="20">
        <v>58.722999999999999</v>
      </c>
      <c r="S64" s="14">
        <v>0</v>
      </c>
      <c r="T64" s="15">
        <v>684</v>
      </c>
      <c r="U64" s="15">
        <v>491</v>
      </c>
      <c r="V64" s="15">
        <v>43</v>
      </c>
      <c r="W64" s="15">
        <v>15</v>
      </c>
      <c r="X64" s="20">
        <v>1233</v>
      </c>
      <c r="Y64" s="77">
        <v>1291.723</v>
      </c>
      <c r="Z64" s="78">
        <v>479</v>
      </c>
      <c r="AA64" s="79">
        <v>11974</v>
      </c>
    </row>
    <row r="65" spans="1:27" x14ac:dyDescent="0.3">
      <c r="A65" s="4" t="s">
        <v>53</v>
      </c>
      <c r="B65" s="14">
        <v>128</v>
      </c>
      <c r="C65" s="15">
        <v>9</v>
      </c>
      <c r="D65" s="15">
        <v>7</v>
      </c>
      <c r="E65" s="15">
        <v>2</v>
      </c>
      <c r="F65" s="20">
        <v>146</v>
      </c>
      <c r="G65" s="14">
        <v>46</v>
      </c>
      <c r="H65" s="15">
        <v>660</v>
      </c>
      <c r="I65" s="15">
        <v>303</v>
      </c>
      <c r="J65" s="15">
        <v>27</v>
      </c>
      <c r="K65" s="15">
        <v>22</v>
      </c>
      <c r="L65" s="20">
        <v>1058</v>
      </c>
      <c r="M65" s="77">
        <v>1204</v>
      </c>
      <c r="N65" s="14">
        <v>5</v>
      </c>
      <c r="O65" s="15">
        <v>1</v>
      </c>
      <c r="P65" s="15">
        <v>1</v>
      </c>
      <c r="Q65" s="15">
        <v>0</v>
      </c>
      <c r="R65" s="20">
        <v>7</v>
      </c>
      <c r="S65" s="14">
        <v>0</v>
      </c>
      <c r="T65" s="15">
        <v>62</v>
      </c>
      <c r="U65" s="15">
        <v>128</v>
      </c>
      <c r="V65" s="15">
        <v>21</v>
      </c>
      <c r="W65" s="15">
        <v>22</v>
      </c>
      <c r="X65" s="20">
        <v>233</v>
      </c>
      <c r="Y65" s="77">
        <v>240</v>
      </c>
      <c r="Z65" s="78">
        <v>1273</v>
      </c>
      <c r="AA65" s="79">
        <v>11883</v>
      </c>
    </row>
    <row r="66" spans="1:27" x14ac:dyDescent="0.3">
      <c r="A66" s="4" t="s">
        <v>54</v>
      </c>
      <c r="B66" s="14">
        <v>216.82099999999994</v>
      </c>
      <c r="C66" s="15">
        <v>37.228999999999985</v>
      </c>
      <c r="D66" s="15">
        <v>61.671000000000014</v>
      </c>
      <c r="E66" s="15">
        <v>7.0350000000000019</v>
      </c>
      <c r="F66" s="20">
        <v>322.75599999999997</v>
      </c>
      <c r="G66" s="14">
        <v>0</v>
      </c>
      <c r="H66" s="15">
        <v>124.97600000000004</v>
      </c>
      <c r="I66" s="15">
        <v>285.08300000000008</v>
      </c>
      <c r="J66" s="15">
        <v>21.521000000000008</v>
      </c>
      <c r="K66" s="15">
        <v>21.686999999999987</v>
      </c>
      <c r="L66" s="20">
        <v>453.26700000000017</v>
      </c>
      <c r="M66" s="77">
        <v>776.02300000000014</v>
      </c>
      <c r="N66" s="14">
        <v>1.946</v>
      </c>
      <c r="O66" s="15">
        <v>3.0530000000000004</v>
      </c>
      <c r="P66" s="15">
        <v>25.501999999999992</v>
      </c>
      <c r="Q66" s="15">
        <v>4.7860000000000005</v>
      </c>
      <c r="R66" s="20">
        <v>35.286999999999992</v>
      </c>
      <c r="S66" s="14">
        <v>0</v>
      </c>
      <c r="T66" s="15">
        <v>5.343</v>
      </c>
      <c r="U66" s="15">
        <v>29.968</v>
      </c>
      <c r="V66" s="15">
        <v>12.462</v>
      </c>
      <c r="W66" s="15">
        <v>15.613999999999995</v>
      </c>
      <c r="X66" s="20">
        <v>63.386999999999993</v>
      </c>
      <c r="Y66" s="77">
        <v>98.673999999999978</v>
      </c>
      <c r="Z66" s="78">
        <v>511.15</v>
      </c>
      <c r="AA66" s="79">
        <v>3991.5720000000001</v>
      </c>
    </row>
    <row r="67" spans="1:27" x14ac:dyDescent="0.3">
      <c r="A67" s="4" t="s">
        <v>55</v>
      </c>
      <c r="B67" s="14">
        <v>116</v>
      </c>
      <c r="C67" s="15">
        <v>8</v>
      </c>
      <c r="D67" s="15">
        <v>9</v>
      </c>
      <c r="E67" s="15">
        <v>0</v>
      </c>
      <c r="F67" s="20">
        <v>133</v>
      </c>
      <c r="G67" s="14">
        <v>450</v>
      </c>
      <c r="H67" s="15">
        <v>2524</v>
      </c>
      <c r="I67" s="15">
        <v>266</v>
      </c>
      <c r="J67" s="15">
        <v>1</v>
      </c>
      <c r="K67" s="15">
        <v>0</v>
      </c>
      <c r="L67" s="20">
        <v>3241</v>
      </c>
      <c r="M67" s="77">
        <v>3374</v>
      </c>
      <c r="N67" s="14">
        <v>32</v>
      </c>
      <c r="O67" s="15">
        <v>8</v>
      </c>
      <c r="P67" s="15">
        <v>9</v>
      </c>
      <c r="Q67" s="15">
        <v>0</v>
      </c>
      <c r="R67" s="20">
        <v>49</v>
      </c>
      <c r="S67" s="14">
        <v>0</v>
      </c>
      <c r="T67" s="15">
        <v>386</v>
      </c>
      <c r="U67" s="15">
        <v>265</v>
      </c>
      <c r="V67" s="15">
        <v>1</v>
      </c>
      <c r="W67" s="15">
        <v>1</v>
      </c>
      <c r="X67" s="20">
        <v>653</v>
      </c>
      <c r="Y67" s="77">
        <v>702</v>
      </c>
      <c r="Z67" s="78">
        <v>0</v>
      </c>
      <c r="AA67" s="79">
        <v>17700</v>
      </c>
    </row>
    <row r="68" spans="1:27" x14ac:dyDescent="0.3">
      <c r="A68" s="4" t="s">
        <v>56</v>
      </c>
      <c r="B68" s="14">
        <v>53</v>
      </c>
      <c r="C68" s="15">
        <v>103</v>
      </c>
      <c r="D68" s="15">
        <v>23</v>
      </c>
      <c r="E68" s="15">
        <v>36</v>
      </c>
      <c r="F68" s="20">
        <v>215</v>
      </c>
      <c r="G68" s="14">
        <v>0</v>
      </c>
      <c r="H68" s="15">
        <v>0</v>
      </c>
      <c r="I68" s="15">
        <v>0</v>
      </c>
      <c r="J68" s="15">
        <v>0</v>
      </c>
      <c r="K68" s="15">
        <v>0</v>
      </c>
      <c r="L68" s="20">
        <v>0</v>
      </c>
      <c r="M68" s="77">
        <v>215</v>
      </c>
      <c r="N68" s="14">
        <v>1</v>
      </c>
      <c r="O68" s="15">
        <v>11</v>
      </c>
      <c r="P68" s="15">
        <v>10</v>
      </c>
      <c r="Q68" s="15">
        <v>24</v>
      </c>
      <c r="R68" s="20">
        <v>46</v>
      </c>
      <c r="S68" s="14">
        <v>0</v>
      </c>
      <c r="T68" s="15">
        <v>0</v>
      </c>
      <c r="U68" s="15">
        <v>0</v>
      </c>
      <c r="V68" s="15">
        <v>0</v>
      </c>
      <c r="W68" s="15">
        <v>0</v>
      </c>
      <c r="X68" s="20">
        <v>0</v>
      </c>
      <c r="Y68" s="77">
        <v>46</v>
      </c>
      <c r="Z68" s="78">
        <v>328</v>
      </c>
      <c r="AA68" s="79">
        <v>905</v>
      </c>
    </row>
    <row r="69" spans="1:27" x14ac:dyDescent="0.3">
      <c r="A69" s="4" t="s">
        <v>57</v>
      </c>
      <c r="B69" s="14">
        <v>93</v>
      </c>
      <c r="C69" s="15">
        <v>2</v>
      </c>
      <c r="D69" s="15">
        <v>0</v>
      </c>
      <c r="E69" s="15">
        <v>0</v>
      </c>
      <c r="F69" s="20">
        <v>95</v>
      </c>
      <c r="G69" s="14">
        <v>39</v>
      </c>
      <c r="H69" s="15">
        <v>1543</v>
      </c>
      <c r="I69" s="15">
        <v>295</v>
      </c>
      <c r="J69" s="15">
        <v>46</v>
      </c>
      <c r="K69" s="15">
        <v>0</v>
      </c>
      <c r="L69" s="20">
        <v>1923</v>
      </c>
      <c r="M69" s="77">
        <v>2018</v>
      </c>
      <c r="N69" s="14">
        <v>4</v>
      </c>
      <c r="O69" s="15">
        <v>1</v>
      </c>
      <c r="P69" s="15">
        <v>0</v>
      </c>
      <c r="Q69" s="15">
        <v>0</v>
      </c>
      <c r="R69" s="20">
        <v>5</v>
      </c>
      <c r="S69" s="14">
        <v>0</v>
      </c>
      <c r="T69" s="15">
        <v>350</v>
      </c>
      <c r="U69" s="15">
        <v>167</v>
      </c>
      <c r="V69" s="15">
        <v>19</v>
      </c>
      <c r="W69" s="15">
        <v>0</v>
      </c>
      <c r="X69" s="20">
        <v>536</v>
      </c>
      <c r="Y69" s="77">
        <v>541</v>
      </c>
      <c r="Z69" s="78">
        <v>0</v>
      </c>
      <c r="AA69" s="79">
        <v>11132</v>
      </c>
    </row>
    <row r="70" spans="1:27" x14ac:dyDescent="0.3">
      <c r="A70" s="4" t="s">
        <v>58</v>
      </c>
      <c r="B70" s="14">
        <v>28</v>
      </c>
      <c r="C70" s="15">
        <v>9</v>
      </c>
      <c r="D70" s="15">
        <v>6</v>
      </c>
      <c r="E70" s="15">
        <v>0</v>
      </c>
      <c r="F70" s="20">
        <v>43</v>
      </c>
      <c r="G70" s="14">
        <v>0</v>
      </c>
      <c r="H70" s="15">
        <v>0</v>
      </c>
      <c r="I70" s="15">
        <v>0</v>
      </c>
      <c r="J70" s="15">
        <v>0</v>
      </c>
      <c r="K70" s="15">
        <v>0</v>
      </c>
      <c r="L70" s="20">
        <v>0</v>
      </c>
      <c r="M70" s="77">
        <v>43</v>
      </c>
      <c r="N70" s="14">
        <v>2</v>
      </c>
      <c r="O70" s="15">
        <v>0</v>
      </c>
      <c r="P70" s="15">
        <v>1</v>
      </c>
      <c r="Q70" s="15">
        <v>0</v>
      </c>
      <c r="R70" s="20">
        <v>3</v>
      </c>
      <c r="S70" s="14">
        <v>0</v>
      </c>
      <c r="T70" s="15">
        <v>0</v>
      </c>
      <c r="U70" s="15">
        <v>0</v>
      </c>
      <c r="V70" s="15">
        <v>0</v>
      </c>
      <c r="W70" s="15">
        <v>0</v>
      </c>
      <c r="X70" s="20">
        <v>0</v>
      </c>
      <c r="Y70" s="77">
        <v>3</v>
      </c>
      <c r="Z70" s="78">
        <v>0</v>
      </c>
      <c r="AA70" s="79">
        <v>0</v>
      </c>
    </row>
    <row r="71" spans="1:27" x14ac:dyDescent="0.3">
      <c r="A71" s="4" t="s">
        <v>59</v>
      </c>
      <c r="B71" s="14">
        <v>221.56499981880188</v>
      </c>
      <c r="C71" s="15">
        <v>28.690999910235405</v>
      </c>
      <c r="D71" s="15">
        <v>32.669999785721302</v>
      </c>
      <c r="E71" s="15">
        <v>0.46000000834465027</v>
      </c>
      <c r="F71" s="20">
        <v>283.38599952310324</v>
      </c>
      <c r="G71" s="14">
        <v>0</v>
      </c>
      <c r="H71" s="15">
        <v>1210.2150019686669</v>
      </c>
      <c r="I71" s="15">
        <v>533.25999987125397</v>
      </c>
      <c r="J71" s="15">
        <v>59.597000002861023</v>
      </c>
      <c r="K71" s="15">
        <v>30.119999766349792</v>
      </c>
      <c r="L71" s="20">
        <v>1833.1920016091317</v>
      </c>
      <c r="M71" s="77">
        <v>2116.5780011322349</v>
      </c>
      <c r="N71" s="14">
        <v>51.479999999999983</v>
      </c>
      <c r="O71" s="15">
        <v>10.498000000000001</v>
      </c>
      <c r="P71" s="15">
        <v>25.290000000000003</v>
      </c>
      <c r="Q71" s="15">
        <v>0.46</v>
      </c>
      <c r="R71" s="20">
        <v>87.72799999999998</v>
      </c>
      <c r="S71" s="14">
        <v>0</v>
      </c>
      <c r="T71" s="15">
        <v>709.07799999999963</v>
      </c>
      <c r="U71" s="15">
        <v>428.9199999999999</v>
      </c>
      <c r="V71" s="15">
        <v>54.106999999999999</v>
      </c>
      <c r="W71" s="15">
        <v>26.169999999999998</v>
      </c>
      <c r="X71" s="20">
        <v>1218.2749999999996</v>
      </c>
      <c r="Y71" s="77">
        <v>1306.0029999999997</v>
      </c>
      <c r="Z71" s="78">
        <v>302</v>
      </c>
      <c r="AA71" s="79">
        <v>14329</v>
      </c>
    </row>
    <row r="72" spans="1:27" x14ac:dyDescent="0.3">
      <c r="A72" s="4" t="s">
        <v>60</v>
      </c>
      <c r="B72" s="14">
        <v>185</v>
      </c>
      <c r="C72" s="15">
        <v>0</v>
      </c>
      <c r="D72" s="15">
        <v>20</v>
      </c>
      <c r="E72" s="15">
        <v>1</v>
      </c>
      <c r="F72" s="20">
        <v>206</v>
      </c>
      <c r="G72" s="14">
        <v>233</v>
      </c>
      <c r="H72" s="15">
        <v>2315</v>
      </c>
      <c r="I72" s="15">
        <v>116</v>
      </c>
      <c r="J72" s="15">
        <v>113</v>
      </c>
      <c r="K72" s="15">
        <v>3</v>
      </c>
      <c r="L72" s="20">
        <v>2780</v>
      </c>
      <c r="M72" s="77">
        <v>2986</v>
      </c>
      <c r="N72" s="14">
        <v>54</v>
      </c>
      <c r="O72" s="15">
        <v>0</v>
      </c>
      <c r="P72" s="15">
        <v>10</v>
      </c>
      <c r="Q72" s="15">
        <v>0</v>
      </c>
      <c r="R72" s="20">
        <v>64</v>
      </c>
      <c r="S72" s="14">
        <v>0</v>
      </c>
      <c r="T72" s="15">
        <v>361</v>
      </c>
      <c r="U72" s="15">
        <v>116</v>
      </c>
      <c r="V72" s="15">
        <v>5</v>
      </c>
      <c r="W72" s="15">
        <v>3</v>
      </c>
      <c r="X72" s="20">
        <v>485</v>
      </c>
      <c r="Y72" s="77">
        <v>549</v>
      </c>
      <c r="Z72" s="78">
        <v>498</v>
      </c>
      <c r="AA72" s="79">
        <v>9168</v>
      </c>
    </row>
    <row r="73" spans="1:27" x14ac:dyDescent="0.3">
      <c r="A73" s="4" t="s">
        <v>61</v>
      </c>
      <c r="B73" s="14">
        <v>121.767</v>
      </c>
      <c r="C73" s="15">
        <v>49.231999999999999</v>
      </c>
      <c r="D73" s="15">
        <v>69.295000000000002</v>
      </c>
      <c r="E73" s="15">
        <v>15.456</v>
      </c>
      <c r="F73" s="20">
        <v>255.74999999999997</v>
      </c>
      <c r="G73" s="14">
        <v>0</v>
      </c>
      <c r="H73" s="15">
        <v>0</v>
      </c>
      <c r="I73" s="15">
        <v>0</v>
      </c>
      <c r="J73" s="15">
        <v>0</v>
      </c>
      <c r="K73" s="15">
        <v>0</v>
      </c>
      <c r="L73" s="20">
        <v>0</v>
      </c>
      <c r="M73" s="77">
        <v>255.74999999999997</v>
      </c>
      <c r="N73" s="14">
        <v>1.851</v>
      </c>
      <c r="O73" s="15">
        <v>1.6679999999999999</v>
      </c>
      <c r="P73" s="15">
        <v>27.710999999999999</v>
      </c>
      <c r="Q73" s="15">
        <v>14.877000000000001</v>
      </c>
      <c r="R73" s="20">
        <v>46.106999999999999</v>
      </c>
      <c r="S73" s="14">
        <v>0</v>
      </c>
      <c r="T73" s="15">
        <v>0</v>
      </c>
      <c r="U73" s="15">
        <v>0</v>
      </c>
      <c r="V73" s="15">
        <v>0</v>
      </c>
      <c r="W73" s="15">
        <v>0</v>
      </c>
      <c r="X73" s="20">
        <v>0</v>
      </c>
      <c r="Y73" s="77">
        <v>46.106999999999999</v>
      </c>
      <c r="Z73" s="78">
        <v>701</v>
      </c>
      <c r="AA73" s="79">
        <v>1326</v>
      </c>
    </row>
    <row r="74" spans="1:27" x14ac:dyDescent="0.3">
      <c r="A74" s="4" t="s">
        <v>62</v>
      </c>
      <c r="B74" s="14">
        <v>98.120999999999995</v>
      </c>
      <c r="C74" s="15">
        <v>7.8319999999999999</v>
      </c>
      <c r="D74" s="15">
        <v>4.6059999999999999</v>
      </c>
      <c r="E74" s="15">
        <v>0.16700000000000001</v>
      </c>
      <c r="F74" s="20">
        <v>110.72599999999998</v>
      </c>
      <c r="G74" s="14">
        <v>155.44800000000001</v>
      </c>
      <c r="H74" s="15">
        <v>1609.3115</v>
      </c>
      <c r="I74" s="15">
        <v>323.178</v>
      </c>
      <c r="J74" s="15">
        <v>11.26</v>
      </c>
      <c r="K74" s="15">
        <v>4.6550000000000002</v>
      </c>
      <c r="L74" s="20">
        <v>2103.8525000000004</v>
      </c>
      <c r="M74" s="77">
        <v>2214.5785000000005</v>
      </c>
      <c r="N74" s="14">
        <v>4.5890000000000004</v>
      </c>
      <c r="O74" s="15">
        <v>5.4130000000000003</v>
      </c>
      <c r="P74" s="15">
        <v>4.6059999999999999</v>
      </c>
      <c r="Q74" s="15">
        <v>0.16700000000000001</v>
      </c>
      <c r="R74" s="20">
        <v>14.775</v>
      </c>
      <c r="S74" s="14">
        <v>0</v>
      </c>
      <c r="T74" s="15">
        <v>230.5975</v>
      </c>
      <c r="U74" s="15">
        <v>204.90199999999999</v>
      </c>
      <c r="V74" s="15">
        <v>9.625</v>
      </c>
      <c r="W74" s="15">
        <v>4.6550000000000002</v>
      </c>
      <c r="X74" s="20">
        <v>449.77949999999998</v>
      </c>
      <c r="Y74" s="77">
        <v>464.55449999999996</v>
      </c>
      <c r="Z74" s="78">
        <v>1471</v>
      </c>
      <c r="AA74" s="79">
        <v>15697</v>
      </c>
    </row>
    <row r="75" spans="1:27" x14ac:dyDescent="0.3">
      <c r="A75" s="4" t="s">
        <v>63</v>
      </c>
      <c r="B75" s="14">
        <v>224</v>
      </c>
      <c r="C75" s="15">
        <v>36</v>
      </c>
      <c r="D75" s="15">
        <v>46</v>
      </c>
      <c r="E75" s="15">
        <v>11</v>
      </c>
      <c r="F75" s="20">
        <v>317</v>
      </c>
      <c r="G75" s="14">
        <v>46</v>
      </c>
      <c r="H75" s="15">
        <v>429</v>
      </c>
      <c r="I75" s="15">
        <v>211</v>
      </c>
      <c r="J75" s="15">
        <v>58</v>
      </c>
      <c r="K75" s="15">
        <v>67</v>
      </c>
      <c r="L75" s="20">
        <v>811</v>
      </c>
      <c r="M75" s="77">
        <v>1128</v>
      </c>
      <c r="N75" s="14">
        <v>16</v>
      </c>
      <c r="O75" s="15">
        <v>11</v>
      </c>
      <c r="P75" s="15">
        <v>23</v>
      </c>
      <c r="Q75" s="15">
        <v>9</v>
      </c>
      <c r="R75" s="20">
        <v>59</v>
      </c>
      <c r="S75" s="14">
        <v>0</v>
      </c>
      <c r="T75" s="15">
        <v>234</v>
      </c>
      <c r="U75" s="15">
        <v>115</v>
      </c>
      <c r="V75" s="15">
        <v>35</v>
      </c>
      <c r="W75" s="15">
        <v>46</v>
      </c>
      <c r="X75" s="20">
        <v>430</v>
      </c>
      <c r="Y75" s="77">
        <v>489</v>
      </c>
      <c r="Z75" s="78">
        <v>73</v>
      </c>
      <c r="AA75" s="79">
        <v>1941</v>
      </c>
    </row>
    <row r="76" spans="1:27" x14ac:dyDescent="0.3">
      <c r="A76" s="4" t="s">
        <v>64</v>
      </c>
      <c r="B76" s="14">
        <v>106</v>
      </c>
      <c r="C76" s="15">
        <v>25</v>
      </c>
      <c r="D76" s="15">
        <v>26</v>
      </c>
      <c r="E76" s="15">
        <v>2</v>
      </c>
      <c r="F76" s="20">
        <v>159</v>
      </c>
      <c r="G76" s="14">
        <v>1429</v>
      </c>
      <c r="H76" s="15">
        <v>1475</v>
      </c>
      <c r="I76" s="15">
        <v>384</v>
      </c>
      <c r="J76" s="15">
        <v>24</v>
      </c>
      <c r="K76" s="15">
        <v>11</v>
      </c>
      <c r="L76" s="20">
        <v>3323</v>
      </c>
      <c r="M76" s="77">
        <v>3482</v>
      </c>
      <c r="N76" s="14">
        <v>25</v>
      </c>
      <c r="O76" s="15">
        <v>17</v>
      </c>
      <c r="P76" s="15">
        <v>22</v>
      </c>
      <c r="Q76" s="15">
        <v>2</v>
      </c>
      <c r="R76" s="20">
        <v>66</v>
      </c>
      <c r="S76" s="14">
        <v>3</v>
      </c>
      <c r="T76" s="15">
        <v>648</v>
      </c>
      <c r="U76" s="15">
        <v>197</v>
      </c>
      <c r="V76" s="15">
        <v>21</v>
      </c>
      <c r="W76" s="15">
        <v>11</v>
      </c>
      <c r="X76" s="20">
        <v>880</v>
      </c>
      <c r="Y76" s="77">
        <v>946</v>
      </c>
      <c r="Z76" s="78">
        <v>0</v>
      </c>
      <c r="AA76" s="79">
        <v>1151</v>
      </c>
    </row>
    <row r="77" spans="1:27" x14ac:dyDescent="0.3">
      <c r="A77" s="4" t="s">
        <v>65</v>
      </c>
      <c r="B77" s="14">
        <v>82</v>
      </c>
      <c r="C77" s="15">
        <v>1</v>
      </c>
      <c r="D77" s="15">
        <v>2</v>
      </c>
      <c r="E77" s="15">
        <v>0</v>
      </c>
      <c r="F77" s="20">
        <v>85</v>
      </c>
      <c r="G77" s="14">
        <v>7</v>
      </c>
      <c r="H77" s="15">
        <v>884</v>
      </c>
      <c r="I77" s="15">
        <v>207</v>
      </c>
      <c r="J77" s="15">
        <v>0</v>
      </c>
      <c r="K77" s="15">
        <v>0</v>
      </c>
      <c r="L77" s="20">
        <v>1098</v>
      </c>
      <c r="M77" s="77">
        <v>1183</v>
      </c>
      <c r="N77" s="14">
        <v>13</v>
      </c>
      <c r="O77" s="15">
        <v>0</v>
      </c>
      <c r="P77" s="15">
        <v>2</v>
      </c>
      <c r="Q77" s="15">
        <v>0</v>
      </c>
      <c r="R77" s="20">
        <v>15</v>
      </c>
      <c r="S77" s="14">
        <v>0</v>
      </c>
      <c r="T77" s="15">
        <v>174</v>
      </c>
      <c r="U77" s="15">
        <v>191</v>
      </c>
      <c r="V77" s="15">
        <v>0</v>
      </c>
      <c r="W77" s="15">
        <v>0</v>
      </c>
      <c r="X77" s="20">
        <v>365</v>
      </c>
      <c r="Y77" s="77">
        <v>380</v>
      </c>
      <c r="Z77" s="78">
        <v>397</v>
      </c>
      <c r="AA77" s="79">
        <v>11717</v>
      </c>
    </row>
    <row r="78" spans="1:27" x14ac:dyDescent="0.3">
      <c r="A78" s="4" t="s">
        <v>66</v>
      </c>
      <c r="B78" s="14">
        <v>149</v>
      </c>
      <c r="C78" s="15">
        <v>14</v>
      </c>
      <c r="D78" s="15">
        <v>33</v>
      </c>
      <c r="E78" s="15">
        <v>4</v>
      </c>
      <c r="F78" s="20">
        <v>200</v>
      </c>
      <c r="G78" s="14">
        <v>57</v>
      </c>
      <c r="H78" s="15">
        <v>1213</v>
      </c>
      <c r="I78" s="15">
        <v>316</v>
      </c>
      <c r="J78" s="15">
        <v>52</v>
      </c>
      <c r="K78" s="15">
        <v>21</v>
      </c>
      <c r="L78" s="20">
        <v>1659</v>
      </c>
      <c r="M78" s="77">
        <v>1859</v>
      </c>
      <c r="N78" s="14">
        <v>17</v>
      </c>
      <c r="O78" s="15">
        <v>5</v>
      </c>
      <c r="P78" s="15">
        <v>24</v>
      </c>
      <c r="Q78" s="15">
        <v>3</v>
      </c>
      <c r="R78" s="20">
        <v>49</v>
      </c>
      <c r="S78" s="14">
        <v>8</v>
      </c>
      <c r="T78" s="15">
        <v>317</v>
      </c>
      <c r="U78" s="15">
        <v>208</v>
      </c>
      <c r="V78" s="15">
        <v>40</v>
      </c>
      <c r="W78" s="15">
        <v>21</v>
      </c>
      <c r="X78" s="20">
        <v>594</v>
      </c>
      <c r="Y78" s="77">
        <v>643</v>
      </c>
      <c r="Z78" s="78">
        <v>944</v>
      </c>
      <c r="AA78" s="79">
        <v>25187</v>
      </c>
    </row>
    <row r="79" spans="1:27" x14ac:dyDescent="0.3">
      <c r="A79" s="4" t="s">
        <v>67</v>
      </c>
      <c r="B79" s="14">
        <v>148</v>
      </c>
      <c r="C79" s="15">
        <v>23</v>
      </c>
      <c r="D79" s="15">
        <v>84</v>
      </c>
      <c r="E79" s="15">
        <v>12</v>
      </c>
      <c r="F79" s="20">
        <v>267</v>
      </c>
      <c r="G79" s="14">
        <v>6</v>
      </c>
      <c r="H79" s="15">
        <v>24</v>
      </c>
      <c r="I79" s="15">
        <v>33</v>
      </c>
      <c r="J79" s="15">
        <v>3</v>
      </c>
      <c r="K79" s="15">
        <v>7</v>
      </c>
      <c r="L79" s="20">
        <v>73</v>
      </c>
      <c r="M79" s="77">
        <v>340</v>
      </c>
      <c r="N79" s="14">
        <v>9</v>
      </c>
      <c r="O79" s="15">
        <v>6</v>
      </c>
      <c r="P79" s="15">
        <v>46</v>
      </c>
      <c r="Q79" s="15">
        <v>8</v>
      </c>
      <c r="R79" s="20">
        <v>69</v>
      </c>
      <c r="S79" s="14">
        <v>0</v>
      </c>
      <c r="T79" s="15">
        <v>2</v>
      </c>
      <c r="U79" s="15">
        <v>2</v>
      </c>
      <c r="V79" s="15">
        <v>0</v>
      </c>
      <c r="W79" s="15">
        <v>4</v>
      </c>
      <c r="X79" s="20">
        <v>8</v>
      </c>
      <c r="Y79" s="77">
        <v>77</v>
      </c>
      <c r="Z79" s="78">
        <v>305</v>
      </c>
      <c r="AA79" s="79">
        <v>4273</v>
      </c>
    </row>
    <row r="80" spans="1:27" x14ac:dyDescent="0.3">
      <c r="A80" s="4" t="s">
        <v>68</v>
      </c>
      <c r="B80" s="14">
        <v>104.68</v>
      </c>
      <c r="C80" s="15">
        <v>53</v>
      </c>
      <c r="D80" s="15">
        <v>36</v>
      </c>
      <c r="E80" s="15">
        <v>0</v>
      </c>
      <c r="F80" s="20">
        <v>193.68</v>
      </c>
      <c r="G80" s="14">
        <v>0</v>
      </c>
      <c r="H80" s="15">
        <v>1378.7</v>
      </c>
      <c r="I80" s="15">
        <v>1042.2529999999999</v>
      </c>
      <c r="J80" s="15">
        <v>310.22500000000002</v>
      </c>
      <c r="K80" s="15">
        <v>112.182</v>
      </c>
      <c r="L80" s="20">
        <v>2843.3599999999997</v>
      </c>
      <c r="M80" s="77">
        <v>3037.0399999999995</v>
      </c>
      <c r="N80" s="14">
        <v>18.75</v>
      </c>
      <c r="O80" s="15">
        <v>15.52</v>
      </c>
      <c r="P80" s="15">
        <v>30.202999999999999</v>
      </c>
      <c r="Q80" s="15">
        <v>0</v>
      </c>
      <c r="R80" s="20">
        <v>64.472999999999999</v>
      </c>
      <c r="S80" s="14">
        <v>0</v>
      </c>
      <c r="T80" s="15">
        <v>338.85</v>
      </c>
      <c r="U80" s="15">
        <v>717.72</v>
      </c>
      <c r="V80" s="15">
        <v>282.27999999999997</v>
      </c>
      <c r="W80" s="15">
        <v>102.87</v>
      </c>
      <c r="X80" s="20">
        <v>1441.7200000000003</v>
      </c>
      <c r="Y80" s="77">
        <v>1506.1930000000002</v>
      </c>
      <c r="Z80" s="78">
        <v>107.44</v>
      </c>
      <c r="AA80" s="79">
        <v>23403.84</v>
      </c>
    </row>
    <row r="81" spans="1:61" x14ac:dyDescent="0.3">
      <c r="A81" s="4" t="s">
        <v>69</v>
      </c>
      <c r="B81" s="14">
        <v>79</v>
      </c>
      <c r="C81" s="15">
        <v>1</v>
      </c>
      <c r="D81" s="15">
        <v>0</v>
      </c>
      <c r="E81" s="15">
        <v>0</v>
      </c>
      <c r="F81" s="20">
        <v>80</v>
      </c>
      <c r="G81" s="14">
        <v>526</v>
      </c>
      <c r="H81" s="15">
        <v>2095</v>
      </c>
      <c r="I81" s="15">
        <v>120</v>
      </c>
      <c r="J81" s="15">
        <v>1</v>
      </c>
      <c r="K81" s="15">
        <v>0</v>
      </c>
      <c r="L81" s="20">
        <v>2742</v>
      </c>
      <c r="M81" s="77">
        <v>2822</v>
      </c>
      <c r="N81" s="14">
        <v>22</v>
      </c>
      <c r="O81" s="15">
        <v>1</v>
      </c>
      <c r="P81" s="15">
        <v>0</v>
      </c>
      <c r="Q81" s="15">
        <v>0</v>
      </c>
      <c r="R81" s="20">
        <v>23</v>
      </c>
      <c r="S81" s="14">
        <v>0</v>
      </c>
      <c r="T81" s="15">
        <v>748</v>
      </c>
      <c r="U81" s="15">
        <v>120</v>
      </c>
      <c r="V81" s="15">
        <v>1</v>
      </c>
      <c r="W81" s="15">
        <v>0</v>
      </c>
      <c r="X81" s="20">
        <v>869</v>
      </c>
      <c r="Y81" s="77">
        <v>892</v>
      </c>
      <c r="Z81" s="78">
        <v>16</v>
      </c>
      <c r="AA81" s="79">
        <v>1722</v>
      </c>
    </row>
    <row r="82" spans="1:61" x14ac:dyDescent="0.3">
      <c r="A82" s="4" t="s">
        <v>70</v>
      </c>
      <c r="B82" s="14">
        <v>213</v>
      </c>
      <c r="C82" s="15">
        <v>181</v>
      </c>
      <c r="D82" s="15">
        <v>200</v>
      </c>
      <c r="E82" s="15">
        <v>44</v>
      </c>
      <c r="F82" s="20">
        <v>638</v>
      </c>
      <c r="G82" s="14">
        <v>0</v>
      </c>
      <c r="H82" s="15">
        <v>0</v>
      </c>
      <c r="I82" s="15">
        <v>0</v>
      </c>
      <c r="J82" s="15">
        <v>0</v>
      </c>
      <c r="K82" s="15">
        <v>0</v>
      </c>
      <c r="L82" s="20">
        <v>0</v>
      </c>
      <c r="M82" s="77">
        <v>638</v>
      </c>
      <c r="N82" s="14">
        <v>1</v>
      </c>
      <c r="O82" s="15">
        <v>5</v>
      </c>
      <c r="P82" s="15">
        <v>34</v>
      </c>
      <c r="Q82" s="15">
        <v>36</v>
      </c>
      <c r="R82" s="20">
        <v>76</v>
      </c>
      <c r="S82" s="14">
        <v>0</v>
      </c>
      <c r="T82" s="15">
        <v>0</v>
      </c>
      <c r="U82" s="15">
        <v>0</v>
      </c>
      <c r="V82" s="15">
        <v>0</v>
      </c>
      <c r="W82" s="15">
        <v>0</v>
      </c>
      <c r="X82" s="20">
        <v>0</v>
      </c>
      <c r="Y82" s="77">
        <v>76</v>
      </c>
      <c r="Z82" s="78">
        <v>25</v>
      </c>
      <c r="AA82" s="79">
        <v>866</v>
      </c>
    </row>
    <row r="83" spans="1:61" x14ac:dyDescent="0.3">
      <c r="A83" s="4" t="s">
        <v>71</v>
      </c>
      <c r="B83" s="14">
        <v>798</v>
      </c>
      <c r="C83" s="15">
        <v>192</v>
      </c>
      <c r="D83" s="15">
        <v>183</v>
      </c>
      <c r="E83" s="15">
        <v>61</v>
      </c>
      <c r="F83" s="20">
        <v>1234</v>
      </c>
      <c r="G83" s="14">
        <v>4.7</v>
      </c>
      <c r="H83" s="15">
        <v>44</v>
      </c>
      <c r="I83" s="15">
        <v>88</v>
      </c>
      <c r="J83" s="15">
        <v>24</v>
      </c>
      <c r="K83" s="15">
        <v>16</v>
      </c>
      <c r="L83" s="20">
        <v>176.7</v>
      </c>
      <c r="M83" s="77">
        <v>1410.7</v>
      </c>
      <c r="N83" s="14">
        <v>12</v>
      </c>
      <c r="O83" s="15">
        <v>14</v>
      </c>
      <c r="P83" s="15">
        <v>74</v>
      </c>
      <c r="Q83" s="15">
        <v>40</v>
      </c>
      <c r="R83" s="20">
        <v>140</v>
      </c>
      <c r="S83" s="14">
        <v>0</v>
      </c>
      <c r="T83" s="15">
        <v>16</v>
      </c>
      <c r="U83" s="15">
        <v>38</v>
      </c>
      <c r="V83" s="15">
        <v>18</v>
      </c>
      <c r="W83" s="15">
        <v>11</v>
      </c>
      <c r="X83" s="20">
        <v>83</v>
      </c>
      <c r="Y83" s="77">
        <v>223</v>
      </c>
      <c r="Z83" s="78">
        <v>0</v>
      </c>
      <c r="AA83" s="79">
        <v>11248</v>
      </c>
    </row>
    <row r="84" spans="1:61" x14ac:dyDescent="0.3">
      <c r="A84" s="4" t="s">
        <v>72</v>
      </c>
      <c r="B84" s="14">
        <v>219</v>
      </c>
      <c r="C84" s="15">
        <v>42</v>
      </c>
      <c r="D84" s="15">
        <v>52</v>
      </c>
      <c r="E84" s="15">
        <v>37</v>
      </c>
      <c r="F84" s="20">
        <v>350</v>
      </c>
      <c r="G84" s="14">
        <v>0</v>
      </c>
      <c r="H84" s="15">
        <v>93</v>
      </c>
      <c r="I84" s="15">
        <v>95</v>
      </c>
      <c r="J84" s="15">
        <v>3</v>
      </c>
      <c r="K84" s="15">
        <v>10</v>
      </c>
      <c r="L84" s="20">
        <v>201</v>
      </c>
      <c r="M84" s="77">
        <v>551</v>
      </c>
      <c r="N84" s="14">
        <v>11</v>
      </c>
      <c r="O84" s="15">
        <v>12</v>
      </c>
      <c r="P84" s="15">
        <v>37</v>
      </c>
      <c r="Q84" s="15">
        <v>36</v>
      </c>
      <c r="R84" s="20">
        <v>96</v>
      </c>
      <c r="S84" s="14">
        <v>0</v>
      </c>
      <c r="T84" s="15">
        <v>3</v>
      </c>
      <c r="U84" s="15">
        <v>57</v>
      </c>
      <c r="V84" s="15">
        <v>1</v>
      </c>
      <c r="W84" s="15">
        <v>8</v>
      </c>
      <c r="X84" s="20">
        <v>69</v>
      </c>
      <c r="Y84" s="77">
        <v>165</v>
      </c>
      <c r="Z84" s="78">
        <v>0</v>
      </c>
      <c r="AA84" s="79">
        <v>3858</v>
      </c>
    </row>
    <row r="85" spans="1:61" x14ac:dyDescent="0.3">
      <c r="A85" s="4" t="s">
        <v>73</v>
      </c>
      <c r="B85" s="14">
        <v>956</v>
      </c>
      <c r="C85" s="15">
        <v>385</v>
      </c>
      <c r="D85" s="15">
        <v>165</v>
      </c>
      <c r="E85" s="15">
        <v>85</v>
      </c>
      <c r="F85" s="20">
        <v>1591</v>
      </c>
      <c r="G85" s="14">
        <v>30</v>
      </c>
      <c r="H85" s="15">
        <v>57</v>
      </c>
      <c r="I85" s="15">
        <v>59</v>
      </c>
      <c r="J85" s="15">
        <v>2</v>
      </c>
      <c r="K85" s="15">
        <v>56</v>
      </c>
      <c r="L85" s="20">
        <v>204</v>
      </c>
      <c r="M85" s="77">
        <v>1795</v>
      </c>
      <c r="N85" s="14">
        <v>0</v>
      </c>
      <c r="O85" s="15">
        <v>30</v>
      </c>
      <c r="P85" s="15">
        <v>87</v>
      </c>
      <c r="Q85" s="15">
        <v>49</v>
      </c>
      <c r="R85" s="20">
        <v>166</v>
      </c>
      <c r="S85" s="14">
        <v>0</v>
      </c>
      <c r="T85" s="15">
        <v>1</v>
      </c>
      <c r="U85" s="15">
        <v>12</v>
      </c>
      <c r="V85" s="15">
        <v>0</v>
      </c>
      <c r="W85" s="15">
        <v>42</v>
      </c>
      <c r="X85" s="20">
        <v>55</v>
      </c>
      <c r="Y85" s="77">
        <v>221</v>
      </c>
      <c r="Z85" s="78">
        <v>0</v>
      </c>
      <c r="AA85" s="79">
        <v>4771</v>
      </c>
    </row>
    <row r="86" spans="1:61" x14ac:dyDescent="0.3">
      <c r="A86" s="4" t="s">
        <v>74</v>
      </c>
      <c r="B86" s="14">
        <v>81</v>
      </c>
      <c r="C86" s="15">
        <v>50</v>
      </c>
      <c r="D86" s="15">
        <v>59</v>
      </c>
      <c r="E86" s="15">
        <v>26</v>
      </c>
      <c r="F86" s="20">
        <v>216</v>
      </c>
      <c r="G86" s="14">
        <v>0</v>
      </c>
      <c r="H86" s="15">
        <v>0</v>
      </c>
      <c r="I86" s="15">
        <v>0</v>
      </c>
      <c r="J86" s="15">
        <v>0</v>
      </c>
      <c r="K86" s="15">
        <v>0</v>
      </c>
      <c r="L86" s="20">
        <v>0</v>
      </c>
      <c r="M86" s="77">
        <v>216</v>
      </c>
      <c r="N86" s="14">
        <v>0</v>
      </c>
      <c r="O86" s="15">
        <v>0</v>
      </c>
      <c r="P86" s="15">
        <v>2</v>
      </c>
      <c r="Q86" s="15">
        <v>4</v>
      </c>
      <c r="R86" s="20">
        <v>6</v>
      </c>
      <c r="S86" s="14">
        <v>0</v>
      </c>
      <c r="T86" s="15">
        <v>0</v>
      </c>
      <c r="U86" s="15">
        <v>0</v>
      </c>
      <c r="V86" s="15">
        <v>0</v>
      </c>
      <c r="W86" s="15">
        <v>0</v>
      </c>
      <c r="X86" s="20">
        <v>0</v>
      </c>
      <c r="Y86" s="77">
        <v>6</v>
      </c>
      <c r="Z86" s="78">
        <v>0</v>
      </c>
      <c r="AA86" s="79">
        <v>0</v>
      </c>
    </row>
    <row r="87" spans="1:61" x14ac:dyDescent="0.3">
      <c r="A87" s="4" t="s">
        <v>75</v>
      </c>
      <c r="B87" s="14">
        <v>432.28314</v>
      </c>
      <c r="C87" s="15">
        <v>67.599999999999994</v>
      </c>
      <c r="D87" s="15">
        <v>85.8</v>
      </c>
      <c r="E87" s="15">
        <v>33.299999999999997</v>
      </c>
      <c r="F87" s="20">
        <v>618.98313999999993</v>
      </c>
      <c r="G87" s="14">
        <v>3.55</v>
      </c>
      <c r="H87" s="15">
        <v>100.25800000000001</v>
      </c>
      <c r="I87" s="15">
        <v>799.8</v>
      </c>
      <c r="J87" s="15">
        <v>126.15</v>
      </c>
      <c r="K87" s="15">
        <v>116.03</v>
      </c>
      <c r="L87" s="20">
        <v>1145.788</v>
      </c>
      <c r="M87" s="77">
        <v>1764.7711399999998</v>
      </c>
      <c r="N87" s="14">
        <v>23.361000000000001</v>
      </c>
      <c r="O87" s="15">
        <v>14.651</v>
      </c>
      <c r="P87" s="15">
        <v>38.284999999999997</v>
      </c>
      <c r="Q87" s="15">
        <v>32.042000000000002</v>
      </c>
      <c r="R87" s="20">
        <v>108.339</v>
      </c>
      <c r="S87" s="14">
        <v>0</v>
      </c>
      <c r="T87" s="15">
        <v>84.27</v>
      </c>
      <c r="U87" s="15">
        <v>163.393</v>
      </c>
      <c r="V87" s="15">
        <v>49.145000000000003</v>
      </c>
      <c r="W87" s="15">
        <v>65.09</v>
      </c>
      <c r="X87" s="20">
        <v>361.89800000000002</v>
      </c>
      <c r="Y87" s="77">
        <v>470.23700000000002</v>
      </c>
      <c r="Z87" s="78">
        <v>1620</v>
      </c>
      <c r="AA87" s="79">
        <v>3283</v>
      </c>
    </row>
    <row r="88" spans="1:61" x14ac:dyDescent="0.3">
      <c r="A88" s="4" t="s">
        <v>76</v>
      </c>
      <c r="B88" s="14">
        <v>101</v>
      </c>
      <c r="C88" s="15">
        <v>6</v>
      </c>
      <c r="D88" s="15">
        <v>1</v>
      </c>
      <c r="E88" s="15">
        <v>0</v>
      </c>
      <c r="F88" s="20">
        <v>108</v>
      </c>
      <c r="G88" s="14">
        <v>2679</v>
      </c>
      <c r="H88" s="15">
        <v>1935</v>
      </c>
      <c r="I88" s="15">
        <v>102</v>
      </c>
      <c r="J88" s="15">
        <v>0</v>
      </c>
      <c r="K88" s="15">
        <v>0</v>
      </c>
      <c r="L88" s="20">
        <v>4716</v>
      </c>
      <c r="M88" s="77">
        <v>4824</v>
      </c>
      <c r="N88" s="14">
        <v>13</v>
      </c>
      <c r="O88" s="15">
        <v>4</v>
      </c>
      <c r="P88" s="15">
        <v>1</v>
      </c>
      <c r="Q88" s="15">
        <v>0</v>
      </c>
      <c r="R88" s="20">
        <v>18</v>
      </c>
      <c r="S88" s="14">
        <v>0</v>
      </c>
      <c r="T88" s="15">
        <v>352</v>
      </c>
      <c r="U88" s="15">
        <v>66</v>
      </c>
      <c r="V88" s="15">
        <v>0</v>
      </c>
      <c r="W88" s="15">
        <v>0</v>
      </c>
      <c r="X88" s="20">
        <v>418</v>
      </c>
      <c r="Y88" s="77">
        <v>436</v>
      </c>
      <c r="Z88" s="78">
        <v>0</v>
      </c>
      <c r="AA88" s="79">
        <v>711</v>
      </c>
    </row>
    <row r="89" spans="1:61" x14ac:dyDescent="0.3">
      <c r="A89" s="5"/>
      <c r="B89" s="16"/>
      <c r="C89" s="17"/>
      <c r="D89" s="17"/>
      <c r="E89" s="17"/>
      <c r="F89" s="21"/>
      <c r="G89" s="16"/>
      <c r="H89" s="17"/>
      <c r="I89" s="17"/>
      <c r="J89" s="17"/>
      <c r="K89" s="17"/>
      <c r="L89" s="21"/>
      <c r="M89" s="80"/>
      <c r="N89" s="16"/>
      <c r="O89" s="17"/>
      <c r="P89" s="17"/>
      <c r="Q89" s="17"/>
      <c r="R89" s="21"/>
      <c r="S89" s="16"/>
      <c r="T89" s="17"/>
      <c r="U89" s="17"/>
      <c r="V89" s="17"/>
      <c r="W89" s="17"/>
      <c r="X89" s="21"/>
      <c r="Y89" s="80"/>
      <c r="Z89" s="81"/>
      <c r="AA89" s="82"/>
    </row>
    <row r="90" spans="1:61" x14ac:dyDescent="0.3">
      <c r="A90" s="83"/>
      <c r="B90" s="84">
        <f t="shared" ref="B90:AA90" si="0">SUM(B9:B89)</f>
        <v>20442.346567654735</v>
      </c>
      <c r="C90" s="85">
        <f t="shared" si="0"/>
        <v>6137.4078857482409</v>
      </c>
      <c r="D90" s="85">
        <f t="shared" si="0"/>
        <v>5785.2549404888068</v>
      </c>
      <c r="E90" s="85">
        <f t="shared" si="0"/>
        <v>1710.6662296313214</v>
      </c>
      <c r="F90" s="86">
        <f t="shared" si="0"/>
        <v>34075.675623523101</v>
      </c>
      <c r="G90" s="84">
        <f t="shared" si="0"/>
        <v>18448.669000000002</v>
      </c>
      <c r="H90" s="85">
        <f t="shared" si="0"/>
        <v>58847.910272465364</v>
      </c>
      <c r="I90" s="85">
        <f t="shared" si="0"/>
        <v>17377.841513001807</v>
      </c>
      <c r="J90" s="85">
        <f t="shared" si="0"/>
        <v>3176.0038504637273</v>
      </c>
      <c r="K90" s="85">
        <f t="shared" si="0"/>
        <v>1793.6591756782288</v>
      </c>
      <c r="L90" s="86">
        <f t="shared" si="0"/>
        <v>99644.083811609133</v>
      </c>
      <c r="M90" s="87">
        <f t="shared" si="0"/>
        <v>133719.75943513226</v>
      </c>
      <c r="N90" s="84">
        <f t="shared" si="0"/>
        <v>1657.7279465000004</v>
      </c>
      <c r="O90" s="85">
        <f t="shared" si="0"/>
        <v>963.60582899537587</v>
      </c>
      <c r="P90" s="85">
        <f t="shared" si="0"/>
        <v>2425.978632419653</v>
      </c>
      <c r="Q90" s="85">
        <f t="shared" si="0"/>
        <v>1218.198022784971</v>
      </c>
      <c r="R90" s="86">
        <f t="shared" si="0"/>
        <v>6265.5104307000011</v>
      </c>
      <c r="S90" s="84">
        <f t="shared" si="0"/>
        <v>233.21699999999998</v>
      </c>
      <c r="T90" s="85">
        <f t="shared" si="0"/>
        <v>17169.109553712482</v>
      </c>
      <c r="U90" s="85">
        <f t="shared" si="0"/>
        <v>9895.1461623622945</v>
      </c>
      <c r="V90" s="85">
        <f t="shared" si="0"/>
        <v>2330.0436397327867</v>
      </c>
      <c r="W90" s="85">
        <f t="shared" si="0"/>
        <v>1291.1206138049176</v>
      </c>
      <c r="X90" s="86">
        <f t="shared" si="0"/>
        <v>30918.636969612486</v>
      </c>
      <c r="Y90" s="87">
        <f t="shared" si="0"/>
        <v>37184.147400312475</v>
      </c>
      <c r="Z90" s="84">
        <f t="shared" si="0"/>
        <v>25821.580003814699</v>
      </c>
      <c r="AA90" s="86">
        <f t="shared" si="0"/>
        <v>543211.86199366767</v>
      </c>
    </row>
    <row r="91" spans="1:61" x14ac:dyDescent="0.3">
      <c r="A91" s="88" t="str">
        <f>"Source: Victorian Local Government Grants Commission - Questionnaire "&amp;$A$3&amp;" response from Council"</f>
        <v>Source: Victorian Local Government Grants Commission - Questionnaire 2022-23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61" s="7" customFormat="1" ht="12" x14ac:dyDescent="0.3">
      <c r="A92" s="88" t="s">
        <v>139</v>
      </c>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row>
  </sheetData>
  <printOptions horizontalCentered="1" verticalCentered="1"/>
  <pageMargins left="0.39370078740157483" right="0.39370078740157483" top="0.39370078740157483" bottom="0.19685039370078741" header="0.31496062992125984" footer="0.31496062992125984"/>
  <pageSetup paperSize="8" scale="60" fitToWidth="3"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VGC3</vt:lpstr>
      <vt:lpstr>Local Roads</vt:lpstr>
      <vt:lpstr>Description!Print_Area</vt:lpstr>
      <vt:lpstr>'Local Roads'!Print_Area</vt:lpstr>
      <vt:lpstr>'VGC3'!Print_Area</vt:lpstr>
      <vt:lpstr>'Local Roads'!Print_Titles</vt:lpstr>
      <vt:lpstr>'VGC3'!Print_Titles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(DGS)</cp:lastModifiedBy>
  <cp:lastPrinted>2019-08-23T05:13:43Z</cp:lastPrinted>
  <dcterms:created xsi:type="dcterms:W3CDTF">2012-08-03T00:53:16Z</dcterms:created>
  <dcterms:modified xsi:type="dcterms:W3CDTF">2024-05-06T06:04:08Z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2024-05-06T06:04:08Z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11547f56-8be6-4f55-9720-180a79d0a43a</vt:lpwstr>
  </property>
  <property fmtid="{D5CDD505-2E9C-101B-9397-08002B2CF9AE}" pid="8" name="MSIP_Label_d00a4df9-c942-4b09-b23a-6c1023f6de27_ContentBits">
    <vt:lpwstr>3</vt:lpwstr>
  </property>
</Properties>
</file>