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G:\LGV\LOCAL GOVERNMENT VICTORIA\VGC\2019-20\06 REPORTING\20 Maps - Charts - Web - etc\Web - VGC Data - Qu 2017-18 - May 2019\"/>
    </mc:Choice>
  </mc:AlternateContent>
  <xr:revisionPtr revIDLastSave="0" documentId="13_ncr:1_{434A1E5B-11D4-4094-ACD3-8CBE12BA6635}" xr6:coauthVersionLast="36" xr6:coauthVersionMax="36" xr10:uidLastSave="{00000000-0000-0000-0000-000000000000}"/>
  <bookViews>
    <workbookView xWindow="-12" yWindow="6228" windowWidth="16608" windowHeight="4020" xr2:uid="{00000000-000D-0000-FFFF-FFFF00000000}"/>
  </bookViews>
  <sheets>
    <sheet name="Description" sheetId="12" r:id="rId1"/>
    <sheet name="VGC2" sheetId="10" r:id="rId2"/>
    <sheet name="Valuations" sheetId="1" r:id="rId3"/>
    <sheet name="Rates" sheetId="2" r:id="rId4"/>
  </sheets>
  <definedNames>
    <definedName name="_xlnm.Print_Area" localSheetId="0">Description!$B$1:$C$26</definedName>
    <definedName name="_xlnm.Print_Area" localSheetId="3">Rates!$A$1:$CD$91</definedName>
    <definedName name="_xlnm.Print_Area" localSheetId="2">Valuations!$A$1:$AH$91</definedName>
    <definedName name="_xlnm.Print_Area" localSheetId="1">'VGC2'!$B$2:$K$63</definedName>
    <definedName name="_xlnm.Print_Titles" localSheetId="3">Rates!$A:$A,Rates!$1:$9</definedName>
    <definedName name="_xlnm.Print_Titles" localSheetId="2">Valuations!$A:$A,Valuations!$1:$9</definedName>
    <definedName name="_xlnm.Print_Titles" localSheetId="1">'VGC2'!$A:$E,'VGC2'!$1:$9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3" i="10" l="1"/>
  <c r="I53" i="10"/>
  <c r="K40" i="10"/>
  <c r="K39" i="10"/>
  <c r="K37" i="10"/>
  <c r="J35" i="10"/>
  <c r="J41" i="10" s="1"/>
  <c r="I35" i="10"/>
  <c r="I41" i="10" s="1"/>
  <c r="H35" i="10"/>
  <c r="H41" i="10" s="1"/>
  <c r="G35" i="10"/>
  <c r="G41" i="10" s="1"/>
  <c r="F35" i="10"/>
  <c r="F41" i="10" s="1"/>
  <c r="K34" i="10"/>
  <c r="K33" i="10"/>
  <c r="K32" i="10"/>
  <c r="K31" i="10"/>
  <c r="K30" i="10"/>
  <c r="K29" i="10"/>
  <c r="K28" i="10"/>
  <c r="K27" i="10"/>
  <c r="J18" i="10"/>
  <c r="I18" i="10"/>
  <c r="H18" i="10"/>
  <c r="G18" i="10"/>
  <c r="F18" i="10"/>
  <c r="K17" i="10"/>
  <c r="K16" i="10"/>
  <c r="K15" i="10"/>
  <c r="K12" i="10"/>
  <c r="K11" i="10"/>
  <c r="K35" i="10" l="1"/>
  <c r="K41" i="10" s="1"/>
  <c r="K55" i="10" s="1"/>
  <c r="K18" i="10"/>
  <c r="K53" i="10"/>
  <c r="CD36" i="2" l="1"/>
  <c r="CD34" i="2"/>
  <c r="CD35" i="2"/>
  <c r="CD38" i="2"/>
  <c r="CD39" i="2"/>
  <c r="CD40" i="2"/>
  <c r="CD41" i="2"/>
  <c r="CD44" i="2"/>
  <c r="CD49" i="2"/>
  <c r="CD52" i="2"/>
  <c r="CD57" i="2"/>
  <c r="CD60" i="2"/>
  <c r="CD65" i="2"/>
  <c r="CD69" i="2"/>
  <c r="CD72" i="2"/>
  <c r="CD73" i="2"/>
  <c r="CD76" i="2"/>
  <c r="CD81" i="2"/>
  <c r="CD84" i="2"/>
  <c r="CD16" i="2" l="1"/>
  <c r="CD12" i="2"/>
  <c r="CD32" i="2"/>
  <c r="CD11" i="2"/>
  <c r="CD25" i="2"/>
  <c r="CD30" i="2"/>
  <c r="CD14" i="2"/>
  <c r="CD19" i="2"/>
  <c r="CD28" i="2"/>
  <c r="CD20" i="2"/>
  <c r="CD21" i="2"/>
  <c r="CD13" i="2"/>
  <c r="CD17" i="2"/>
  <c r="CD22" i="2"/>
  <c r="CD80" i="2"/>
  <c r="CD79" i="2"/>
  <c r="CD78" i="2"/>
  <c r="CD77" i="2"/>
  <c r="CD68" i="2"/>
  <c r="CD48" i="2"/>
  <c r="CD47" i="2"/>
  <c r="CD46" i="2"/>
  <c r="CD45" i="2"/>
  <c r="CD64" i="2"/>
  <c r="CD63" i="2"/>
  <c r="CD61" i="2"/>
  <c r="CD31" i="2"/>
  <c r="CD88" i="2"/>
  <c r="CD87" i="2"/>
  <c r="CD86" i="2"/>
  <c r="CD85" i="2"/>
  <c r="CD56" i="2"/>
  <c r="CD55" i="2"/>
  <c r="CD54" i="2"/>
  <c r="CD53" i="2"/>
  <c r="CD33" i="2"/>
  <c r="CD71" i="2"/>
  <c r="CD70" i="2"/>
  <c r="CD62" i="2"/>
  <c r="CD29" i="2"/>
  <c r="CD15" i="2"/>
  <c r="CD83" i="2"/>
  <c r="CD82" i="2"/>
  <c r="CD75" i="2"/>
  <c r="CD74" i="2"/>
  <c r="CD67" i="2"/>
  <c r="CD66" i="2"/>
  <c r="CD59" i="2"/>
  <c r="CD58" i="2"/>
  <c r="CD51" i="2"/>
  <c r="CD50" i="2"/>
  <c r="CD43" i="2"/>
  <c r="CD42" i="2"/>
  <c r="CD37" i="2"/>
  <c r="CD27" i="2"/>
  <c r="CD26" i="2"/>
  <c r="CD24" i="2"/>
  <c r="CD23" i="2"/>
  <c r="CD18" i="2"/>
  <c r="CD10" i="2" l="1"/>
  <c r="A91" i="1" l="1"/>
  <c r="A91" i="2" l="1"/>
  <c r="A3" i="2"/>
  <c r="AS90" i="2" l="1"/>
  <c r="B90" i="2"/>
  <c r="J90" i="2"/>
  <c r="N90" i="2"/>
  <c r="V90" i="2"/>
  <c r="BB90" i="2"/>
  <c r="E90" i="2"/>
  <c r="BS90" i="2"/>
  <c r="I90" i="2"/>
  <c r="M90" i="2"/>
  <c r="Q90" i="2"/>
  <c r="U90" i="2"/>
  <c r="Y90" i="2"/>
  <c r="AO90" i="2"/>
  <c r="BE90" i="2"/>
  <c r="BI90" i="2"/>
  <c r="BM90" i="2"/>
  <c r="BQ90" i="2"/>
  <c r="BU90" i="2"/>
  <c r="BL90" i="2"/>
  <c r="C90" i="2"/>
  <c r="G90" i="2"/>
  <c r="K90" i="2"/>
  <c r="W90" i="2"/>
  <c r="AI90" i="2"/>
  <c r="AM90" i="2"/>
  <c r="AY90" i="2"/>
  <c r="BC90" i="2"/>
  <c r="F90" i="2"/>
  <c r="R90" i="2"/>
  <c r="Z90" i="2"/>
  <c r="AD90" i="2"/>
  <c r="AH90" i="2"/>
  <c r="AL90" i="2"/>
  <c r="AP90" i="2"/>
  <c r="AT90" i="2"/>
  <c r="AX90" i="2"/>
  <c r="BF90" i="2"/>
  <c r="BJ90" i="2"/>
  <c r="BN90" i="2"/>
  <c r="T90" i="2"/>
  <c r="BY90" i="2"/>
  <c r="BV90" i="2"/>
  <c r="BZ90" i="2"/>
  <c r="CB90" i="2"/>
  <c r="D90" i="2"/>
  <c r="H90" i="2"/>
  <c r="L90" i="2"/>
  <c r="P90" i="2"/>
  <c r="X90" i="2"/>
  <c r="AB90" i="2"/>
  <c r="AF90" i="2"/>
  <c r="AJ90" i="2"/>
  <c r="AN90" i="2"/>
  <c r="AR90" i="2"/>
  <c r="AV90" i="2"/>
  <c r="AZ90" i="2"/>
  <c r="BX90" i="2"/>
  <c r="AQ90" i="2"/>
  <c r="BG90" i="2"/>
  <c r="BW90" i="2"/>
  <c r="CA90" i="2"/>
  <c r="BR90" i="2"/>
  <c r="BH90" i="2"/>
  <c r="BD90" i="2"/>
  <c r="AK90" i="2"/>
  <c r="BP90" i="2"/>
  <c r="O90" i="2"/>
  <c r="S90" i="2"/>
  <c r="AE90" i="2"/>
  <c r="AU90" i="2"/>
  <c r="BK90" i="2"/>
  <c r="BO90" i="2"/>
  <c r="CC90" i="2"/>
  <c r="BT90" i="2"/>
  <c r="AC90" i="2"/>
  <c r="AG90" i="2"/>
  <c r="AW90" i="2"/>
  <c r="BA90" i="2"/>
  <c r="AA90" i="2"/>
  <c r="CD90" i="2" l="1"/>
  <c r="L90" i="1" l="1"/>
  <c r="T90" i="1"/>
  <c r="X90" i="1"/>
  <c r="N90" i="1"/>
  <c r="R90" i="1"/>
  <c r="Z90" i="1"/>
  <c r="AD90" i="1"/>
  <c r="M90" i="1"/>
  <c r="W90" i="1"/>
  <c r="S90" i="1"/>
  <c r="O90" i="1"/>
  <c r="Q90" i="1"/>
  <c r="P90" i="1"/>
  <c r="V90" i="1"/>
  <c r="AB90" i="1"/>
  <c r="AE90" i="1"/>
  <c r="AA90" i="1"/>
  <c r="U90" i="1"/>
  <c r="Y90" i="1"/>
  <c r="AC90" i="1"/>
  <c r="F90" i="1"/>
  <c r="I90" i="1" l="1"/>
  <c r="K90" i="1"/>
  <c r="J90" i="1"/>
  <c r="H90" i="1"/>
  <c r="C90" i="1"/>
  <c r="D90" i="1"/>
  <c r="G90" i="1"/>
  <c r="E90" i="1"/>
  <c r="B90" i="1"/>
</calcChain>
</file>

<file path=xl/sharedStrings.xml><?xml version="1.0" encoding="utf-8"?>
<sst xmlns="http://schemas.openxmlformats.org/spreadsheetml/2006/main" count="657" uniqueCount="221">
  <si>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</si>
  <si>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</si>
  <si>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</si>
  <si>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</si>
  <si>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</si>
  <si>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</si>
  <si>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</si>
  <si>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</si>
  <si>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</si>
  <si>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</si>
  <si>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</si>
  <si>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</si>
  <si>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</si>
  <si>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</si>
  <si>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</si>
  <si>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</si>
  <si>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</si>
  <si>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</si>
  <si>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</si>
  <si>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</si>
  <si>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</si>
  <si>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</si>
  <si>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</si>
  <si>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</si>
  <si>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</si>
  <si>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</si>
  <si>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</si>
  <si>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</si>
  <si>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</si>
  <si>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</si>
  <si>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</si>
  <si>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</si>
  <si>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</si>
  <si>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</si>
  <si>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</si>
  <si>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</si>
  <si>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</si>
  <si>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</si>
  <si>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</si>
  <si>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</si>
  <si>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</si>
  <si>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</si>
  <si>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</si>
  <si>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</si>
  <si>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</si>
  <si>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</si>
  <si>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</si>
  <si>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</si>
  <si>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</si>
  <si>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</si>
  <si>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</si>
  <si>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</si>
  <si>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</si>
  <si>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</si>
  <si>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</si>
  <si>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</si>
  <si>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</si>
  <si>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</si>
  <si>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</si>
  <si>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</si>
  <si>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</si>
  <si>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</si>
  <si>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</si>
  <si>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</si>
  <si>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</si>
  <si>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</si>
  <si>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</si>
  <si>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</si>
  <si>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</si>
  <si>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</si>
  <si>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</si>
  <si>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</si>
  <si>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</si>
  <si>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</si>
  <si>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</si>
  <si>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</si>
  <si>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</si>
  <si>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</si>
  <si>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</si>
  <si>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</si>
  <si>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Valuations - Capital Improved Value</t>
  </si>
  <si>
    <t>06050</t>
  </si>
  <si>
    <t>Residential</t>
  </si>
  <si>
    <t>Commercial</t>
  </si>
  <si>
    <t>Industrial</t>
  </si>
  <si>
    <t>(1)</t>
  </si>
  <si>
    <t>(2)</t>
  </si>
  <si>
    <t>(3)</t>
  </si>
  <si>
    <t>(4)</t>
  </si>
  <si>
    <t>(5)</t>
  </si>
  <si>
    <t>(6)</t>
  </si>
  <si>
    <t>Other</t>
  </si>
  <si>
    <t>Total</t>
  </si>
  <si>
    <t>06160</t>
  </si>
  <si>
    <t>06170</t>
  </si>
  <si>
    <t>06180</t>
  </si>
  <si>
    <t>06190</t>
  </si>
  <si>
    <t>06210</t>
  </si>
  <si>
    <t>Proportions</t>
  </si>
  <si>
    <t>%</t>
  </si>
  <si>
    <t>VGC2 Valuations</t>
  </si>
  <si>
    <t>VGC2 Rates &amp; Charges</t>
  </si>
  <si>
    <t>06200</t>
  </si>
  <si>
    <t>Basis of Rating</t>
  </si>
  <si>
    <t>(SV),  (CIV) or (NAV)</t>
  </si>
  <si>
    <t>Rates &amp; Charges Total (04999)</t>
  </si>
  <si>
    <t>Rates &amp; Charges Revenue (01960)</t>
  </si>
  <si>
    <t>04999</t>
  </si>
  <si>
    <t>01960</t>
  </si>
  <si>
    <t>Comparisons data</t>
  </si>
  <si>
    <t>Rates &amp; Charges</t>
  </si>
  <si>
    <t>04000</t>
  </si>
  <si>
    <t>04050</t>
  </si>
  <si>
    <t>04100</t>
  </si>
  <si>
    <t>Municipal Charge</t>
  </si>
  <si>
    <t xml:space="preserve">General Rate </t>
  </si>
  <si>
    <t>Cultural &amp; Recreation Land</t>
  </si>
  <si>
    <t>Supplementary Rates &amp; Rate Adjustments</t>
  </si>
  <si>
    <t>04150</t>
  </si>
  <si>
    <t>04180</t>
  </si>
  <si>
    <t>04200</t>
  </si>
  <si>
    <t>Garbage Charges</t>
  </si>
  <si>
    <t>Special Rates &amp; Special Charges</t>
  </si>
  <si>
    <t>04250</t>
  </si>
  <si>
    <t>04300</t>
  </si>
  <si>
    <t>04399</t>
  </si>
  <si>
    <t xml:space="preserve">Revenue In Lieu of Rates </t>
  </si>
  <si>
    <t>Sub-Total</t>
  </si>
  <si>
    <t>04400</t>
  </si>
  <si>
    <t>04450</t>
  </si>
  <si>
    <t>04455</t>
  </si>
  <si>
    <t>ADD Government Reimbursements in respect of Pensioner Rates remitted</t>
  </si>
  <si>
    <t>LESS Pensioner Rate Remissions &amp; Concessions</t>
  </si>
  <si>
    <t>LESS Council Rate Rebates and Concessions</t>
  </si>
  <si>
    <t>Total Rates &amp; Charges</t>
  </si>
  <si>
    <t>Name Of Property/Company</t>
  </si>
  <si>
    <t>Payment</t>
  </si>
  <si>
    <t>Land Valuation (CIV)</t>
  </si>
  <si>
    <t>Comparison</t>
  </si>
  <si>
    <t>04251</t>
  </si>
  <si>
    <t>04252</t>
  </si>
  <si>
    <t>04253</t>
  </si>
  <si>
    <t>04254</t>
  </si>
  <si>
    <t>04255</t>
  </si>
  <si>
    <t>04256</t>
  </si>
  <si>
    <t>04257</t>
  </si>
  <si>
    <t>04258</t>
  </si>
  <si>
    <t>04299</t>
  </si>
  <si>
    <t>VGC2</t>
  </si>
  <si>
    <t>Code</t>
  </si>
  <si>
    <r>
      <t xml:space="preserve">Rural 
</t>
    </r>
    <r>
      <rPr>
        <sz val="8"/>
        <color theme="1"/>
        <rFont val="Arial"/>
        <family val="2"/>
      </rPr>
      <t>(include Urban Farms)</t>
    </r>
  </si>
  <si>
    <r>
      <t xml:space="preserve">Other
</t>
    </r>
    <r>
      <rPr>
        <sz val="8"/>
        <color theme="1"/>
        <rFont val="Arial"/>
        <family val="2"/>
      </rPr>
      <t>(provide details in Comments tab)</t>
    </r>
  </si>
  <si>
    <t>TOTAL</t>
  </si>
  <si>
    <t>No of Rateable Assessments</t>
  </si>
  <si>
    <t xml:space="preserve">IF, Commercial and Industrial properties values are not separated, provide estimate of each proportion ? </t>
  </si>
  <si>
    <t>Site Value (SV), Capital Improved Value (CIV), or
Net Annual Value (NAV)</t>
  </si>
  <si>
    <t>CIV</t>
  </si>
  <si>
    <r>
      <t xml:space="preserve">Revenue In Lieu of Rates  </t>
    </r>
    <r>
      <rPr>
        <i/>
        <sz val="10"/>
        <color theme="1"/>
        <rFont val="Arial"/>
        <family val="2"/>
      </rPr>
      <t>(provide details below)</t>
    </r>
  </si>
  <si>
    <r>
      <t xml:space="preserve">Other </t>
    </r>
    <r>
      <rPr>
        <i/>
        <sz val="10"/>
        <color theme="1"/>
        <rFont val="Arial"/>
        <family val="2"/>
      </rPr>
      <t xml:space="preserve"> (provide details in Comments tab)</t>
    </r>
  </si>
  <si>
    <t xml:space="preserve">Sub-Total </t>
  </si>
  <si>
    <t>ADD</t>
  </si>
  <si>
    <t xml:space="preserve">  Government Reimbursements 
  in respect of Pensioner Rates remitted</t>
  </si>
  <si>
    <t>LESS</t>
  </si>
  <si>
    <t xml:space="preserve">  Pensioner Rate Remissions &amp; Concessions</t>
  </si>
  <si>
    <t xml:space="preserve">  Council Rate Rebates and Concessions</t>
  </si>
  <si>
    <t>Revenue In Lieu of Rates or Special Rating Agreements</t>
  </si>
  <si>
    <t>Equals 04250 above?</t>
  </si>
  <si>
    <r>
      <t xml:space="preserve">Rates &amp; Charges Total    </t>
    </r>
    <r>
      <rPr>
        <sz val="10"/>
        <color theme="1"/>
        <rFont val="Arial"/>
        <family val="2"/>
      </rPr>
      <t>(04999 above)</t>
    </r>
  </si>
  <si>
    <r>
      <t xml:space="preserve">Rates and Charges Revenue    </t>
    </r>
    <r>
      <rPr>
        <sz val="10"/>
        <color theme="1"/>
        <rFont val="Arial"/>
        <family val="2"/>
      </rPr>
      <t>(01960 Expenditure &amp; Revenue)</t>
    </r>
  </si>
  <si>
    <t>COMMENT - Please comments on differences between theses figures in the Comments tab.</t>
  </si>
  <si>
    <t>COMMENTS - Please add any comments and explanatory notes to the Comments tab.</t>
  </si>
  <si>
    <t>Melton (C)</t>
  </si>
  <si>
    <t xml:space="preserve">Rateable Assessments </t>
  </si>
  <si>
    <t xml:space="preserve"> </t>
  </si>
  <si>
    <t xml:space="preserve">Valuations and Rates </t>
  </si>
  <si>
    <t>NOTE: The Victoria Grants Commission (VGC) is requesting this data.  Data is used in determining the VGC allocations.</t>
  </si>
  <si>
    <t>01960 VGC1</t>
  </si>
  <si>
    <t>06040</t>
  </si>
  <si>
    <t>* Valuer-General Victoria's valuation base as at 1 January 2016 under the Revaluation 2016.</t>
  </si>
  <si>
    <r>
      <t xml:space="preserve">* Revaluation </t>
    </r>
    <r>
      <rPr>
        <b/>
        <sz val="10"/>
        <color rgb="FFFFFF00"/>
        <rFont val="Arial"/>
        <family val="2"/>
      </rPr>
      <t>2016 -  as at 1 January 2016</t>
    </r>
  </si>
  <si>
    <r>
      <t xml:space="preserve">  Supplementary Valuations</t>
    </r>
    <r>
      <rPr>
        <b/>
        <sz val="10"/>
        <color rgb="FFFFFF00"/>
        <rFont val="Arial"/>
        <family val="2"/>
      </rPr>
      <t xml:space="preserve"> -  to 30 June 2017</t>
    </r>
  </si>
  <si>
    <r>
      <t xml:space="preserve">  Supplementary Valuations </t>
    </r>
    <r>
      <rPr>
        <b/>
        <sz val="10"/>
        <color rgb="FFFFFF00"/>
        <rFont val="Arial"/>
        <family val="2"/>
      </rPr>
      <t>- 1 July 2017 to 30 June 2018</t>
    </r>
  </si>
  <si>
    <t>2017-18</t>
  </si>
  <si>
    <r>
      <t xml:space="preserve">Rateable Assessments - </t>
    </r>
    <r>
      <rPr>
        <b/>
        <sz val="12"/>
        <color rgb="FFFF0000"/>
        <rFont val="Arial"/>
        <family val="2"/>
      </rPr>
      <t>as at June 2018</t>
    </r>
  </si>
  <si>
    <r>
      <t xml:space="preserve">Valuations - Capital Improved Value - </t>
    </r>
    <r>
      <rPr>
        <b/>
        <sz val="12"/>
        <color rgb="FFFF0000"/>
        <rFont val="Arial"/>
        <family val="2"/>
      </rPr>
      <t>as at June 2018</t>
    </r>
  </si>
  <si>
    <t xml:space="preserve">Number of Rateable Assessments </t>
  </si>
  <si>
    <t xml:space="preserve">  as at 1 July 2017</t>
  </si>
  <si>
    <t xml:space="preserve"> as at 30 June 2018</t>
  </si>
  <si>
    <r>
      <t xml:space="preserve">Revaluation </t>
    </r>
    <r>
      <rPr>
        <b/>
        <sz val="12"/>
        <color theme="1"/>
        <rFont val="Arial"/>
        <family val="2"/>
      </rPr>
      <t>2016 *</t>
    </r>
    <r>
      <rPr>
        <sz val="12"/>
        <color theme="1"/>
        <rFont val="Arial"/>
        <family val="2"/>
      </rPr>
      <t xml:space="preserve"> </t>
    </r>
  </si>
  <si>
    <t xml:space="preserve"> as at 1 January 2016</t>
  </si>
  <si>
    <t xml:space="preserve">Supplementary Valuations  </t>
  </si>
  <si>
    <t xml:space="preserve"> to 30 June 2017</t>
  </si>
  <si>
    <t xml:space="preserve">Supplementary Valuations </t>
  </si>
  <si>
    <t>July 2017 to 30 June 2018</t>
  </si>
  <si>
    <t>Total Valuations to 30 June 2018</t>
  </si>
  <si>
    <t>Garbage charges / Waste management charge</t>
  </si>
  <si>
    <t>Please Note:   Valuations relating to properties for which 
Revenue in Lieu of Rates are received should NOT be 
included in the Valuations data above (06160-06190).</t>
  </si>
  <si>
    <r>
      <t xml:space="preserve">Rural 
</t>
    </r>
    <r>
      <rPr>
        <sz val="6"/>
        <color theme="0"/>
        <rFont val="Arial"/>
        <family val="2"/>
      </rPr>
      <t>(incl Urban Farms)</t>
    </r>
  </si>
  <si>
    <r>
      <t xml:space="preserve">Rates &amp; Charges - </t>
    </r>
    <r>
      <rPr>
        <b/>
        <sz val="12"/>
        <color rgb="FFFF0000"/>
        <rFont val="Arial"/>
        <family val="2"/>
      </rPr>
      <t>as at June 2018</t>
    </r>
  </si>
  <si>
    <t>Council Name</t>
  </si>
  <si>
    <t>as at 30 June 2018</t>
  </si>
  <si>
    <r>
      <t xml:space="preserve">Total Valuations </t>
    </r>
    <r>
      <rPr>
        <b/>
        <sz val="10"/>
        <color rgb="FFFFFF00"/>
        <rFont val="Arial"/>
        <family val="2"/>
      </rPr>
      <t>to 30 June 2018</t>
    </r>
  </si>
  <si>
    <t>NAV</t>
  </si>
  <si>
    <t>Local Government Accounting &amp; General Information</t>
  </si>
  <si>
    <t>Valuations &amp; Rates</t>
  </si>
  <si>
    <t>Description</t>
  </si>
  <si>
    <t xml:space="preserve">The data in these spreadsheet represents the Council's determination of :
</t>
  </si>
  <si>
    <r>
      <rPr>
        <b/>
        <sz val="11"/>
        <color theme="1"/>
        <rFont val="Arial"/>
        <family val="2"/>
      </rPr>
      <t>Rateable Assessments</t>
    </r>
    <r>
      <rPr>
        <sz val="11"/>
        <color theme="1"/>
        <rFont val="Arial"/>
        <family val="2"/>
      </rPr>
      <t xml:space="preserve"> 
- Number of rateable assessments by Residential, Commercial, Industrial, 
  Rural and Other.
</t>
    </r>
  </si>
  <si>
    <r>
      <rPr>
        <b/>
        <sz val="11"/>
        <color theme="1"/>
        <rFont val="Arial"/>
        <family val="2"/>
      </rPr>
      <t>Valuations - Capital Improved Value</t>
    </r>
    <r>
      <rPr>
        <sz val="11"/>
        <color theme="1"/>
        <rFont val="Arial"/>
        <family val="2"/>
      </rPr>
      <t xml:space="preserve"> 
- Valuations by Residential, Commercial, Industrial, Rural and Other.
</t>
    </r>
  </si>
  <si>
    <r>
      <rPr>
        <b/>
        <sz val="11"/>
        <color theme="1"/>
        <rFont val="Arial"/>
        <family val="2"/>
      </rPr>
      <t>Rates &amp; Charges</t>
    </r>
    <r>
      <rPr>
        <sz val="11"/>
        <color theme="1"/>
        <rFont val="Arial"/>
        <family val="2"/>
      </rPr>
      <t xml:space="preserve"> 
- Provides details of Municipal Charge, General Rates, Garbage Charges, etc</t>
    </r>
  </si>
  <si>
    <t xml:space="preserve">More Information
</t>
  </si>
  <si>
    <t>TABS</t>
  </si>
  <si>
    <r>
      <rPr>
        <b/>
        <sz val="11"/>
        <color theme="1"/>
        <rFont val="Arial"/>
        <family val="2"/>
      </rPr>
      <t>VGC2</t>
    </r>
    <r>
      <rPr>
        <sz val="11"/>
        <color theme="1"/>
        <rFont val="Arial"/>
        <family val="2"/>
      </rPr>
      <t xml:space="preserve"> 
- Questionnaire tab showing data requested.
</t>
    </r>
  </si>
  <si>
    <r>
      <rPr>
        <b/>
        <sz val="11"/>
        <color theme="1"/>
        <rFont val="Arial"/>
        <family val="2"/>
      </rPr>
      <t>Valuations</t>
    </r>
    <r>
      <rPr>
        <sz val="11"/>
        <color theme="1"/>
        <rFont val="Arial"/>
        <family val="2"/>
      </rPr>
      <t xml:space="preserve">
- Council data in responses to valuations
</t>
    </r>
  </si>
  <si>
    <r>
      <rPr>
        <b/>
        <sz val="11"/>
        <color theme="1"/>
        <rFont val="Arial"/>
        <family val="2"/>
      </rPr>
      <t>Rates</t>
    </r>
    <r>
      <rPr>
        <sz val="11"/>
        <color theme="1"/>
        <rFont val="Arial"/>
        <family val="2"/>
      </rPr>
      <t xml:space="preserve">
- Council data in responses to details of rates and charges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</si>
  <si>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</si>
  <si>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</si>
  <si>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</si>
  <si>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</si>
  <si>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2018</t>
  </si>
  <si>
    <t xml:space="preserve">Refer to Manual pages 26-30.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</si>
</sst>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38" x14ac:knownFonts="1">
    <font>
      <sz val="11"/>
      <color theme="1"/>
      <name val="Calibri"/>
      <family val="2"/>
      <scheme val="minor"/>
    </font>
    <font>
      <sz val="10"/>
      <color theme="1"/>
      <name val="Arial"/>
      <family val="2"/>
    </font>
    <font>
      <sz val="10"/>
      <color theme="1"/>
      <name val="Arial"/>
      <family val="2"/>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9"/>
      <color theme="1"/>
      <name val="Arial"/>
      <family val="2"/>
    </font>
    <font>
      <sz val="10"/>
      <name val="Arial"/>
      <family val="2"/>
    </font>
    <font>
      <sz val="11"/>
      <color theme="1"/>
      <name val="Calibri"/>
      <family val="2"/>
      <scheme val="minor"/>
    </font>
    <font>
      <sz val="12"/>
      <color theme="9" tint="-0.249977111117893"/>
      <name val="Arial"/>
      <family val="2"/>
    </font>
    <font>
      <b/>
      <sz val="14"/>
      <color theme="9" tint="-0.249977111117893"/>
      <name val="Arial"/>
      <family val="2"/>
    </font>
    <font>
      <b/>
      <sz val="12"/>
      <color theme="1"/>
      <name val="Arial"/>
      <family val="2"/>
    </font>
    <font>
      <sz val="8"/>
      <color theme="1"/>
      <name val="Arial"/>
      <family val="2"/>
    </font>
    <font>
      <sz val="12"/>
      <color theme="1"/>
      <name val="Arial"/>
      <family val="2"/>
    </font>
    <font>
      <i/>
      <sz val="10"/>
      <color theme="1"/>
      <name val="Arial"/>
      <family val="2"/>
    </font>
    <font>
      <sz val="10"/>
      <color theme="1"/>
      <name val="Arial"/>
      <family val="2"/>
    </font>
    <font>
      <b/>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b/>
      <sz val="8"/>
      <color theme="0"/>
      <name val="Arial"/>
      <family val="2"/>
    </font>
    <font>
      <b/>
      <sz val="12"/>
      <color rgb="FFFF0000"/>
      <name val="Arial"/>
      <family val="2"/>
    </font>
    <font>
      <b/>
      <sz val="10"/>
      <color rgb="FFFFFF00"/>
      <name val="Arial"/>
      <family val="2"/>
    </font>
    <font>
      <sz val="10"/>
      <color theme="1"/>
      <name val="Calibri"/>
      <family val="2"/>
      <scheme val="minor"/>
    </font>
    <font>
      <i/>
      <sz val="10"/>
      <color rgb="FFFF0000"/>
      <name val="Arial"/>
      <family val="2"/>
    </font>
    <font>
      <sz val="10"/>
      <color rgb="FFFF0000"/>
      <name val="Arial"/>
      <family val="2"/>
    </font>
    <font>
      <b/>
      <i/>
      <sz val="10"/>
      <color rgb="FFFF0000"/>
      <name val="Arial"/>
      <family val="2"/>
    </font>
    <font>
      <sz val="11"/>
      <color rgb="FFFF0000"/>
      <name val="Arial"/>
      <family val="2"/>
    </font>
    <font>
      <sz val="6"/>
      <color theme="0"/>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78BEDC"/>
        <bgColor indexed="64"/>
      </patternFill>
    </fill>
    <fill>
      <patternFill patternType="solid">
        <fgColor rgb="FFC8E6F0"/>
        <bgColor indexed="64"/>
      </patternFill>
    </fill>
    <fill>
      <patternFill patternType="solid">
        <fgColor theme="0" tint="-0.14999847407452621"/>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9">
    <xf numFmtId="0" fontId="0" fillId="0" borderId="0"/>
    <xf numFmtId="9" fontId="11" fillId="0" borderId="0" applyFont="0" applyFill="0" applyBorder="0" applyAlignment="0" applyProtection="0"/>
    <xf numFmtId="165" fontId="4" fillId="0" borderId="0" applyFill="0" applyBorder="0">
      <protection locked="0"/>
    </xf>
    <xf numFmtId="41" fontId="4" fillId="0" borderId="0" applyFill="0" applyBorder="0">
      <protection locked="0"/>
    </xf>
    <xf numFmtId="0" fontId="4" fillId="5" borderId="0" applyBorder="0"/>
    <xf numFmtId="41" fontId="4" fillId="10" borderId="0" applyBorder="0"/>
    <xf numFmtId="0" fontId="4" fillId="10" borderId="0" applyFill="0" applyBorder="0">
      <alignment horizontal="left"/>
    </xf>
    <xf numFmtId="166" fontId="4" fillId="11" borderId="0"/>
    <xf numFmtId="0" fontId="10" fillId="0" borderId="0"/>
  </cellStyleXfs>
  <cellXfs count="194">
    <xf numFmtId="0" fontId="0" fillId="0" borderId="0" xfId="0"/>
    <xf numFmtId="0" fontId="3" fillId="0" borderId="0" xfId="0" applyFont="1"/>
    <xf numFmtId="0" fontId="4" fillId="0" borderId="0" xfId="0" applyFont="1"/>
    <xf numFmtId="3" fontId="3" fillId="0" borderId="4" xfId="0" applyNumberFormat="1" applyFont="1" applyBorder="1" applyAlignment="1">
      <alignment vertical="top"/>
    </xf>
    <xf numFmtId="3" fontId="3" fillId="0" borderId="5" xfId="0" applyNumberFormat="1" applyFont="1" applyBorder="1" applyAlignment="1">
      <alignment vertical="top"/>
    </xf>
    <xf numFmtId="3" fontId="3" fillId="0" borderId="6" xfId="0" applyNumberFormat="1" applyFont="1" applyBorder="1" applyAlignment="1">
      <alignment vertical="top"/>
    </xf>
    <xf numFmtId="0" fontId="8" fillId="0" borderId="0" xfId="0" applyFont="1"/>
    <xf numFmtId="0" fontId="9" fillId="0" borderId="0" xfId="0" applyFont="1"/>
    <xf numFmtId="164" fontId="3" fillId="0" borderId="0" xfId="0" applyNumberFormat="1" applyFont="1" applyBorder="1"/>
    <xf numFmtId="164" fontId="4" fillId="0" borderId="0" xfId="0" applyNumberFormat="1" applyFont="1" applyBorder="1"/>
    <xf numFmtId="164" fontId="8" fillId="0" borderId="0" xfId="0" applyNumberFormat="1" applyFont="1" applyBorder="1"/>
    <xf numFmtId="164" fontId="7" fillId="0" borderId="0" xfId="0" applyNumberFormat="1" applyFont="1" applyBorder="1"/>
    <xf numFmtId="164" fontId="9" fillId="0" borderId="0" xfId="0" applyNumberFormat="1" applyFont="1" applyBorder="1"/>
    <xf numFmtId="164" fontId="10" fillId="0" borderId="13" xfId="0" applyNumberFormat="1" applyFont="1" applyBorder="1" applyAlignment="1">
      <alignment vertical="top"/>
    </xf>
    <xf numFmtId="164" fontId="10" fillId="0" borderId="14" xfId="0" applyNumberFormat="1" applyFont="1" applyBorder="1" applyAlignment="1">
      <alignment vertical="top"/>
    </xf>
    <xf numFmtId="164" fontId="10" fillId="0" borderId="16" xfId="0" applyNumberFormat="1" applyFont="1" applyBorder="1" applyAlignment="1">
      <alignment vertical="top"/>
    </xf>
    <xf numFmtId="164" fontId="10" fillId="0" borderId="17" xfId="0" applyNumberFormat="1" applyFont="1" applyBorder="1" applyAlignment="1">
      <alignment vertical="top"/>
    </xf>
    <xf numFmtId="164" fontId="10" fillId="0" borderId="19" xfId="0" applyNumberFormat="1" applyFont="1" applyBorder="1" applyAlignment="1">
      <alignment vertical="top"/>
    </xf>
    <xf numFmtId="164" fontId="10" fillId="0" borderId="20" xfId="0" applyNumberFormat="1" applyFont="1" applyBorder="1" applyAlignment="1">
      <alignment vertical="top"/>
    </xf>
    <xf numFmtId="0" fontId="8" fillId="0" borderId="0" xfId="0" applyFont="1" applyAlignment="1">
      <alignment horizontal="left"/>
    </xf>
    <xf numFmtId="9" fontId="10" fillId="0" borderId="14" xfId="1" applyFont="1" applyBorder="1" applyAlignment="1">
      <alignment horizontal="center" vertical="top"/>
    </xf>
    <xf numFmtId="9" fontId="10" fillId="0" borderId="17" xfId="1" applyFont="1" applyBorder="1" applyAlignment="1">
      <alignment horizontal="center" vertical="top"/>
    </xf>
    <xf numFmtId="9" fontId="10" fillId="0" borderId="20" xfId="1" applyFont="1" applyBorder="1" applyAlignment="1">
      <alignment horizontal="center" vertical="top"/>
    </xf>
    <xf numFmtId="9" fontId="10" fillId="0" borderId="15" xfId="1" applyFont="1" applyBorder="1" applyAlignment="1">
      <alignment horizontal="center" vertical="top"/>
    </xf>
    <xf numFmtId="9" fontId="10" fillId="0" borderId="18" xfId="1" applyFont="1" applyBorder="1" applyAlignment="1">
      <alignment horizontal="center" vertical="top"/>
    </xf>
    <xf numFmtId="9" fontId="10" fillId="0" borderId="21" xfId="1" applyFont="1" applyBorder="1" applyAlignment="1">
      <alignment horizontal="center" vertical="top"/>
    </xf>
    <xf numFmtId="164" fontId="3" fillId="0" borderId="15" xfId="0" applyNumberFormat="1" applyFont="1" applyFill="1" applyBorder="1" applyAlignment="1">
      <alignment vertical="top"/>
    </xf>
    <xf numFmtId="164" fontId="3" fillId="0" borderId="18" xfId="0" applyNumberFormat="1" applyFont="1" applyFill="1" applyBorder="1" applyAlignment="1">
      <alignment vertical="top"/>
    </xf>
    <xf numFmtId="164" fontId="3" fillId="0" borderId="21" xfId="0" applyNumberFormat="1" applyFont="1" applyFill="1" applyBorder="1" applyAlignment="1">
      <alignment vertical="top"/>
    </xf>
    <xf numFmtId="164" fontId="10" fillId="0" borderId="14" xfId="1" applyNumberFormat="1" applyFont="1" applyBorder="1" applyAlignment="1">
      <alignment vertical="top"/>
    </xf>
    <xf numFmtId="164" fontId="10" fillId="0" borderId="15" xfId="1" applyNumberFormat="1" applyFont="1" applyBorder="1" applyAlignment="1">
      <alignment vertical="top"/>
    </xf>
    <xf numFmtId="164" fontId="10" fillId="0" borderId="17" xfId="1" applyNumberFormat="1" applyFont="1" applyBorder="1" applyAlignment="1">
      <alignment vertical="top"/>
    </xf>
    <xf numFmtId="164" fontId="10" fillId="0" borderId="18" xfId="1" applyNumberFormat="1" applyFont="1" applyBorder="1" applyAlignment="1">
      <alignment vertical="top"/>
    </xf>
    <xf numFmtId="164" fontId="10" fillId="0" borderId="20" xfId="1" applyNumberFormat="1" applyFont="1" applyBorder="1" applyAlignment="1">
      <alignment vertical="top"/>
    </xf>
    <xf numFmtId="164" fontId="10" fillId="0" borderId="21" xfId="1" applyNumberFormat="1" applyFont="1" applyBorder="1" applyAlignment="1">
      <alignment vertical="top"/>
    </xf>
    <xf numFmtId="0" fontId="12" fillId="0" borderId="0" xfId="0" applyFont="1"/>
    <xf numFmtId="0" fontId="12" fillId="0" borderId="0" xfId="0" applyFont="1" applyAlignment="1">
      <alignment horizontal="center"/>
    </xf>
    <xf numFmtId="3" fontId="12" fillId="0" borderId="0" xfId="0" applyNumberFormat="1" applyFont="1"/>
    <xf numFmtId="0" fontId="13" fillId="0" borderId="0" xfId="0" applyFont="1"/>
    <xf numFmtId="0" fontId="13" fillId="0" borderId="0" xfId="0" applyFont="1" applyAlignment="1">
      <alignment horizontal="center"/>
    </xf>
    <xf numFmtId="3" fontId="13" fillId="0" borderId="0" xfId="0" applyNumberFormat="1" applyFont="1"/>
    <xf numFmtId="0" fontId="13" fillId="0" borderId="0" xfId="0" applyFont="1" applyAlignment="1">
      <alignment horizontal="right" vertical="center"/>
    </xf>
    <xf numFmtId="3" fontId="13" fillId="0" borderId="0" xfId="0" applyNumberFormat="1" applyFont="1" applyAlignment="1">
      <alignment horizontal="right"/>
    </xf>
    <xf numFmtId="0" fontId="13" fillId="0" borderId="28" xfId="0" applyFont="1" applyBorder="1"/>
    <xf numFmtId="0" fontId="13" fillId="0" borderId="28" xfId="0" applyFont="1" applyBorder="1" applyAlignment="1">
      <alignment horizontal="center"/>
    </xf>
    <xf numFmtId="3" fontId="13" fillId="0" borderId="28" xfId="0" applyNumberFormat="1" applyFont="1" applyBorder="1"/>
    <xf numFmtId="0" fontId="14" fillId="2" borderId="0" xfId="0" applyFont="1" applyFill="1" applyAlignment="1">
      <alignment horizontal="center" wrapText="1"/>
    </xf>
    <xf numFmtId="3" fontId="14" fillId="2" borderId="0" xfId="0" applyNumberFormat="1" applyFont="1" applyFill="1" applyAlignment="1">
      <alignment horizontal="center" wrapText="1"/>
    </xf>
    <xf numFmtId="0" fontId="14" fillId="0" borderId="0" xfId="0" applyFont="1" applyAlignment="1">
      <alignment horizontal="center" wrapText="1"/>
    </xf>
    <xf numFmtId="0" fontId="14" fillId="2" borderId="0" xfId="0" applyFont="1" applyFill="1" applyAlignment="1">
      <alignment horizontal="center"/>
    </xf>
    <xf numFmtId="3" fontId="14" fillId="2" borderId="0" xfId="0" applyNumberFormat="1" applyFont="1" applyFill="1" applyAlignment="1">
      <alignment horizontal="center"/>
    </xf>
    <xf numFmtId="0" fontId="14" fillId="0" borderId="0" xfId="0" applyFont="1" applyAlignment="1">
      <alignment horizontal="center"/>
    </xf>
    <xf numFmtId="0" fontId="14" fillId="0" borderId="0" xfId="0" applyFont="1"/>
    <xf numFmtId="0" fontId="16" fillId="0" borderId="0" xfId="0" applyFont="1" applyBorder="1" applyAlignment="1">
      <alignment horizontal="center"/>
    </xf>
    <xf numFmtId="3" fontId="16" fillId="0" borderId="0" xfId="0" applyNumberFormat="1" applyFont="1"/>
    <xf numFmtId="0" fontId="16" fillId="0" borderId="0" xfId="0" applyFont="1"/>
    <xf numFmtId="0" fontId="16" fillId="0" borderId="0" xfId="0" quotePrefix="1" applyFont="1" applyBorder="1" applyAlignment="1">
      <alignment horizontal="center"/>
    </xf>
    <xf numFmtId="3" fontId="16" fillId="3" borderId="29" xfId="0" applyNumberFormat="1" applyFont="1" applyFill="1" applyBorder="1"/>
    <xf numFmtId="3" fontId="14" fillId="4" borderId="29" xfId="0" applyNumberFormat="1" applyFont="1" applyFill="1" applyBorder="1"/>
    <xf numFmtId="0" fontId="16" fillId="0" borderId="0" xfId="0" quotePrefix="1" applyNumberFormat="1" applyFont="1" applyBorder="1" applyAlignment="1">
      <alignment horizontal="center"/>
    </xf>
    <xf numFmtId="0" fontId="14" fillId="0" borderId="0" xfId="0" quotePrefix="1" applyFont="1" applyBorder="1" applyAlignment="1">
      <alignment horizontal="center"/>
    </xf>
    <xf numFmtId="9" fontId="16" fillId="3" borderId="29" xfId="1" applyFont="1" applyFill="1" applyBorder="1" applyAlignment="1">
      <alignment horizontal="center"/>
    </xf>
    <xf numFmtId="3" fontId="14" fillId="3" borderId="29" xfId="0" applyNumberFormat="1" applyFont="1" applyFill="1" applyBorder="1" applyAlignment="1">
      <alignment horizontal="center"/>
    </xf>
    <xf numFmtId="0" fontId="16" fillId="0" borderId="0" xfId="0" applyFont="1" applyBorder="1"/>
    <xf numFmtId="3" fontId="14" fillId="2" borderId="29" xfId="0" applyNumberFormat="1" applyFont="1" applyFill="1" applyBorder="1" applyAlignment="1">
      <alignment horizontal="center" wrapText="1"/>
    </xf>
    <xf numFmtId="0" fontId="19" fillId="0" borderId="0" xfId="0" applyFont="1" applyBorder="1" applyAlignment="1">
      <alignment horizontal="right" vertical="top"/>
    </xf>
    <xf numFmtId="0" fontId="20" fillId="0" borderId="0" xfId="0" applyFont="1"/>
    <xf numFmtId="0" fontId="21" fillId="0" borderId="28" xfId="0" applyFont="1" applyBorder="1"/>
    <xf numFmtId="0" fontId="21" fillId="0" borderId="28" xfId="0" applyFont="1" applyBorder="1" applyAlignment="1">
      <alignment horizontal="center"/>
    </xf>
    <xf numFmtId="3" fontId="21" fillId="0" borderId="28" xfId="0" applyNumberFormat="1" applyFont="1" applyBorder="1"/>
    <xf numFmtId="0" fontId="16" fillId="0" borderId="0" xfId="0" applyFont="1" applyAlignment="1">
      <alignment horizontal="center"/>
    </xf>
    <xf numFmtId="0" fontId="22" fillId="0" borderId="0" xfId="0" applyFont="1"/>
    <xf numFmtId="0" fontId="23" fillId="0" borderId="0" xfId="0" applyFont="1"/>
    <xf numFmtId="3" fontId="6" fillId="6" borderId="7" xfId="0" applyNumberFormat="1" applyFont="1" applyFill="1" applyBorder="1" applyAlignment="1">
      <alignment horizontal="right"/>
    </xf>
    <xf numFmtId="164" fontId="6" fillId="6" borderId="23" xfId="0" applyNumberFormat="1" applyFont="1" applyFill="1" applyBorder="1" applyAlignment="1">
      <alignment horizontal="right"/>
    </xf>
    <xf numFmtId="164" fontId="6" fillId="6" borderId="24" xfId="0" applyNumberFormat="1" applyFont="1" applyFill="1" applyBorder="1" applyAlignment="1">
      <alignment horizontal="right"/>
    </xf>
    <xf numFmtId="164" fontId="6" fillId="6" borderId="22" xfId="0" applyNumberFormat="1" applyFont="1" applyFill="1" applyBorder="1" applyAlignment="1">
      <alignment horizontal="right"/>
    </xf>
    <xf numFmtId="0" fontId="5" fillId="6" borderId="25" xfId="0" applyFont="1" applyFill="1" applyBorder="1"/>
    <xf numFmtId="0" fontId="6" fillId="6" borderId="2" xfId="0" applyFont="1" applyFill="1" applyBorder="1"/>
    <xf numFmtId="0" fontId="6" fillId="6" borderId="8" xfId="0" applyNumberFormat="1" applyFont="1" applyFill="1" applyBorder="1" applyAlignment="1">
      <alignment horizontal="center" vertical="center" wrapText="1"/>
    </xf>
    <xf numFmtId="0" fontId="6" fillId="6" borderId="0" xfId="0" applyNumberFormat="1" applyFont="1" applyFill="1" applyBorder="1" applyAlignment="1">
      <alignment horizontal="center" vertical="center" wrapText="1"/>
    </xf>
    <xf numFmtId="0" fontId="6" fillId="6" borderId="9" xfId="0" applyNumberFormat="1" applyFont="1" applyFill="1" applyBorder="1" applyAlignment="1">
      <alignment horizontal="center" vertical="center" wrapText="1"/>
    </xf>
    <xf numFmtId="0" fontId="6" fillId="6" borderId="27" xfId="0" applyNumberFormat="1" applyFont="1" applyFill="1" applyBorder="1" applyAlignment="1">
      <alignment horizontal="center" vertical="center" wrapText="1"/>
    </xf>
    <xf numFmtId="0" fontId="6" fillId="6" borderId="2" xfId="0" applyFont="1" applyFill="1" applyBorder="1" applyAlignment="1">
      <alignment horizontal="left"/>
    </xf>
    <xf numFmtId="164" fontId="6" fillId="6" borderId="8" xfId="0" applyNumberFormat="1" applyFont="1" applyFill="1" applyBorder="1" applyAlignment="1">
      <alignment horizontal="left" vertical="center"/>
    </xf>
    <xf numFmtId="164" fontId="6" fillId="6" borderId="0" xfId="0" applyNumberFormat="1" applyFont="1" applyFill="1" applyBorder="1" applyAlignment="1">
      <alignment horizontal="left" vertical="center"/>
    </xf>
    <xf numFmtId="164" fontId="6" fillId="6" borderId="9" xfId="0" applyNumberFormat="1" applyFont="1" applyFill="1" applyBorder="1" applyAlignment="1">
      <alignment horizontal="left" vertical="center"/>
    </xf>
    <xf numFmtId="164" fontId="24" fillId="6" borderId="8" xfId="0" applyNumberFormat="1" applyFont="1" applyFill="1" applyBorder="1" applyAlignment="1">
      <alignment horizontal="center" vertical="center" wrapText="1"/>
    </xf>
    <xf numFmtId="164" fontId="24" fillId="6" borderId="0" xfId="0" applyNumberFormat="1" applyFont="1" applyFill="1" applyBorder="1" applyAlignment="1">
      <alignment horizontal="center" vertical="center" wrapText="1"/>
    </xf>
    <xf numFmtId="164" fontId="24" fillId="6" borderId="9" xfId="0" applyNumberFormat="1" applyFont="1" applyFill="1" applyBorder="1" applyAlignment="1">
      <alignment horizontal="center" vertical="center" wrapText="1"/>
    </xf>
    <xf numFmtId="0" fontId="6" fillId="6" borderId="3" xfId="0" applyFont="1" applyFill="1" applyBorder="1"/>
    <xf numFmtId="164" fontId="24" fillId="6" borderId="10" xfId="0" applyNumberFormat="1" applyFont="1" applyFill="1" applyBorder="1" applyAlignment="1">
      <alignment horizontal="center" vertical="center" wrapText="1"/>
    </xf>
    <xf numFmtId="164" fontId="24" fillId="6" borderId="11" xfId="0" applyNumberFormat="1" applyFont="1" applyFill="1" applyBorder="1" applyAlignment="1">
      <alignment horizontal="center" vertical="center" wrapText="1"/>
    </xf>
    <xf numFmtId="164" fontId="24" fillId="6" borderId="10" xfId="0" quotePrefix="1" applyNumberFormat="1" applyFont="1" applyFill="1" applyBorder="1" applyAlignment="1">
      <alignment horizontal="center" vertical="center" wrapText="1"/>
    </xf>
    <xf numFmtId="164" fontId="25" fillId="6" borderId="12" xfId="0" quotePrefix="1" applyNumberFormat="1" applyFont="1" applyFill="1" applyBorder="1" applyAlignment="1">
      <alignment horizontal="center" vertical="center" wrapText="1"/>
    </xf>
    <xf numFmtId="164" fontId="4" fillId="7" borderId="22" xfId="0" applyNumberFormat="1" applyFont="1" applyFill="1" applyBorder="1"/>
    <xf numFmtId="164" fontId="4" fillId="7" borderId="23" xfId="0" applyNumberFormat="1" applyFont="1" applyFill="1" applyBorder="1"/>
    <xf numFmtId="164" fontId="4" fillId="7" borderId="24" xfId="0" applyNumberFormat="1" applyFont="1" applyFill="1" applyBorder="1"/>
    <xf numFmtId="0" fontId="6" fillId="6" borderId="26" xfId="0" applyNumberFormat="1" applyFont="1" applyFill="1" applyBorder="1" applyAlignment="1">
      <alignment horizontal="center" vertical="center" wrapText="1"/>
    </xf>
    <xf numFmtId="164" fontId="25" fillId="6" borderId="11" xfId="0" quotePrefix="1" applyNumberFormat="1" applyFont="1" applyFill="1" applyBorder="1" applyAlignment="1">
      <alignment horizontal="center" vertical="center" wrapText="1"/>
    </xf>
    <xf numFmtId="164" fontId="6" fillId="6" borderId="9" xfId="0" applyNumberFormat="1" applyFont="1" applyFill="1" applyBorder="1" applyAlignment="1">
      <alignment horizontal="center" vertical="center" wrapText="1"/>
    </xf>
    <xf numFmtId="164" fontId="25" fillId="6" borderId="12" xfId="0" applyNumberFormat="1" applyFont="1" applyFill="1" applyBorder="1" applyAlignment="1">
      <alignment horizontal="center" vertical="center" wrapText="1"/>
    </xf>
    <xf numFmtId="164" fontId="3" fillId="8" borderId="13" xfId="0" applyNumberFormat="1" applyFont="1" applyFill="1" applyBorder="1" applyAlignment="1">
      <alignment vertical="top"/>
    </xf>
    <xf numFmtId="164" fontId="3" fillId="8" borderId="14" xfId="0" applyNumberFormat="1" applyFont="1" applyFill="1" applyBorder="1" applyAlignment="1">
      <alignment vertical="top"/>
    </xf>
    <xf numFmtId="164" fontId="3" fillId="8" borderId="15" xfId="0" applyNumberFormat="1" applyFont="1" applyFill="1" applyBorder="1" applyAlignment="1">
      <alignment vertical="top"/>
    </xf>
    <xf numFmtId="164" fontId="3" fillId="8" borderId="16" xfId="0" applyNumberFormat="1" applyFont="1" applyFill="1" applyBorder="1" applyAlignment="1">
      <alignment vertical="top"/>
    </xf>
    <xf numFmtId="164" fontId="3" fillId="8" borderId="17" xfId="0" applyNumberFormat="1" applyFont="1" applyFill="1" applyBorder="1" applyAlignment="1">
      <alignment vertical="top"/>
    </xf>
    <xf numFmtId="164" fontId="3" fillId="8" borderId="18" xfId="0" applyNumberFormat="1" applyFont="1" applyFill="1" applyBorder="1" applyAlignment="1">
      <alignment vertical="top"/>
    </xf>
    <xf numFmtId="164" fontId="3" fillId="8" borderId="19" xfId="0" applyNumberFormat="1" applyFont="1" applyFill="1" applyBorder="1" applyAlignment="1">
      <alignment vertical="top"/>
    </xf>
    <xf numFmtId="164" fontId="3" fillId="8" borderId="20" xfId="0" applyNumberFormat="1" applyFont="1" applyFill="1" applyBorder="1" applyAlignment="1">
      <alignment vertical="top"/>
    </xf>
    <xf numFmtId="164" fontId="3" fillId="8" borderId="21" xfId="0" applyNumberFormat="1" applyFont="1" applyFill="1" applyBorder="1" applyAlignment="1">
      <alignment vertical="top"/>
    </xf>
    <xf numFmtId="0" fontId="6" fillId="6" borderId="25" xfId="0" applyNumberFormat="1" applyFont="1" applyFill="1" applyBorder="1" applyAlignment="1">
      <alignment horizontal="center" vertical="center" wrapText="1"/>
    </xf>
    <xf numFmtId="164" fontId="10" fillId="0" borderId="13" xfId="1" applyNumberFormat="1" applyFont="1" applyBorder="1" applyAlignment="1">
      <alignment vertical="top"/>
    </xf>
    <xf numFmtId="164" fontId="10" fillId="0" borderId="16" xfId="1" applyNumberFormat="1" applyFont="1" applyBorder="1" applyAlignment="1">
      <alignment vertical="top"/>
    </xf>
    <xf numFmtId="164" fontId="10" fillId="0" borderId="19" xfId="1" applyNumberFormat="1" applyFont="1" applyBorder="1" applyAlignment="1">
      <alignment vertical="top"/>
    </xf>
    <xf numFmtId="9" fontId="6" fillId="6" borderId="23" xfId="1" applyFont="1" applyFill="1" applyBorder="1" applyAlignment="1">
      <alignment horizontal="center"/>
    </xf>
    <xf numFmtId="9" fontId="6" fillId="6" borderId="24" xfId="1" applyFont="1" applyFill="1" applyBorder="1" applyAlignment="1">
      <alignment horizontal="center"/>
    </xf>
    <xf numFmtId="0" fontId="5" fillId="6" borderId="1" xfId="0" applyFont="1" applyFill="1" applyBorder="1"/>
    <xf numFmtId="0" fontId="28" fillId="0" borderId="0" xfId="0" applyFont="1"/>
    <xf numFmtId="0" fontId="18" fillId="0" borderId="0" xfId="0" applyFont="1"/>
    <xf numFmtId="0" fontId="29" fillId="0" borderId="0" xfId="0" applyFont="1" applyBorder="1" applyAlignment="1">
      <alignment vertical="top"/>
    </xf>
    <xf numFmtId="164" fontId="10" fillId="9" borderId="13" xfId="0" applyNumberFormat="1" applyFont="1" applyFill="1" applyBorder="1" applyAlignment="1">
      <alignment vertical="top"/>
    </xf>
    <xf numFmtId="164" fontId="10" fillId="9" borderId="14" xfId="0" applyNumberFormat="1" applyFont="1" applyFill="1" applyBorder="1" applyAlignment="1">
      <alignment vertical="top"/>
    </xf>
    <xf numFmtId="164" fontId="3" fillId="9" borderId="15" xfId="0" applyNumberFormat="1" applyFont="1" applyFill="1" applyBorder="1" applyAlignment="1">
      <alignment vertical="top"/>
    </xf>
    <xf numFmtId="164" fontId="10" fillId="9" borderId="16" xfId="0" applyNumberFormat="1" applyFont="1" applyFill="1" applyBorder="1" applyAlignment="1">
      <alignment vertical="top"/>
    </xf>
    <xf numFmtId="164" fontId="10" fillId="9" borderId="17" xfId="0" applyNumberFormat="1" applyFont="1" applyFill="1" applyBorder="1" applyAlignment="1">
      <alignment vertical="top"/>
    </xf>
    <xf numFmtId="164" fontId="3" fillId="9" borderId="18" xfId="0" applyNumberFormat="1" applyFont="1" applyFill="1" applyBorder="1" applyAlignment="1">
      <alignment vertical="top"/>
    </xf>
    <xf numFmtId="0" fontId="16" fillId="0" borderId="0" xfId="0" applyFont="1" applyFill="1" applyBorder="1" applyAlignment="1">
      <alignment horizontal="left" vertical="top"/>
    </xf>
    <xf numFmtId="0" fontId="14" fillId="0" borderId="0" xfId="0" applyFont="1" applyFill="1" applyBorder="1" applyAlignment="1">
      <alignment horizontal="left" vertical="top"/>
    </xf>
    <xf numFmtId="164" fontId="10" fillId="9" borderId="19" xfId="0" applyNumberFormat="1" applyFont="1" applyFill="1" applyBorder="1" applyAlignment="1">
      <alignment vertical="top"/>
    </xf>
    <xf numFmtId="164" fontId="10" fillId="9" borderId="20" xfId="0" applyNumberFormat="1" applyFont="1" applyFill="1" applyBorder="1" applyAlignment="1">
      <alignment vertical="top"/>
    </xf>
    <xf numFmtId="164" fontId="3" fillId="9" borderId="21" xfId="0" applyNumberFormat="1" applyFont="1" applyFill="1" applyBorder="1" applyAlignment="1">
      <alignment vertical="top"/>
    </xf>
    <xf numFmtId="164" fontId="10" fillId="0" borderId="13" xfId="0" applyNumberFormat="1" applyFont="1" applyFill="1" applyBorder="1" applyAlignment="1">
      <alignment vertical="top"/>
    </xf>
    <xf numFmtId="164" fontId="10" fillId="0" borderId="14" xfId="0" applyNumberFormat="1" applyFont="1" applyFill="1" applyBorder="1" applyAlignment="1">
      <alignment vertical="top"/>
    </xf>
    <xf numFmtId="164" fontId="10" fillId="0" borderId="16" xfId="0" applyNumberFormat="1" applyFont="1" applyFill="1" applyBorder="1" applyAlignment="1">
      <alignment vertical="top"/>
    </xf>
    <xf numFmtId="164" fontId="10" fillId="0" borderId="17" xfId="0" applyNumberFormat="1" applyFont="1" applyFill="1" applyBorder="1" applyAlignment="1">
      <alignment vertical="top"/>
    </xf>
    <xf numFmtId="164" fontId="10" fillId="0" borderId="19" xfId="0" applyNumberFormat="1" applyFont="1" applyFill="1" applyBorder="1" applyAlignment="1">
      <alignment vertical="top"/>
    </xf>
    <xf numFmtId="164" fontId="10" fillId="0" borderId="20" xfId="0" applyNumberFormat="1" applyFont="1" applyFill="1" applyBorder="1" applyAlignment="1">
      <alignment vertical="top"/>
    </xf>
    <xf numFmtId="0" fontId="30" fillId="0" borderId="0" xfId="0" applyFont="1"/>
    <xf numFmtId="164" fontId="32" fillId="0" borderId="0" xfId="0" applyNumberFormat="1" applyFont="1" applyBorder="1"/>
    <xf numFmtId="0" fontId="32" fillId="0" borderId="0" xfId="0" applyFont="1"/>
    <xf numFmtId="0" fontId="12" fillId="0" borderId="0" xfId="0" applyFont="1" applyAlignment="1"/>
    <xf numFmtId="0" fontId="12" fillId="0" borderId="0" xfId="0" applyFont="1" applyAlignment="1">
      <alignment horizontal="right"/>
    </xf>
    <xf numFmtId="0" fontId="13" fillId="0" borderId="0" xfId="0" applyFont="1" applyAlignment="1"/>
    <xf numFmtId="0" fontId="13" fillId="0" borderId="0" xfId="0" applyFont="1" applyAlignment="1">
      <alignment horizontal="right"/>
    </xf>
    <xf numFmtId="0" fontId="20" fillId="0" borderId="0" xfId="0" applyFont="1" applyAlignment="1"/>
    <xf numFmtId="0" fontId="20" fillId="0" borderId="0" xfId="0" applyFont="1" applyAlignment="1">
      <alignment horizontal="right"/>
    </xf>
    <xf numFmtId="0" fontId="13" fillId="0" borderId="28" xfId="0" applyFont="1" applyBorder="1" applyAlignment="1"/>
    <xf numFmtId="0" fontId="13" fillId="0" borderId="28" xfId="0" applyFont="1" applyBorder="1" applyAlignment="1">
      <alignment horizontal="right"/>
    </xf>
    <xf numFmtId="0" fontId="16" fillId="0" borderId="0" xfId="0" applyFont="1" applyAlignment="1"/>
    <xf numFmtId="0" fontId="16" fillId="0" borderId="0" xfId="0" applyFont="1" applyAlignment="1">
      <alignment horizontal="right"/>
    </xf>
    <xf numFmtId="0" fontId="14" fillId="2" borderId="0" xfId="0" applyFont="1" applyFill="1" applyAlignment="1">
      <alignment horizontal="right"/>
    </xf>
    <xf numFmtId="0" fontId="16" fillId="0" borderId="0" xfId="0" applyFont="1" applyBorder="1" applyAlignment="1">
      <alignment vertical="top"/>
    </xf>
    <xf numFmtId="0" fontId="16" fillId="0" borderId="0" xfId="0" applyFont="1" applyBorder="1" applyAlignment="1">
      <alignment horizontal="right" vertical="top"/>
    </xf>
    <xf numFmtId="0" fontId="16" fillId="0" borderId="0" xfId="0" applyFont="1" applyFill="1" applyBorder="1" applyAlignment="1">
      <alignment horizontal="right" vertical="top"/>
    </xf>
    <xf numFmtId="0" fontId="14" fillId="0" borderId="0" xfId="0" applyFont="1" applyFill="1" applyBorder="1" applyAlignment="1">
      <alignment horizontal="right" vertical="top"/>
    </xf>
    <xf numFmtId="0" fontId="14" fillId="0" borderId="0" xfId="0" applyFont="1" applyBorder="1" applyAlignment="1">
      <alignment horizontal="right" vertical="top"/>
    </xf>
    <xf numFmtId="0" fontId="29" fillId="0" borderId="0" xfId="0" applyFont="1" applyBorder="1" applyAlignment="1">
      <alignment horizontal="right" vertical="top"/>
    </xf>
    <xf numFmtId="3" fontId="2" fillId="0" borderId="0" xfId="0" quotePrefix="1" applyNumberFormat="1" applyFont="1" applyAlignment="1">
      <alignment horizontal="right"/>
    </xf>
    <xf numFmtId="0" fontId="16" fillId="0" borderId="0" xfId="0" applyFont="1" applyBorder="1" applyAlignment="1">
      <alignment horizontal="left" vertical="top"/>
    </xf>
    <xf numFmtId="0" fontId="12" fillId="0" borderId="0" xfId="0" applyFont="1" applyAlignment="1">
      <alignment vertical="top"/>
    </xf>
    <xf numFmtId="0" fontId="12" fillId="0" borderId="0" xfId="0" applyFont="1" applyAlignment="1">
      <alignment horizontal="right" vertical="top"/>
    </xf>
    <xf numFmtId="0" fontId="21" fillId="0" borderId="28" xfId="0" applyFont="1" applyBorder="1" applyAlignment="1">
      <alignment vertical="top"/>
    </xf>
    <xf numFmtId="0" fontId="21" fillId="0" borderId="28" xfId="0" applyFont="1" applyBorder="1" applyAlignment="1">
      <alignment horizontal="right" vertical="top"/>
    </xf>
    <xf numFmtId="0" fontId="14" fillId="0" borderId="0" xfId="0" applyFont="1" applyAlignment="1"/>
    <xf numFmtId="0" fontId="14" fillId="0" borderId="0" xfId="0" applyFont="1" applyAlignment="1">
      <alignment horizontal="right"/>
    </xf>
    <xf numFmtId="0" fontId="16" fillId="3" borderId="30" xfId="0" applyFont="1" applyFill="1" applyBorder="1" applyAlignment="1">
      <alignment horizontal="left"/>
    </xf>
    <xf numFmtId="0" fontId="16" fillId="3" borderId="31" xfId="0" applyFont="1" applyFill="1" applyBorder="1" applyAlignment="1">
      <alignment horizontal="left"/>
    </xf>
    <xf numFmtId="0" fontId="16" fillId="3" borderId="32" xfId="0" applyFont="1" applyFill="1" applyBorder="1" applyAlignment="1">
      <alignment horizontal="left"/>
    </xf>
    <xf numFmtId="0" fontId="16" fillId="0" borderId="0" xfId="0" applyFont="1" applyBorder="1" applyAlignment="1">
      <alignment horizontal="left" vertical="top" wrapText="1"/>
    </xf>
    <xf numFmtId="0" fontId="31" fillId="0" borderId="0" xfId="0" applyFont="1" applyBorder="1" applyAlignment="1">
      <alignment horizontal="left" vertical="top" wrapText="1"/>
    </xf>
    <xf numFmtId="0" fontId="14" fillId="2" borderId="29" xfId="0" applyFont="1" applyFill="1" applyBorder="1" applyAlignment="1">
      <alignment horizontal="center"/>
    </xf>
    <xf numFmtId="0" fontId="14" fillId="4" borderId="29" xfId="0" applyFont="1" applyFill="1" applyBorder="1" applyAlignment="1">
      <alignment horizontal="right"/>
    </xf>
    <xf numFmtId="0" fontId="34" fillId="0" borderId="0" xfId="0" applyFont="1"/>
    <xf numFmtId="0" fontId="20" fillId="0" borderId="28" xfId="0" applyFont="1" applyBorder="1"/>
    <xf numFmtId="0" fontId="35" fillId="2" borderId="0" xfId="0" applyFont="1" applyFill="1" applyAlignment="1"/>
    <xf numFmtId="0" fontId="8" fillId="2" borderId="0" xfId="0" applyFont="1" applyFill="1" applyBorder="1" applyAlignment="1">
      <alignment vertical="top"/>
    </xf>
    <xf numFmtId="0" fontId="8" fillId="0" borderId="0" xfId="0" applyFont="1" applyAlignment="1"/>
    <xf numFmtId="3" fontId="36" fillId="2" borderId="0" xfId="0" applyNumberFormat="1" applyFont="1" applyFill="1" applyBorder="1" applyAlignment="1">
      <alignment vertical="top"/>
    </xf>
    <xf numFmtId="0" fontId="35" fillId="0" borderId="0" xfId="0" applyFont="1" applyAlignment="1">
      <alignment vertical="top" wrapText="1"/>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2" borderId="0" xfId="0" applyFont="1" applyFill="1" applyBorder="1" applyAlignment="1">
      <alignment vertical="top" wrapText="1"/>
    </xf>
    <xf numFmtId="0" fontId="37" fillId="0" borderId="0" xfId="0" applyFont="1" applyAlignment="1">
      <alignment vertical="top" wrapText="1"/>
    </xf>
    <xf numFmtId="0" fontId="9" fillId="0" borderId="0" xfId="0" applyFont="1" applyBorder="1" applyAlignment="1">
      <alignment horizontal="left" vertical="top" wrapText="1"/>
    </xf>
    <xf numFmtId="0" fontId="9" fillId="0" borderId="0" xfId="0" applyFont="1" applyBorder="1" applyAlignment="1">
      <alignment horizontal="left" vertical="distributed" wrapText="1"/>
    </xf>
    <xf numFmtId="0" fontId="37" fillId="2" borderId="0" xfId="0" applyFont="1" applyFill="1" applyAlignment="1"/>
    <xf numFmtId="0" fontId="9" fillId="2" borderId="0" xfId="0" applyFont="1" applyFill="1" applyBorder="1" applyAlignment="1">
      <alignment vertical="top"/>
    </xf>
    <xf numFmtId="0" fontId="9" fillId="0" borderId="0" xfId="0" applyFont="1" applyAlignment="1"/>
    <xf numFmtId="0" fontId="37" fillId="0" borderId="28" xfId="0" applyFont="1" applyBorder="1"/>
    <xf numFmtId="0" fontId="37" fillId="0" borderId="28" xfId="0" applyFont="1" applyBorder="1" applyAlignment="1">
      <alignment vertical="top" wrapText="1"/>
    </xf>
    <xf numFmtId="0" fontId="14" fillId="0" borderId="0" xfId="0" applyFont="1" applyAlignment="1">
      <alignment wrapText="1"/>
    </xf>
    <xf numFmtId="3" fontId="8" fillId="0" borderId="0" xfId="0" applyNumberFormat="1" applyFont="1"/>
    <xf numFmtId="0" fontId="8" fillId="12" borderId="0" xfId="0" applyFont="1" applyFill="1" applyBorder="1" applyAlignment="1">
      <alignment vertical="top" wrapText="1"/>
    </xf>
  </cellXfs>
  <cellStyles count="9">
    <cellStyle name="Data" xfId="2" xr:uid="{00000000-0005-0000-0000-000000000000}"/>
    <cellStyle name="Data 2" xfId="3" xr:uid="{00000000-0005-0000-0000-000001000000}"/>
    <cellStyle name="Formula" xfId="5" xr:uid="{00000000-0005-0000-0000-000002000000}"/>
    <cellStyle name="FormulaNoNumber" xfId="6" xr:uid="{00000000-0005-0000-0000-000003000000}"/>
    <cellStyle name="Heading" xfId="4" xr:uid="{00000000-0005-0000-0000-000004000000}"/>
    <cellStyle name="NoData" xfId="7" xr:uid="{00000000-0005-0000-0000-000005000000}"/>
    <cellStyle name="Normal" xfId="0" builtinId="0"/>
    <cellStyle name="Normal 2" xfId="8" xr:uid="{00000000-0005-0000-0000-000007000000}"/>
    <cellStyle name="Percent" xfId="1" builtinId="5"/>
  </cellStyles>
  <dxfs count="0"/>
  <tableStyles count="0" defaultTableStyle="TableStyleMedium9" defaultPivotStyle="PivotStyleLight16"/>
  <colors>
    <mruColors>
      <color rgb="FF78BEDC"/>
      <color rgb="FFC8E6F0"/>
      <color rgb="FFFFFFCC"/>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7CEF2-EFB2-416B-A88A-21FCD067887B}">
  <sheetPr>
    <tabColor theme="6" tint="0.39997558519241921"/>
  </sheetPr>
  <dimension ref="A1:I190"/>
  <sheetViews>
    <sheetView showGridLines="0" tabSelected="1" zoomScale="80" zoomScaleNormal="80" zoomScalePageLayoutView="50" workbookViewId="0">
      <pane ySplit="6" topLeftCell="A7" activePane="bottomLeft" state="frozen"/>
      <selection pane="bottomLeft"/>
    </sheetView>
  </sheetViews>
  <sheetFormatPr defaultColWidth="12.6640625" defaultRowHeight="13.8" x14ac:dyDescent="0.25"/>
  <cols>
    <col min="1" max="1" width="20.6640625" style="6" customWidth="1"/>
    <col min="2" max="2" width="14.77734375" style="6" customWidth="1"/>
    <col min="3" max="3" width="70.77734375" style="6" customWidth="1"/>
    <col min="4" max="16384" width="12.6640625" style="6"/>
  </cols>
  <sheetData>
    <row r="1" spans="2:3" s="35" customFormat="1" ht="15.6" x14ac:dyDescent="0.3">
      <c r="C1" s="146" t="s">
        <v>182</v>
      </c>
    </row>
    <row r="2" spans="2:3" s="35" customFormat="1" ht="15.6" x14ac:dyDescent="0.3">
      <c r="B2" s="173" t="s">
        <v>0</v>
      </c>
      <c r="C2" s="66"/>
    </row>
    <row r="3" spans="2:3" s="35" customFormat="1" ht="17.399999999999999" x14ac:dyDescent="0.3">
      <c r="B3" s="38" t="s">
        <v>203</v>
      </c>
      <c r="C3" s="66"/>
    </row>
    <row r="4" spans="2:3" s="35" customFormat="1" ht="15.6" x14ac:dyDescent="0.3">
      <c r="B4" s="173" t="s">
        <v>219</v>
      </c>
      <c r="C4" s="66"/>
    </row>
    <row r="5" spans="2:3" s="35" customFormat="1" ht="16.2" thickBot="1" x14ac:dyDescent="0.35">
      <c r="B5" s="174"/>
      <c r="C5" s="174"/>
    </row>
    <row r="7" spans="2:3" s="177" customFormat="1" x14ac:dyDescent="0.25">
      <c r="B7" s="175"/>
      <c r="C7" s="176"/>
    </row>
    <row r="8" spans="2:3" s="177" customFormat="1" ht="24.6" x14ac:dyDescent="0.25">
      <c r="B8" s="175" t="s">
        <v>148</v>
      </c>
      <c r="C8" s="178" t="s">
        <v>204</v>
      </c>
    </row>
    <row r="9" spans="2:3" s="177" customFormat="1" x14ac:dyDescent="0.25">
      <c r="B9" s="175"/>
      <c r="C9" s="176"/>
    </row>
    <row r="10" spans="2:3" x14ac:dyDescent="0.25">
      <c r="B10" s="179"/>
      <c r="C10" s="180"/>
    </row>
    <row r="11" spans="2:3" x14ac:dyDescent="0.25">
      <c r="B11" s="179"/>
      <c r="C11" s="180"/>
    </row>
    <row r="12" spans="2:3" ht="27.6" x14ac:dyDescent="0.25">
      <c r="B12" s="179" t="s">
        <v>205</v>
      </c>
      <c r="C12" s="181" t="s">
        <v>206</v>
      </c>
    </row>
    <row r="13" spans="2:3" ht="55.2" x14ac:dyDescent="0.25">
      <c r="B13" s="179"/>
      <c r="C13" s="180" t="s">
        <v>207</v>
      </c>
    </row>
    <row r="14" spans="2:3" ht="41.4" x14ac:dyDescent="0.25">
      <c r="B14" s="179"/>
      <c r="C14" s="181" t="s">
        <v>208</v>
      </c>
    </row>
    <row r="15" spans="2:3" ht="41.4" x14ac:dyDescent="0.25">
      <c r="B15" s="179"/>
      <c r="C15" s="180" t="s">
        <v>209</v>
      </c>
    </row>
    <row r="16" spans="2:3" ht="41.4" x14ac:dyDescent="0.25">
      <c r="B16" s="179" t="s">
        <v>210</v>
      </c>
      <c r="C16" s="180" t="s">
        <v>220</v>
      </c>
    </row>
    <row r="17" spans="2:3" ht="41.4" x14ac:dyDescent="0.25">
      <c r="B17" s="179" t="s">
        <v>211</v>
      </c>
      <c r="C17" s="193" t="s">
        <v>212</v>
      </c>
    </row>
    <row r="18" spans="2:3" ht="41.4" x14ac:dyDescent="0.25">
      <c r="B18" s="179"/>
      <c r="C18" s="182" t="s">
        <v>213</v>
      </c>
    </row>
    <row r="19" spans="2:3" ht="41.4" x14ac:dyDescent="0.25">
      <c r="B19" s="179"/>
      <c r="C19" s="182" t="s">
        <v>214</v>
      </c>
    </row>
    <row r="20" spans="2:3" s="35" customFormat="1" ht="16.2" thickBot="1" x14ac:dyDescent="0.35">
      <c r="B20" s="174"/>
      <c r="C20" s="174"/>
    </row>
    <row r="21" spans="2:3" s="7" customFormat="1" ht="11.4" x14ac:dyDescent="0.2"/>
    <row r="22" spans="2:3" s="7" customFormat="1" ht="34.200000000000003" x14ac:dyDescent="0.2">
      <c r="B22" s="183" t="s">
        <v>215</v>
      </c>
      <c r="C22" s="184" t="s">
        <v>216</v>
      </c>
    </row>
    <row r="23" spans="2:3" s="7" customFormat="1" ht="125.4" x14ac:dyDescent="0.2">
      <c r="B23" s="183" t="s">
        <v>217</v>
      </c>
      <c r="C23" s="185" t="s">
        <v>218</v>
      </c>
    </row>
    <row r="24" spans="2:3" s="188" customFormat="1" ht="12" x14ac:dyDescent="0.25">
      <c r="B24" s="186"/>
      <c r="C24" s="187"/>
    </row>
    <row r="25" spans="2:3" s="7" customFormat="1" ht="12.6" thickBot="1" x14ac:dyDescent="0.3">
      <c r="B25" s="189"/>
      <c r="C25" s="190"/>
    </row>
    <row r="190" spans="1:9" s="192" customFormat="1" ht="15.6" x14ac:dyDescent="0.3">
      <c r="A190" s="6"/>
      <c r="B190" s="6"/>
      <c r="C190" s="191"/>
      <c r="D190" s="6"/>
      <c r="E190" s="6"/>
      <c r="F190" s="6"/>
      <c r="G190" s="6"/>
      <c r="H190" s="6"/>
      <c r="I190"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B1:K197"/>
  <sheetViews>
    <sheetView showGridLines="0" zoomScale="80" zoomScaleNormal="80" zoomScalePageLayoutView="50" workbookViewId="0">
      <pane xSplit="5" ySplit="8" topLeftCell="F9" activePane="bottomRight" state="frozen"/>
      <selection pane="topRight"/>
      <selection pane="bottomLeft"/>
      <selection pane="bottomRight"/>
    </sheetView>
  </sheetViews>
  <sheetFormatPr defaultColWidth="12.6640625" defaultRowHeight="15" x14ac:dyDescent="0.25"/>
  <cols>
    <col min="1" max="1" width="4.6640625" style="55" customWidth="1"/>
    <col min="2" max="2" width="12.6640625" style="55" customWidth="1"/>
    <col min="3" max="3" width="34.6640625" style="149" customWidth="1"/>
    <col min="4" max="4" width="28.6640625" style="150" customWidth="1"/>
    <col min="5" max="5" width="12.6640625" style="70"/>
    <col min="6" max="11" width="18.6640625" style="54" customWidth="1"/>
    <col min="12" max="12" width="4.6640625" style="55" customWidth="1"/>
    <col min="13" max="16384" width="12.6640625" style="55"/>
  </cols>
  <sheetData>
    <row r="1" spans="2:11" s="35" customFormat="1" x14ac:dyDescent="0.25">
      <c r="C1" s="141"/>
      <c r="D1" s="142"/>
      <c r="E1" s="36"/>
      <c r="F1" s="37"/>
      <c r="G1" s="37"/>
      <c r="H1" s="37"/>
      <c r="I1" s="37"/>
      <c r="J1" s="37"/>
      <c r="K1" s="37"/>
    </row>
    <row r="2" spans="2:11" s="35" customFormat="1" ht="17.399999999999999" x14ac:dyDescent="0.3">
      <c r="B2" s="38" t="s">
        <v>148</v>
      </c>
      <c r="C2" s="143" t="s">
        <v>174</v>
      </c>
      <c r="D2" s="144"/>
      <c r="E2" s="39"/>
      <c r="F2" s="40"/>
      <c r="G2" s="40"/>
      <c r="H2" s="40"/>
      <c r="I2" s="40"/>
      <c r="J2" s="40"/>
      <c r="K2" s="41" t="s">
        <v>199</v>
      </c>
    </row>
    <row r="3" spans="2:11" s="35" customFormat="1" ht="17.399999999999999" x14ac:dyDescent="0.3">
      <c r="B3" s="38"/>
      <c r="C3" s="145" t="s">
        <v>200</v>
      </c>
      <c r="D3" s="146"/>
      <c r="E3" s="39"/>
      <c r="F3" s="40"/>
      <c r="G3" s="40"/>
      <c r="H3" s="40"/>
      <c r="I3" s="40"/>
      <c r="J3" s="40"/>
      <c r="K3" s="42"/>
    </row>
    <row r="4" spans="2:11" s="35" customFormat="1" ht="11.4" customHeight="1" thickBot="1" x14ac:dyDescent="0.35">
      <c r="B4" s="43"/>
      <c r="C4" s="147"/>
      <c r="D4" s="148"/>
      <c r="E4" s="44"/>
      <c r="F4" s="45"/>
      <c r="G4" s="45"/>
      <c r="H4" s="45"/>
      <c r="I4" s="45"/>
      <c r="J4" s="45"/>
      <c r="K4" s="45"/>
    </row>
    <row r="5" spans="2:11" ht="13.95" customHeight="1" x14ac:dyDescent="0.25"/>
    <row r="6" spans="2:11" s="48" customFormat="1" ht="37.200000000000003" x14ac:dyDescent="0.3">
      <c r="B6" s="46"/>
      <c r="C6" s="49"/>
      <c r="D6" s="151"/>
      <c r="E6" s="46" t="s">
        <v>149</v>
      </c>
      <c r="F6" s="47" t="s">
        <v>82</v>
      </c>
      <c r="G6" s="47" t="s">
        <v>83</v>
      </c>
      <c r="H6" s="47" t="s">
        <v>84</v>
      </c>
      <c r="I6" s="47" t="s">
        <v>150</v>
      </c>
      <c r="J6" s="47" t="s">
        <v>151</v>
      </c>
      <c r="K6" s="47" t="s">
        <v>152</v>
      </c>
    </row>
    <row r="7" spans="2:11" s="51" customFormat="1" ht="15.6" x14ac:dyDescent="0.3">
      <c r="B7" s="49"/>
      <c r="C7" s="49"/>
      <c r="D7" s="151"/>
      <c r="E7" s="49"/>
      <c r="F7" s="50" t="s">
        <v>85</v>
      </c>
      <c r="G7" s="50" t="s">
        <v>86</v>
      </c>
      <c r="H7" s="50" t="s">
        <v>87</v>
      </c>
      <c r="I7" s="50" t="s">
        <v>88</v>
      </c>
      <c r="J7" s="50" t="s">
        <v>89</v>
      </c>
      <c r="K7" s="50" t="s">
        <v>90</v>
      </c>
    </row>
    <row r="8" spans="2:11" ht="15.6" x14ac:dyDescent="0.3">
      <c r="B8" s="52"/>
      <c r="C8" s="152"/>
      <c r="D8" s="153"/>
      <c r="E8" s="53"/>
    </row>
    <row r="9" spans="2:11" ht="12" customHeight="1" x14ac:dyDescent="0.3">
      <c r="B9" s="52"/>
      <c r="C9" s="152"/>
      <c r="D9" s="153"/>
      <c r="E9" s="53"/>
    </row>
    <row r="10" spans="2:11" ht="15.6" x14ac:dyDescent="0.3">
      <c r="B10" s="52" t="s">
        <v>153</v>
      </c>
      <c r="C10" s="152"/>
      <c r="D10" s="153"/>
      <c r="E10" s="53"/>
    </row>
    <row r="11" spans="2:11" ht="15.6" x14ac:dyDescent="0.3">
      <c r="B11" s="52"/>
      <c r="C11" s="152" t="s">
        <v>185</v>
      </c>
      <c r="D11" s="153" t="s">
        <v>186</v>
      </c>
      <c r="E11" s="56" t="s">
        <v>177</v>
      </c>
      <c r="F11" s="57"/>
      <c r="G11" s="57"/>
      <c r="H11" s="57"/>
      <c r="I11" s="57"/>
      <c r="J11" s="57"/>
      <c r="K11" s="58">
        <f>SUM(F11:J11)</f>
        <v>0</v>
      </c>
    </row>
    <row r="12" spans="2:11" ht="15.6" x14ac:dyDescent="0.3">
      <c r="B12" s="52"/>
      <c r="C12" s="152" t="s">
        <v>185</v>
      </c>
      <c r="D12" s="153" t="s">
        <v>187</v>
      </c>
      <c r="E12" s="56" t="s">
        <v>81</v>
      </c>
      <c r="F12" s="57"/>
      <c r="G12" s="57"/>
      <c r="H12" s="57"/>
      <c r="I12" s="57"/>
      <c r="J12" s="57"/>
      <c r="K12" s="58">
        <f>SUM(F12:J12)</f>
        <v>0</v>
      </c>
    </row>
    <row r="13" spans="2:11" ht="15.6" x14ac:dyDescent="0.3">
      <c r="B13" s="52"/>
      <c r="C13" s="152"/>
      <c r="D13" s="153"/>
      <c r="E13" s="53"/>
    </row>
    <row r="14" spans="2:11" ht="15.6" x14ac:dyDescent="0.3">
      <c r="B14" s="52" t="s">
        <v>80</v>
      </c>
      <c r="C14" s="152"/>
      <c r="D14" s="153"/>
      <c r="E14" s="53"/>
    </row>
    <row r="15" spans="2:11" ht="15.6" customHeight="1" x14ac:dyDescent="0.3">
      <c r="B15" s="52"/>
      <c r="C15" s="127" t="s">
        <v>188</v>
      </c>
      <c r="D15" s="154" t="s">
        <v>189</v>
      </c>
      <c r="E15" s="56" t="s">
        <v>93</v>
      </c>
      <c r="F15" s="58"/>
      <c r="G15" s="58"/>
      <c r="H15" s="58"/>
      <c r="I15" s="58"/>
      <c r="J15" s="58"/>
      <c r="K15" s="58">
        <f>SUM(F15:J15)</f>
        <v>0</v>
      </c>
    </row>
    <row r="16" spans="2:11" ht="15.6" x14ac:dyDescent="0.3">
      <c r="B16" s="52"/>
      <c r="C16" s="127" t="s">
        <v>190</v>
      </c>
      <c r="D16" s="154" t="s">
        <v>191</v>
      </c>
      <c r="E16" s="56" t="s">
        <v>94</v>
      </c>
      <c r="F16" s="58"/>
      <c r="G16" s="58"/>
      <c r="H16" s="58"/>
      <c r="I16" s="58"/>
      <c r="J16" s="58"/>
      <c r="K16" s="58">
        <f>SUM(F16:J16)</f>
        <v>0</v>
      </c>
    </row>
    <row r="17" spans="2:11" ht="15.6" x14ac:dyDescent="0.3">
      <c r="B17" s="52"/>
      <c r="C17" s="128" t="s">
        <v>192</v>
      </c>
      <c r="D17" s="155" t="s">
        <v>193</v>
      </c>
      <c r="E17" s="56" t="s">
        <v>95</v>
      </c>
      <c r="F17" s="57"/>
      <c r="G17" s="57"/>
      <c r="H17" s="57"/>
      <c r="I17" s="57"/>
      <c r="J17" s="57"/>
      <c r="K17" s="58">
        <f>SUM(F17:J17)</f>
        <v>0</v>
      </c>
    </row>
    <row r="18" spans="2:11" ht="15.6" x14ac:dyDescent="0.3">
      <c r="B18" s="52"/>
      <c r="C18" s="156"/>
      <c r="D18" s="156" t="s">
        <v>194</v>
      </c>
      <c r="E18" s="60" t="s">
        <v>96</v>
      </c>
      <c r="F18" s="58">
        <f t="shared" ref="F18:K18" si="0">SUM(F15:F17)</f>
        <v>0</v>
      </c>
      <c r="G18" s="58">
        <f t="shared" si="0"/>
        <v>0</v>
      </c>
      <c r="H18" s="58">
        <f t="shared" si="0"/>
        <v>0</v>
      </c>
      <c r="I18" s="58">
        <f t="shared" si="0"/>
        <v>0</v>
      </c>
      <c r="J18" s="58">
        <f t="shared" si="0"/>
        <v>0</v>
      </c>
      <c r="K18" s="58">
        <f t="shared" si="0"/>
        <v>0</v>
      </c>
    </row>
    <row r="19" spans="2:11" ht="15.6" x14ac:dyDescent="0.3">
      <c r="B19" s="52"/>
      <c r="C19" s="120" t="s">
        <v>178</v>
      </c>
      <c r="D19" s="157"/>
      <c r="E19" s="53"/>
    </row>
    <row r="20" spans="2:11" ht="9.6" customHeight="1" x14ac:dyDescent="0.3">
      <c r="B20" s="52"/>
      <c r="C20" s="152"/>
      <c r="D20" s="153"/>
      <c r="E20" s="53"/>
    </row>
    <row r="21" spans="2:11" ht="32.4" customHeight="1" x14ac:dyDescent="0.3">
      <c r="B21" s="52"/>
      <c r="C21" s="169" t="s">
        <v>154</v>
      </c>
      <c r="D21" s="169"/>
      <c r="E21" s="59" t="s">
        <v>97</v>
      </c>
      <c r="G21" s="61">
        <v>0</v>
      </c>
      <c r="H21" s="61">
        <v>0</v>
      </c>
    </row>
    <row r="22" spans="2:11" ht="15.6" x14ac:dyDescent="0.3">
      <c r="B22" s="52"/>
      <c r="C22" s="152"/>
      <c r="D22" s="153"/>
      <c r="E22" s="53"/>
    </row>
    <row r="23" spans="2:11" ht="15.6" x14ac:dyDescent="0.3">
      <c r="B23" s="52" t="s">
        <v>103</v>
      </c>
      <c r="C23" s="152"/>
      <c r="D23" s="153"/>
      <c r="E23" s="53"/>
    </row>
    <row r="24" spans="2:11" ht="15.6" x14ac:dyDescent="0.3">
      <c r="B24" s="52"/>
      <c r="C24" s="152" t="s">
        <v>155</v>
      </c>
      <c r="D24" s="153"/>
      <c r="E24" s="56" t="s">
        <v>102</v>
      </c>
      <c r="F24" s="62" t="s">
        <v>156</v>
      </c>
      <c r="K24" s="55"/>
    </row>
    <row r="25" spans="2:11" ht="15.6" x14ac:dyDescent="0.3">
      <c r="B25" s="52"/>
      <c r="C25" s="152"/>
      <c r="D25" s="153"/>
      <c r="E25" s="63"/>
    </row>
    <row r="26" spans="2:11" ht="15.6" x14ac:dyDescent="0.3">
      <c r="B26" s="52" t="s">
        <v>110</v>
      </c>
      <c r="C26" s="152"/>
      <c r="D26" s="153"/>
      <c r="E26" s="63"/>
    </row>
    <row r="27" spans="2:11" ht="15.6" x14ac:dyDescent="0.3">
      <c r="B27" s="52"/>
      <c r="C27" s="152" t="s">
        <v>114</v>
      </c>
      <c r="D27" s="153"/>
      <c r="E27" s="56" t="s">
        <v>111</v>
      </c>
      <c r="F27" s="57"/>
      <c r="G27" s="57"/>
      <c r="H27" s="57"/>
      <c r="I27" s="57"/>
      <c r="J27" s="57"/>
      <c r="K27" s="58">
        <f t="shared" ref="K27:K40" si="1">SUM(F27:J27)</f>
        <v>0</v>
      </c>
    </row>
    <row r="28" spans="2:11" ht="15.6" x14ac:dyDescent="0.3">
      <c r="B28" s="52"/>
      <c r="C28" s="152" t="s">
        <v>115</v>
      </c>
      <c r="D28" s="153"/>
      <c r="E28" s="56" t="s">
        <v>112</v>
      </c>
      <c r="F28" s="57"/>
      <c r="G28" s="57"/>
      <c r="H28" s="57"/>
      <c r="I28" s="57"/>
      <c r="J28" s="57"/>
      <c r="K28" s="58">
        <f t="shared" si="1"/>
        <v>0</v>
      </c>
    </row>
    <row r="29" spans="2:11" ht="15.6" x14ac:dyDescent="0.3">
      <c r="B29" s="52"/>
      <c r="C29" s="152" t="s">
        <v>116</v>
      </c>
      <c r="D29" s="153"/>
      <c r="E29" s="56" t="s">
        <v>113</v>
      </c>
      <c r="F29" s="57"/>
      <c r="G29" s="57"/>
      <c r="H29" s="57"/>
      <c r="I29" s="57"/>
      <c r="J29" s="57"/>
      <c r="K29" s="58">
        <f t="shared" si="1"/>
        <v>0</v>
      </c>
    </row>
    <row r="30" spans="2:11" ht="15.6" x14ac:dyDescent="0.3">
      <c r="B30" s="52"/>
      <c r="C30" s="152" t="s">
        <v>117</v>
      </c>
      <c r="D30" s="153"/>
      <c r="E30" s="56" t="s">
        <v>118</v>
      </c>
      <c r="F30" s="57"/>
      <c r="G30" s="57"/>
      <c r="H30" s="57"/>
      <c r="I30" s="57"/>
      <c r="J30" s="57"/>
      <c r="K30" s="58">
        <f t="shared" si="1"/>
        <v>0</v>
      </c>
    </row>
    <row r="31" spans="2:11" ht="15.6" x14ac:dyDescent="0.3">
      <c r="B31" s="52"/>
      <c r="C31" s="152" t="s">
        <v>195</v>
      </c>
      <c r="D31" s="153"/>
      <c r="E31" s="56" t="s">
        <v>119</v>
      </c>
      <c r="F31" s="57"/>
      <c r="G31" s="57"/>
      <c r="H31" s="57"/>
      <c r="I31" s="57"/>
      <c r="J31" s="57"/>
      <c r="K31" s="58">
        <f t="shared" si="1"/>
        <v>0</v>
      </c>
    </row>
    <row r="32" spans="2:11" ht="15.6" x14ac:dyDescent="0.3">
      <c r="B32" s="52"/>
      <c r="C32" s="152" t="s">
        <v>122</v>
      </c>
      <c r="D32" s="153"/>
      <c r="E32" s="56" t="s">
        <v>120</v>
      </c>
      <c r="F32" s="57"/>
      <c r="G32" s="57"/>
      <c r="H32" s="57"/>
      <c r="I32" s="57"/>
      <c r="J32" s="57"/>
      <c r="K32" s="58">
        <f t="shared" si="1"/>
        <v>0</v>
      </c>
    </row>
    <row r="33" spans="2:11" ht="15.6" x14ac:dyDescent="0.3">
      <c r="B33" s="52"/>
      <c r="C33" s="152" t="s">
        <v>157</v>
      </c>
      <c r="D33" s="153"/>
      <c r="E33" s="56" t="s">
        <v>123</v>
      </c>
      <c r="F33" s="57"/>
      <c r="G33" s="57"/>
      <c r="H33" s="57"/>
      <c r="I33" s="57"/>
      <c r="J33" s="57"/>
      <c r="K33" s="58">
        <f t="shared" si="1"/>
        <v>0</v>
      </c>
    </row>
    <row r="34" spans="2:11" ht="15.6" x14ac:dyDescent="0.3">
      <c r="C34" s="152" t="s">
        <v>158</v>
      </c>
      <c r="D34" s="153"/>
      <c r="E34" s="56" t="s">
        <v>124</v>
      </c>
      <c r="F34" s="57"/>
      <c r="G34" s="57"/>
      <c r="H34" s="57"/>
      <c r="I34" s="57"/>
      <c r="J34" s="57"/>
      <c r="K34" s="58">
        <f t="shared" si="1"/>
        <v>0</v>
      </c>
    </row>
    <row r="35" spans="2:11" ht="15.6" x14ac:dyDescent="0.3">
      <c r="C35" s="156"/>
      <c r="D35" s="156" t="s">
        <v>159</v>
      </c>
      <c r="E35" s="60" t="s">
        <v>125</v>
      </c>
      <c r="F35" s="58">
        <f>SUM(F27:F34)</f>
        <v>0</v>
      </c>
      <c r="G35" s="58">
        <f t="shared" ref="G35:K35" si="2">SUM(G27:G34)</f>
        <v>0</v>
      </c>
      <c r="H35" s="58">
        <f t="shared" si="2"/>
        <v>0</v>
      </c>
      <c r="I35" s="58">
        <f t="shared" si="2"/>
        <v>0</v>
      </c>
      <c r="J35" s="58">
        <f t="shared" si="2"/>
        <v>0</v>
      </c>
      <c r="K35" s="58">
        <f t="shared" si="2"/>
        <v>0</v>
      </c>
    </row>
    <row r="36" spans="2:11" x14ac:dyDescent="0.25">
      <c r="C36" s="152" t="s">
        <v>160</v>
      </c>
      <c r="D36" s="153"/>
      <c r="E36" s="53"/>
    </row>
    <row r="37" spans="2:11" ht="30.6" customHeight="1" x14ac:dyDescent="0.3">
      <c r="C37" s="169" t="s">
        <v>161</v>
      </c>
      <c r="D37" s="169"/>
      <c r="E37" s="56" t="s">
        <v>128</v>
      </c>
      <c r="F37" s="57"/>
      <c r="G37" s="57"/>
      <c r="H37" s="57"/>
      <c r="I37" s="57"/>
      <c r="J37" s="57"/>
      <c r="K37" s="58">
        <f t="shared" si="1"/>
        <v>0</v>
      </c>
    </row>
    <row r="38" spans="2:11" x14ac:dyDescent="0.25">
      <c r="C38" s="152" t="s">
        <v>162</v>
      </c>
      <c r="D38" s="153"/>
      <c r="E38" s="53"/>
    </row>
    <row r="39" spans="2:11" ht="15.6" x14ac:dyDescent="0.3">
      <c r="C39" s="152" t="s">
        <v>163</v>
      </c>
      <c r="D39" s="153"/>
      <c r="E39" s="56" t="s">
        <v>129</v>
      </c>
      <c r="F39" s="57"/>
      <c r="G39" s="57"/>
      <c r="H39" s="57"/>
      <c r="I39" s="57"/>
      <c r="J39" s="57"/>
      <c r="K39" s="58">
        <f>SUM(F39:J39)</f>
        <v>0</v>
      </c>
    </row>
    <row r="40" spans="2:11" ht="15.6" x14ac:dyDescent="0.3">
      <c r="C40" s="152" t="s">
        <v>164</v>
      </c>
      <c r="D40" s="153"/>
      <c r="E40" s="56" t="s">
        <v>130</v>
      </c>
      <c r="F40" s="57"/>
      <c r="G40" s="57"/>
      <c r="H40" s="57"/>
      <c r="I40" s="57"/>
      <c r="J40" s="57"/>
      <c r="K40" s="58">
        <f t="shared" si="1"/>
        <v>0</v>
      </c>
    </row>
    <row r="41" spans="2:11" ht="15.6" x14ac:dyDescent="0.3">
      <c r="C41" s="156"/>
      <c r="D41" s="156" t="s">
        <v>134</v>
      </c>
      <c r="E41" s="60" t="s">
        <v>107</v>
      </c>
      <c r="F41" s="58">
        <f t="shared" ref="F41:J41" si="3">F35+F37-(F39+F40)</f>
        <v>0</v>
      </c>
      <c r="G41" s="58">
        <f t="shared" si="3"/>
        <v>0</v>
      </c>
      <c r="H41" s="58">
        <f t="shared" si="3"/>
        <v>0</v>
      </c>
      <c r="I41" s="58">
        <f t="shared" si="3"/>
        <v>0</v>
      </c>
      <c r="J41" s="58">
        <f t="shared" si="3"/>
        <v>0</v>
      </c>
      <c r="K41" s="58">
        <f>K35+K37-(K39+K40)</f>
        <v>0</v>
      </c>
    </row>
    <row r="42" spans="2:11" ht="9.6" customHeight="1" x14ac:dyDescent="0.25">
      <c r="C42" s="152"/>
      <c r="D42" s="153"/>
      <c r="E42" s="63"/>
    </row>
    <row r="43" spans="2:11" ht="15.6" x14ac:dyDescent="0.3">
      <c r="B43" s="52" t="s">
        <v>165</v>
      </c>
      <c r="C43" s="152"/>
      <c r="D43" s="153"/>
      <c r="E43" s="63"/>
    </row>
    <row r="44" spans="2:11" ht="42" customHeight="1" x14ac:dyDescent="0.3">
      <c r="C44" s="170" t="s">
        <v>196</v>
      </c>
      <c r="D44" s="170"/>
      <c r="E44" s="63"/>
      <c r="F44" s="171" t="s">
        <v>135</v>
      </c>
      <c r="G44" s="171"/>
      <c r="H44" s="171"/>
      <c r="I44" s="64" t="s">
        <v>136</v>
      </c>
      <c r="J44" s="64" t="s">
        <v>137</v>
      </c>
    </row>
    <row r="45" spans="2:11" x14ac:dyDescent="0.25">
      <c r="C45" s="152"/>
      <c r="D45" s="153"/>
      <c r="E45" s="56" t="s">
        <v>139</v>
      </c>
      <c r="F45" s="166" t="s">
        <v>173</v>
      </c>
      <c r="G45" s="167"/>
      <c r="H45" s="168"/>
      <c r="I45" s="57" t="s">
        <v>173</v>
      </c>
      <c r="J45" s="57" t="s">
        <v>173</v>
      </c>
    </row>
    <row r="46" spans="2:11" x14ac:dyDescent="0.25">
      <c r="C46" s="152"/>
      <c r="D46" s="153"/>
      <c r="E46" s="56" t="s">
        <v>140</v>
      </c>
      <c r="F46" s="166" t="s">
        <v>173</v>
      </c>
      <c r="G46" s="167"/>
      <c r="H46" s="168"/>
      <c r="I46" s="57" t="s">
        <v>173</v>
      </c>
      <c r="J46" s="57" t="s">
        <v>173</v>
      </c>
    </row>
    <row r="47" spans="2:11" x14ac:dyDescent="0.25">
      <c r="C47" s="152"/>
      <c r="D47" s="153"/>
      <c r="E47" s="56" t="s">
        <v>141</v>
      </c>
      <c r="F47" s="166" t="s">
        <v>173</v>
      </c>
      <c r="G47" s="167"/>
      <c r="H47" s="168"/>
      <c r="I47" s="57" t="s">
        <v>173</v>
      </c>
      <c r="J47" s="57" t="s">
        <v>173</v>
      </c>
    </row>
    <row r="48" spans="2:11" x14ac:dyDescent="0.25">
      <c r="C48" s="152"/>
      <c r="D48" s="153"/>
      <c r="E48" s="56" t="s">
        <v>142</v>
      </c>
      <c r="F48" s="166" t="s">
        <v>173</v>
      </c>
      <c r="G48" s="167"/>
      <c r="H48" s="168"/>
      <c r="I48" s="57" t="s">
        <v>173</v>
      </c>
      <c r="J48" s="57" t="s">
        <v>173</v>
      </c>
    </row>
    <row r="49" spans="2:11" x14ac:dyDescent="0.25">
      <c r="C49" s="152"/>
      <c r="D49" s="153"/>
      <c r="E49" s="56" t="s">
        <v>143</v>
      </c>
      <c r="F49" s="166" t="s">
        <v>173</v>
      </c>
      <c r="G49" s="167"/>
      <c r="H49" s="168"/>
      <c r="I49" s="57" t="s">
        <v>173</v>
      </c>
      <c r="J49" s="57" t="s">
        <v>173</v>
      </c>
    </row>
    <row r="50" spans="2:11" x14ac:dyDescent="0.25">
      <c r="C50" s="152"/>
      <c r="D50" s="153"/>
      <c r="E50" s="56" t="s">
        <v>144</v>
      </c>
      <c r="F50" s="166" t="s">
        <v>173</v>
      </c>
      <c r="G50" s="167"/>
      <c r="H50" s="168"/>
      <c r="I50" s="57" t="s">
        <v>173</v>
      </c>
      <c r="J50" s="57" t="s">
        <v>173</v>
      </c>
    </row>
    <row r="51" spans="2:11" x14ac:dyDescent="0.25">
      <c r="C51" s="152"/>
      <c r="D51" s="153"/>
      <c r="E51" s="56" t="s">
        <v>145</v>
      </c>
      <c r="F51" s="166" t="s">
        <v>173</v>
      </c>
      <c r="G51" s="167"/>
      <c r="H51" s="168"/>
      <c r="I51" s="57" t="s">
        <v>173</v>
      </c>
      <c r="J51" s="57" t="s">
        <v>173</v>
      </c>
    </row>
    <row r="52" spans="2:11" x14ac:dyDescent="0.25">
      <c r="C52" s="152"/>
      <c r="D52" s="153"/>
      <c r="E52" s="56" t="s">
        <v>146</v>
      </c>
      <c r="F52" s="166" t="s">
        <v>173</v>
      </c>
      <c r="G52" s="167"/>
      <c r="H52" s="168"/>
      <c r="I52" s="57" t="s">
        <v>173</v>
      </c>
      <c r="J52" s="57" t="s">
        <v>173</v>
      </c>
      <c r="K52" s="158" t="s">
        <v>166</v>
      </c>
    </row>
    <row r="53" spans="2:11" ht="15.6" x14ac:dyDescent="0.3">
      <c r="C53" s="152"/>
      <c r="D53" s="153"/>
      <c r="E53" s="60" t="s">
        <v>147</v>
      </c>
      <c r="F53" s="172" t="s">
        <v>92</v>
      </c>
      <c r="G53" s="172"/>
      <c r="H53" s="172"/>
      <c r="I53" s="58">
        <f>SUM(I45:I52)</f>
        <v>0</v>
      </c>
      <c r="J53" s="58">
        <f>SUM(J45:J52)</f>
        <v>0</v>
      </c>
      <c r="K53" s="58">
        <f>K33</f>
        <v>0</v>
      </c>
    </row>
    <row r="54" spans="2:11" ht="15.6" x14ac:dyDescent="0.3">
      <c r="B54" s="52" t="s">
        <v>109</v>
      </c>
      <c r="C54" s="152"/>
      <c r="D54" s="153"/>
      <c r="E54" s="53"/>
    </row>
    <row r="55" spans="2:11" ht="15.6" x14ac:dyDescent="0.3">
      <c r="C55" s="159" t="s">
        <v>167</v>
      </c>
      <c r="D55" s="153"/>
      <c r="E55" s="60" t="s">
        <v>107</v>
      </c>
      <c r="K55" s="58">
        <f>K41</f>
        <v>0</v>
      </c>
    </row>
    <row r="56" spans="2:11" ht="15.6" x14ac:dyDescent="0.3">
      <c r="C56" s="152" t="s">
        <v>168</v>
      </c>
      <c r="D56" s="153"/>
      <c r="E56" s="60" t="s">
        <v>108</v>
      </c>
      <c r="K56" s="58">
        <v>0</v>
      </c>
    </row>
    <row r="57" spans="2:11" ht="12.6" customHeight="1" x14ac:dyDescent="0.25">
      <c r="E57" s="53"/>
      <c r="K57" s="65" t="s">
        <v>169</v>
      </c>
    </row>
    <row r="58" spans="2:11" ht="6" customHeight="1" x14ac:dyDescent="0.25">
      <c r="E58" s="53"/>
      <c r="K58" s="65"/>
    </row>
    <row r="59" spans="2:11" ht="15.6" x14ac:dyDescent="0.3">
      <c r="B59" s="66" t="s">
        <v>175</v>
      </c>
      <c r="E59" s="53"/>
      <c r="K59" s="65"/>
    </row>
    <row r="60" spans="2:11" ht="6" customHeight="1" x14ac:dyDescent="0.25">
      <c r="E60" s="53"/>
      <c r="K60" s="65"/>
    </row>
    <row r="61" spans="2:11" s="35" customFormat="1" ht="15.6" x14ac:dyDescent="0.3">
      <c r="B61" s="66" t="s">
        <v>170</v>
      </c>
      <c r="C61" s="160"/>
      <c r="D61" s="161"/>
      <c r="E61" s="36"/>
      <c r="F61" s="37"/>
      <c r="G61" s="37"/>
      <c r="H61" s="37"/>
      <c r="I61" s="37"/>
      <c r="J61" s="37"/>
      <c r="K61" s="37"/>
    </row>
    <row r="62" spans="2:11" ht="7.2" customHeight="1" thickBot="1" x14ac:dyDescent="0.35">
      <c r="B62" s="67"/>
      <c r="C62" s="162"/>
      <c r="D62" s="163"/>
      <c r="E62" s="68"/>
      <c r="F62" s="69"/>
      <c r="G62" s="69"/>
      <c r="H62" s="69"/>
      <c r="I62" s="69"/>
      <c r="J62" s="69"/>
      <c r="K62" s="69"/>
    </row>
    <row r="63" spans="2:11" ht="7.2" customHeight="1" x14ac:dyDescent="0.25"/>
    <row r="197" spans="3:4" ht="15.6" x14ac:dyDescent="0.3">
      <c r="C197" s="164"/>
      <c r="D197" s="165"/>
    </row>
  </sheetData>
  <protectedRanges>
    <protectedRange sqref="G21:H21 F24" name="Rating"/>
    <protectedRange sqref="F27:J34 F37:J37 F39:J40" name="Rates"/>
    <protectedRange sqref="F11:J12" name="Assess"/>
    <protectedRange sqref="F17:J17" name="CIV"/>
    <protectedRange sqref="F45:J52" name="RiL"/>
  </protectedRanges>
  <mergeCells count="13">
    <mergeCell ref="F53:H53"/>
    <mergeCell ref="F47:H47"/>
    <mergeCell ref="F48:H48"/>
    <mergeCell ref="F49:H49"/>
    <mergeCell ref="F50:H50"/>
    <mergeCell ref="F51:H51"/>
    <mergeCell ref="F52:H52"/>
    <mergeCell ref="F46:H46"/>
    <mergeCell ref="C21:D21"/>
    <mergeCell ref="C37:D37"/>
    <mergeCell ref="C44:D44"/>
    <mergeCell ref="F44:H44"/>
    <mergeCell ref="F45:H45"/>
  </mergeCells>
  <printOptions horizontalCentered="1" verticalCentered="1"/>
  <pageMargins left="0.39370078740157483" right="0.39370078740157483" top="0.39370078740157483" bottom="0.39370078740157483" header="0.31496062992125984" footer="0.31496062992125984"/>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H92"/>
  <sheetViews>
    <sheetView showGridLines="0" zoomScale="80" zoomScaleNormal="80" workbookViewId="0">
      <pane xSplit="1" ySplit="9" topLeftCell="B10" activePane="bottomRight" state="frozen"/>
      <selection activeCell="A93" sqref="A93"/>
      <selection pane="topRight" activeCell="A93" sqref="A93"/>
      <selection pane="bottomLeft" activeCell="A93" sqref="A93"/>
      <selection pane="bottomRight" activeCell="A9" sqref="A9"/>
    </sheetView>
  </sheetViews>
  <sheetFormatPr defaultColWidth="10.6640625" defaultRowHeight="13.8" x14ac:dyDescent="0.25"/>
  <cols>
    <col min="1" max="1" width="24.6640625" style="6" customWidth="1"/>
    <col min="2" max="7" width="12.6640625" style="10" customWidth="1"/>
    <col min="8" max="8" width="22.44140625" style="10" customWidth="1"/>
    <col min="9" max="9" width="17" style="10" customWidth="1"/>
    <col min="10" max="10" width="16" style="10" customWidth="1"/>
    <col min="11" max="11" width="16.33203125" style="10" customWidth="1"/>
    <col min="12" max="12" width="14.6640625" style="10" customWidth="1"/>
    <col min="13" max="13" width="18.5546875" style="10" customWidth="1"/>
    <col min="14" max="14" width="16.6640625" style="10" customWidth="1"/>
    <col min="15" max="18" width="14.6640625" style="10" customWidth="1"/>
    <col min="19" max="19" width="16.6640625" style="10" customWidth="1"/>
    <col min="20" max="24" width="14.6640625" style="10" customWidth="1"/>
    <col min="25" max="31" width="16.6640625" style="10" customWidth="1"/>
    <col min="32" max="34" width="12.6640625" style="10" customWidth="1"/>
    <col min="35" max="16384" width="10.6640625" style="6"/>
  </cols>
  <sheetData>
    <row r="1" spans="1:34" x14ac:dyDescent="0.25">
      <c r="A1" s="1"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6" x14ac:dyDescent="0.3">
      <c r="A2" s="2" t="s">
        <v>100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72" t="s">
        <v>182</v>
      </c>
    </row>
    <row r="4" spans="1:34" ht="15.6" x14ac:dyDescent="0.3">
      <c r="A4" s="117"/>
      <c r="B4" s="95" t="s">
        <v>183</v>
      </c>
      <c r="C4" s="96"/>
      <c r="D4" s="96"/>
      <c r="E4" s="96"/>
      <c r="F4" s="96"/>
      <c r="G4" s="96"/>
      <c r="H4" s="95" t="s">
        <v>184</v>
      </c>
      <c r="I4" s="96"/>
      <c r="J4" s="96"/>
      <c r="K4" s="96"/>
      <c r="L4" s="96"/>
      <c r="M4" s="96"/>
      <c r="N4" s="96"/>
      <c r="O4" s="96"/>
      <c r="P4" s="96"/>
      <c r="Q4" s="96"/>
      <c r="R4" s="96"/>
      <c r="S4" s="96"/>
      <c r="T4" s="96"/>
      <c r="U4" s="96"/>
      <c r="V4" s="96"/>
      <c r="W4" s="96"/>
      <c r="X4" s="96"/>
      <c r="Y4" s="96"/>
      <c r="Z4" s="96"/>
      <c r="AA4" s="96"/>
      <c r="AB4" s="96"/>
      <c r="AC4" s="96"/>
      <c r="AD4" s="96"/>
      <c r="AE4" s="96"/>
      <c r="AF4" s="95"/>
      <c r="AG4" s="96"/>
      <c r="AH4" s="97"/>
    </row>
    <row r="5" spans="1:34" x14ac:dyDescent="0.25">
      <c r="A5" s="78"/>
      <c r="B5" s="111" t="s">
        <v>81</v>
      </c>
      <c r="C5" s="98"/>
      <c r="D5" s="98"/>
      <c r="E5" s="98"/>
      <c r="F5" s="98"/>
      <c r="G5" s="82"/>
      <c r="H5" s="79" t="s">
        <v>93</v>
      </c>
      <c r="I5" s="80"/>
      <c r="J5" s="80"/>
      <c r="K5" s="80"/>
      <c r="L5" s="80"/>
      <c r="M5" s="81"/>
      <c r="N5" s="79" t="s">
        <v>94</v>
      </c>
      <c r="O5" s="80"/>
      <c r="P5" s="80"/>
      <c r="Q5" s="80"/>
      <c r="R5" s="80"/>
      <c r="S5" s="81"/>
      <c r="T5" s="79" t="s">
        <v>95</v>
      </c>
      <c r="U5" s="80"/>
      <c r="V5" s="80"/>
      <c r="W5" s="80"/>
      <c r="X5" s="80"/>
      <c r="Y5" s="81"/>
      <c r="Z5" s="79" t="s">
        <v>96</v>
      </c>
      <c r="AA5" s="80"/>
      <c r="AB5" s="80"/>
      <c r="AC5" s="80"/>
      <c r="AD5" s="80"/>
      <c r="AE5" s="81"/>
      <c r="AF5" s="79" t="s">
        <v>97</v>
      </c>
      <c r="AG5" s="81"/>
      <c r="AH5" s="81" t="s">
        <v>102</v>
      </c>
    </row>
    <row r="6" spans="1:34" s="19" customFormat="1" x14ac:dyDescent="0.25">
      <c r="A6" s="83"/>
      <c r="B6" s="84" t="s">
        <v>172</v>
      </c>
      <c r="C6" s="85"/>
      <c r="D6" s="85"/>
      <c r="E6" s="85"/>
      <c r="F6" s="85"/>
      <c r="G6" s="86"/>
      <c r="H6" s="84" t="s">
        <v>179</v>
      </c>
      <c r="I6" s="85"/>
      <c r="J6" s="85"/>
      <c r="K6" s="85"/>
      <c r="L6" s="85"/>
      <c r="M6" s="86"/>
      <c r="N6" s="84" t="s">
        <v>180</v>
      </c>
      <c r="O6" s="85"/>
      <c r="P6" s="85"/>
      <c r="Q6" s="85"/>
      <c r="R6" s="85"/>
      <c r="S6" s="86"/>
      <c r="T6" s="84" t="s">
        <v>181</v>
      </c>
      <c r="U6" s="85"/>
      <c r="V6" s="85"/>
      <c r="W6" s="85"/>
      <c r="X6" s="85"/>
      <c r="Y6" s="86"/>
      <c r="Z6" s="84" t="s">
        <v>201</v>
      </c>
      <c r="AA6" s="85"/>
      <c r="AB6" s="85"/>
      <c r="AC6" s="85"/>
      <c r="AD6" s="85"/>
      <c r="AE6" s="86"/>
      <c r="AF6" s="84" t="s">
        <v>98</v>
      </c>
      <c r="AG6" s="86"/>
      <c r="AH6" s="86" t="s">
        <v>103</v>
      </c>
    </row>
    <row r="7" spans="1:34" ht="20.399999999999999" x14ac:dyDescent="0.25">
      <c r="A7" s="78"/>
      <c r="B7" s="87" t="s">
        <v>82</v>
      </c>
      <c r="C7" s="88" t="s">
        <v>83</v>
      </c>
      <c r="D7" s="88" t="s">
        <v>84</v>
      </c>
      <c r="E7" s="88" t="s">
        <v>197</v>
      </c>
      <c r="F7" s="88" t="s">
        <v>91</v>
      </c>
      <c r="G7" s="100" t="s">
        <v>92</v>
      </c>
      <c r="H7" s="87" t="s">
        <v>82</v>
      </c>
      <c r="I7" s="88" t="s">
        <v>83</v>
      </c>
      <c r="J7" s="88" t="s">
        <v>84</v>
      </c>
      <c r="K7" s="88" t="s">
        <v>197</v>
      </c>
      <c r="L7" s="88" t="s">
        <v>91</v>
      </c>
      <c r="M7" s="100" t="s">
        <v>92</v>
      </c>
      <c r="N7" s="87" t="s">
        <v>82</v>
      </c>
      <c r="O7" s="88" t="s">
        <v>83</v>
      </c>
      <c r="P7" s="88" t="s">
        <v>84</v>
      </c>
      <c r="Q7" s="88" t="s">
        <v>197</v>
      </c>
      <c r="R7" s="88" t="s">
        <v>91</v>
      </c>
      <c r="S7" s="100" t="s">
        <v>92</v>
      </c>
      <c r="T7" s="87" t="s">
        <v>82</v>
      </c>
      <c r="U7" s="88" t="s">
        <v>83</v>
      </c>
      <c r="V7" s="88" t="s">
        <v>84</v>
      </c>
      <c r="W7" s="88" t="s">
        <v>197</v>
      </c>
      <c r="X7" s="88" t="s">
        <v>91</v>
      </c>
      <c r="Y7" s="100" t="s">
        <v>92</v>
      </c>
      <c r="Z7" s="87" t="s">
        <v>82</v>
      </c>
      <c r="AA7" s="88" t="s">
        <v>83</v>
      </c>
      <c r="AB7" s="88" t="s">
        <v>84</v>
      </c>
      <c r="AC7" s="88" t="s">
        <v>197</v>
      </c>
      <c r="AD7" s="88" t="s">
        <v>91</v>
      </c>
      <c r="AE7" s="100" t="s">
        <v>92</v>
      </c>
      <c r="AF7" s="87" t="s">
        <v>83</v>
      </c>
      <c r="AG7" s="89" t="s">
        <v>84</v>
      </c>
      <c r="AH7" s="89" t="s">
        <v>104</v>
      </c>
    </row>
    <row r="8" spans="1:34" x14ac:dyDescent="0.25">
      <c r="A8" s="90"/>
      <c r="B8" s="91" t="s">
        <v>85</v>
      </c>
      <c r="C8" s="92" t="s">
        <v>86</v>
      </c>
      <c r="D8" s="92" t="s">
        <v>87</v>
      </c>
      <c r="E8" s="92" t="s">
        <v>88</v>
      </c>
      <c r="F8" s="92" t="s">
        <v>89</v>
      </c>
      <c r="G8" s="101" t="s">
        <v>90</v>
      </c>
      <c r="H8" s="91" t="s">
        <v>85</v>
      </c>
      <c r="I8" s="92" t="s">
        <v>86</v>
      </c>
      <c r="J8" s="92" t="s">
        <v>87</v>
      </c>
      <c r="K8" s="92" t="s">
        <v>88</v>
      </c>
      <c r="L8" s="92" t="s">
        <v>89</v>
      </c>
      <c r="M8" s="101" t="s">
        <v>90</v>
      </c>
      <c r="N8" s="91" t="s">
        <v>85</v>
      </c>
      <c r="O8" s="92" t="s">
        <v>86</v>
      </c>
      <c r="P8" s="92" t="s">
        <v>87</v>
      </c>
      <c r="Q8" s="92" t="s">
        <v>88</v>
      </c>
      <c r="R8" s="92" t="s">
        <v>89</v>
      </c>
      <c r="S8" s="101" t="s">
        <v>90</v>
      </c>
      <c r="T8" s="91" t="s">
        <v>85</v>
      </c>
      <c r="U8" s="92" t="s">
        <v>86</v>
      </c>
      <c r="V8" s="92" t="s">
        <v>87</v>
      </c>
      <c r="W8" s="92" t="s">
        <v>88</v>
      </c>
      <c r="X8" s="92" t="s">
        <v>89</v>
      </c>
      <c r="Y8" s="101" t="s">
        <v>90</v>
      </c>
      <c r="Z8" s="91" t="s">
        <v>85</v>
      </c>
      <c r="AA8" s="92" t="s">
        <v>86</v>
      </c>
      <c r="AB8" s="92" t="s">
        <v>87</v>
      </c>
      <c r="AC8" s="92" t="s">
        <v>88</v>
      </c>
      <c r="AD8" s="92" t="s">
        <v>89</v>
      </c>
      <c r="AE8" s="101" t="s">
        <v>90</v>
      </c>
      <c r="AF8" s="93" t="s">
        <v>99</v>
      </c>
      <c r="AG8" s="94" t="s">
        <v>99</v>
      </c>
      <c r="AH8" s="94"/>
    </row>
    <row r="9" spans="1:34" x14ac:dyDescent="0.25">
      <c r="A9" s="3" t="s">
        <v>173</v>
      </c>
      <c r="B9" s="13"/>
      <c r="C9" s="14"/>
      <c r="D9" s="14"/>
      <c r="E9" s="14"/>
      <c r="F9" s="14"/>
      <c r="G9" s="104"/>
      <c r="H9" s="132"/>
      <c r="I9" s="133"/>
      <c r="J9" s="133"/>
      <c r="K9" s="133"/>
      <c r="L9" s="133"/>
      <c r="M9" s="26"/>
      <c r="N9" s="121"/>
      <c r="O9" s="122"/>
      <c r="P9" s="122"/>
      <c r="Q9" s="122"/>
      <c r="R9" s="122"/>
      <c r="S9" s="123"/>
      <c r="T9" s="132"/>
      <c r="U9" s="133"/>
      <c r="V9" s="133"/>
      <c r="W9" s="133"/>
      <c r="X9" s="133"/>
      <c r="Y9" s="26"/>
      <c r="Z9" s="102"/>
      <c r="AA9" s="103"/>
      <c r="AB9" s="103"/>
      <c r="AC9" s="103"/>
      <c r="AD9" s="103"/>
      <c r="AE9" s="104"/>
      <c r="AF9" s="20"/>
      <c r="AG9" s="23"/>
      <c r="AH9" s="23"/>
    </row>
    <row r="10" spans="1:34" x14ac:dyDescent="0.25">
      <c r="A10" s="4" t="s">
        <v>1</v>
      </c>
      <c r="B10" s="15">
        <v>6736</v>
      </c>
      <c r="C10" s="16">
        <v>894</v>
      </c>
      <c r="D10" s="16">
        <v>0</v>
      </c>
      <c r="E10" s="16">
        <v>1082</v>
      </c>
      <c r="F10" s="16">
        <v>0</v>
      </c>
      <c r="G10" s="107">
        <v>8712</v>
      </c>
      <c r="H10" s="134">
        <v>1431375500</v>
      </c>
      <c r="I10" s="135">
        <v>297418000</v>
      </c>
      <c r="J10" s="135">
        <v>0</v>
      </c>
      <c r="K10" s="135">
        <v>986718200</v>
      </c>
      <c r="L10" s="135">
        <v>0</v>
      </c>
      <c r="M10" s="27">
        <v>2715511700</v>
      </c>
      <c r="N10" s="124">
        <v>0</v>
      </c>
      <c r="O10" s="125">
        <v>0</v>
      </c>
      <c r="P10" s="125">
        <v>0</v>
      </c>
      <c r="Q10" s="125">
        <v>0</v>
      </c>
      <c r="R10" s="125">
        <v>0</v>
      </c>
      <c r="S10" s="126">
        <v>0</v>
      </c>
      <c r="T10" s="134">
        <v>398581100</v>
      </c>
      <c r="U10" s="135">
        <v>40807000</v>
      </c>
      <c r="V10" s="135">
        <v>0</v>
      </c>
      <c r="W10" s="135">
        <v>-383499600</v>
      </c>
      <c r="X10" s="135">
        <v>0</v>
      </c>
      <c r="Y10" s="27">
        <v>55888500</v>
      </c>
      <c r="Z10" s="105">
        <v>1829956600</v>
      </c>
      <c r="AA10" s="106">
        <v>338225000</v>
      </c>
      <c r="AB10" s="106">
        <v>0</v>
      </c>
      <c r="AC10" s="106">
        <v>603218600</v>
      </c>
      <c r="AD10" s="106">
        <v>0</v>
      </c>
      <c r="AE10" s="107">
        <v>2771400200</v>
      </c>
      <c r="AF10" s="21">
        <v>0</v>
      </c>
      <c r="AG10" s="24">
        <v>0.9</v>
      </c>
      <c r="AH10" s="24" t="s">
        <v>156</v>
      </c>
    </row>
    <row r="11" spans="1:34" x14ac:dyDescent="0.25">
      <c r="A11" s="4" t="s">
        <v>2</v>
      </c>
      <c r="B11" s="15">
        <v>5010</v>
      </c>
      <c r="C11" s="16">
        <v>331</v>
      </c>
      <c r="D11" s="16">
        <v>96</v>
      </c>
      <c r="E11" s="16">
        <v>1695</v>
      </c>
      <c r="F11" s="16">
        <v>0</v>
      </c>
      <c r="G11" s="107">
        <v>7132</v>
      </c>
      <c r="H11" s="134">
        <v>927019700</v>
      </c>
      <c r="I11" s="135">
        <v>104823800</v>
      </c>
      <c r="J11" s="135">
        <v>21825200</v>
      </c>
      <c r="K11" s="135">
        <v>1296899000</v>
      </c>
      <c r="L11" s="135">
        <v>0</v>
      </c>
      <c r="M11" s="27">
        <v>2350567700</v>
      </c>
      <c r="N11" s="124">
        <v>6565500</v>
      </c>
      <c r="O11" s="125">
        <v>-543900</v>
      </c>
      <c r="P11" s="125">
        <v>176500</v>
      </c>
      <c r="Q11" s="125">
        <v>3506500</v>
      </c>
      <c r="R11" s="125">
        <v>0</v>
      </c>
      <c r="S11" s="126">
        <v>9704600</v>
      </c>
      <c r="T11" s="134">
        <v>9552900</v>
      </c>
      <c r="U11" s="135">
        <v>868300</v>
      </c>
      <c r="V11" s="135">
        <v>4453500</v>
      </c>
      <c r="W11" s="135">
        <v>734500</v>
      </c>
      <c r="X11" s="135">
        <v>0</v>
      </c>
      <c r="Y11" s="27">
        <v>15609200</v>
      </c>
      <c r="Z11" s="105">
        <v>943138100</v>
      </c>
      <c r="AA11" s="106">
        <v>105148200</v>
      </c>
      <c r="AB11" s="106">
        <v>26455200</v>
      </c>
      <c r="AC11" s="106">
        <v>1301140000</v>
      </c>
      <c r="AD11" s="106">
        <v>0</v>
      </c>
      <c r="AE11" s="107">
        <v>2375881500</v>
      </c>
      <c r="AF11" s="21">
        <v>0</v>
      </c>
      <c r="AG11" s="24">
        <v>0</v>
      </c>
      <c r="AH11" s="24" t="s">
        <v>156</v>
      </c>
    </row>
    <row r="12" spans="1:34" x14ac:dyDescent="0.25">
      <c r="A12" s="4" t="s">
        <v>3</v>
      </c>
      <c r="B12" s="15">
        <v>47012</v>
      </c>
      <c r="C12" s="16">
        <v>2295</v>
      </c>
      <c r="D12" s="16">
        <v>1566</v>
      </c>
      <c r="E12" s="16">
        <v>1400</v>
      </c>
      <c r="F12" s="16">
        <v>69</v>
      </c>
      <c r="G12" s="107">
        <v>52342</v>
      </c>
      <c r="H12" s="134">
        <v>13925978565</v>
      </c>
      <c r="I12" s="135">
        <v>1653331982</v>
      </c>
      <c r="J12" s="135">
        <v>729096300</v>
      </c>
      <c r="K12" s="135">
        <v>846882875</v>
      </c>
      <c r="L12" s="135">
        <v>80197000</v>
      </c>
      <c r="M12" s="27">
        <v>17235486722</v>
      </c>
      <c r="N12" s="124">
        <v>313897240</v>
      </c>
      <c r="O12" s="125">
        <v>29462980</v>
      </c>
      <c r="P12" s="125">
        <v>5060780</v>
      </c>
      <c r="Q12" s="125">
        <v>2474000</v>
      </c>
      <c r="R12" s="125">
        <v>58500</v>
      </c>
      <c r="S12" s="126">
        <v>350953500</v>
      </c>
      <c r="T12" s="134">
        <v>333315755</v>
      </c>
      <c r="U12" s="135">
        <v>56467205</v>
      </c>
      <c r="V12" s="135">
        <v>18014040</v>
      </c>
      <c r="W12" s="135">
        <v>-8583500</v>
      </c>
      <c r="X12" s="135">
        <v>1376000</v>
      </c>
      <c r="Y12" s="27">
        <v>400589500</v>
      </c>
      <c r="Z12" s="105">
        <v>14573191560</v>
      </c>
      <c r="AA12" s="106">
        <v>1739262167</v>
      </c>
      <c r="AB12" s="106">
        <v>752171120</v>
      </c>
      <c r="AC12" s="106">
        <v>840773375</v>
      </c>
      <c r="AD12" s="106">
        <v>81631500</v>
      </c>
      <c r="AE12" s="107">
        <v>17987029722</v>
      </c>
      <c r="AF12" s="21">
        <v>0</v>
      </c>
      <c r="AG12" s="24">
        <v>0</v>
      </c>
      <c r="AH12" s="24" t="s">
        <v>156</v>
      </c>
    </row>
    <row r="13" spans="1:34" x14ac:dyDescent="0.25">
      <c r="A13" s="4" t="s">
        <v>4</v>
      </c>
      <c r="B13" s="15">
        <v>51272</v>
      </c>
      <c r="C13" s="16">
        <v>2077</v>
      </c>
      <c r="D13" s="16">
        <v>978</v>
      </c>
      <c r="E13" s="16">
        <v>0</v>
      </c>
      <c r="F13" s="16">
        <v>4</v>
      </c>
      <c r="G13" s="107">
        <v>54331</v>
      </c>
      <c r="H13" s="134">
        <v>35856058920</v>
      </c>
      <c r="I13" s="135">
        <v>2064286100</v>
      </c>
      <c r="J13" s="135">
        <v>723340100</v>
      </c>
      <c r="K13" s="135">
        <v>0</v>
      </c>
      <c r="L13" s="135">
        <v>41644600</v>
      </c>
      <c r="M13" s="27">
        <v>38685329720</v>
      </c>
      <c r="N13" s="124">
        <v>399841080</v>
      </c>
      <c r="O13" s="125">
        <v>18119400</v>
      </c>
      <c r="P13" s="125">
        <v>1682000</v>
      </c>
      <c r="Q13" s="125">
        <v>0</v>
      </c>
      <c r="R13" s="125">
        <v>0</v>
      </c>
      <c r="S13" s="126">
        <v>419642480</v>
      </c>
      <c r="T13" s="134">
        <v>441982000</v>
      </c>
      <c r="U13" s="135">
        <v>10754000</v>
      </c>
      <c r="V13" s="135">
        <v>12961000</v>
      </c>
      <c r="W13" s="135">
        <v>0</v>
      </c>
      <c r="X13" s="135">
        <v>0</v>
      </c>
      <c r="Y13" s="27">
        <v>465697000</v>
      </c>
      <c r="Z13" s="105">
        <v>36697882000</v>
      </c>
      <c r="AA13" s="106">
        <v>2093159500</v>
      </c>
      <c r="AB13" s="106">
        <v>737983100</v>
      </c>
      <c r="AC13" s="106">
        <v>0</v>
      </c>
      <c r="AD13" s="106">
        <v>41644600</v>
      </c>
      <c r="AE13" s="107">
        <v>39570669200</v>
      </c>
      <c r="AF13" s="21">
        <v>0</v>
      </c>
      <c r="AG13" s="24">
        <v>0</v>
      </c>
      <c r="AH13" s="24" t="s">
        <v>156</v>
      </c>
    </row>
    <row r="14" spans="1:34" x14ac:dyDescent="0.25">
      <c r="A14" s="4" t="s">
        <v>5</v>
      </c>
      <c r="B14" s="15">
        <v>27076</v>
      </c>
      <c r="C14" s="16">
        <v>929</v>
      </c>
      <c r="D14" s="16">
        <v>382</v>
      </c>
      <c r="E14" s="16">
        <v>2474</v>
      </c>
      <c r="F14" s="16">
        <v>20</v>
      </c>
      <c r="G14" s="107">
        <v>30881</v>
      </c>
      <c r="H14" s="134">
        <v>8858098200</v>
      </c>
      <c r="I14" s="135">
        <v>656507000</v>
      </c>
      <c r="J14" s="135">
        <v>142916960</v>
      </c>
      <c r="K14" s="135">
        <v>1744521000</v>
      </c>
      <c r="L14" s="135">
        <v>17217000</v>
      </c>
      <c r="M14" s="27">
        <v>11419260160</v>
      </c>
      <c r="N14" s="124">
        <v>206781800</v>
      </c>
      <c r="O14" s="125">
        <v>19000</v>
      </c>
      <c r="P14" s="125">
        <v>3087000</v>
      </c>
      <c r="Q14" s="125">
        <v>15611000</v>
      </c>
      <c r="R14" s="125">
        <v>0</v>
      </c>
      <c r="S14" s="126">
        <v>225498800</v>
      </c>
      <c r="T14" s="134">
        <v>168881000</v>
      </c>
      <c r="U14" s="135">
        <v>4287000</v>
      </c>
      <c r="V14" s="135">
        <v>-768000</v>
      </c>
      <c r="W14" s="135">
        <v>2659000</v>
      </c>
      <c r="X14" s="135">
        <v>839000</v>
      </c>
      <c r="Y14" s="27">
        <v>175898000</v>
      </c>
      <c r="Z14" s="105">
        <v>9233761000</v>
      </c>
      <c r="AA14" s="106">
        <v>660813000</v>
      </c>
      <c r="AB14" s="106">
        <v>145235960</v>
      </c>
      <c r="AC14" s="106">
        <v>1762791000</v>
      </c>
      <c r="AD14" s="106">
        <v>18056000</v>
      </c>
      <c r="AE14" s="107">
        <v>11820656960</v>
      </c>
      <c r="AF14" s="21">
        <v>0</v>
      </c>
      <c r="AG14" s="24">
        <v>0</v>
      </c>
      <c r="AH14" s="24" t="s">
        <v>156</v>
      </c>
    </row>
    <row r="15" spans="1:34" x14ac:dyDescent="0.25">
      <c r="A15" s="4" t="s">
        <v>6</v>
      </c>
      <c r="B15" s="15">
        <v>21398</v>
      </c>
      <c r="C15" s="16">
        <v>856</v>
      </c>
      <c r="D15" s="16">
        <v>676</v>
      </c>
      <c r="E15" s="16">
        <v>3052</v>
      </c>
      <c r="F15" s="16">
        <v>0</v>
      </c>
      <c r="G15" s="107">
        <v>25982</v>
      </c>
      <c r="H15" s="134">
        <v>6382542000</v>
      </c>
      <c r="I15" s="135">
        <v>447606000</v>
      </c>
      <c r="J15" s="135">
        <v>249448000</v>
      </c>
      <c r="K15" s="135">
        <v>2325332000</v>
      </c>
      <c r="L15" s="135">
        <v>0</v>
      </c>
      <c r="M15" s="27">
        <v>9404928000</v>
      </c>
      <c r="N15" s="124">
        <v>208863000</v>
      </c>
      <c r="O15" s="125">
        <v>16565000</v>
      </c>
      <c r="P15" s="125">
        <v>385000</v>
      </c>
      <c r="Q15" s="125">
        <v>-2083000</v>
      </c>
      <c r="R15" s="125">
        <v>0</v>
      </c>
      <c r="S15" s="126">
        <v>223730000</v>
      </c>
      <c r="T15" s="134">
        <v>323939000</v>
      </c>
      <c r="U15" s="135">
        <v>27038000</v>
      </c>
      <c r="V15" s="135">
        <v>26363000</v>
      </c>
      <c r="W15" s="135">
        <v>161968000</v>
      </c>
      <c r="X15" s="135">
        <v>0</v>
      </c>
      <c r="Y15" s="27">
        <v>539308000</v>
      </c>
      <c r="Z15" s="105">
        <v>6915344000</v>
      </c>
      <c r="AA15" s="106">
        <v>491209000</v>
      </c>
      <c r="AB15" s="106">
        <v>276196000</v>
      </c>
      <c r="AC15" s="106">
        <v>2485217000</v>
      </c>
      <c r="AD15" s="106">
        <v>0</v>
      </c>
      <c r="AE15" s="107">
        <v>10167966000</v>
      </c>
      <c r="AF15" s="21">
        <v>0</v>
      </c>
      <c r="AG15" s="24">
        <v>0</v>
      </c>
      <c r="AH15" s="24" t="s">
        <v>156</v>
      </c>
    </row>
    <row r="16" spans="1:34" x14ac:dyDescent="0.25">
      <c r="A16" s="4" t="s">
        <v>7</v>
      </c>
      <c r="B16" s="15">
        <v>42014</v>
      </c>
      <c r="C16" s="16">
        <v>2404</v>
      </c>
      <c r="D16" s="16">
        <v>751</v>
      </c>
      <c r="E16" s="16">
        <v>0</v>
      </c>
      <c r="F16" s="16">
        <v>40</v>
      </c>
      <c r="G16" s="107">
        <v>45209</v>
      </c>
      <c r="H16" s="134">
        <v>52911765000</v>
      </c>
      <c r="I16" s="135">
        <v>2638210000</v>
      </c>
      <c r="J16" s="135">
        <v>759910000</v>
      </c>
      <c r="K16" s="135">
        <v>0</v>
      </c>
      <c r="L16" s="135">
        <v>694350000</v>
      </c>
      <c r="M16" s="27">
        <v>57004235000</v>
      </c>
      <c r="N16" s="124">
        <v>660750000</v>
      </c>
      <c r="O16" s="125">
        <v>-2260000</v>
      </c>
      <c r="P16" s="125">
        <v>-10235000</v>
      </c>
      <c r="Q16" s="125">
        <v>0</v>
      </c>
      <c r="R16" s="125">
        <v>-290000</v>
      </c>
      <c r="S16" s="126">
        <v>647965000</v>
      </c>
      <c r="T16" s="134">
        <v>714730000</v>
      </c>
      <c r="U16" s="135">
        <v>35745000</v>
      </c>
      <c r="V16" s="135">
        <v>-24975000</v>
      </c>
      <c r="W16" s="135">
        <v>0</v>
      </c>
      <c r="X16" s="135">
        <v>4860000</v>
      </c>
      <c r="Y16" s="27">
        <v>730360000</v>
      </c>
      <c r="Z16" s="105">
        <v>54287245000</v>
      </c>
      <c r="AA16" s="106">
        <v>2671695000</v>
      </c>
      <c r="AB16" s="106">
        <v>724700000</v>
      </c>
      <c r="AC16" s="106">
        <v>0</v>
      </c>
      <c r="AD16" s="106">
        <v>698920000</v>
      </c>
      <c r="AE16" s="107">
        <v>58382560000</v>
      </c>
      <c r="AF16" s="21">
        <v>0</v>
      </c>
      <c r="AG16" s="24">
        <v>0</v>
      </c>
      <c r="AH16" s="24" t="s">
        <v>156</v>
      </c>
    </row>
    <row r="17" spans="1:34" x14ac:dyDescent="0.25">
      <c r="A17" s="4" t="s">
        <v>8</v>
      </c>
      <c r="B17" s="15">
        <v>5076</v>
      </c>
      <c r="C17" s="16">
        <v>462</v>
      </c>
      <c r="D17" s="16">
        <v>0</v>
      </c>
      <c r="E17" s="16">
        <v>2478</v>
      </c>
      <c r="F17" s="16">
        <v>1</v>
      </c>
      <c r="G17" s="107">
        <v>8017</v>
      </c>
      <c r="H17" s="134">
        <v>1065994000</v>
      </c>
      <c r="I17" s="135">
        <v>282012000</v>
      </c>
      <c r="J17" s="135">
        <v>0</v>
      </c>
      <c r="K17" s="135">
        <v>1171754400</v>
      </c>
      <c r="L17" s="135">
        <v>4580000</v>
      </c>
      <c r="M17" s="27">
        <v>2524340400</v>
      </c>
      <c r="N17" s="124">
        <v>13334000</v>
      </c>
      <c r="O17" s="125">
        <v>-65998000</v>
      </c>
      <c r="P17" s="125">
        <v>0</v>
      </c>
      <c r="Q17" s="125">
        <v>802000</v>
      </c>
      <c r="R17" s="125">
        <v>0</v>
      </c>
      <c r="S17" s="126">
        <v>-51862000</v>
      </c>
      <c r="T17" s="134">
        <v>10596000</v>
      </c>
      <c r="U17" s="135">
        <v>2137000</v>
      </c>
      <c r="V17" s="135">
        <v>0</v>
      </c>
      <c r="W17" s="135">
        <v>6659000</v>
      </c>
      <c r="X17" s="135">
        <v>0</v>
      </c>
      <c r="Y17" s="27">
        <v>19392000</v>
      </c>
      <c r="Z17" s="105">
        <v>1089924000</v>
      </c>
      <c r="AA17" s="106">
        <v>218151000</v>
      </c>
      <c r="AB17" s="106">
        <v>0</v>
      </c>
      <c r="AC17" s="106">
        <v>1179215400</v>
      </c>
      <c r="AD17" s="106">
        <v>4580000</v>
      </c>
      <c r="AE17" s="107">
        <v>2491870400</v>
      </c>
      <c r="AF17" s="21">
        <v>0</v>
      </c>
      <c r="AG17" s="24">
        <v>0.8</v>
      </c>
      <c r="AH17" s="24" t="s">
        <v>156</v>
      </c>
    </row>
    <row r="18" spans="1:34" x14ac:dyDescent="0.25">
      <c r="A18" s="4" t="s">
        <v>9</v>
      </c>
      <c r="B18" s="15">
        <v>71389</v>
      </c>
      <c r="C18" s="16">
        <v>5355</v>
      </c>
      <c r="D18" s="16">
        <v>450</v>
      </c>
      <c r="E18" s="16">
        <v>0</v>
      </c>
      <c r="F18" s="16">
        <v>42</v>
      </c>
      <c r="G18" s="107">
        <v>77236</v>
      </c>
      <c r="H18" s="134">
        <v>98469692588</v>
      </c>
      <c r="I18" s="135">
        <v>6237992000</v>
      </c>
      <c r="J18" s="135">
        <v>729088500</v>
      </c>
      <c r="K18" s="135">
        <v>0</v>
      </c>
      <c r="L18" s="135">
        <v>232290000</v>
      </c>
      <c r="M18" s="27">
        <v>105669063088</v>
      </c>
      <c r="N18" s="124">
        <v>1130762000</v>
      </c>
      <c r="O18" s="125">
        <v>-6024000</v>
      </c>
      <c r="P18" s="125">
        <v>-28818500</v>
      </c>
      <c r="Q18" s="125">
        <v>0</v>
      </c>
      <c r="R18" s="125">
        <v>0</v>
      </c>
      <c r="S18" s="126">
        <v>1095919500</v>
      </c>
      <c r="T18" s="134">
        <v>1230537000</v>
      </c>
      <c r="U18" s="135">
        <v>-99510800</v>
      </c>
      <c r="V18" s="135">
        <v>-8653000</v>
      </c>
      <c r="W18" s="135">
        <v>0</v>
      </c>
      <c r="X18" s="135">
        <v>0</v>
      </c>
      <c r="Y18" s="27">
        <v>1122373200</v>
      </c>
      <c r="Z18" s="105">
        <v>100830991588</v>
      </c>
      <c r="AA18" s="106">
        <v>6132457200</v>
      </c>
      <c r="AB18" s="106">
        <v>691617000</v>
      </c>
      <c r="AC18" s="106">
        <v>0</v>
      </c>
      <c r="AD18" s="106">
        <v>232290000</v>
      </c>
      <c r="AE18" s="107">
        <v>107887355788</v>
      </c>
      <c r="AF18" s="21">
        <v>0</v>
      </c>
      <c r="AG18" s="24">
        <v>0</v>
      </c>
      <c r="AH18" s="24" t="s">
        <v>156</v>
      </c>
    </row>
    <row r="19" spans="1:34" x14ac:dyDescent="0.25">
      <c r="A19" s="4" t="s">
        <v>10</v>
      </c>
      <c r="B19" s="15">
        <v>69255</v>
      </c>
      <c r="C19" s="16">
        <v>6122</v>
      </c>
      <c r="D19" s="16">
        <v>0</v>
      </c>
      <c r="E19" s="16">
        <v>32</v>
      </c>
      <c r="F19" s="16">
        <v>2156</v>
      </c>
      <c r="G19" s="107">
        <v>77565</v>
      </c>
      <c r="H19" s="134">
        <v>30270049000</v>
      </c>
      <c r="I19" s="135">
        <v>6688035710</v>
      </c>
      <c r="J19" s="135">
        <v>0</v>
      </c>
      <c r="K19" s="135">
        <v>37355000</v>
      </c>
      <c r="L19" s="135">
        <v>1108499001</v>
      </c>
      <c r="M19" s="27">
        <v>38103938711</v>
      </c>
      <c r="N19" s="124">
        <v>274210000</v>
      </c>
      <c r="O19" s="125">
        <v>109478992</v>
      </c>
      <c r="P19" s="125">
        <v>0</v>
      </c>
      <c r="Q19" s="125">
        <v>2116000</v>
      </c>
      <c r="R19" s="125">
        <v>-66038000</v>
      </c>
      <c r="S19" s="126">
        <v>319766992</v>
      </c>
      <c r="T19" s="134">
        <v>157054001</v>
      </c>
      <c r="U19" s="135">
        <v>138410000</v>
      </c>
      <c r="V19" s="135">
        <v>0</v>
      </c>
      <c r="W19" s="135">
        <v>0</v>
      </c>
      <c r="X19" s="135">
        <v>-45994000</v>
      </c>
      <c r="Y19" s="27">
        <v>249470001</v>
      </c>
      <c r="Z19" s="105">
        <v>30701313001</v>
      </c>
      <c r="AA19" s="106">
        <v>6935924702</v>
      </c>
      <c r="AB19" s="106">
        <v>0</v>
      </c>
      <c r="AC19" s="106">
        <v>39471000</v>
      </c>
      <c r="AD19" s="106">
        <v>996467001</v>
      </c>
      <c r="AE19" s="107">
        <v>38673175704</v>
      </c>
      <c r="AF19" s="21">
        <v>0</v>
      </c>
      <c r="AG19" s="24">
        <v>0.5</v>
      </c>
      <c r="AH19" s="24" t="s">
        <v>156</v>
      </c>
    </row>
    <row r="20" spans="1:34" x14ac:dyDescent="0.25">
      <c r="A20" s="4" t="s">
        <v>11</v>
      </c>
      <c r="B20" s="15">
        <v>2926</v>
      </c>
      <c r="C20" s="16">
        <v>447</v>
      </c>
      <c r="D20" s="16">
        <v>0</v>
      </c>
      <c r="E20" s="16">
        <v>2887</v>
      </c>
      <c r="F20" s="16">
        <v>0</v>
      </c>
      <c r="G20" s="107">
        <v>6260</v>
      </c>
      <c r="H20" s="134">
        <v>314916100</v>
      </c>
      <c r="I20" s="135">
        <v>85860000</v>
      </c>
      <c r="J20" s="135">
        <v>0</v>
      </c>
      <c r="K20" s="135">
        <v>984058000</v>
      </c>
      <c r="L20" s="135">
        <v>0</v>
      </c>
      <c r="M20" s="27">
        <v>1384834100</v>
      </c>
      <c r="N20" s="124">
        <v>2021500</v>
      </c>
      <c r="O20" s="125">
        <v>-5747000</v>
      </c>
      <c r="P20" s="125">
        <v>0</v>
      </c>
      <c r="Q20" s="125">
        <v>3454000</v>
      </c>
      <c r="R20" s="125">
        <v>0</v>
      </c>
      <c r="S20" s="126">
        <v>-271500</v>
      </c>
      <c r="T20" s="134">
        <v>3539500</v>
      </c>
      <c r="U20" s="135">
        <v>65000</v>
      </c>
      <c r="V20" s="135">
        <v>0</v>
      </c>
      <c r="W20" s="135">
        <v>4599000</v>
      </c>
      <c r="X20" s="135">
        <v>0</v>
      </c>
      <c r="Y20" s="27">
        <v>8203500</v>
      </c>
      <c r="Z20" s="105">
        <v>320477100</v>
      </c>
      <c r="AA20" s="106">
        <v>80178000</v>
      </c>
      <c r="AB20" s="106">
        <v>0</v>
      </c>
      <c r="AC20" s="106">
        <v>992111000</v>
      </c>
      <c r="AD20" s="106">
        <v>0</v>
      </c>
      <c r="AE20" s="107">
        <v>1392766100</v>
      </c>
      <c r="AF20" s="21">
        <v>0</v>
      </c>
      <c r="AG20" s="24">
        <v>0.49</v>
      </c>
      <c r="AH20" s="24" t="s">
        <v>156</v>
      </c>
    </row>
    <row r="21" spans="1:34" x14ac:dyDescent="0.25">
      <c r="A21" s="4" t="s">
        <v>12</v>
      </c>
      <c r="B21" s="15">
        <v>15319</v>
      </c>
      <c r="C21" s="16">
        <v>1113</v>
      </c>
      <c r="D21" s="16">
        <v>447</v>
      </c>
      <c r="E21" s="16">
        <v>3734</v>
      </c>
      <c r="F21" s="16">
        <v>29</v>
      </c>
      <c r="G21" s="107">
        <v>20642</v>
      </c>
      <c r="H21" s="134">
        <v>3980777700</v>
      </c>
      <c r="I21" s="135">
        <v>628547400</v>
      </c>
      <c r="J21" s="135">
        <v>288524800</v>
      </c>
      <c r="K21" s="135">
        <v>1751809000</v>
      </c>
      <c r="L21" s="135">
        <v>16798000</v>
      </c>
      <c r="M21" s="27">
        <v>6666456900</v>
      </c>
      <c r="N21" s="124">
        <v>75756300</v>
      </c>
      <c r="O21" s="125">
        <v>-635000</v>
      </c>
      <c r="P21" s="125">
        <v>5180000</v>
      </c>
      <c r="Q21" s="125">
        <v>8396000</v>
      </c>
      <c r="R21" s="125">
        <v>0</v>
      </c>
      <c r="S21" s="126">
        <v>88697300</v>
      </c>
      <c r="T21" s="134">
        <v>46283500</v>
      </c>
      <c r="U21" s="135">
        <v>2634000</v>
      </c>
      <c r="V21" s="135">
        <v>30657000</v>
      </c>
      <c r="W21" s="135">
        <v>3784000</v>
      </c>
      <c r="X21" s="135">
        <v>707000</v>
      </c>
      <c r="Y21" s="27">
        <v>84065500</v>
      </c>
      <c r="Z21" s="105">
        <v>4102817500</v>
      </c>
      <c r="AA21" s="106">
        <v>630546400</v>
      </c>
      <c r="AB21" s="106">
        <v>324361800</v>
      </c>
      <c r="AC21" s="106">
        <v>1763989000</v>
      </c>
      <c r="AD21" s="106">
        <v>17505000</v>
      </c>
      <c r="AE21" s="107">
        <v>6839219700</v>
      </c>
      <c r="AF21" s="21">
        <v>0</v>
      </c>
      <c r="AG21" s="24">
        <v>0</v>
      </c>
      <c r="AH21" s="24" t="s">
        <v>156</v>
      </c>
    </row>
    <row r="22" spans="1:34" x14ac:dyDescent="0.25">
      <c r="A22" s="4" t="s">
        <v>13</v>
      </c>
      <c r="B22" s="15">
        <v>39274</v>
      </c>
      <c r="C22" s="16">
        <v>1063</v>
      </c>
      <c r="D22" s="16">
        <v>1088</v>
      </c>
      <c r="E22" s="16">
        <v>1688</v>
      </c>
      <c r="F22" s="16">
        <v>172</v>
      </c>
      <c r="G22" s="107">
        <v>43285</v>
      </c>
      <c r="H22" s="134">
        <v>14941706000</v>
      </c>
      <c r="I22" s="135">
        <v>845439000</v>
      </c>
      <c r="J22" s="135">
        <v>533037439</v>
      </c>
      <c r="K22" s="135">
        <v>1748265000</v>
      </c>
      <c r="L22" s="135">
        <v>217208000</v>
      </c>
      <c r="M22" s="27">
        <v>18285655439</v>
      </c>
      <c r="N22" s="124">
        <v>710155000</v>
      </c>
      <c r="O22" s="125">
        <v>16350000</v>
      </c>
      <c r="P22" s="125">
        <v>38199000</v>
      </c>
      <c r="Q22" s="125">
        <v>-24560000</v>
      </c>
      <c r="R22" s="125">
        <v>-14865000</v>
      </c>
      <c r="S22" s="126">
        <v>725279000</v>
      </c>
      <c r="T22" s="134">
        <v>895766510</v>
      </c>
      <c r="U22" s="135">
        <v>27264000</v>
      </c>
      <c r="V22" s="135">
        <v>19959061</v>
      </c>
      <c r="W22" s="135">
        <v>-6459863</v>
      </c>
      <c r="X22" s="135">
        <v>-333361510</v>
      </c>
      <c r="Y22" s="27">
        <v>603168198</v>
      </c>
      <c r="Z22" s="105">
        <v>16547627510</v>
      </c>
      <c r="AA22" s="106">
        <v>889053000</v>
      </c>
      <c r="AB22" s="106">
        <v>591195500</v>
      </c>
      <c r="AC22" s="106">
        <v>1717245137</v>
      </c>
      <c r="AD22" s="106">
        <v>-131018510</v>
      </c>
      <c r="AE22" s="107">
        <v>19614102637</v>
      </c>
      <c r="AF22" s="21">
        <v>0</v>
      </c>
      <c r="AG22" s="24">
        <v>0</v>
      </c>
      <c r="AH22" s="24" t="s">
        <v>156</v>
      </c>
    </row>
    <row r="23" spans="1:34" x14ac:dyDescent="0.25">
      <c r="A23" s="4" t="s">
        <v>14</v>
      </c>
      <c r="B23" s="15">
        <v>113074</v>
      </c>
      <c r="C23" s="16">
        <v>2896</v>
      </c>
      <c r="D23" s="16">
        <v>3006</v>
      </c>
      <c r="E23" s="16">
        <v>322</v>
      </c>
      <c r="F23" s="16">
        <v>0</v>
      </c>
      <c r="G23" s="107">
        <v>119298</v>
      </c>
      <c r="H23" s="134">
        <v>47583760000</v>
      </c>
      <c r="I23" s="135">
        <v>3790856000</v>
      </c>
      <c r="J23" s="135">
        <v>1783346501</v>
      </c>
      <c r="K23" s="135">
        <v>497533000</v>
      </c>
      <c r="L23" s="135">
        <v>0</v>
      </c>
      <c r="M23" s="27">
        <v>53655495501</v>
      </c>
      <c r="N23" s="124">
        <v>1683620000</v>
      </c>
      <c r="O23" s="125">
        <v>174854000</v>
      </c>
      <c r="P23" s="125">
        <v>-90145750</v>
      </c>
      <c r="Q23" s="125">
        <v>-32530000</v>
      </c>
      <c r="R23" s="125">
        <v>0</v>
      </c>
      <c r="S23" s="126">
        <v>1735798250</v>
      </c>
      <c r="T23" s="134">
        <v>1885123500</v>
      </c>
      <c r="U23" s="135">
        <v>105701000</v>
      </c>
      <c r="V23" s="135">
        <v>85846000</v>
      </c>
      <c r="W23" s="135">
        <v>-34598000</v>
      </c>
      <c r="X23" s="135">
        <v>0</v>
      </c>
      <c r="Y23" s="27">
        <v>2042072500</v>
      </c>
      <c r="Z23" s="105">
        <v>51152503500</v>
      </c>
      <c r="AA23" s="106">
        <v>4071411000</v>
      </c>
      <c r="AB23" s="106">
        <v>1779046751</v>
      </c>
      <c r="AC23" s="106">
        <v>430405000</v>
      </c>
      <c r="AD23" s="106">
        <v>0</v>
      </c>
      <c r="AE23" s="107">
        <v>57433366251</v>
      </c>
      <c r="AF23" s="21">
        <v>0</v>
      </c>
      <c r="AG23" s="24">
        <v>0</v>
      </c>
      <c r="AH23" s="24" t="s">
        <v>156</v>
      </c>
    </row>
    <row r="24" spans="1:34" x14ac:dyDescent="0.25">
      <c r="A24" s="4" t="s">
        <v>15</v>
      </c>
      <c r="B24" s="15">
        <v>6949</v>
      </c>
      <c r="C24" s="16">
        <v>334</v>
      </c>
      <c r="D24" s="16">
        <v>100</v>
      </c>
      <c r="E24" s="16">
        <v>1027</v>
      </c>
      <c r="F24" s="16">
        <v>0</v>
      </c>
      <c r="G24" s="107">
        <v>8410</v>
      </c>
      <c r="H24" s="134">
        <v>1242766000</v>
      </c>
      <c r="I24" s="135">
        <v>124781000</v>
      </c>
      <c r="J24" s="135">
        <v>28836000</v>
      </c>
      <c r="K24" s="135">
        <v>348986000</v>
      </c>
      <c r="L24" s="135">
        <v>0</v>
      </c>
      <c r="M24" s="27">
        <v>1745369000</v>
      </c>
      <c r="N24" s="124">
        <v>22791000</v>
      </c>
      <c r="O24" s="125">
        <v>176000</v>
      </c>
      <c r="P24" s="125">
        <v>1420000</v>
      </c>
      <c r="Q24" s="125">
        <v>-12225000</v>
      </c>
      <c r="R24" s="125">
        <v>0</v>
      </c>
      <c r="S24" s="126">
        <v>12162000</v>
      </c>
      <c r="T24" s="134">
        <v>14154000</v>
      </c>
      <c r="U24" s="135">
        <v>-577000</v>
      </c>
      <c r="V24" s="135">
        <v>956000</v>
      </c>
      <c r="W24" s="135">
        <v>1584000</v>
      </c>
      <c r="X24" s="135">
        <v>0</v>
      </c>
      <c r="Y24" s="27">
        <v>16117000</v>
      </c>
      <c r="Z24" s="105">
        <v>1279711000</v>
      </c>
      <c r="AA24" s="106">
        <v>124380000</v>
      </c>
      <c r="AB24" s="106">
        <v>31212000</v>
      </c>
      <c r="AC24" s="106">
        <v>338345000</v>
      </c>
      <c r="AD24" s="106">
        <v>0</v>
      </c>
      <c r="AE24" s="107">
        <v>1773648000</v>
      </c>
      <c r="AF24" s="21">
        <v>0</v>
      </c>
      <c r="AG24" s="24">
        <v>0</v>
      </c>
      <c r="AH24" s="24" t="s">
        <v>156</v>
      </c>
    </row>
    <row r="25" spans="1:34" x14ac:dyDescent="0.25">
      <c r="A25" s="4" t="s">
        <v>16</v>
      </c>
      <c r="B25" s="15">
        <v>11083</v>
      </c>
      <c r="C25" s="16">
        <v>721</v>
      </c>
      <c r="D25" s="16">
        <v>266</v>
      </c>
      <c r="E25" s="16">
        <v>2810</v>
      </c>
      <c r="F25" s="16">
        <v>419</v>
      </c>
      <c r="G25" s="107">
        <v>15299</v>
      </c>
      <c r="H25" s="134">
        <v>3628740000</v>
      </c>
      <c r="I25" s="135">
        <v>326273000</v>
      </c>
      <c r="J25" s="135">
        <v>120656000</v>
      </c>
      <c r="K25" s="135">
        <v>1682945000</v>
      </c>
      <c r="L25" s="135">
        <v>0</v>
      </c>
      <c r="M25" s="27">
        <v>5758614000</v>
      </c>
      <c r="N25" s="124">
        <v>34461000</v>
      </c>
      <c r="O25" s="125">
        <v>5137650</v>
      </c>
      <c r="P25" s="125">
        <v>1898350</v>
      </c>
      <c r="Q25" s="125">
        <v>-191000</v>
      </c>
      <c r="R25" s="125">
        <v>0</v>
      </c>
      <c r="S25" s="126">
        <v>41306000</v>
      </c>
      <c r="T25" s="134">
        <v>-189340000</v>
      </c>
      <c r="U25" s="135">
        <v>7999200</v>
      </c>
      <c r="V25" s="135">
        <v>2980800.0000000149</v>
      </c>
      <c r="W25" s="135">
        <v>2384000</v>
      </c>
      <c r="X25" s="135">
        <v>225451000</v>
      </c>
      <c r="Y25" s="27">
        <v>49475000</v>
      </c>
      <c r="Z25" s="105">
        <v>3473861000</v>
      </c>
      <c r="AA25" s="106">
        <v>339409850</v>
      </c>
      <c r="AB25" s="106">
        <v>125535150.00000001</v>
      </c>
      <c r="AC25" s="106">
        <v>1685138000</v>
      </c>
      <c r="AD25" s="106">
        <v>225451000</v>
      </c>
      <c r="AE25" s="107">
        <v>5849395000</v>
      </c>
      <c r="AF25" s="21">
        <v>0</v>
      </c>
      <c r="AG25" s="24">
        <v>0.73</v>
      </c>
      <c r="AH25" s="24" t="s">
        <v>156</v>
      </c>
    </row>
    <row r="26" spans="1:34" x14ac:dyDescent="0.25">
      <c r="A26" s="4" t="s">
        <v>17</v>
      </c>
      <c r="B26" s="15">
        <v>6182</v>
      </c>
      <c r="C26" s="16">
        <v>732</v>
      </c>
      <c r="D26" s="16">
        <v>9</v>
      </c>
      <c r="E26" s="16">
        <v>2798</v>
      </c>
      <c r="F26" s="16">
        <v>3</v>
      </c>
      <c r="G26" s="107">
        <v>9724</v>
      </c>
      <c r="H26" s="134">
        <v>1293290000</v>
      </c>
      <c r="I26" s="135">
        <v>204859000</v>
      </c>
      <c r="J26" s="135">
        <v>547457000</v>
      </c>
      <c r="K26" s="135">
        <v>2660310000</v>
      </c>
      <c r="L26" s="135">
        <v>3184000</v>
      </c>
      <c r="M26" s="27">
        <v>4709100000</v>
      </c>
      <c r="N26" s="124">
        <v>18011000</v>
      </c>
      <c r="O26" s="125">
        <v>872000</v>
      </c>
      <c r="P26" s="125">
        <v>4554000</v>
      </c>
      <c r="Q26" s="125">
        <v>2275000</v>
      </c>
      <c r="R26" s="125">
        <v>0</v>
      </c>
      <c r="S26" s="126">
        <v>25712000</v>
      </c>
      <c r="T26" s="134">
        <v>9066500</v>
      </c>
      <c r="U26" s="135">
        <v>2662000</v>
      </c>
      <c r="V26" s="135">
        <v>3000000</v>
      </c>
      <c r="W26" s="135">
        <v>14210000</v>
      </c>
      <c r="X26" s="135">
        <v>0</v>
      </c>
      <c r="Y26" s="27">
        <v>28938500</v>
      </c>
      <c r="Z26" s="105">
        <v>1320367500</v>
      </c>
      <c r="AA26" s="106">
        <v>208393000</v>
      </c>
      <c r="AB26" s="106">
        <v>555011000</v>
      </c>
      <c r="AC26" s="106">
        <v>2676795000</v>
      </c>
      <c r="AD26" s="106">
        <v>3184000</v>
      </c>
      <c r="AE26" s="107">
        <v>4763750500</v>
      </c>
      <c r="AF26" s="21">
        <v>0</v>
      </c>
      <c r="AG26" s="24">
        <v>0</v>
      </c>
      <c r="AH26" s="24" t="s">
        <v>156</v>
      </c>
    </row>
    <row r="27" spans="1:34" x14ac:dyDescent="0.25">
      <c r="A27" s="4" t="s">
        <v>18</v>
      </c>
      <c r="B27" s="15">
        <v>64881</v>
      </c>
      <c r="C27" s="16">
        <v>3261</v>
      </c>
      <c r="D27" s="16">
        <v>1498</v>
      </c>
      <c r="E27" s="16">
        <v>0</v>
      </c>
      <c r="F27" s="16">
        <v>543</v>
      </c>
      <c r="G27" s="107">
        <v>70183</v>
      </c>
      <c r="H27" s="134">
        <v>40197929000</v>
      </c>
      <c r="I27" s="135">
        <v>3839805060</v>
      </c>
      <c r="J27" s="135">
        <v>1583161001</v>
      </c>
      <c r="K27" s="135">
        <v>0</v>
      </c>
      <c r="L27" s="135">
        <v>14699000</v>
      </c>
      <c r="M27" s="27">
        <v>45635594061</v>
      </c>
      <c r="N27" s="124">
        <v>-35972000</v>
      </c>
      <c r="O27" s="125">
        <v>37421000</v>
      </c>
      <c r="P27" s="125">
        <v>0</v>
      </c>
      <c r="Q27" s="125">
        <v>0</v>
      </c>
      <c r="R27" s="125">
        <v>0</v>
      </c>
      <c r="S27" s="126">
        <v>1449000</v>
      </c>
      <c r="T27" s="134">
        <v>1131250000</v>
      </c>
      <c r="U27" s="135">
        <v>-10087300</v>
      </c>
      <c r="V27" s="135">
        <v>0</v>
      </c>
      <c r="W27" s="135">
        <v>0</v>
      </c>
      <c r="X27" s="135">
        <v>342331000</v>
      </c>
      <c r="Y27" s="27">
        <v>1463493700</v>
      </c>
      <c r="Z27" s="105">
        <v>41293207000</v>
      </c>
      <c r="AA27" s="106">
        <v>3867138760</v>
      </c>
      <c r="AB27" s="106">
        <v>1583161001</v>
      </c>
      <c r="AC27" s="106">
        <v>0</v>
      </c>
      <c r="AD27" s="106">
        <v>357030000</v>
      </c>
      <c r="AE27" s="107">
        <v>47100536761</v>
      </c>
      <c r="AF27" s="21">
        <v>0</v>
      </c>
      <c r="AG27" s="24">
        <v>0.71</v>
      </c>
      <c r="AH27" s="24" t="s">
        <v>156</v>
      </c>
    </row>
    <row r="28" spans="1:34" x14ac:dyDescent="0.25">
      <c r="A28" s="4" t="s">
        <v>19</v>
      </c>
      <c r="B28" s="15">
        <v>26791</v>
      </c>
      <c r="C28" s="16">
        <v>2048</v>
      </c>
      <c r="D28" s="16">
        <v>0</v>
      </c>
      <c r="E28" s="16">
        <v>2731</v>
      </c>
      <c r="F28" s="16">
        <v>0</v>
      </c>
      <c r="G28" s="107">
        <v>31570</v>
      </c>
      <c r="H28" s="134">
        <v>7203942000</v>
      </c>
      <c r="I28" s="135">
        <v>931719000</v>
      </c>
      <c r="J28" s="135">
        <v>0</v>
      </c>
      <c r="K28" s="135">
        <v>1263799500</v>
      </c>
      <c r="L28" s="135">
        <v>0</v>
      </c>
      <c r="M28" s="27">
        <v>9399460500</v>
      </c>
      <c r="N28" s="124">
        <v>108905000</v>
      </c>
      <c r="O28" s="125">
        <v>-5266000</v>
      </c>
      <c r="P28" s="125">
        <v>0</v>
      </c>
      <c r="Q28" s="125">
        <v>-9249000</v>
      </c>
      <c r="R28" s="125">
        <v>0</v>
      </c>
      <c r="S28" s="126">
        <v>94390000</v>
      </c>
      <c r="T28" s="134">
        <v>107021500</v>
      </c>
      <c r="U28" s="135">
        <v>6512000</v>
      </c>
      <c r="V28" s="135">
        <v>0</v>
      </c>
      <c r="W28" s="135">
        <v>-2134000</v>
      </c>
      <c r="X28" s="135">
        <v>0</v>
      </c>
      <c r="Y28" s="27">
        <v>111399500</v>
      </c>
      <c r="Z28" s="105">
        <v>7419868500</v>
      </c>
      <c r="AA28" s="106">
        <v>932965000</v>
      </c>
      <c r="AB28" s="106">
        <v>0</v>
      </c>
      <c r="AC28" s="106">
        <v>1252416500</v>
      </c>
      <c r="AD28" s="106">
        <v>0</v>
      </c>
      <c r="AE28" s="107">
        <v>9605250000</v>
      </c>
      <c r="AF28" s="21">
        <v>0</v>
      </c>
      <c r="AG28" s="24">
        <v>0.78</v>
      </c>
      <c r="AH28" s="24" t="s">
        <v>156</v>
      </c>
    </row>
    <row r="29" spans="1:34" x14ac:dyDescent="0.25">
      <c r="A29" s="4" t="s">
        <v>20</v>
      </c>
      <c r="B29" s="15">
        <v>56549</v>
      </c>
      <c r="C29" s="16">
        <v>2123</v>
      </c>
      <c r="D29" s="16">
        <v>2921</v>
      </c>
      <c r="E29" s="16">
        <v>5</v>
      </c>
      <c r="F29" s="16">
        <v>496</v>
      </c>
      <c r="G29" s="107">
        <v>62094</v>
      </c>
      <c r="H29" s="134">
        <v>22769355000</v>
      </c>
      <c r="I29" s="135">
        <v>2120612000</v>
      </c>
      <c r="J29" s="135">
        <v>1342877500</v>
      </c>
      <c r="K29" s="135">
        <v>745360000</v>
      </c>
      <c r="L29" s="135">
        <v>407782500</v>
      </c>
      <c r="M29" s="27">
        <v>27385987000</v>
      </c>
      <c r="N29" s="124">
        <v>272465000</v>
      </c>
      <c r="O29" s="125">
        <v>57177000</v>
      </c>
      <c r="P29" s="125">
        <v>46772000</v>
      </c>
      <c r="Q29" s="125">
        <v>37950000</v>
      </c>
      <c r="R29" s="125">
        <v>-55100000</v>
      </c>
      <c r="S29" s="126">
        <v>359264000</v>
      </c>
      <c r="T29" s="134">
        <v>910857500</v>
      </c>
      <c r="U29" s="135">
        <v>14742000</v>
      </c>
      <c r="V29" s="135">
        <v>46435000</v>
      </c>
      <c r="W29" s="135">
        <v>-766610000</v>
      </c>
      <c r="X29" s="135">
        <v>-32107500</v>
      </c>
      <c r="Y29" s="27">
        <v>173317000</v>
      </c>
      <c r="Z29" s="105">
        <v>23952677500</v>
      </c>
      <c r="AA29" s="106">
        <v>2192531000</v>
      </c>
      <c r="AB29" s="106">
        <v>1436084500</v>
      </c>
      <c r="AC29" s="106">
        <v>16700000</v>
      </c>
      <c r="AD29" s="106">
        <v>320575000</v>
      </c>
      <c r="AE29" s="107">
        <v>27918568000</v>
      </c>
      <c r="AF29" s="21">
        <v>0</v>
      </c>
      <c r="AG29" s="24">
        <v>0</v>
      </c>
      <c r="AH29" s="24" t="s">
        <v>156</v>
      </c>
    </row>
    <row r="30" spans="1:34" x14ac:dyDescent="0.25">
      <c r="A30" s="4" t="s">
        <v>21</v>
      </c>
      <c r="B30" s="15">
        <v>4637</v>
      </c>
      <c r="C30" s="16">
        <v>520</v>
      </c>
      <c r="D30" s="16">
        <v>0</v>
      </c>
      <c r="E30" s="16">
        <v>1591</v>
      </c>
      <c r="F30" s="16">
        <v>11</v>
      </c>
      <c r="G30" s="107">
        <v>6759</v>
      </c>
      <c r="H30" s="134">
        <v>810191600</v>
      </c>
      <c r="I30" s="135">
        <v>120094500</v>
      </c>
      <c r="J30" s="135">
        <v>0</v>
      </c>
      <c r="K30" s="135">
        <v>591418080</v>
      </c>
      <c r="L30" s="135">
        <v>0</v>
      </c>
      <c r="M30" s="27">
        <v>1521704180</v>
      </c>
      <c r="N30" s="124">
        <v>11342974</v>
      </c>
      <c r="O30" s="125">
        <v>2162983</v>
      </c>
      <c r="P30" s="125">
        <v>0</v>
      </c>
      <c r="Q30" s="125">
        <v>10207969</v>
      </c>
      <c r="R30" s="125">
        <v>0</v>
      </c>
      <c r="S30" s="126">
        <v>23713926</v>
      </c>
      <c r="T30" s="134">
        <v>1473026</v>
      </c>
      <c r="U30" s="135">
        <v>477017</v>
      </c>
      <c r="V30" s="135">
        <v>0</v>
      </c>
      <c r="W30" s="135">
        <v>1192651</v>
      </c>
      <c r="X30" s="135">
        <v>0</v>
      </c>
      <c r="Y30" s="27">
        <v>3142694</v>
      </c>
      <c r="Z30" s="105">
        <v>823007600</v>
      </c>
      <c r="AA30" s="106">
        <v>122734500</v>
      </c>
      <c r="AB30" s="106">
        <v>0</v>
      </c>
      <c r="AC30" s="106">
        <v>602818700</v>
      </c>
      <c r="AD30" s="106">
        <v>0</v>
      </c>
      <c r="AE30" s="107">
        <v>1548560800</v>
      </c>
      <c r="AF30" s="21">
        <v>0</v>
      </c>
      <c r="AG30" s="24">
        <v>0.68</v>
      </c>
      <c r="AH30" s="24" t="s">
        <v>156</v>
      </c>
    </row>
    <row r="31" spans="1:34" x14ac:dyDescent="0.25">
      <c r="A31" s="4" t="s">
        <v>22</v>
      </c>
      <c r="B31" s="15">
        <v>62403</v>
      </c>
      <c r="C31" s="16">
        <v>2902</v>
      </c>
      <c r="D31" s="16">
        <v>285</v>
      </c>
      <c r="E31" s="16">
        <v>0</v>
      </c>
      <c r="F31" s="16">
        <v>85</v>
      </c>
      <c r="G31" s="107">
        <v>65675</v>
      </c>
      <c r="H31" s="134">
        <v>55211516000</v>
      </c>
      <c r="I31" s="135">
        <v>2800957000</v>
      </c>
      <c r="J31" s="135">
        <v>294372000</v>
      </c>
      <c r="K31" s="135">
        <v>0</v>
      </c>
      <c r="L31" s="135">
        <v>413272649</v>
      </c>
      <c r="M31" s="27">
        <v>58720117649</v>
      </c>
      <c r="N31" s="124">
        <v>1004950000</v>
      </c>
      <c r="O31" s="125">
        <v>1143000</v>
      </c>
      <c r="P31" s="125">
        <v>4430000</v>
      </c>
      <c r="Q31" s="125">
        <v>0</v>
      </c>
      <c r="R31" s="125">
        <v>2542000</v>
      </c>
      <c r="S31" s="126">
        <v>1013065000</v>
      </c>
      <c r="T31" s="134">
        <v>645027000</v>
      </c>
      <c r="U31" s="135">
        <v>10545000</v>
      </c>
      <c r="V31" s="135">
        <v>9550000</v>
      </c>
      <c r="W31" s="135">
        <v>0</v>
      </c>
      <c r="X31" s="135">
        <v>0</v>
      </c>
      <c r="Y31" s="27">
        <v>665122000</v>
      </c>
      <c r="Z31" s="105">
        <v>56861493000</v>
      </c>
      <c r="AA31" s="106">
        <v>2812645000</v>
      </c>
      <c r="AB31" s="106">
        <v>308352000</v>
      </c>
      <c r="AC31" s="106">
        <v>0</v>
      </c>
      <c r="AD31" s="106">
        <v>415814649</v>
      </c>
      <c r="AE31" s="107">
        <v>60398304649</v>
      </c>
      <c r="AF31" s="21">
        <v>0</v>
      </c>
      <c r="AG31" s="24">
        <v>0</v>
      </c>
      <c r="AH31" s="24" t="s">
        <v>202</v>
      </c>
    </row>
    <row r="32" spans="1:34" x14ac:dyDescent="0.25">
      <c r="A32" s="4" t="s">
        <v>23</v>
      </c>
      <c r="B32" s="15">
        <v>9901</v>
      </c>
      <c r="C32" s="16">
        <v>1033</v>
      </c>
      <c r="D32" s="16">
        <v>0</v>
      </c>
      <c r="E32" s="16">
        <v>2869</v>
      </c>
      <c r="F32" s="16">
        <v>30</v>
      </c>
      <c r="G32" s="107">
        <v>13833</v>
      </c>
      <c r="H32" s="134">
        <v>1922614000</v>
      </c>
      <c r="I32" s="135">
        <v>329646000</v>
      </c>
      <c r="J32" s="135">
        <v>0</v>
      </c>
      <c r="K32" s="135">
        <v>1815357000</v>
      </c>
      <c r="L32" s="135">
        <v>10919000</v>
      </c>
      <c r="M32" s="27">
        <v>4078536000</v>
      </c>
      <c r="N32" s="124">
        <v>17103000</v>
      </c>
      <c r="O32" s="125">
        <v>1027000</v>
      </c>
      <c r="P32" s="125">
        <v>0</v>
      </c>
      <c r="Q32" s="125">
        <v>-326600</v>
      </c>
      <c r="R32" s="125">
        <v>-5000</v>
      </c>
      <c r="S32" s="126">
        <v>17798400</v>
      </c>
      <c r="T32" s="134">
        <v>10843000</v>
      </c>
      <c r="U32" s="135">
        <v>-1507000</v>
      </c>
      <c r="V32" s="135">
        <v>0</v>
      </c>
      <c r="W32" s="135">
        <v>-1102400</v>
      </c>
      <c r="X32" s="135">
        <v>0</v>
      </c>
      <c r="Y32" s="27">
        <v>8233600</v>
      </c>
      <c r="Z32" s="105">
        <v>1950560000</v>
      </c>
      <c r="AA32" s="106">
        <v>329166000</v>
      </c>
      <c r="AB32" s="106">
        <v>0</v>
      </c>
      <c r="AC32" s="106">
        <v>1813928000</v>
      </c>
      <c r="AD32" s="106">
        <v>10914000</v>
      </c>
      <c r="AE32" s="107">
        <v>4104568000</v>
      </c>
      <c r="AF32" s="21">
        <v>0</v>
      </c>
      <c r="AG32" s="24">
        <v>0.65</v>
      </c>
      <c r="AH32" s="24" t="s">
        <v>156</v>
      </c>
    </row>
    <row r="33" spans="1:34" x14ac:dyDescent="0.25">
      <c r="A33" s="4" t="s">
        <v>24</v>
      </c>
      <c r="B33" s="15">
        <v>9306</v>
      </c>
      <c r="C33" s="16">
        <v>137</v>
      </c>
      <c r="D33" s="16">
        <v>120</v>
      </c>
      <c r="E33" s="16">
        <v>1355</v>
      </c>
      <c r="F33" s="16">
        <v>0</v>
      </c>
      <c r="G33" s="107">
        <v>10918</v>
      </c>
      <c r="H33" s="134">
        <v>2936024000</v>
      </c>
      <c r="I33" s="135">
        <v>67953000</v>
      </c>
      <c r="J33" s="135">
        <v>23162000</v>
      </c>
      <c r="K33" s="135">
        <v>1070152000</v>
      </c>
      <c r="L33" s="135">
        <v>0</v>
      </c>
      <c r="M33" s="27">
        <v>4097291000</v>
      </c>
      <c r="N33" s="124">
        <v>129159500</v>
      </c>
      <c r="O33" s="125">
        <v>1087000</v>
      </c>
      <c r="P33" s="125">
        <v>320000</v>
      </c>
      <c r="Q33" s="125">
        <v>632500</v>
      </c>
      <c r="R33" s="125">
        <v>0</v>
      </c>
      <c r="S33" s="126">
        <v>131199000</v>
      </c>
      <c r="T33" s="134">
        <v>72551500</v>
      </c>
      <c r="U33" s="135">
        <v>-8083000</v>
      </c>
      <c r="V33" s="135">
        <v>-1659000</v>
      </c>
      <c r="W33" s="135">
        <v>-20479500</v>
      </c>
      <c r="X33" s="135">
        <v>0</v>
      </c>
      <c r="Y33" s="27">
        <v>42330000</v>
      </c>
      <c r="Z33" s="105">
        <v>3137735000</v>
      </c>
      <c r="AA33" s="106">
        <v>60957000</v>
      </c>
      <c r="AB33" s="106">
        <v>21823000</v>
      </c>
      <c r="AC33" s="106">
        <v>1050305000</v>
      </c>
      <c r="AD33" s="106">
        <v>0</v>
      </c>
      <c r="AE33" s="107">
        <v>4270820000</v>
      </c>
      <c r="AF33" s="21">
        <v>0</v>
      </c>
      <c r="AG33" s="24">
        <v>0</v>
      </c>
      <c r="AH33" s="24" t="s">
        <v>156</v>
      </c>
    </row>
    <row r="34" spans="1:34" x14ac:dyDescent="0.25">
      <c r="A34" s="4" t="s">
        <v>25</v>
      </c>
      <c r="B34" s="15">
        <v>53152</v>
      </c>
      <c r="C34" s="16">
        <v>2403</v>
      </c>
      <c r="D34" s="16">
        <v>1429</v>
      </c>
      <c r="E34" s="16">
        <v>1140</v>
      </c>
      <c r="F34" s="16">
        <v>198</v>
      </c>
      <c r="G34" s="107">
        <v>58322</v>
      </c>
      <c r="H34" s="134">
        <v>16793863000</v>
      </c>
      <c r="I34" s="135">
        <v>1928130000</v>
      </c>
      <c r="J34" s="135">
        <v>613088000</v>
      </c>
      <c r="K34" s="135">
        <v>694107000</v>
      </c>
      <c r="L34" s="135">
        <v>74288000</v>
      </c>
      <c r="M34" s="27">
        <v>20103476000</v>
      </c>
      <c r="N34" s="124">
        <v>297730000</v>
      </c>
      <c r="O34" s="125">
        <v>38348000</v>
      </c>
      <c r="P34" s="125">
        <v>803000</v>
      </c>
      <c r="Q34" s="125">
        <v>-3615500</v>
      </c>
      <c r="R34" s="125">
        <v>128000</v>
      </c>
      <c r="S34" s="126">
        <v>333393500</v>
      </c>
      <c r="T34" s="134">
        <v>77552000</v>
      </c>
      <c r="U34" s="135">
        <v>-33348100</v>
      </c>
      <c r="V34" s="135">
        <v>32704000</v>
      </c>
      <c r="W34" s="135">
        <v>-13695000</v>
      </c>
      <c r="X34" s="135">
        <v>2141000</v>
      </c>
      <c r="Y34" s="27">
        <v>65353900</v>
      </c>
      <c r="Z34" s="105">
        <v>17169145000</v>
      </c>
      <c r="AA34" s="106">
        <v>1933129900</v>
      </c>
      <c r="AB34" s="106">
        <v>646595000</v>
      </c>
      <c r="AC34" s="106">
        <v>676796500</v>
      </c>
      <c r="AD34" s="106">
        <v>76557000</v>
      </c>
      <c r="AE34" s="107">
        <v>20502223400</v>
      </c>
      <c r="AF34" s="21">
        <v>0</v>
      </c>
      <c r="AG34" s="24">
        <v>0</v>
      </c>
      <c r="AH34" s="24" t="s">
        <v>156</v>
      </c>
    </row>
    <row r="35" spans="1:34" x14ac:dyDescent="0.25">
      <c r="A35" s="4" t="s">
        <v>26</v>
      </c>
      <c r="B35" s="15">
        <v>55533</v>
      </c>
      <c r="C35" s="16">
        <v>3254</v>
      </c>
      <c r="D35" s="16">
        <v>6108</v>
      </c>
      <c r="E35" s="16">
        <v>57</v>
      </c>
      <c r="F35" s="16">
        <v>24</v>
      </c>
      <c r="G35" s="107">
        <v>64976</v>
      </c>
      <c r="H35" s="134">
        <v>26748142000</v>
      </c>
      <c r="I35" s="135">
        <v>3292558222</v>
      </c>
      <c r="J35" s="135">
        <v>7811199090</v>
      </c>
      <c r="K35" s="135">
        <v>229665800</v>
      </c>
      <c r="L35" s="135">
        <v>132778</v>
      </c>
      <c r="M35" s="27">
        <v>38081697890</v>
      </c>
      <c r="N35" s="124">
        <v>499651000</v>
      </c>
      <c r="O35" s="125">
        <v>47698000</v>
      </c>
      <c r="P35" s="125">
        <v>343659010</v>
      </c>
      <c r="Q35" s="125">
        <v>-10871000</v>
      </c>
      <c r="R35" s="125">
        <v>0</v>
      </c>
      <c r="S35" s="126">
        <v>880137010</v>
      </c>
      <c r="T35" s="134">
        <v>356338000</v>
      </c>
      <c r="U35" s="135">
        <v>-116048222</v>
      </c>
      <c r="V35" s="135">
        <v>171195900</v>
      </c>
      <c r="W35" s="135">
        <v>166000</v>
      </c>
      <c r="X35" s="135">
        <v>-850000</v>
      </c>
      <c r="Y35" s="27">
        <v>410801678</v>
      </c>
      <c r="Z35" s="105">
        <v>27604131000</v>
      </c>
      <c r="AA35" s="106">
        <v>3224208000</v>
      </c>
      <c r="AB35" s="106">
        <v>8326054000</v>
      </c>
      <c r="AC35" s="106">
        <v>218960800</v>
      </c>
      <c r="AD35" s="106">
        <v>-717222</v>
      </c>
      <c r="AE35" s="107">
        <v>39372636578</v>
      </c>
      <c r="AF35" s="21">
        <v>0</v>
      </c>
      <c r="AG35" s="24">
        <v>0</v>
      </c>
      <c r="AH35" s="24" t="s">
        <v>156</v>
      </c>
    </row>
    <row r="36" spans="1:34" x14ac:dyDescent="0.25">
      <c r="A36" s="4" t="s">
        <v>27</v>
      </c>
      <c r="B36" s="15">
        <v>113406</v>
      </c>
      <c r="C36" s="16">
        <v>6179</v>
      </c>
      <c r="D36" s="16">
        <v>2096</v>
      </c>
      <c r="E36" s="16">
        <v>998</v>
      </c>
      <c r="F36" s="16">
        <v>63</v>
      </c>
      <c r="G36" s="107">
        <v>122742</v>
      </c>
      <c r="H36" s="134">
        <v>43041765201</v>
      </c>
      <c r="I36" s="135">
        <v>4783532200</v>
      </c>
      <c r="J36" s="135">
        <v>1580451000</v>
      </c>
      <c r="K36" s="135">
        <v>1507377200</v>
      </c>
      <c r="L36" s="135">
        <v>125412000</v>
      </c>
      <c r="M36" s="27">
        <v>51038537601</v>
      </c>
      <c r="N36" s="124">
        <v>1036271500</v>
      </c>
      <c r="O36" s="125">
        <v>143764200</v>
      </c>
      <c r="P36" s="125">
        <v>20197000</v>
      </c>
      <c r="Q36" s="125">
        <v>-25835000</v>
      </c>
      <c r="R36" s="125">
        <v>-3840000</v>
      </c>
      <c r="S36" s="126">
        <v>1170557700</v>
      </c>
      <c r="T36" s="134">
        <v>1170414500</v>
      </c>
      <c r="U36" s="135">
        <v>188149750</v>
      </c>
      <c r="V36" s="135">
        <v>105068001</v>
      </c>
      <c r="W36" s="135">
        <v>18000000</v>
      </c>
      <c r="X36" s="135">
        <v>4760000</v>
      </c>
      <c r="Y36" s="27">
        <v>1486392251</v>
      </c>
      <c r="Z36" s="105">
        <v>45248451201</v>
      </c>
      <c r="AA36" s="106">
        <v>5115446150</v>
      </c>
      <c r="AB36" s="106">
        <v>1705716001</v>
      </c>
      <c r="AC36" s="106">
        <v>1499542200</v>
      </c>
      <c r="AD36" s="106">
        <v>126332000</v>
      </c>
      <c r="AE36" s="107">
        <v>53695487552</v>
      </c>
      <c r="AF36" s="21">
        <v>0</v>
      </c>
      <c r="AG36" s="24">
        <v>0</v>
      </c>
      <c r="AH36" s="24" t="s">
        <v>156</v>
      </c>
    </row>
    <row r="37" spans="1:34" x14ac:dyDescent="0.25">
      <c r="A37" s="4" t="s">
        <v>28</v>
      </c>
      <c r="B37" s="15">
        <v>25388</v>
      </c>
      <c r="C37" s="16">
        <v>1710</v>
      </c>
      <c r="D37" s="16">
        <v>764</v>
      </c>
      <c r="E37" s="16">
        <v>2924</v>
      </c>
      <c r="F37" s="16">
        <v>7</v>
      </c>
      <c r="G37" s="107">
        <v>30793</v>
      </c>
      <c r="H37" s="134">
        <v>6491273200</v>
      </c>
      <c r="I37" s="135">
        <v>960991000</v>
      </c>
      <c r="J37" s="135">
        <v>510350000</v>
      </c>
      <c r="K37" s="135">
        <v>1415924000</v>
      </c>
      <c r="L37" s="135">
        <v>14277000</v>
      </c>
      <c r="M37" s="27">
        <v>9392815200</v>
      </c>
      <c r="N37" s="124">
        <v>126837000</v>
      </c>
      <c r="O37" s="125">
        <v>28578000</v>
      </c>
      <c r="P37" s="125">
        <v>9684000</v>
      </c>
      <c r="Q37" s="125">
        <v>-10219000</v>
      </c>
      <c r="R37" s="125">
        <v>-661000</v>
      </c>
      <c r="S37" s="126">
        <v>154219000</v>
      </c>
      <c r="T37" s="134">
        <v>103392400</v>
      </c>
      <c r="U37" s="135">
        <v>36260000</v>
      </c>
      <c r="V37" s="135">
        <v>20107000</v>
      </c>
      <c r="W37" s="135">
        <v>-617000</v>
      </c>
      <c r="X37" s="135">
        <v>80000</v>
      </c>
      <c r="Y37" s="27">
        <v>159222400</v>
      </c>
      <c r="Z37" s="105">
        <v>6721502600</v>
      </c>
      <c r="AA37" s="106">
        <v>1025829000</v>
      </c>
      <c r="AB37" s="106">
        <v>540141000</v>
      </c>
      <c r="AC37" s="106">
        <v>1405088000</v>
      </c>
      <c r="AD37" s="106">
        <v>13696000</v>
      </c>
      <c r="AE37" s="107">
        <v>9706256600</v>
      </c>
      <c r="AF37" s="21">
        <v>0</v>
      </c>
      <c r="AG37" s="24">
        <v>0</v>
      </c>
      <c r="AH37" s="24" t="s">
        <v>156</v>
      </c>
    </row>
    <row r="38" spans="1:34" x14ac:dyDescent="0.25">
      <c r="A38" s="4" t="s">
        <v>29</v>
      </c>
      <c r="B38" s="15">
        <v>9035</v>
      </c>
      <c r="C38" s="16">
        <v>953</v>
      </c>
      <c r="D38" s="16">
        <v>58</v>
      </c>
      <c r="E38" s="16">
        <v>1104</v>
      </c>
      <c r="F38" s="16">
        <v>34</v>
      </c>
      <c r="G38" s="107">
        <v>11184</v>
      </c>
      <c r="H38" s="134">
        <v>2912357000</v>
      </c>
      <c r="I38" s="135">
        <v>525313000</v>
      </c>
      <c r="J38" s="135">
        <v>22029000</v>
      </c>
      <c r="K38" s="135">
        <v>660740000</v>
      </c>
      <c r="L38" s="135">
        <v>16306000</v>
      </c>
      <c r="M38" s="27">
        <v>4136745000</v>
      </c>
      <c r="N38" s="124">
        <v>60157000</v>
      </c>
      <c r="O38" s="125">
        <v>7867000</v>
      </c>
      <c r="P38" s="125">
        <v>176000</v>
      </c>
      <c r="Q38" s="125">
        <v>8341000</v>
      </c>
      <c r="R38" s="125">
        <v>-130000</v>
      </c>
      <c r="S38" s="126">
        <v>76411000</v>
      </c>
      <c r="T38" s="134">
        <v>37186000</v>
      </c>
      <c r="U38" s="135">
        <v>14482000</v>
      </c>
      <c r="V38" s="135">
        <v>612000</v>
      </c>
      <c r="W38" s="135">
        <v>3652000</v>
      </c>
      <c r="X38" s="135">
        <v>174000</v>
      </c>
      <c r="Y38" s="27">
        <v>56106000</v>
      </c>
      <c r="Z38" s="105">
        <v>3009700000</v>
      </c>
      <c r="AA38" s="106">
        <v>547662000</v>
      </c>
      <c r="AB38" s="106">
        <v>22817000</v>
      </c>
      <c r="AC38" s="106">
        <v>672733000</v>
      </c>
      <c r="AD38" s="106">
        <v>16350000</v>
      </c>
      <c r="AE38" s="107">
        <v>4269262000</v>
      </c>
      <c r="AF38" s="21">
        <v>0</v>
      </c>
      <c r="AG38" s="24">
        <v>0</v>
      </c>
      <c r="AH38" s="24" t="s">
        <v>156</v>
      </c>
    </row>
    <row r="39" spans="1:34" x14ac:dyDescent="0.25">
      <c r="A39" s="4" t="s">
        <v>30</v>
      </c>
      <c r="B39" s="15">
        <v>2719</v>
      </c>
      <c r="C39" s="16">
        <v>244</v>
      </c>
      <c r="D39" s="16">
        <v>97</v>
      </c>
      <c r="E39" s="16">
        <v>2079</v>
      </c>
      <c r="F39" s="16">
        <v>15</v>
      </c>
      <c r="G39" s="107">
        <v>5154</v>
      </c>
      <c r="H39" s="134">
        <v>285154900</v>
      </c>
      <c r="I39" s="135">
        <v>31287139</v>
      </c>
      <c r="J39" s="135">
        <v>20940500</v>
      </c>
      <c r="K39" s="135">
        <v>894502800</v>
      </c>
      <c r="L39" s="135">
        <v>2108500</v>
      </c>
      <c r="M39" s="27">
        <v>1233993839</v>
      </c>
      <c r="N39" s="124">
        <v>2819400</v>
      </c>
      <c r="O39" s="125">
        <v>-131039</v>
      </c>
      <c r="P39" s="125">
        <v>0</v>
      </c>
      <c r="Q39" s="125">
        <v>398700</v>
      </c>
      <c r="R39" s="125">
        <v>0</v>
      </c>
      <c r="S39" s="126">
        <v>3087061</v>
      </c>
      <c r="T39" s="134">
        <v>-831000</v>
      </c>
      <c r="U39" s="135">
        <v>-478100</v>
      </c>
      <c r="V39" s="135">
        <v>434500</v>
      </c>
      <c r="W39" s="135">
        <v>4721900</v>
      </c>
      <c r="X39" s="135">
        <v>85500</v>
      </c>
      <c r="Y39" s="27">
        <v>3932800</v>
      </c>
      <c r="Z39" s="105">
        <v>287143300</v>
      </c>
      <c r="AA39" s="106">
        <v>30678000</v>
      </c>
      <c r="AB39" s="106">
        <v>21375000</v>
      </c>
      <c r="AC39" s="106">
        <v>899623400</v>
      </c>
      <c r="AD39" s="106">
        <v>2194000</v>
      </c>
      <c r="AE39" s="107">
        <v>1241013700</v>
      </c>
      <c r="AF39" s="21">
        <v>0</v>
      </c>
      <c r="AG39" s="24">
        <v>0</v>
      </c>
      <c r="AH39" s="24" t="s">
        <v>156</v>
      </c>
    </row>
    <row r="40" spans="1:34" x14ac:dyDescent="0.25">
      <c r="A40" s="4" t="s">
        <v>31</v>
      </c>
      <c r="B40" s="15">
        <v>38640</v>
      </c>
      <c r="C40" s="16">
        <v>1397</v>
      </c>
      <c r="D40" s="16">
        <v>1691</v>
      </c>
      <c r="E40" s="16">
        <v>0</v>
      </c>
      <c r="F40" s="16">
        <v>40</v>
      </c>
      <c r="G40" s="107">
        <v>41768</v>
      </c>
      <c r="H40" s="134">
        <v>23914791307</v>
      </c>
      <c r="I40" s="135">
        <v>1166259526</v>
      </c>
      <c r="J40" s="135">
        <v>2736193371</v>
      </c>
      <c r="K40" s="135">
        <v>0</v>
      </c>
      <c r="L40" s="135">
        <v>66454000</v>
      </c>
      <c r="M40" s="27">
        <v>27883698204</v>
      </c>
      <c r="N40" s="124">
        <v>280694000</v>
      </c>
      <c r="O40" s="125">
        <v>42083853</v>
      </c>
      <c r="P40" s="125">
        <v>56492142</v>
      </c>
      <c r="Q40" s="125">
        <v>0</v>
      </c>
      <c r="R40" s="125">
        <v>174000</v>
      </c>
      <c r="S40" s="126">
        <v>379443995</v>
      </c>
      <c r="T40" s="134">
        <v>293054000</v>
      </c>
      <c r="U40" s="135">
        <v>36470306</v>
      </c>
      <c r="V40" s="135">
        <v>34651062</v>
      </c>
      <c r="W40" s="135">
        <v>0</v>
      </c>
      <c r="X40" s="135">
        <v>3986000</v>
      </c>
      <c r="Y40" s="27">
        <v>368161368</v>
      </c>
      <c r="Z40" s="105">
        <v>24488539307</v>
      </c>
      <c r="AA40" s="106">
        <v>1244813685</v>
      </c>
      <c r="AB40" s="106">
        <v>2827336575</v>
      </c>
      <c r="AC40" s="106">
        <v>0</v>
      </c>
      <c r="AD40" s="106">
        <v>70614000</v>
      </c>
      <c r="AE40" s="107">
        <v>28631303567</v>
      </c>
      <c r="AF40" s="21">
        <v>0</v>
      </c>
      <c r="AG40" s="24">
        <v>0</v>
      </c>
      <c r="AH40" s="24" t="s">
        <v>156</v>
      </c>
    </row>
    <row r="41" spans="1:34" x14ac:dyDescent="0.25">
      <c r="A41" s="4" t="s">
        <v>32</v>
      </c>
      <c r="B41" s="15">
        <v>9186</v>
      </c>
      <c r="C41" s="16">
        <v>522</v>
      </c>
      <c r="D41" s="16">
        <v>421</v>
      </c>
      <c r="E41" s="16">
        <v>2158</v>
      </c>
      <c r="F41" s="16">
        <v>67</v>
      </c>
      <c r="G41" s="107">
        <v>12354</v>
      </c>
      <c r="H41" s="134">
        <v>2228329100</v>
      </c>
      <c r="I41" s="135">
        <v>294561000</v>
      </c>
      <c r="J41" s="135">
        <v>152570000</v>
      </c>
      <c r="K41" s="135">
        <v>1335068000</v>
      </c>
      <c r="L41" s="135">
        <v>25129000</v>
      </c>
      <c r="M41" s="27">
        <v>4035657100</v>
      </c>
      <c r="N41" s="124">
        <v>45119900</v>
      </c>
      <c r="O41" s="125">
        <v>-952000</v>
      </c>
      <c r="P41" s="125">
        <v>8144000</v>
      </c>
      <c r="Q41" s="125">
        <v>65000</v>
      </c>
      <c r="R41" s="125">
        <v>463000</v>
      </c>
      <c r="S41" s="126">
        <v>52839900</v>
      </c>
      <c r="T41" s="134">
        <v>30215000</v>
      </c>
      <c r="U41" s="135">
        <v>2848000</v>
      </c>
      <c r="V41" s="135">
        <v>3966000</v>
      </c>
      <c r="W41" s="135">
        <v>1556000</v>
      </c>
      <c r="X41" s="135">
        <v>-40000</v>
      </c>
      <c r="Y41" s="27">
        <v>38545000</v>
      </c>
      <c r="Z41" s="105">
        <v>2303664000</v>
      </c>
      <c r="AA41" s="106">
        <v>296457000</v>
      </c>
      <c r="AB41" s="106">
        <v>164680000</v>
      </c>
      <c r="AC41" s="106">
        <v>1336689000</v>
      </c>
      <c r="AD41" s="106">
        <v>25552000</v>
      </c>
      <c r="AE41" s="107">
        <v>4127042000</v>
      </c>
      <c r="AF41" s="21">
        <v>0</v>
      </c>
      <c r="AG41" s="24">
        <v>0</v>
      </c>
      <c r="AH41" s="24" t="s">
        <v>156</v>
      </c>
    </row>
    <row r="42" spans="1:34" x14ac:dyDescent="0.25">
      <c r="A42" s="4" t="s">
        <v>33</v>
      </c>
      <c r="B42" s="15">
        <v>75712</v>
      </c>
      <c r="C42" s="16">
        <v>2687</v>
      </c>
      <c r="D42" s="16">
        <v>5093</v>
      </c>
      <c r="E42" s="16">
        <v>1504</v>
      </c>
      <c r="F42" s="16">
        <v>0</v>
      </c>
      <c r="G42" s="107">
        <v>84996</v>
      </c>
      <c r="H42" s="134">
        <v>22845574500</v>
      </c>
      <c r="I42" s="135">
        <v>1845661300</v>
      </c>
      <c r="J42" s="135">
        <v>4445136000</v>
      </c>
      <c r="K42" s="135">
        <v>2033990000</v>
      </c>
      <c r="L42" s="135">
        <v>0</v>
      </c>
      <c r="M42" s="27">
        <v>31170361800</v>
      </c>
      <c r="N42" s="124">
        <v>3207529000</v>
      </c>
      <c r="O42" s="125">
        <v>69198200</v>
      </c>
      <c r="P42" s="125">
        <v>220494700</v>
      </c>
      <c r="Q42" s="125">
        <v>112320000</v>
      </c>
      <c r="R42" s="125">
        <v>0</v>
      </c>
      <c r="S42" s="126">
        <v>3609541900</v>
      </c>
      <c r="T42" s="134">
        <v>1372329000</v>
      </c>
      <c r="U42" s="135">
        <v>38455000</v>
      </c>
      <c r="V42" s="135">
        <v>175506000</v>
      </c>
      <c r="W42" s="135">
        <v>-236483000</v>
      </c>
      <c r="X42" s="135">
        <v>0</v>
      </c>
      <c r="Y42" s="27">
        <v>1349807000</v>
      </c>
      <c r="Z42" s="105">
        <v>27425432500</v>
      </c>
      <c r="AA42" s="106">
        <v>1953314500</v>
      </c>
      <c r="AB42" s="106">
        <v>4841136700</v>
      </c>
      <c r="AC42" s="106">
        <v>1909827000</v>
      </c>
      <c r="AD42" s="106">
        <v>0</v>
      </c>
      <c r="AE42" s="107">
        <v>36129710700</v>
      </c>
      <c r="AF42" s="21">
        <v>0</v>
      </c>
      <c r="AG42" s="24">
        <v>0</v>
      </c>
      <c r="AH42" s="24" t="s">
        <v>156</v>
      </c>
    </row>
    <row r="43" spans="1:34" x14ac:dyDescent="0.25">
      <c r="A43" s="4" t="s">
        <v>34</v>
      </c>
      <c r="B43" s="15">
        <v>6017</v>
      </c>
      <c r="C43" s="16">
        <v>389</v>
      </c>
      <c r="D43" s="16">
        <v>0</v>
      </c>
      <c r="E43" s="16">
        <v>2256</v>
      </c>
      <c r="F43" s="16">
        <v>0</v>
      </c>
      <c r="G43" s="107">
        <v>8662</v>
      </c>
      <c r="H43" s="134">
        <v>1587280700</v>
      </c>
      <c r="I43" s="135">
        <v>157289000</v>
      </c>
      <c r="J43" s="135">
        <v>0</v>
      </c>
      <c r="K43" s="135">
        <v>1111830000</v>
      </c>
      <c r="L43" s="135">
        <v>0</v>
      </c>
      <c r="M43" s="27">
        <v>2856399700</v>
      </c>
      <c r="N43" s="124">
        <v>0</v>
      </c>
      <c r="O43" s="125">
        <v>0</v>
      </c>
      <c r="P43" s="125">
        <v>0</v>
      </c>
      <c r="Q43" s="125">
        <v>0</v>
      </c>
      <c r="R43" s="125">
        <v>0</v>
      </c>
      <c r="S43" s="126">
        <v>0</v>
      </c>
      <c r="T43" s="134">
        <v>39417000</v>
      </c>
      <c r="U43" s="135">
        <v>-25000</v>
      </c>
      <c r="V43" s="135">
        <v>0</v>
      </c>
      <c r="W43" s="135">
        <v>5313000</v>
      </c>
      <c r="X43" s="135">
        <v>0</v>
      </c>
      <c r="Y43" s="27">
        <v>44705000</v>
      </c>
      <c r="Z43" s="105">
        <v>1626697700</v>
      </c>
      <c r="AA43" s="106">
        <v>157264000</v>
      </c>
      <c r="AB43" s="106">
        <v>0</v>
      </c>
      <c r="AC43" s="106">
        <v>1117143000</v>
      </c>
      <c r="AD43" s="106">
        <v>0</v>
      </c>
      <c r="AE43" s="107">
        <v>2901104700</v>
      </c>
      <c r="AF43" s="21">
        <v>0</v>
      </c>
      <c r="AG43" s="24">
        <v>0</v>
      </c>
      <c r="AH43" s="24" t="s">
        <v>156</v>
      </c>
    </row>
    <row r="44" spans="1:34" x14ac:dyDescent="0.25">
      <c r="A44" s="4" t="s">
        <v>35</v>
      </c>
      <c r="B44" s="15">
        <v>64898</v>
      </c>
      <c r="C44" s="16">
        <v>3017</v>
      </c>
      <c r="D44" s="16">
        <v>5844</v>
      </c>
      <c r="E44" s="16">
        <v>72</v>
      </c>
      <c r="F44" s="16">
        <v>12</v>
      </c>
      <c r="G44" s="107">
        <v>73843</v>
      </c>
      <c r="H44" s="134">
        <v>43110105000</v>
      </c>
      <c r="I44" s="135">
        <v>3793153020</v>
      </c>
      <c r="J44" s="135">
        <v>4841464004</v>
      </c>
      <c r="K44" s="135">
        <v>96095000</v>
      </c>
      <c r="L44" s="135">
        <v>379575000</v>
      </c>
      <c r="M44" s="27">
        <v>52220392024</v>
      </c>
      <c r="N44" s="124">
        <v>415375000</v>
      </c>
      <c r="O44" s="125">
        <v>-30283000</v>
      </c>
      <c r="P44" s="125">
        <v>60835000</v>
      </c>
      <c r="Q44" s="125">
        <v>-2065000</v>
      </c>
      <c r="R44" s="125">
        <v>0</v>
      </c>
      <c r="S44" s="126">
        <v>443862000</v>
      </c>
      <c r="T44" s="134">
        <v>565065000</v>
      </c>
      <c r="U44" s="135">
        <v>74435000</v>
      </c>
      <c r="V44" s="135">
        <v>6660000</v>
      </c>
      <c r="W44" s="135">
        <v>390000</v>
      </c>
      <c r="X44" s="135">
        <v>0</v>
      </c>
      <c r="Y44" s="27">
        <v>646550000</v>
      </c>
      <c r="Z44" s="105">
        <v>44090545000</v>
      </c>
      <c r="AA44" s="106">
        <v>3837305020</v>
      </c>
      <c r="AB44" s="106">
        <v>4908959004</v>
      </c>
      <c r="AC44" s="106">
        <v>94420000</v>
      </c>
      <c r="AD44" s="106">
        <v>379575000</v>
      </c>
      <c r="AE44" s="107">
        <v>53310804024</v>
      </c>
      <c r="AF44" s="21">
        <v>0</v>
      </c>
      <c r="AG44" s="24">
        <v>0</v>
      </c>
      <c r="AH44" s="24" t="s">
        <v>156</v>
      </c>
    </row>
    <row r="45" spans="1:34" x14ac:dyDescent="0.25">
      <c r="A45" s="4" t="s">
        <v>36</v>
      </c>
      <c r="B45" s="15">
        <v>60667</v>
      </c>
      <c r="C45" s="16">
        <v>2551</v>
      </c>
      <c r="D45" s="16">
        <v>3535</v>
      </c>
      <c r="E45" s="16">
        <v>0</v>
      </c>
      <c r="F45" s="16">
        <v>7</v>
      </c>
      <c r="G45" s="107">
        <v>66760</v>
      </c>
      <c r="H45" s="134">
        <v>35362129000</v>
      </c>
      <c r="I45" s="135">
        <v>2817397143</v>
      </c>
      <c r="J45" s="135">
        <v>3106234000</v>
      </c>
      <c r="K45" s="135">
        <v>0</v>
      </c>
      <c r="L45" s="135">
        <v>31510000</v>
      </c>
      <c r="M45" s="27">
        <v>41317270143</v>
      </c>
      <c r="N45" s="124">
        <v>276526000</v>
      </c>
      <c r="O45" s="125">
        <v>25675948</v>
      </c>
      <c r="P45" s="125">
        <v>5440000</v>
      </c>
      <c r="Q45" s="125">
        <v>0</v>
      </c>
      <c r="R45" s="125">
        <v>0</v>
      </c>
      <c r="S45" s="126">
        <v>307641948</v>
      </c>
      <c r="T45" s="134">
        <v>422802000</v>
      </c>
      <c r="U45" s="135">
        <v>94746000</v>
      </c>
      <c r="V45" s="135">
        <v>123154000</v>
      </c>
      <c r="W45" s="135">
        <v>0</v>
      </c>
      <c r="X45" s="135">
        <v>0</v>
      </c>
      <c r="Y45" s="27">
        <v>640702000</v>
      </c>
      <c r="Z45" s="105">
        <v>36061457000</v>
      </c>
      <c r="AA45" s="106">
        <v>2937819091</v>
      </c>
      <c r="AB45" s="106">
        <v>3234828000</v>
      </c>
      <c r="AC45" s="106">
        <v>0</v>
      </c>
      <c r="AD45" s="106">
        <v>31510000</v>
      </c>
      <c r="AE45" s="107">
        <v>42265614091</v>
      </c>
      <c r="AF45" s="21">
        <v>0</v>
      </c>
      <c r="AG45" s="24">
        <v>0</v>
      </c>
      <c r="AH45" s="24" t="s">
        <v>156</v>
      </c>
    </row>
    <row r="46" spans="1:34" x14ac:dyDescent="0.25">
      <c r="A46" s="4" t="s">
        <v>37</v>
      </c>
      <c r="B46" s="15">
        <v>34843</v>
      </c>
      <c r="C46" s="16">
        <v>1764</v>
      </c>
      <c r="D46" s="16">
        <v>921</v>
      </c>
      <c r="E46" s="16">
        <v>1067</v>
      </c>
      <c r="F46" s="16">
        <v>25</v>
      </c>
      <c r="G46" s="107">
        <v>38620</v>
      </c>
      <c r="H46" s="134">
        <v>8187854000</v>
      </c>
      <c r="I46" s="135">
        <v>1232683000</v>
      </c>
      <c r="J46" s="135">
        <v>421031000</v>
      </c>
      <c r="K46" s="135">
        <v>835790000</v>
      </c>
      <c r="L46" s="135">
        <v>41243000</v>
      </c>
      <c r="M46" s="27">
        <v>10718601000</v>
      </c>
      <c r="N46" s="124">
        <v>295725000</v>
      </c>
      <c r="O46" s="125">
        <v>1596000</v>
      </c>
      <c r="P46" s="125">
        <v>-579000</v>
      </c>
      <c r="Q46" s="125">
        <v>-122186000</v>
      </c>
      <c r="R46" s="125">
        <v>1710000</v>
      </c>
      <c r="S46" s="126">
        <v>176266000</v>
      </c>
      <c r="T46" s="134">
        <v>78590000</v>
      </c>
      <c r="U46" s="135">
        <v>470000</v>
      </c>
      <c r="V46" s="135">
        <v>-1965999</v>
      </c>
      <c r="W46" s="135">
        <v>-1189000</v>
      </c>
      <c r="X46" s="135">
        <v>2720000</v>
      </c>
      <c r="Y46" s="27">
        <v>78625001</v>
      </c>
      <c r="Z46" s="105">
        <v>8562169000</v>
      </c>
      <c r="AA46" s="106">
        <v>1234749000</v>
      </c>
      <c r="AB46" s="106">
        <v>418486001</v>
      </c>
      <c r="AC46" s="106">
        <v>712415000</v>
      </c>
      <c r="AD46" s="106">
        <v>45673000</v>
      </c>
      <c r="AE46" s="107">
        <v>10973492001</v>
      </c>
      <c r="AF46" s="21">
        <v>0</v>
      </c>
      <c r="AG46" s="24">
        <v>0</v>
      </c>
      <c r="AH46" s="24" t="s">
        <v>156</v>
      </c>
    </row>
    <row r="47" spans="1:34" x14ac:dyDescent="0.25">
      <c r="A47" s="4" t="s">
        <v>38</v>
      </c>
      <c r="B47" s="15">
        <v>4049</v>
      </c>
      <c r="C47" s="16">
        <v>196</v>
      </c>
      <c r="D47" s="16">
        <v>41</v>
      </c>
      <c r="E47" s="16">
        <v>3476</v>
      </c>
      <c r="F47" s="16">
        <v>13</v>
      </c>
      <c r="G47" s="107">
        <v>7775</v>
      </c>
      <c r="H47" s="134">
        <v>471041000</v>
      </c>
      <c r="I47" s="135">
        <v>34323900</v>
      </c>
      <c r="J47" s="135">
        <v>17761000</v>
      </c>
      <c r="K47" s="135">
        <v>1203416300</v>
      </c>
      <c r="L47" s="135">
        <v>2244000</v>
      </c>
      <c r="M47" s="27">
        <v>1728786200</v>
      </c>
      <c r="N47" s="124">
        <v>5148900</v>
      </c>
      <c r="O47" s="125">
        <v>88000</v>
      </c>
      <c r="P47" s="125">
        <v>0</v>
      </c>
      <c r="Q47" s="125">
        <v>2855000</v>
      </c>
      <c r="R47" s="125">
        <v>2000</v>
      </c>
      <c r="S47" s="126">
        <v>8093900</v>
      </c>
      <c r="T47" s="134">
        <v>3324300</v>
      </c>
      <c r="U47" s="135">
        <v>168000</v>
      </c>
      <c r="V47" s="135">
        <v>0</v>
      </c>
      <c r="W47" s="135">
        <v>6384000</v>
      </c>
      <c r="X47" s="135">
        <v>0</v>
      </c>
      <c r="Y47" s="27">
        <v>9876300</v>
      </c>
      <c r="Z47" s="105">
        <v>479514200</v>
      </c>
      <c r="AA47" s="106">
        <v>34579900</v>
      </c>
      <c r="AB47" s="106">
        <v>17761000</v>
      </c>
      <c r="AC47" s="106">
        <v>1212655300</v>
      </c>
      <c r="AD47" s="106">
        <v>2246000</v>
      </c>
      <c r="AE47" s="107">
        <v>1746756400</v>
      </c>
      <c r="AF47" s="21">
        <v>0</v>
      </c>
      <c r="AG47" s="24">
        <v>0</v>
      </c>
      <c r="AH47" s="24" t="s">
        <v>156</v>
      </c>
    </row>
    <row r="48" spans="1:34" x14ac:dyDescent="0.25">
      <c r="A48" s="4" t="s">
        <v>39</v>
      </c>
      <c r="B48" s="15">
        <v>20140</v>
      </c>
      <c r="C48" s="16">
        <v>1110</v>
      </c>
      <c r="D48" s="16">
        <v>0</v>
      </c>
      <c r="E48" s="16">
        <v>1039</v>
      </c>
      <c r="F48" s="16">
        <v>287</v>
      </c>
      <c r="G48" s="107">
        <v>22576</v>
      </c>
      <c r="H48" s="134">
        <v>9928462000</v>
      </c>
      <c r="I48" s="135">
        <v>601214000</v>
      </c>
      <c r="J48" s="135">
        <v>0</v>
      </c>
      <c r="K48" s="135">
        <v>952361000</v>
      </c>
      <c r="L48" s="135">
        <v>51962700</v>
      </c>
      <c r="M48" s="27">
        <v>11533999700</v>
      </c>
      <c r="N48" s="124">
        <v>169095000</v>
      </c>
      <c r="O48" s="125">
        <v>940000</v>
      </c>
      <c r="P48" s="125">
        <v>0</v>
      </c>
      <c r="Q48" s="125">
        <v>-11184000</v>
      </c>
      <c r="R48" s="125">
        <v>-611700</v>
      </c>
      <c r="S48" s="126">
        <v>158239300</v>
      </c>
      <c r="T48" s="134">
        <v>164140000</v>
      </c>
      <c r="U48" s="135">
        <v>-5357250</v>
      </c>
      <c r="V48" s="135">
        <v>0</v>
      </c>
      <c r="W48" s="135">
        <v>-1213000</v>
      </c>
      <c r="X48" s="135">
        <v>-4300</v>
      </c>
      <c r="Y48" s="27">
        <v>157565450</v>
      </c>
      <c r="Z48" s="105">
        <v>10261697000</v>
      </c>
      <c r="AA48" s="106">
        <v>596796750</v>
      </c>
      <c r="AB48" s="106">
        <v>0</v>
      </c>
      <c r="AC48" s="106">
        <v>939964000</v>
      </c>
      <c r="AD48" s="106">
        <v>51346700</v>
      </c>
      <c r="AE48" s="107">
        <v>11849804450</v>
      </c>
      <c r="AF48" s="21">
        <v>0</v>
      </c>
      <c r="AG48" s="24">
        <v>0.62</v>
      </c>
      <c r="AH48" s="24" t="s">
        <v>156</v>
      </c>
    </row>
    <row r="49" spans="1:34" x14ac:dyDescent="0.25">
      <c r="A49" s="4" t="s">
        <v>40</v>
      </c>
      <c r="B49" s="15">
        <v>47321</v>
      </c>
      <c r="C49" s="16">
        <v>1740</v>
      </c>
      <c r="D49" s="16">
        <v>202</v>
      </c>
      <c r="E49" s="16">
        <v>8</v>
      </c>
      <c r="F49" s="16">
        <v>17</v>
      </c>
      <c r="G49" s="107">
        <v>49288</v>
      </c>
      <c r="H49" s="134">
        <v>43614030000</v>
      </c>
      <c r="I49" s="135">
        <v>3087863750</v>
      </c>
      <c r="J49" s="135">
        <v>198048000</v>
      </c>
      <c r="K49" s="135">
        <v>15025000</v>
      </c>
      <c r="L49" s="135">
        <v>49121000</v>
      </c>
      <c r="M49" s="27">
        <v>46964087750</v>
      </c>
      <c r="N49" s="124">
        <v>704974000</v>
      </c>
      <c r="O49" s="125">
        <v>-13083750</v>
      </c>
      <c r="P49" s="125">
        <v>-65000</v>
      </c>
      <c r="Q49" s="125">
        <v>0</v>
      </c>
      <c r="R49" s="125">
        <v>0</v>
      </c>
      <c r="S49" s="126">
        <v>691825250</v>
      </c>
      <c r="T49" s="134">
        <v>693061000</v>
      </c>
      <c r="U49" s="135">
        <v>6101000</v>
      </c>
      <c r="V49" s="135">
        <v>-1112000</v>
      </c>
      <c r="W49" s="135">
        <v>0</v>
      </c>
      <c r="X49" s="135">
        <v>0</v>
      </c>
      <c r="Y49" s="27">
        <v>698050000</v>
      </c>
      <c r="Z49" s="105">
        <v>45012065000</v>
      </c>
      <c r="AA49" s="106">
        <v>3080881000</v>
      </c>
      <c r="AB49" s="106">
        <v>196871000</v>
      </c>
      <c r="AC49" s="106">
        <v>15025000</v>
      </c>
      <c r="AD49" s="106">
        <v>49121000</v>
      </c>
      <c r="AE49" s="107">
        <v>48353963000</v>
      </c>
      <c r="AF49" s="21">
        <v>0</v>
      </c>
      <c r="AG49" s="24">
        <v>0</v>
      </c>
      <c r="AH49" s="24" t="s">
        <v>156</v>
      </c>
    </row>
    <row r="50" spans="1:34" x14ac:dyDescent="0.25">
      <c r="A50" s="4" t="s">
        <v>41</v>
      </c>
      <c r="B50" s="15">
        <v>6529</v>
      </c>
      <c r="C50" s="16">
        <v>363</v>
      </c>
      <c r="D50" s="16">
        <v>0</v>
      </c>
      <c r="E50" s="16">
        <v>815</v>
      </c>
      <c r="F50" s="16">
        <v>5</v>
      </c>
      <c r="G50" s="107">
        <v>7712</v>
      </c>
      <c r="H50" s="134">
        <v>2105009000</v>
      </c>
      <c r="I50" s="135">
        <v>175744000</v>
      </c>
      <c r="J50" s="135">
        <v>0</v>
      </c>
      <c r="K50" s="135">
        <v>786029000</v>
      </c>
      <c r="L50" s="135">
        <v>3550000</v>
      </c>
      <c r="M50" s="27">
        <v>3070332000</v>
      </c>
      <c r="N50" s="124">
        <v>50191500</v>
      </c>
      <c r="O50" s="125">
        <v>-5119000</v>
      </c>
      <c r="P50" s="125">
        <v>0</v>
      </c>
      <c r="Q50" s="125">
        <v>-117000</v>
      </c>
      <c r="R50" s="125">
        <v>0</v>
      </c>
      <c r="S50" s="126">
        <v>44955500</v>
      </c>
      <c r="T50" s="134">
        <v>40345501.289999999</v>
      </c>
      <c r="U50" s="135">
        <v>1688633.39</v>
      </c>
      <c r="V50" s="135">
        <v>0</v>
      </c>
      <c r="W50" s="135">
        <v>6560812.1799999997</v>
      </c>
      <c r="X50" s="135">
        <v>0</v>
      </c>
      <c r="Y50" s="27">
        <v>48594946.859999999</v>
      </c>
      <c r="Z50" s="105">
        <v>2195546001.29</v>
      </c>
      <c r="AA50" s="106">
        <v>172313633.38999999</v>
      </c>
      <c r="AB50" s="106">
        <v>0</v>
      </c>
      <c r="AC50" s="106">
        <v>792472812.17999995</v>
      </c>
      <c r="AD50" s="106">
        <v>3550000</v>
      </c>
      <c r="AE50" s="107">
        <v>3163882446.8600001</v>
      </c>
      <c r="AF50" s="21">
        <v>0</v>
      </c>
      <c r="AG50" s="24">
        <v>0.74</v>
      </c>
      <c r="AH50" s="24" t="s">
        <v>156</v>
      </c>
    </row>
    <row r="51" spans="1:34" x14ac:dyDescent="0.25">
      <c r="A51" s="4" t="s">
        <v>42</v>
      </c>
      <c r="B51" s="15">
        <v>36615</v>
      </c>
      <c r="C51" s="16">
        <v>2495</v>
      </c>
      <c r="D51" s="16">
        <v>1188</v>
      </c>
      <c r="E51" s="16">
        <v>0</v>
      </c>
      <c r="F51" s="16">
        <v>0</v>
      </c>
      <c r="G51" s="107">
        <v>40298</v>
      </c>
      <c r="H51" s="134">
        <v>21315167000</v>
      </c>
      <c r="I51" s="135">
        <v>3547791000</v>
      </c>
      <c r="J51" s="135">
        <v>1600020752</v>
      </c>
      <c r="K51" s="135">
        <v>0</v>
      </c>
      <c r="L51" s="135">
        <v>0</v>
      </c>
      <c r="M51" s="27">
        <v>26462978752</v>
      </c>
      <c r="N51" s="124">
        <v>537729000</v>
      </c>
      <c r="O51" s="125">
        <v>121885240</v>
      </c>
      <c r="P51" s="125">
        <v>57357760</v>
      </c>
      <c r="Q51" s="125">
        <v>0</v>
      </c>
      <c r="R51" s="125">
        <v>0</v>
      </c>
      <c r="S51" s="126">
        <v>716972000</v>
      </c>
      <c r="T51" s="134">
        <v>421784000</v>
      </c>
      <c r="U51" s="135">
        <v>42322760</v>
      </c>
      <c r="V51" s="135">
        <v>14649760</v>
      </c>
      <c r="W51" s="135">
        <v>0</v>
      </c>
      <c r="X51" s="135">
        <v>0</v>
      </c>
      <c r="Y51" s="27">
        <v>478756520</v>
      </c>
      <c r="Z51" s="105">
        <v>22274680000</v>
      </c>
      <c r="AA51" s="106">
        <v>3711999000</v>
      </c>
      <c r="AB51" s="106">
        <v>1672028272</v>
      </c>
      <c r="AC51" s="106">
        <v>0</v>
      </c>
      <c r="AD51" s="106">
        <v>0</v>
      </c>
      <c r="AE51" s="107">
        <v>27658707272</v>
      </c>
      <c r="AF51" s="21">
        <v>0</v>
      </c>
      <c r="AG51" s="24">
        <v>0</v>
      </c>
      <c r="AH51" s="24" t="s">
        <v>202</v>
      </c>
    </row>
    <row r="52" spans="1:34" x14ac:dyDescent="0.25">
      <c r="A52" s="4" t="s">
        <v>43</v>
      </c>
      <c r="B52" s="15">
        <v>45363</v>
      </c>
      <c r="C52" s="16">
        <v>2180</v>
      </c>
      <c r="D52" s="16">
        <v>1966</v>
      </c>
      <c r="E52" s="16">
        <v>0</v>
      </c>
      <c r="F52" s="16">
        <v>239</v>
      </c>
      <c r="G52" s="107">
        <v>49748</v>
      </c>
      <c r="H52" s="134">
        <v>27437910000</v>
      </c>
      <c r="I52" s="135">
        <v>2775726000</v>
      </c>
      <c r="J52" s="135">
        <v>1465503847</v>
      </c>
      <c r="K52" s="135">
        <v>0</v>
      </c>
      <c r="L52" s="135">
        <v>253526444</v>
      </c>
      <c r="M52" s="27">
        <v>31932666291</v>
      </c>
      <c r="N52" s="124">
        <v>205325000</v>
      </c>
      <c r="O52" s="125">
        <v>4109000</v>
      </c>
      <c r="P52" s="125">
        <v>-22517556</v>
      </c>
      <c r="Q52" s="125">
        <v>0</v>
      </c>
      <c r="R52" s="125">
        <v>-25631444</v>
      </c>
      <c r="S52" s="126">
        <v>161285000</v>
      </c>
      <c r="T52" s="134">
        <v>183265000</v>
      </c>
      <c r="U52" s="135">
        <v>33013000</v>
      </c>
      <c r="V52" s="135">
        <v>7535000</v>
      </c>
      <c r="W52" s="135">
        <v>0</v>
      </c>
      <c r="X52" s="135">
        <v>-23305000</v>
      </c>
      <c r="Y52" s="27">
        <v>200508000</v>
      </c>
      <c r="Z52" s="105">
        <v>27826500000</v>
      </c>
      <c r="AA52" s="106">
        <v>2812848000</v>
      </c>
      <c r="AB52" s="106">
        <v>1450521291</v>
      </c>
      <c r="AC52" s="106">
        <v>0</v>
      </c>
      <c r="AD52" s="106">
        <v>204590000</v>
      </c>
      <c r="AE52" s="107">
        <v>32294459291</v>
      </c>
      <c r="AF52" s="21">
        <v>0</v>
      </c>
      <c r="AG52" s="24">
        <v>0</v>
      </c>
      <c r="AH52" s="24" t="s">
        <v>156</v>
      </c>
    </row>
    <row r="53" spans="1:34" x14ac:dyDescent="0.25">
      <c r="A53" s="4" t="s">
        <v>44</v>
      </c>
      <c r="B53" s="15">
        <v>91453</v>
      </c>
      <c r="C53" s="16">
        <v>22098</v>
      </c>
      <c r="D53" s="16">
        <v>0</v>
      </c>
      <c r="E53" s="16">
        <v>0</v>
      </c>
      <c r="F53" s="16">
        <v>0</v>
      </c>
      <c r="G53" s="107">
        <v>113551</v>
      </c>
      <c r="H53" s="134">
        <v>44312965300</v>
      </c>
      <c r="I53" s="135">
        <v>55126090088</v>
      </c>
      <c r="J53" s="135">
        <v>0</v>
      </c>
      <c r="K53" s="135">
        <v>0</v>
      </c>
      <c r="L53" s="135">
        <v>1089098040</v>
      </c>
      <c r="M53" s="27">
        <v>100528153428</v>
      </c>
      <c r="N53" s="124">
        <v>4258109700</v>
      </c>
      <c r="O53" s="125">
        <v>1027446212</v>
      </c>
      <c r="P53" s="125">
        <v>0</v>
      </c>
      <c r="Q53" s="125">
        <v>0</v>
      </c>
      <c r="R53" s="125">
        <v>4660</v>
      </c>
      <c r="S53" s="126">
        <v>5285560572</v>
      </c>
      <c r="T53" s="134">
        <v>3437812700</v>
      </c>
      <c r="U53" s="135">
        <v>-66421478</v>
      </c>
      <c r="V53" s="135">
        <v>0</v>
      </c>
      <c r="W53" s="135">
        <v>0</v>
      </c>
      <c r="X53" s="135">
        <v>0</v>
      </c>
      <c r="Y53" s="27">
        <v>3371391222</v>
      </c>
      <c r="Z53" s="105">
        <v>52008887700</v>
      </c>
      <c r="AA53" s="106">
        <v>56087114822</v>
      </c>
      <c r="AB53" s="106">
        <v>0</v>
      </c>
      <c r="AC53" s="106">
        <v>0</v>
      </c>
      <c r="AD53" s="106">
        <v>1089102700</v>
      </c>
      <c r="AE53" s="107">
        <v>109185105222</v>
      </c>
      <c r="AF53" s="21">
        <v>0</v>
      </c>
      <c r="AG53" s="24">
        <v>0</v>
      </c>
      <c r="AH53" s="24" t="s">
        <v>202</v>
      </c>
    </row>
    <row r="54" spans="1:34" x14ac:dyDescent="0.25">
      <c r="A54" s="4" t="s">
        <v>171</v>
      </c>
      <c r="B54" s="15">
        <v>52905</v>
      </c>
      <c r="C54" s="16">
        <v>1026</v>
      </c>
      <c r="D54" s="16">
        <v>1565</v>
      </c>
      <c r="E54" s="16">
        <v>1258</v>
      </c>
      <c r="F54" s="16">
        <v>7</v>
      </c>
      <c r="G54" s="107">
        <v>56761</v>
      </c>
      <c r="H54" s="134">
        <v>18707840000</v>
      </c>
      <c r="I54" s="135">
        <v>1176450000</v>
      </c>
      <c r="J54" s="135">
        <v>855796000</v>
      </c>
      <c r="K54" s="135">
        <v>2401452000</v>
      </c>
      <c r="L54" s="135">
        <v>47228000</v>
      </c>
      <c r="M54" s="27">
        <v>23188766000</v>
      </c>
      <c r="N54" s="124">
        <v>828727000</v>
      </c>
      <c r="O54" s="125">
        <v>35772000</v>
      </c>
      <c r="P54" s="125">
        <v>149507300</v>
      </c>
      <c r="Q54" s="125">
        <v>-24773000</v>
      </c>
      <c r="R54" s="125">
        <v>0</v>
      </c>
      <c r="S54" s="126">
        <v>989233300</v>
      </c>
      <c r="T54" s="134">
        <v>769200000</v>
      </c>
      <c r="U54" s="135">
        <v>10884000</v>
      </c>
      <c r="V54" s="135">
        <v>111291100</v>
      </c>
      <c r="W54" s="135">
        <v>-33163000</v>
      </c>
      <c r="X54" s="135">
        <v>0</v>
      </c>
      <c r="Y54" s="27">
        <v>858212100</v>
      </c>
      <c r="Z54" s="105">
        <v>20305767000</v>
      </c>
      <c r="AA54" s="106">
        <v>1223106000</v>
      </c>
      <c r="AB54" s="106">
        <v>1116594400</v>
      </c>
      <c r="AC54" s="106">
        <v>2343516000</v>
      </c>
      <c r="AD54" s="106">
        <v>47228000</v>
      </c>
      <c r="AE54" s="107">
        <v>25036211400</v>
      </c>
      <c r="AF54" s="21">
        <v>0</v>
      </c>
      <c r="AG54" s="24">
        <v>0</v>
      </c>
      <c r="AH54" s="24" t="s">
        <v>156</v>
      </c>
    </row>
    <row r="55" spans="1:34" x14ac:dyDescent="0.25">
      <c r="A55" s="4" t="s">
        <v>45</v>
      </c>
      <c r="B55" s="15">
        <v>23319</v>
      </c>
      <c r="C55" s="16">
        <v>1509</v>
      </c>
      <c r="D55" s="16">
        <v>885</v>
      </c>
      <c r="E55" s="16">
        <v>3345</v>
      </c>
      <c r="F55" s="16">
        <v>90</v>
      </c>
      <c r="G55" s="107">
        <v>29148</v>
      </c>
      <c r="H55" s="134">
        <v>5019017300</v>
      </c>
      <c r="I55" s="135">
        <v>766889500</v>
      </c>
      <c r="J55" s="135">
        <v>510731000</v>
      </c>
      <c r="K55" s="135">
        <v>1315281000</v>
      </c>
      <c r="L55" s="135">
        <v>25809500</v>
      </c>
      <c r="M55" s="27">
        <v>7637728300</v>
      </c>
      <c r="N55" s="124">
        <v>119844000</v>
      </c>
      <c r="O55" s="125">
        <v>219322025</v>
      </c>
      <c r="P55" s="125">
        <v>20305975</v>
      </c>
      <c r="Q55" s="125">
        <v>-17776000</v>
      </c>
      <c r="R55" s="125">
        <v>-304000</v>
      </c>
      <c r="S55" s="126">
        <v>341392000</v>
      </c>
      <c r="T55" s="134">
        <v>103835500</v>
      </c>
      <c r="U55" s="135">
        <v>-13584765</v>
      </c>
      <c r="V55" s="135">
        <v>40188265</v>
      </c>
      <c r="W55" s="135">
        <v>-2801000</v>
      </c>
      <c r="X55" s="135">
        <v>880000</v>
      </c>
      <c r="Y55" s="27">
        <v>128518000</v>
      </c>
      <c r="Z55" s="105">
        <v>5242696800</v>
      </c>
      <c r="AA55" s="106">
        <v>972626760</v>
      </c>
      <c r="AB55" s="106">
        <v>571225240</v>
      </c>
      <c r="AC55" s="106">
        <v>1294704000</v>
      </c>
      <c r="AD55" s="106">
        <v>26385500</v>
      </c>
      <c r="AE55" s="107">
        <v>8107638300</v>
      </c>
      <c r="AF55" s="21">
        <v>0</v>
      </c>
      <c r="AG55" s="24">
        <v>0.63</v>
      </c>
      <c r="AH55" s="24" t="s">
        <v>156</v>
      </c>
    </row>
    <row r="56" spans="1:34" x14ac:dyDescent="0.25">
      <c r="A56" s="4" t="s">
        <v>46</v>
      </c>
      <c r="B56" s="15">
        <v>17951</v>
      </c>
      <c r="C56" s="16">
        <v>643</v>
      </c>
      <c r="D56" s="16">
        <v>333</v>
      </c>
      <c r="E56" s="16">
        <v>1202</v>
      </c>
      <c r="F56" s="16">
        <v>0</v>
      </c>
      <c r="G56" s="107">
        <v>20129</v>
      </c>
      <c r="H56" s="134">
        <v>4544784000</v>
      </c>
      <c r="I56" s="135">
        <v>364188281</v>
      </c>
      <c r="J56" s="135">
        <v>98956000</v>
      </c>
      <c r="K56" s="135">
        <v>2172479000</v>
      </c>
      <c r="L56" s="135">
        <v>0</v>
      </c>
      <c r="M56" s="27">
        <v>7180407281</v>
      </c>
      <c r="N56" s="124">
        <v>1210726000</v>
      </c>
      <c r="O56" s="125">
        <v>-43411281</v>
      </c>
      <c r="P56" s="125">
        <v>3322000</v>
      </c>
      <c r="Q56" s="125">
        <v>-1070365000</v>
      </c>
      <c r="R56" s="125">
        <v>0</v>
      </c>
      <c r="S56" s="126">
        <v>100271719</v>
      </c>
      <c r="T56" s="134">
        <v>234590000</v>
      </c>
      <c r="U56" s="135">
        <v>6298000</v>
      </c>
      <c r="V56" s="135">
        <v>4274000</v>
      </c>
      <c r="W56" s="135">
        <v>256000</v>
      </c>
      <c r="X56" s="135">
        <v>0</v>
      </c>
      <c r="Y56" s="27">
        <v>245418000</v>
      </c>
      <c r="Z56" s="105">
        <v>5990100000</v>
      </c>
      <c r="AA56" s="106">
        <v>327075000</v>
      </c>
      <c r="AB56" s="106">
        <v>106552000</v>
      </c>
      <c r="AC56" s="106">
        <v>1102370000</v>
      </c>
      <c r="AD56" s="106">
        <v>0</v>
      </c>
      <c r="AE56" s="107">
        <v>7526097000</v>
      </c>
      <c r="AF56" s="21">
        <v>0</v>
      </c>
      <c r="AG56" s="24">
        <v>0</v>
      </c>
      <c r="AH56" s="24" t="s">
        <v>156</v>
      </c>
    </row>
    <row r="57" spans="1:34" x14ac:dyDescent="0.25">
      <c r="A57" s="4" t="s">
        <v>47</v>
      </c>
      <c r="B57" s="15">
        <v>11315</v>
      </c>
      <c r="C57" s="16">
        <v>1003</v>
      </c>
      <c r="D57" s="16">
        <v>124</v>
      </c>
      <c r="E57" s="16">
        <v>5045</v>
      </c>
      <c r="F57" s="16">
        <v>1</v>
      </c>
      <c r="G57" s="107">
        <v>17488</v>
      </c>
      <c r="H57" s="134">
        <v>2823368900</v>
      </c>
      <c r="I57" s="135">
        <v>368644000</v>
      </c>
      <c r="J57" s="135">
        <v>203085000</v>
      </c>
      <c r="K57" s="135">
        <v>1941757800</v>
      </c>
      <c r="L57" s="135">
        <v>407000</v>
      </c>
      <c r="M57" s="27">
        <v>5337262700</v>
      </c>
      <c r="N57" s="124">
        <v>59277900</v>
      </c>
      <c r="O57" s="125">
        <v>10840000</v>
      </c>
      <c r="P57" s="125">
        <v>10576000</v>
      </c>
      <c r="Q57" s="125">
        <v>7159600</v>
      </c>
      <c r="R57" s="125">
        <v>0</v>
      </c>
      <c r="S57" s="126">
        <v>87853500</v>
      </c>
      <c r="T57" s="134">
        <v>36955000</v>
      </c>
      <c r="U57" s="135">
        <v>4213000</v>
      </c>
      <c r="V57" s="135">
        <v>39817800</v>
      </c>
      <c r="W57" s="135">
        <v>20473000</v>
      </c>
      <c r="X57" s="135">
        <v>0</v>
      </c>
      <c r="Y57" s="27">
        <v>101458800</v>
      </c>
      <c r="Z57" s="105">
        <v>2919601800</v>
      </c>
      <c r="AA57" s="106">
        <v>383697000</v>
      </c>
      <c r="AB57" s="106">
        <v>253478800</v>
      </c>
      <c r="AC57" s="106">
        <v>1969390400</v>
      </c>
      <c r="AD57" s="106">
        <v>407000</v>
      </c>
      <c r="AE57" s="107">
        <v>5526575000</v>
      </c>
      <c r="AF57" s="21">
        <v>0</v>
      </c>
      <c r="AG57" s="24">
        <v>0</v>
      </c>
      <c r="AH57" s="24" t="s">
        <v>156</v>
      </c>
    </row>
    <row r="58" spans="1:34" x14ac:dyDescent="0.25">
      <c r="A58" s="4" t="s">
        <v>48</v>
      </c>
      <c r="B58" s="15">
        <v>72485</v>
      </c>
      <c r="C58" s="16">
        <v>3854</v>
      </c>
      <c r="D58" s="16">
        <v>2661</v>
      </c>
      <c r="E58" s="16">
        <v>7</v>
      </c>
      <c r="F58" s="16">
        <v>10</v>
      </c>
      <c r="G58" s="107">
        <v>79017</v>
      </c>
      <c r="H58" s="134">
        <v>63814926000</v>
      </c>
      <c r="I58" s="135">
        <v>4729317000</v>
      </c>
      <c r="J58" s="135">
        <v>3284905000</v>
      </c>
      <c r="K58" s="135">
        <v>13000000</v>
      </c>
      <c r="L58" s="135">
        <v>0</v>
      </c>
      <c r="M58" s="27">
        <v>71842148000</v>
      </c>
      <c r="N58" s="124">
        <v>689655000</v>
      </c>
      <c r="O58" s="125">
        <v>14524000</v>
      </c>
      <c r="P58" s="125">
        <v>7491500</v>
      </c>
      <c r="Q58" s="125">
        <v>0</v>
      </c>
      <c r="R58" s="125">
        <v>0</v>
      </c>
      <c r="S58" s="126">
        <v>711670500</v>
      </c>
      <c r="T58" s="134">
        <v>544769500</v>
      </c>
      <c r="U58" s="135">
        <v>-74607000</v>
      </c>
      <c r="V58" s="135">
        <v>29023500</v>
      </c>
      <c r="W58" s="135">
        <v>0</v>
      </c>
      <c r="X58" s="135">
        <v>0</v>
      </c>
      <c r="Y58" s="27">
        <v>499186000</v>
      </c>
      <c r="Z58" s="105">
        <v>65049350500</v>
      </c>
      <c r="AA58" s="106">
        <v>4669234000</v>
      </c>
      <c r="AB58" s="106">
        <v>3321420000</v>
      </c>
      <c r="AC58" s="106">
        <v>13000000</v>
      </c>
      <c r="AD58" s="106">
        <v>0</v>
      </c>
      <c r="AE58" s="107">
        <v>73053004500</v>
      </c>
      <c r="AF58" s="21">
        <v>0</v>
      </c>
      <c r="AG58" s="24">
        <v>0</v>
      </c>
      <c r="AH58" s="24" t="s">
        <v>156</v>
      </c>
    </row>
    <row r="59" spans="1:34" x14ac:dyDescent="0.25">
      <c r="A59" s="4" t="s">
        <v>49</v>
      </c>
      <c r="B59" s="15">
        <v>52531</v>
      </c>
      <c r="C59" s="16">
        <v>3485</v>
      </c>
      <c r="D59" s="16">
        <v>0</v>
      </c>
      <c r="E59" s="16">
        <v>0</v>
      </c>
      <c r="F59" s="16">
        <v>36</v>
      </c>
      <c r="G59" s="107">
        <v>56052</v>
      </c>
      <c r="H59" s="134">
        <v>37113982000</v>
      </c>
      <c r="I59" s="135">
        <v>3685376000</v>
      </c>
      <c r="J59" s="135">
        <v>0</v>
      </c>
      <c r="K59" s="135">
        <v>0</v>
      </c>
      <c r="L59" s="135">
        <v>0</v>
      </c>
      <c r="M59" s="27">
        <v>40799358000</v>
      </c>
      <c r="N59" s="124">
        <v>596445000</v>
      </c>
      <c r="O59" s="125">
        <v>14987000</v>
      </c>
      <c r="P59" s="125">
        <v>0</v>
      </c>
      <c r="Q59" s="125">
        <v>0</v>
      </c>
      <c r="R59" s="125">
        <v>0</v>
      </c>
      <c r="S59" s="126">
        <v>611432000</v>
      </c>
      <c r="T59" s="134">
        <v>789325000</v>
      </c>
      <c r="U59" s="135">
        <v>36438000</v>
      </c>
      <c r="V59" s="135">
        <v>0</v>
      </c>
      <c r="W59" s="135">
        <v>0</v>
      </c>
      <c r="X59" s="135">
        <v>0</v>
      </c>
      <c r="Y59" s="27">
        <v>825763000</v>
      </c>
      <c r="Z59" s="105">
        <v>38499752000</v>
      </c>
      <c r="AA59" s="106">
        <v>3736801000</v>
      </c>
      <c r="AB59" s="106">
        <v>0</v>
      </c>
      <c r="AC59" s="106">
        <v>0</v>
      </c>
      <c r="AD59" s="106">
        <v>0</v>
      </c>
      <c r="AE59" s="107">
        <v>42236553000</v>
      </c>
      <c r="AF59" s="21">
        <v>0</v>
      </c>
      <c r="AG59" s="24">
        <v>0.89</v>
      </c>
      <c r="AH59" s="24" t="s">
        <v>156</v>
      </c>
    </row>
    <row r="60" spans="1:34" x14ac:dyDescent="0.25">
      <c r="A60" s="4" t="s">
        <v>50</v>
      </c>
      <c r="B60" s="15">
        <v>14595</v>
      </c>
      <c r="C60" s="16">
        <v>610</v>
      </c>
      <c r="D60" s="16">
        <v>14</v>
      </c>
      <c r="E60" s="16">
        <v>1367</v>
      </c>
      <c r="F60" s="16">
        <v>0</v>
      </c>
      <c r="G60" s="107">
        <v>16586</v>
      </c>
      <c r="H60" s="134">
        <v>4913252000</v>
      </c>
      <c r="I60" s="135">
        <v>305054000</v>
      </c>
      <c r="J60" s="135">
        <v>22174000</v>
      </c>
      <c r="K60" s="135">
        <v>998324000</v>
      </c>
      <c r="L60" s="135">
        <v>0</v>
      </c>
      <c r="M60" s="27">
        <v>6238804000</v>
      </c>
      <c r="N60" s="124">
        <v>86053000</v>
      </c>
      <c r="O60" s="125">
        <v>5044000</v>
      </c>
      <c r="P60" s="125">
        <v>0</v>
      </c>
      <c r="Q60" s="125">
        <v>-23483000</v>
      </c>
      <c r="R60" s="125">
        <v>0</v>
      </c>
      <c r="S60" s="126">
        <v>67614000</v>
      </c>
      <c r="T60" s="134">
        <v>141987000</v>
      </c>
      <c r="U60" s="135">
        <v>5977000</v>
      </c>
      <c r="V60" s="135">
        <v>0</v>
      </c>
      <c r="W60" s="135">
        <v>-24117000</v>
      </c>
      <c r="X60" s="135">
        <v>0</v>
      </c>
      <c r="Y60" s="27">
        <v>123847000</v>
      </c>
      <c r="Z60" s="105">
        <v>5141292000</v>
      </c>
      <c r="AA60" s="106">
        <v>316075000</v>
      </c>
      <c r="AB60" s="106">
        <v>22174000</v>
      </c>
      <c r="AC60" s="106">
        <v>950724000</v>
      </c>
      <c r="AD60" s="106">
        <v>0</v>
      </c>
      <c r="AE60" s="107">
        <v>6430265000</v>
      </c>
      <c r="AF60" s="21">
        <v>0</v>
      </c>
      <c r="AG60" s="24">
        <v>0</v>
      </c>
      <c r="AH60" s="24" t="s">
        <v>156</v>
      </c>
    </row>
    <row r="61" spans="1:34" x14ac:dyDescent="0.25">
      <c r="A61" s="4" t="s">
        <v>51</v>
      </c>
      <c r="B61" s="15">
        <v>73390</v>
      </c>
      <c r="C61" s="16">
        <v>3239</v>
      </c>
      <c r="D61" s="16">
        <v>2134</v>
      </c>
      <c r="E61" s="16">
        <v>0</v>
      </c>
      <c r="F61" s="16">
        <v>2</v>
      </c>
      <c r="G61" s="107">
        <v>78765</v>
      </c>
      <c r="H61" s="134">
        <v>43006540000</v>
      </c>
      <c r="I61" s="135">
        <v>2795030590</v>
      </c>
      <c r="J61" s="135">
        <v>1928809000</v>
      </c>
      <c r="K61" s="135">
        <v>0</v>
      </c>
      <c r="L61" s="135">
        <v>63550000</v>
      </c>
      <c r="M61" s="27">
        <v>47793929590</v>
      </c>
      <c r="N61" s="124">
        <v>858565000</v>
      </c>
      <c r="O61" s="125">
        <v>71286410</v>
      </c>
      <c r="P61" s="125">
        <v>-72925000</v>
      </c>
      <c r="Q61" s="125">
        <v>0</v>
      </c>
      <c r="R61" s="125">
        <v>0</v>
      </c>
      <c r="S61" s="126">
        <v>856926410</v>
      </c>
      <c r="T61" s="134">
        <v>1085437000</v>
      </c>
      <c r="U61" s="135">
        <v>69550000</v>
      </c>
      <c r="V61" s="135">
        <v>23617000</v>
      </c>
      <c r="W61" s="135">
        <v>0</v>
      </c>
      <c r="X61" s="135">
        <v>0</v>
      </c>
      <c r="Y61" s="27">
        <v>1178604000</v>
      </c>
      <c r="Z61" s="105">
        <v>44950542000</v>
      </c>
      <c r="AA61" s="106">
        <v>2935867000</v>
      </c>
      <c r="AB61" s="106">
        <v>1879501000</v>
      </c>
      <c r="AC61" s="106">
        <v>0</v>
      </c>
      <c r="AD61" s="106">
        <v>63550000</v>
      </c>
      <c r="AE61" s="107">
        <v>49829460000</v>
      </c>
      <c r="AF61" s="21">
        <v>0</v>
      </c>
      <c r="AG61" s="24">
        <v>0</v>
      </c>
      <c r="AH61" s="24" t="s">
        <v>156</v>
      </c>
    </row>
    <row r="62" spans="1:34" x14ac:dyDescent="0.25">
      <c r="A62" s="4" t="s">
        <v>52</v>
      </c>
      <c r="B62" s="15">
        <v>94603</v>
      </c>
      <c r="C62" s="16">
        <v>3272</v>
      </c>
      <c r="D62" s="16">
        <v>2032</v>
      </c>
      <c r="E62" s="16">
        <v>1169</v>
      </c>
      <c r="F62" s="16">
        <v>28</v>
      </c>
      <c r="G62" s="107">
        <v>101104</v>
      </c>
      <c r="H62" s="134">
        <v>57426830500</v>
      </c>
      <c r="I62" s="135">
        <v>3042193000</v>
      </c>
      <c r="J62" s="135">
        <v>953612000</v>
      </c>
      <c r="K62" s="135">
        <v>3030377000</v>
      </c>
      <c r="L62" s="135">
        <v>282060000</v>
      </c>
      <c r="M62" s="27">
        <v>64735072500</v>
      </c>
      <c r="N62" s="124">
        <v>524274000</v>
      </c>
      <c r="O62" s="125">
        <v>0</v>
      </c>
      <c r="P62" s="125">
        <v>0</v>
      </c>
      <c r="Q62" s="125">
        <v>0</v>
      </c>
      <c r="R62" s="125">
        <v>0</v>
      </c>
      <c r="S62" s="126">
        <v>524274000</v>
      </c>
      <c r="T62" s="134">
        <v>713207500</v>
      </c>
      <c r="U62" s="135">
        <v>0</v>
      </c>
      <c r="V62" s="135">
        <v>0</v>
      </c>
      <c r="W62" s="135">
        <v>0</v>
      </c>
      <c r="X62" s="135">
        <v>0</v>
      </c>
      <c r="Y62" s="27">
        <v>713207500</v>
      </c>
      <c r="Z62" s="105">
        <v>58664312000</v>
      </c>
      <c r="AA62" s="106">
        <v>3042193000</v>
      </c>
      <c r="AB62" s="106">
        <v>953612000</v>
      </c>
      <c r="AC62" s="106">
        <v>3030377000</v>
      </c>
      <c r="AD62" s="106">
        <v>282060000</v>
      </c>
      <c r="AE62" s="107">
        <v>65972554000</v>
      </c>
      <c r="AF62" s="21">
        <v>0</v>
      </c>
      <c r="AG62" s="24">
        <v>0</v>
      </c>
      <c r="AH62" s="24" t="s">
        <v>156</v>
      </c>
    </row>
    <row r="63" spans="1:34" x14ac:dyDescent="0.25">
      <c r="A63" s="4" t="s">
        <v>53</v>
      </c>
      <c r="B63" s="15">
        <v>10193</v>
      </c>
      <c r="C63" s="16">
        <v>494</v>
      </c>
      <c r="D63" s="16">
        <v>0</v>
      </c>
      <c r="E63" s="16">
        <v>1167</v>
      </c>
      <c r="F63" s="16">
        <v>0</v>
      </c>
      <c r="G63" s="107">
        <v>11854</v>
      </c>
      <c r="H63" s="134">
        <v>3114900500</v>
      </c>
      <c r="I63" s="135">
        <v>281692000</v>
      </c>
      <c r="J63" s="135">
        <v>0</v>
      </c>
      <c r="K63" s="135">
        <v>555123000</v>
      </c>
      <c r="L63" s="135">
        <v>0</v>
      </c>
      <c r="M63" s="27">
        <v>3951715500</v>
      </c>
      <c r="N63" s="124">
        <v>258749000</v>
      </c>
      <c r="O63" s="125">
        <v>12818000</v>
      </c>
      <c r="P63" s="125">
        <v>0</v>
      </c>
      <c r="Q63" s="125">
        <v>46649000</v>
      </c>
      <c r="R63" s="125">
        <v>0</v>
      </c>
      <c r="S63" s="126">
        <v>318216000</v>
      </c>
      <c r="T63" s="134">
        <v>32695000</v>
      </c>
      <c r="U63" s="135">
        <v>1183000</v>
      </c>
      <c r="V63" s="135">
        <v>0</v>
      </c>
      <c r="W63" s="135">
        <v>116835000</v>
      </c>
      <c r="X63" s="135">
        <v>0</v>
      </c>
      <c r="Y63" s="27">
        <v>150713000</v>
      </c>
      <c r="Z63" s="105">
        <v>3406344500</v>
      </c>
      <c r="AA63" s="106">
        <v>295693000</v>
      </c>
      <c r="AB63" s="106">
        <v>0</v>
      </c>
      <c r="AC63" s="106">
        <v>718607000</v>
      </c>
      <c r="AD63" s="106">
        <v>0</v>
      </c>
      <c r="AE63" s="107">
        <v>4420644500</v>
      </c>
      <c r="AF63" s="21">
        <v>0</v>
      </c>
      <c r="AG63" s="24">
        <v>0.8</v>
      </c>
      <c r="AH63" s="24" t="s">
        <v>156</v>
      </c>
    </row>
    <row r="64" spans="1:34" x14ac:dyDescent="0.25">
      <c r="A64" s="4" t="s">
        <v>54</v>
      </c>
      <c r="B64" s="15">
        <v>4219</v>
      </c>
      <c r="C64" s="16">
        <v>204</v>
      </c>
      <c r="D64" s="16">
        <v>83</v>
      </c>
      <c r="E64" s="16">
        <v>7594</v>
      </c>
      <c r="F64" s="16">
        <v>0</v>
      </c>
      <c r="G64" s="107">
        <v>12100</v>
      </c>
      <c r="H64" s="134">
        <v>1583807301</v>
      </c>
      <c r="I64" s="135">
        <v>85390500</v>
      </c>
      <c r="J64" s="135">
        <v>210598000</v>
      </c>
      <c r="K64" s="135">
        <v>4220022611</v>
      </c>
      <c r="L64" s="135">
        <v>0</v>
      </c>
      <c r="M64" s="27">
        <v>6099818412</v>
      </c>
      <c r="N64" s="124">
        <v>0</v>
      </c>
      <c r="O64" s="125">
        <v>0</v>
      </c>
      <c r="P64" s="125">
        <v>0</v>
      </c>
      <c r="Q64" s="125">
        <v>0</v>
      </c>
      <c r="R64" s="125">
        <v>0</v>
      </c>
      <c r="S64" s="126">
        <v>0</v>
      </c>
      <c r="T64" s="134">
        <v>6328199</v>
      </c>
      <c r="U64" s="135">
        <v>-2974000</v>
      </c>
      <c r="V64" s="135">
        <v>-4000</v>
      </c>
      <c r="W64" s="135">
        <v>40462347</v>
      </c>
      <c r="X64" s="135">
        <v>0</v>
      </c>
      <c r="Y64" s="27">
        <v>43812546</v>
      </c>
      <c r="Z64" s="105">
        <v>1590135500</v>
      </c>
      <c r="AA64" s="106">
        <v>82416500</v>
      </c>
      <c r="AB64" s="106">
        <v>210594000</v>
      </c>
      <c r="AC64" s="106">
        <v>4260484958</v>
      </c>
      <c r="AD64" s="106">
        <v>0</v>
      </c>
      <c r="AE64" s="107">
        <v>6143630958</v>
      </c>
      <c r="AF64" s="21">
        <v>0</v>
      </c>
      <c r="AG64" s="24">
        <v>0</v>
      </c>
      <c r="AH64" s="24" t="s">
        <v>156</v>
      </c>
    </row>
    <row r="65" spans="1:34" x14ac:dyDescent="0.25">
      <c r="A65" s="4" t="s">
        <v>55</v>
      </c>
      <c r="B65" s="15">
        <v>6285</v>
      </c>
      <c r="C65" s="16">
        <v>481</v>
      </c>
      <c r="D65" s="16">
        <v>0</v>
      </c>
      <c r="E65" s="16">
        <v>3064</v>
      </c>
      <c r="F65" s="16">
        <v>0</v>
      </c>
      <c r="G65" s="107">
        <v>9830</v>
      </c>
      <c r="H65" s="134">
        <v>1774386200</v>
      </c>
      <c r="I65" s="135">
        <v>194670000</v>
      </c>
      <c r="J65" s="135">
        <v>0</v>
      </c>
      <c r="K65" s="135">
        <v>2093114000</v>
      </c>
      <c r="L65" s="135">
        <v>0</v>
      </c>
      <c r="M65" s="27">
        <v>4062170200</v>
      </c>
      <c r="N65" s="124">
        <v>17020600</v>
      </c>
      <c r="O65" s="125">
        <v>1181000</v>
      </c>
      <c r="P65" s="125">
        <v>0</v>
      </c>
      <c r="Q65" s="125">
        <v>-8934000</v>
      </c>
      <c r="R65" s="125">
        <v>0</v>
      </c>
      <c r="S65" s="126">
        <v>9267600</v>
      </c>
      <c r="T65" s="134">
        <v>43774700</v>
      </c>
      <c r="U65" s="135">
        <v>1180000</v>
      </c>
      <c r="V65" s="135">
        <v>0</v>
      </c>
      <c r="W65" s="135">
        <v>25523000</v>
      </c>
      <c r="X65" s="135">
        <v>0</v>
      </c>
      <c r="Y65" s="27">
        <v>70477700</v>
      </c>
      <c r="Z65" s="105">
        <v>1835181500</v>
      </c>
      <c r="AA65" s="106">
        <v>197031000</v>
      </c>
      <c r="AB65" s="106">
        <v>0</v>
      </c>
      <c r="AC65" s="106">
        <v>2109703000</v>
      </c>
      <c r="AD65" s="106">
        <v>0</v>
      </c>
      <c r="AE65" s="107">
        <v>4141915500</v>
      </c>
      <c r="AF65" s="21">
        <v>0</v>
      </c>
      <c r="AG65" s="24">
        <v>0.92</v>
      </c>
      <c r="AH65" s="24" t="s">
        <v>156</v>
      </c>
    </row>
    <row r="66" spans="1:34" x14ac:dyDescent="0.25">
      <c r="A66" s="4" t="s">
        <v>56</v>
      </c>
      <c r="B66" s="15">
        <v>22224</v>
      </c>
      <c r="C66" s="16">
        <v>588</v>
      </c>
      <c r="D66" s="16">
        <v>401</v>
      </c>
      <c r="E66" s="16">
        <v>168</v>
      </c>
      <c r="F66" s="16">
        <v>2</v>
      </c>
      <c r="G66" s="107">
        <v>23383</v>
      </c>
      <c r="H66" s="134">
        <v>13249826000</v>
      </c>
      <c r="I66" s="135">
        <v>451460000</v>
      </c>
      <c r="J66" s="135">
        <v>177191000</v>
      </c>
      <c r="K66" s="135">
        <v>194830000</v>
      </c>
      <c r="L66" s="135">
        <v>3240000</v>
      </c>
      <c r="M66" s="27">
        <v>14076547000</v>
      </c>
      <c r="N66" s="124">
        <v>1802972000</v>
      </c>
      <c r="O66" s="125">
        <v>89495000</v>
      </c>
      <c r="P66" s="125">
        <v>4024000</v>
      </c>
      <c r="Q66" s="125">
        <v>11320000</v>
      </c>
      <c r="R66" s="125">
        <v>250000</v>
      </c>
      <c r="S66" s="126">
        <v>1908061000</v>
      </c>
      <c r="T66" s="134">
        <v>3982754000</v>
      </c>
      <c r="U66" s="135">
        <v>-44375028.311425686</v>
      </c>
      <c r="V66" s="135">
        <v>157439028.31142569</v>
      </c>
      <c r="W66" s="135">
        <v>28940000</v>
      </c>
      <c r="X66" s="135">
        <v>220000</v>
      </c>
      <c r="Y66" s="27">
        <v>4124978000</v>
      </c>
      <c r="Z66" s="105">
        <v>19035552000</v>
      </c>
      <c r="AA66" s="106">
        <v>496579971.68857431</v>
      </c>
      <c r="AB66" s="106">
        <v>338654028.31142569</v>
      </c>
      <c r="AC66" s="106">
        <v>235090000</v>
      </c>
      <c r="AD66" s="106">
        <v>3710000</v>
      </c>
      <c r="AE66" s="107">
        <v>20109586000</v>
      </c>
      <c r="AF66" s="21">
        <v>0</v>
      </c>
      <c r="AG66" s="24">
        <v>0</v>
      </c>
      <c r="AH66" s="24" t="s">
        <v>156</v>
      </c>
    </row>
    <row r="67" spans="1:34" x14ac:dyDescent="0.25">
      <c r="A67" s="4" t="s">
        <v>57</v>
      </c>
      <c r="B67" s="15">
        <v>6434</v>
      </c>
      <c r="C67" s="16">
        <v>426</v>
      </c>
      <c r="D67" s="16">
        <v>213</v>
      </c>
      <c r="E67" s="16">
        <v>2235</v>
      </c>
      <c r="F67" s="16">
        <v>8</v>
      </c>
      <c r="G67" s="107">
        <v>9316</v>
      </c>
      <c r="H67" s="134">
        <v>999857000</v>
      </c>
      <c r="I67" s="135">
        <v>130506500</v>
      </c>
      <c r="J67" s="135">
        <v>46851000</v>
      </c>
      <c r="K67" s="135">
        <v>905902500</v>
      </c>
      <c r="L67" s="135">
        <v>3199000</v>
      </c>
      <c r="M67" s="27">
        <v>2086316000</v>
      </c>
      <c r="N67" s="124">
        <v>8705000</v>
      </c>
      <c r="O67" s="125">
        <v>-531000</v>
      </c>
      <c r="P67" s="125">
        <v>-153000</v>
      </c>
      <c r="Q67" s="125">
        <v>-894500</v>
      </c>
      <c r="R67" s="125">
        <v>15000</v>
      </c>
      <c r="S67" s="126">
        <v>7141500</v>
      </c>
      <c r="T67" s="134">
        <v>9806500</v>
      </c>
      <c r="U67" s="135">
        <v>-373000</v>
      </c>
      <c r="V67" s="135">
        <v>-88000</v>
      </c>
      <c r="W67" s="135">
        <v>-220000</v>
      </c>
      <c r="X67" s="135">
        <v>0</v>
      </c>
      <c r="Y67" s="27">
        <v>9125500</v>
      </c>
      <c r="Z67" s="105">
        <v>1018368500</v>
      </c>
      <c r="AA67" s="106">
        <v>129602500</v>
      </c>
      <c r="AB67" s="106">
        <v>46610000</v>
      </c>
      <c r="AC67" s="106">
        <v>904788000</v>
      </c>
      <c r="AD67" s="106">
        <v>3214000</v>
      </c>
      <c r="AE67" s="107">
        <v>2102583000</v>
      </c>
      <c r="AF67" s="21">
        <v>0</v>
      </c>
      <c r="AG67" s="24">
        <v>0</v>
      </c>
      <c r="AH67" s="24" t="s">
        <v>156</v>
      </c>
    </row>
    <row r="68" spans="1:34" x14ac:dyDescent="0.25">
      <c r="A68" s="4" t="s">
        <v>58</v>
      </c>
      <c r="B68" s="15">
        <v>64261</v>
      </c>
      <c r="C68" s="16">
        <v>6878</v>
      </c>
      <c r="D68" s="16">
        <v>987</v>
      </c>
      <c r="E68" s="16">
        <v>0</v>
      </c>
      <c r="F68" s="16">
        <v>0</v>
      </c>
      <c r="G68" s="107">
        <v>72126</v>
      </c>
      <c r="H68" s="134">
        <v>47739342000</v>
      </c>
      <c r="I68" s="135">
        <v>8033283000</v>
      </c>
      <c r="J68" s="135">
        <v>2196549000</v>
      </c>
      <c r="K68" s="135">
        <v>0</v>
      </c>
      <c r="L68" s="135">
        <v>0</v>
      </c>
      <c r="M68" s="27">
        <v>57969174000</v>
      </c>
      <c r="N68" s="124">
        <v>453048000</v>
      </c>
      <c r="O68" s="125">
        <v>117181000</v>
      </c>
      <c r="P68" s="125">
        <v>-111620000</v>
      </c>
      <c r="Q68" s="125">
        <v>0</v>
      </c>
      <c r="R68" s="125">
        <v>0</v>
      </c>
      <c r="S68" s="126">
        <v>458609000</v>
      </c>
      <c r="T68" s="134">
        <v>1061940000</v>
      </c>
      <c r="U68" s="135">
        <v>-77277000</v>
      </c>
      <c r="V68" s="135">
        <v>-36005000</v>
      </c>
      <c r="W68" s="135">
        <v>0</v>
      </c>
      <c r="X68" s="135">
        <v>0</v>
      </c>
      <c r="Y68" s="27">
        <v>948658000</v>
      </c>
      <c r="Z68" s="105">
        <v>49254330000</v>
      </c>
      <c r="AA68" s="106">
        <v>8073187000</v>
      </c>
      <c r="AB68" s="106">
        <v>2048924000</v>
      </c>
      <c r="AC68" s="106">
        <v>0</v>
      </c>
      <c r="AD68" s="106">
        <v>0</v>
      </c>
      <c r="AE68" s="107">
        <v>59376441000</v>
      </c>
      <c r="AF68" s="21">
        <v>0</v>
      </c>
      <c r="AG68" s="24">
        <v>0</v>
      </c>
      <c r="AH68" s="24" t="s">
        <v>202</v>
      </c>
    </row>
    <row r="69" spans="1:34" x14ac:dyDescent="0.25">
      <c r="A69" s="4" t="s">
        <v>59</v>
      </c>
      <c r="B69" s="15">
        <v>4004</v>
      </c>
      <c r="C69" s="16">
        <v>95</v>
      </c>
      <c r="D69" s="16">
        <v>77</v>
      </c>
      <c r="E69" s="16">
        <v>1737</v>
      </c>
      <c r="F69" s="16">
        <v>41</v>
      </c>
      <c r="G69" s="107">
        <v>5954</v>
      </c>
      <c r="H69" s="134">
        <v>608366000</v>
      </c>
      <c r="I69" s="135">
        <v>25513000</v>
      </c>
      <c r="J69" s="135">
        <v>9849000</v>
      </c>
      <c r="K69" s="135">
        <v>951026000</v>
      </c>
      <c r="L69" s="135">
        <v>6778000</v>
      </c>
      <c r="M69" s="27">
        <v>1601532000</v>
      </c>
      <c r="N69" s="124">
        <v>61425000</v>
      </c>
      <c r="O69" s="125">
        <v>703000</v>
      </c>
      <c r="P69" s="125">
        <v>1265000</v>
      </c>
      <c r="Q69" s="125">
        <v>33746000</v>
      </c>
      <c r="R69" s="125">
        <v>319000</v>
      </c>
      <c r="S69" s="126">
        <v>97458000</v>
      </c>
      <c r="T69" s="134">
        <v>11108000</v>
      </c>
      <c r="U69" s="135">
        <v>497000</v>
      </c>
      <c r="V69" s="135">
        <v>28996000</v>
      </c>
      <c r="W69" s="135">
        <v>-3006000</v>
      </c>
      <c r="X69" s="135">
        <v>-359000</v>
      </c>
      <c r="Y69" s="27">
        <v>37236000</v>
      </c>
      <c r="Z69" s="105">
        <v>680899000</v>
      </c>
      <c r="AA69" s="106">
        <v>26713000</v>
      </c>
      <c r="AB69" s="106">
        <v>40110000</v>
      </c>
      <c r="AC69" s="106">
        <v>981766000</v>
      </c>
      <c r="AD69" s="106">
        <v>6738000</v>
      </c>
      <c r="AE69" s="107">
        <v>1736226000</v>
      </c>
      <c r="AF69" s="21">
        <v>0</v>
      </c>
      <c r="AG69" s="24">
        <v>0</v>
      </c>
      <c r="AH69" s="24" t="s">
        <v>156</v>
      </c>
    </row>
    <row r="70" spans="1:34" x14ac:dyDescent="0.25">
      <c r="A70" s="4" t="s">
        <v>60</v>
      </c>
      <c r="B70" s="15">
        <v>2915</v>
      </c>
      <c r="C70" s="16">
        <v>159</v>
      </c>
      <c r="D70" s="16">
        <v>0</v>
      </c>
      <c r="E70" s="16">
        <v>0</v>
      </c>
      <c r="F70" s="16">
        <v>5</v>
      </c>
      <c r="G70" s="107">
        <v>3079</v>
      </c>
      <c r="H70" s="134">
        <v>2225180000</v>
      </c>
      <c r="I70" s="135">
        <v>120423001</v>
      </c>
      <c r="J70" s="135">
        <v>0</v>
      </c>
      <c r="K70" s="135">
        <v>0</v>
      </c>
      <c r="L70" s="135">
        <v>0</v>
      </c>
      <c r="M70" s="27">
        <v>2345603001</v>
      </c>
      <c r="N70" s="124">
        <v>137921900</v>
      </c>
      <c r="O70" s="125">
        <v>1374964</v>
      </c>
      <c r="P70" s="125">
        <v>0</v>
      </c>
      <c r="Q70" s="125">
        <v>0</v>
      </c>
      <c r="R70" s="125">
        <v>0</v>
      </c>
      <c r="S70" s="126">
        <v>139296864</v>
      </c>
      <c r="T70" s="134">
        <v>247956100</v>
      </c>
      <c r="U70" s="135">
        <v>1296560</v>
      </c>
      <c r="V70" s="135">
        <v>0</v>
      </c>
      <c r="W70" s="135">
        <v>0</v>
      </c>
      <c r="X70" s="135">
        <v>217500</v>
      </c>
      <c r="Y70" s="27">
        <v>249470160</v>
      </c>
      <c r="Z70" s="105">
        <v>2611058000</v>
      </c>
      <c r="AA70" s="106">
        <v>123094525</v>
      </c>
      <c r="AB70" s="106">
        <v>0</v>
      </c>
      <c r="AC70" s="106">
        <v>0</v>
      </c>
      <c r="AD70" s="106">
        <v>217500</v>
      </c>
      <c r="AE70" s="107">
        <v>2734370025</v>
      </c>
      <c r="AF70" s="21">
        <v>0</v>
      </c>
      <c r="AG70" s="24">
        <v>0</v>
      </c>
      <c r="AH70" s="24" t="s">
        <v>156</v>
      </c>
    </row>
    <row r="71" spans="1:34" x14ac:dyDescent="0.25">
      <c r="A71" s="4" t="s">
        <v>61</v>
      </c>
      <c r="B71" s="15">
        <v>15200</v>
      </c>
      <c r="C71" s="16">
        <v>667</v>
      </c>
      <c r="D71" s="16">
        <v>381</v>
      </c>
      <c r="E71" s="16">
        <v>3327</v>
      </c>
      <c r="F71" s="16">
        <v>22</v>
      </c>
      <c r="G71" s="107">
        <v>19597</v>
      </c>
      <c r="H71" s="134">
        <v>4265760000</v>
      </c>
      <c r="I71" s="135">
        <v>263976000</v>
      </c>
      <c r="J71" s="135">
        <v>224337000</v>
      </c>
      <c r="K71" s="135">
        <v>2662536000</v>
      </c>
      <c r="L71" s="135">
        <v>8184000</v>
      </c>
      <c r="M71" s="27">
        <v>7424793000</v>
      </c>
      <c r="N71" s="124">
        <v>24937000</v>
      </c>
      <c r="O71" s="125">
        <v>-509000</v>
      </c>
      <c r="P71" s="125">
        <v>8581000</v>
      </c>
      <c r="Q71" s="125">
        <v>17797000</v>
      </c>
      <c r="R71" s="125">
        <v>0</v>
      </c>
      <c r="S71" s="126">
        <v>50806000</v>
      </c>
      <c r="T71" s="134">
        <v>56510000</v>
      </c>
      <c r="U71" s="135">
        <v>-63000</v>
      </c>
      <c r="V71" s="135">
        <v>-383000</v>
      </c>
      <c r="W71" s="135">
        <v>3105550</v>
      </c>
      <c r="X71" s="135">
        <v>0</v>
      </c>
      <c r="Y71" s="27">
        <v>59169550</v>
      </c>
      <c r="Z71" s="105">
        <v>4347207000</v>
      </c>
      <c r="AA71" s="106">
        <v>263404000</v>
      </c>
      <c r="AB71" s="106">
        <v>232535000</v>
      </c>
      <c r="AC71" s="106">
        <v>2683438550</v>
      </c>
      <c r="AD71" s="106">
        <v>8184000</v>
      </c>
      <c r="AE71" s="107">
        <v>7534768550</v>
      </c>
      <c r="AF71" s="21">
        <v>0</v>
      </c>
      <c r="AG71" s="24">
        <v>0</v>
      </c>
      <c r="AH71" s="24" t="s">
        <v>156</v>
      </c>
    </row>
    <row r="72" spans="1:34" x14ac:dyDescent="0.25">
      <c r="A72" s="4" t="s">
        <v>62</v>
      </c>
      <c r="B72" s="15">
        <v>7223</v>
      </c>
      <c r="C72" s="16">
        <v>451</v>
      </c>
      <c r="D72" s="16">
        <v>248</v>
      </c>
      <c r="E72" s="16">
        <v>3036</v>
      </c>
      <c r="F72" s="16">
        <v>0</v>
      </c>
      <c r="G72" s="107">
        <v>10958</v>
      </c>
      <c r="H72" s="134">
        <v>1325783000</v>
      </c>
      <c r="I72" s="135">
        <v>170765000</v>
      </c>
      <c r="J72" s="135">
        <v>115668000</v>
      </c>
      <c r="K72" s="135">
        <v>1747725000</v>
      </c>
      <c r="L72" s="135">
        <v>0</v>
      </c>
      <c r="M72" s="27">
        <v>3359941000</v>
      </c>
      <c r="N72" s="124">
        <v>15306000</v>
      </c>
      <c r="O72" s="125">
        <v>2466000</v>
      </c>
      <c r="P72" s="125">
        <v>-1235000</v>
      </c>
      <c r="Q72" s="125">
        <v>468000</v>
      </c>
      <c r="R72" s="125">
        <v>0</v>
      </c>
      <c r="S72" s="126">
        <v>17005000</v>
      </c>
      <c r="T72" s="134">
        <v>3058000</v>
      </c>
      <c r="U72" s="135">
        <v>1836000</v>
      </c>
      <c r="V72" s="135">
        <v>87000</v>
      </c>
      <c r="W72" s="135">
        <v>-1285000</v>
      </c>
      <c r="X72" s="135">
        <v>0</v>
      </c>
      <c r="Y72" s="27">
        <v>3696000</v>
      </c>
      <c r="Z72" s="105">
        <v>1344147000</v>
      </c>
      <c r="AA72" s="106">
        <v>175067000</v>
      </c>
      <c r="AB72" s="106">
        <v>114520000</v>
      </c>
      <c r="AC72" s="106">
        <v>1746908000</v>
      </c>
      <c r="AD72" s="106">
        <v>0</v>
      </c>
      <c r="AE72" s="107">
        <v>3380642000</v>
      </c>
      <c r="AF72" s="21">
        <v>0</v>
      </c>
      <c r="AG72" s="24">
        <v>0</v>
      </c>
      <c r="AH72" s="24" t="s">
        <v>156</v>
      </c>
    </row>
    <row r="73" spans="1:34" x14ac:dyDescent="0.25">
      <c r="A73" s="4" t="s">
        <v>63</v>
      </c>
      <c r="B73" s="15">
        <v>57118</v>
      </c>
      <c r="C73" s="16">
        <v>6398</v>
      </c>
      <c r="D73" s="16">
        <v>0</v>
      </c>
      <c r="E73" s="16">
        <v>0</v>
      </c>
      <c r="F73" s="16">
        <v>10</v>
      </c>
      <c r="G73" s="107">
        <v>63526</v>
      </c>
      <c r="H73" s="134">
        <v>62734824979</v>
      </c>
      <c r="I73" s="135">
        <v>9793193022</v>
      </c>
      <c r="J73" s="135">
        <v>0</v>
      </c>
      <c r="K73" s="135">
        <v>0</v>
      </c>
      <c r="L73" s="135">
        <v>134645000</v>
      </c>
      <c r="M73" s="27">
        <v>72662663001</v>
      </c>
      <c r="N73" s="124">
        <v>4540000021</v>
      </c>
      <c r="O73" s="125">
        <v>1608592978</v>
      </c>
      <c r="P73" s="125">
        <v>0</v>
      </c>
      <c r="Q73" s="125">
        <v>0</v>
      </c>
      <c r="R73" s="125">
        <v>0</v>
      </c>
      <c r="S73" s="126">
        <v>6148592999</v>
      </c>
      <c r="T73" s="134">
        <v>1333680000</v>
      </c>
      <c r="U73" s="135">
        <v>-73460000</v>
      </c>
      <c r="V73" s="135">
        <v>0</v>
      </c>
      <c r="W73" s="135">
        <v>0</v>
      </c>
      <c r="X73" s="135">
        <v>0</v>
      </c>
      <c r="Y73" s="27">
        <v>1260220000</v>
      </c>
      <c r="Z73" s="105">
        <v>68608505000</v>
      </c>
      <c r="AA73" s="106">
        <v>11328326000</v>
      </c>
      <c r="AB73" s="106">
        <v>0</v>
      </c>
      <c r="AC73" s="106">
        <v>0</v>
      </c>
      <c r="AD73" s="106">
        <v>134645000</v>
      </c>
      <c r="AE73" s="107">
        <v>80071476000</v>
      </c>
      <c r="AF73" s="21">
        <v>0</v>
      </c>
      <c r="AG73" s="24">
        <v>0.94810878399499843</v>
      </c>
      <c r="AH73" s="24" t="s">
        <v>156</v>
      </c>
    </row>
    <row r="74" spans="1:34" x14ac:dyDescent="0.25">
      <c r="A74" s="4" t="s">
        <v>64</v>
      </c>
      <c r="B74" s="15">
        <v>4962</v>
      </c>
      <c r="C74" s="16">
        <v>313</v>
      </c>
      <c r="D74" s="16">
        <v>0</v>
      </c>
      <c r="E74" s="16">
        <v>2222</v>
      </c>
      <c r="F74" s="16">
        <v>0</v>
      </c>
      <c r="G74" s="107">
        <v>7497</v>
      </c>
      <c r="H74" s="134">
        <v>884094000</v>
      </c>
      <c r="I74" s="135">
        <v>98852000</v>
      </c>
      <c r="J74" s="135">
        <v>18792000</v>
      </c>
      <c r="K74" s="135">
        <v>1792058000</v>
      </c>
      <c r="L74" s="135">
        <v>0</v>
      </c>
      <c r="M74" s="27">
        <v>2793796000</v>
      </c>
      <c r="N74" s="124">
        <v>20059000</v>
      </c>
      <c r="O74" s="125">
        <v>2339000</v>
      </c>
      <c r="P74" s="125">
        <v>0</v>
      </c>
      <c r="Q74" s="125">
        <v>9354000</v>
      </c>
      <c r="R74" s="125">
        <v>0</v>
      </c>
      <c r="S74" s="126">
        <v>31752000</v>
      </c>
      <c r="T74" s="134">
        <v>372893000</v>
      </c>
      <c r="U74" s="135">
        <v>4922000</v>
      </c>
      <c r="V74" s="135">
        <v>0</v>
      </c>
      <c r="W74" s="135">
        <v>-328634000</v>
      </c>
      <c r="X74" s="135">
        <v>0</v>
      </c>
      <c r="Y74" s="27">
        <v>49181000</v>
      </c>
      <c r="Z74" s="105">
        <v>1277046000</v>
      </c>
      <c r="AA74" s="106">
        <v>106113000</v>
      </c>
      <c r="AB74" s="106">
        <v>18792000</v>
      </c>
      <c r="AC74" s="106">
        <v>1472778000</v>
      </c>
      <c r="AD74" s="106">
        <v>0</v>
      </c>
      <c r="AE74" s="107">
        <v>2874729000</v>
      </c>
      <c r="AF74" s="21">
        <v>0</v>
      </c>
      <c r="AG74" s="24">
        <v>0</v>
      </c>
      <c r="AH74" s="24" t="s">
        <v>156</v>
      </c>
    </row>
    <row r="75" spans="1:34" x14ac:dyDescent="0.25">
      <c r="A75" s="4" t="s">
        <v>65</v>
      </c>
      <c r="B75" s="15">
        <v>19920</v>
      </c>
      <c r="C75" s="16">
        <v>1043</v>
      </c>
      <c r="D75" s="16">
        <v>0</v>
      </c>
      <c r="E75" s="16">
        <v>966</v>
      </c>
      <c r="F75" s="16">
        <v>0</v>
      </c>
      <c r="G75" s="107">
        <v>21929</v>
      </c>
      <c r="H75" s="134">
        <v>12350547000</v>
      </c>
      <c r="I75" s="135">
        <v>682851600</v>
      </c>
      <c r="J75" s="135">
        <v>0</v>
      </c>
      <c r="K75" s="135">
        <v>1060165000</v>
      </c>
      <c r="L75" s="135">
        <v>0</v>
      </c>
      <c r="M75" s="27">
        <v>14093563600</v>
      </c>
      <c r="N75" s="124">
        <v>218187500</v>
      </c>
      <c r="O75" s="125">
        <v>39199500</v>
      </c>
      <c r="P75" s="125">
        <v>0</v>
      </c>
      <c r="Q75" s="125">
        <v>-10195000</v>
      </c>
      <c r="R75" s="125">
        <v>0</v>
      </c>
      <c r="S75" s="126">
        <v>247192000</v>
      </c>
      <c r="T75" s="134">
        <v>221476000</v>
      </c>
      <c r="U75" s="135">
        <v>18007500</v>
      </c>
      <c r="V75" s="135">
        <v>0</v>
      </c>
      <c r="W75" s="135">
        <v>18983000</v>
      </c>
      <c r="X75" s="135">
        <v>0</v>
      </c>
      <c r="Y75" s="27">
        <v>258466500</v>
      </c>
      <c r="Z75" s="105">
        <v>12790210500</v>
      </c>
      <c r="AA75" s="106">
        <v>740058600</v>
      </c>
      <c r="AB75" s="106">
        <v>0</v>
      </c>
      <c r="AC75" s="106">
        <v>1068953000</v>
      </c>
      <c r="AD75" s="106">
        <v>0</v>
      </c>
      <c r="AE75" s="107">
        <v>14599222100</v>
      </c>
      <c r="AF75" s="21">
        <v>0</v>
      </c>
      <c r="AG75" s="24">
        <v>0.79</v>
      </c>
      <c r="AH75" s="24" t="s">
        <v>156</v>
      </c>
    </row>
    <row r="76" spans="1:34" x14ac:dyDescent="0.25">
      <c r="A76" s="4" t="s">
        <v>66</v>
      </c>
      <c r="B76" s="15">
        <v>7892</v>
      </c>
      <c r="C76" s="16">
        <v>495</v>
      </c>
      <c r="D76" s="16">
        <v>363</v>
      </c>
      <c r="E76" s="16">
        <v>3199</v>
      </c>
      <c r="F76" s="16">
        <v>8</v>
      </c>
      <c r="G76" s="107">
        <v>11957</v>
      </c>
      <c r="H76" s="134">
        <v>1502284900</v>
      </c>
      <c r="I76" s="135">
        <v>213488000</v>
      </c>
      <c r="J76" s="135">
        <v>113371000</v>
      </c>
      <c r="K76" s="135">
        <v>1774623000</v>
      </c>
      <c r="L76" s="135">
        <v>2617000</v>
      </c>
      <c r="M76" s="27">
        <v>3606383900</v>
      </c>
      <c r="N76" s="124">
        <v>21812600</v>
      </c>
      <c r="O76" s="125">
        <v>4275000</v>
      </c>
      <c r="P76" s="125">
        <v>2289000</v>
      </c>
      <c r="Q76" s="125">
        <v>-3046000</v>
      </c>
      <c r="R76" s="125">
        <v>0</v>
      </c>
      <c r="S76" s="126">
        <v>25330600</v>
      </c>
      <c r="T76" s="134">
        <v>12788400</v>
      </c>
      <c r="U76" s="135">
        <v>-358000</v>
      </c>
      <c r="V76" s="135">
        <v>245000</v>
      </c>
      <c r="W76" s="135">
        <v>34213400</v>
      </c>
      <c r="X76" s="135">
        <v>0</v>
      </c>
      <c r="Y76" s="27">
        <v>46888800</v>
      </c>
      <c r="Z76" s="105">
        <v>1536885900</v>
      </c>
      <c r="AA76" s="106">
        <v>217405000</v>
      </c>
      <c r="AB76" s="106">
        <v>115905000</v>
      </c>
      <c r="AC76" s="106">
        <v>1805790400</v>
      </c>
      <c r="AD76" s="106">
        <v>2617000</v>
      </c>
      <c r="AE76" s="107">
        <v>3678603300</v>
      </c>
      <c r="AF76" s="21">
        <v>0</v>
      </c>
      <c r="AG76" s="24">
        <v>0</v>
      </c>
      <c r="AH76" s="24" t="s">
        <v>156</v>
      </c>
    </row>
    <row r="77" spans="1:34" x14ac:dyDescent="0.25">
      <c r="A77" s="4" t="s">
        <v>67</v>
      </c>
      <c r="B77" s="15">
        <v>1798</v>
      </c>
      <c r="C77" s="16">
        <v>249</v>
      </c>
      <c r="D77" s="16">
        <v>0</v>
      </c>
      <c r="E77" s="16">
        <v>2413</v>
      </c>
      <c r="F77" s="16">
        <v>0</v>
      </c>
      <c r="G77" s="107">
        <v>4460</v>
      </c>
      <c r="H77" s="134">
        <v>289632967</v>
      </c>
      <c r="I77" s="135">
        <v>38604045</v>
      </c>
      <c r="J77" s="135">
        <v>0</v>
      </c>
      <c r="K77" s="135">
        <v>1047518376</v>
      </c>
      <c r="L77" s="135">
        <v>0</v>
      </c>
      <c r="M77" s="27">
        <v>1375755388</v>
      </c>
      <c r="N77" s="124">
        <v>3138603</v>
      </c>
      <c r="O77" s="125">
        <v>-63135</v>
      </c>
      <c r="P77" s="125">
        <v>0</v>
      </c>
      <c r="Q77" s="125">
        <v>4928251</v>
      </c>
      <c r="R77" s="125">
        <v>0</v>
      </c>
      <c r="S77" s="126">
        <v>8003719</v>
      </c>
      <c r="T77" s="134">
        <v>0</v>
      </c>
      <c r="U77" s="135">
        <v>0</v>
      </c>
      <c r="V77" s="135">
        <v>0</v>
      </c>
      <c r="W77" s="135">
        <v>0</v>
      </c>
      <c r="X77" s="135">
        <v>0</v>
      </c>
      <c r="Y77" s="27">
        <v>0</v>
      </c>
      <c r="Z77" s="105">
        <v>292771570</v>
      </c>
      <c r="AA77" s="106">
        <v>38540910</v>
      </c>
      <c r="AB77" s="106">
        <v>0</v>
      </c>
      <c r="AC77" s="106">
        <v>1052446627</v>
      </c>
      <c r="AD77" s="106">
        <v>0</v>
      </c>
      <c r="AE77" s="107">
        <v>1383759107</v>
      </c>
      <c r="AF77" s="21">
        <v>0</v>
      </c>
      <c r="AG77" s="24">
        <v>0.9</v>
      </c>
      <c r="AH77" s="24" t="s">
        <v>156</v>
      </c>
    </row>
    <row r="78" spans="1:34" x14ac:dyDescent="0.25">
      <c r="A78" s="4" t="s">
        <v>68</v>
      </c>
      <c r="B78" s="15">
        <v>11455</v>
      </c>
      <c r="C78" s="16">
        <v>737.75</v>
      </c>
      <c r="D78" s="16">
        <v>397.25</v>
      </c>
      <c r="E78" s="16">
        <v>2915</v>
      </c>
      <c r="F78" s="16">
        <v>12</v>
      </c>
      <c r="G78" s="107">
        <v>15517</v>
      </c>
      <c r="H78" s="134">
        <v>2909121000</v>
      </c>
      <c r="I78" s="135">
        <v>351868440</v>
      </c>
      <c r="J78" s="135">
        <v>181265560</v>
      </c>
      <c r="K78" s="135">
        <v>1485258000</v>
      </c>
      <c r="L78" s="135">
        <v>7892000</v>
      </c>
      <c r="M78" s="27">
        <v>4935405000</v>
      </c>
      <c r="N78" s="124">
        <v>37305000</v>
      </c>
      <c r="O78" s="125">
        <v>3136320</v>
      </c>
      <c r="P78" s="125">
        <v>1615680</v>
      </c>
      <c r="Q78" s="125">
        <v>4883000</v>
      </c>
      <c r="R78" s="125">
        <v>30000</v>
      </c>
      <c r="S78" s="126">
        <v>46970000</v>
      </c>
      <c r="T78" s="134">
        <v>32203000</v>
      </c>
      <c r="U78" s="135">
        <v>2048800</v>
      </c>
      <c r="V78" s="135">
        <v>1103200</v>
      </c>
      <c r="W78" s="135">
        <v>2434000</v>
      </c>
      <c r="X78" s="135">
        <v>-258000</v>
      </c>
      <c r="Y78" s="27">
        <v>37531000</v>
      </c>
      <c r="Z78" s="105">
        <v>2978629000</v>
      </c>
      <c r="AA78" s="106">
        <v>357053560</v>
      </c>
      <c r="AB78" s="106">
        <v>183984440</v>
      </c>
      <c r="AC78" s="106">
        <v>1492575000</v>
      </c>
      <c r="AD78" s="106">
        <v>7664000</v>
      </c>
      <c r="AE78" s="107">
        <v>5019906000</v>
      </c>
      <c r="AF78" s="21">
        <v>0</v>
      </c>
      <c r="AG78" s="24">
        <v>0.65</v>
      </c>
      <c r="AH78" s="24" t="s">
        <v>156</v>
      </c>
    </row>
    <row r="79" spans="1:34" x14ac:dyDescent="0.25">
      <c r="A79" s="4" t="s">
        <v>69</v>
      </c>
      <c r="B79" s="15">
        <v>15010</v>
      </c>
      <c r="C79" s="16">
        <v>942</v>
      </c>
      <c r="D79" s="16">
        <v>424</v>
      </c>
      <c r="E79" s="16">
        <v>164</v>
      </c>
      <c r="F79" s="16">
        <v>600</v>
      </c>
      <c r="G79" s="107">
        <v>17140</v>
      </c>
      <c r="H79" s="134">
        <v>5020168000</v>
      </c>
      <c r="I79" s="135">
        <v>698984000</v>
      </c>
      <c r="J79" s="135">
        <v>270985000</v>
      </c>
      <c r="K79" s="135">
        <v>205140000</v>
      </c>
      <c r="L79" s="135">
        <v>15523000</v>
      </c>
      <c r="M79" s="27">
        <v>6210800000</v>
      </c>
      <c r="N79" s="124">
        <v>6092000</v>
      </c>
      <c r="O79" s="125">
        <v>8070000</v>
      </c>
      <c r="P79" s="125">
        <v>-7189000</v>
      </c>
      <c r="Q79" s="125">
        <v>0</v>
      </c>
      <c r="R79" s="125">
        <v>0</v>
      </c>
      <c r="S79" s="126">
        <v>6973000</v>
      </c>
      <c r="T79" s="134">
        <v>29674000</v>
      </c>
      <c r="U79" s="135">
        <v>8678000</v>
      </c>
      <c r="V79" s="135">
        <v>-16575647</v>
      </c>
      <c r="W79" s="135">
        <v>-21277000</v>
      </c>
      <c r="X79" s="135">
        <v>143683083</v>
      </c>
      <c r="Y79" s="27">
        <v>144182436</v>
      </c>
      <c r="Z79" s="105">
        <v>5055934000</v>
      </c>
      <c r="AA79" s="106">
        <v>715732000</v>
      </c>
      <c r="AB79" s="106">
        <v>247220353</v>
      </c>
      <c r="AC79" s="106">
        <v>183863000</v>
      </c>
      <c r="AD79" s="106">
        <v>159206083</v>
      </c>
      <c r="AE79" s="107">
        <v>6361955436</v>
      </c>
      <c r="AF79" s="21">
        <v>0</v>
      </c>
      <c r="AG79" s="24">
        <v>0</v>
      </c>
      <c r="AH79" s="24" t="s">
        <v>156</v>
      </c>
    </row>
    <row r="80" spans="1:34" x14ac:dyDescent="0.25">
      <c r="A80" s="4" t="s">
        <v>70</v>
      </c>
      <c r="B80" s="15">
        <v>27921</v>
      </c>
      <c r="C80" s="16">
        <v>1566</v>
      </c>
      <c r="D80" s="16">
        <v>0</v>
      </c>
      <c r="E80" s="16">
        <v>3644</v>
      </c>
      <c r="F80" s="16">
        <v>35</v>
      </c>
      <c r="G80" s="107">
        <v>33166</v>
      </c>
      <c r="H80" s="134">
        <v>5853994300</v>
      </c>
      <c r="I80" s="135">
        <v>1484478000</v>
      </c>
      <c r="J80" s="135">
        <v>0</v>
      </c>
      <c r="K80" s="135">
        <v>2186462000</v>
      </c>
      <c r="L80" s="135">
        <v>26699000</v>
      </c>
      <c r="M80" s="27">
        <v>9551633300</v>
      </c>
      <c r="N80" s="124">
        <v>-32138800</v>
      </c>
      <c r="O80" s="125">
        <v>640517000</v>
      </c>
      <c r="P80" s="125">
        <v>0</v>
      </c>
      <c r="Q80" s="125">
        <v>39408000</v>
      </c>
      <c r="R80" s="125">
        <v>133000</v>
      </c>
      <c r="S80" s="126">
        <v>647919200</v>
      </c>
      <c r="T80" s="134">
        <v>107097100</v>
      </c>
      <c r="U80" s="135">
        <v>550652000</v>
      </c>
      <c r="V80" s="135">
        <v>0</v>
      </c>
      <c r="W80" s="135">
        <v>-6121000</v>
      </c>
      <c r="X80" s="135">
        <v>360000</v>
      </c>
      <c r="Y80" s="27">
        <v>651988100</v>
      </c>
      <c r="Z80" s="105">
        <v>5928952600</v>
      </c>
      <c r="AA80" s="106">
        <v>2675647000</v>
      </c>
      <c r="AB80" s="106">
        <v>0</v>
      </c>
      <c r="AC80" s="106">
        <v>2219749000</v>
      </c>
      <c r="AD80" s="106">
        <v>27192000</v>
      </c>
      <c r="AE80" s="107">
        <v>10851540600</v>
      </c>
      <c r="AF80" s="21">
        <v>0</v>
      </c>
      <c r="AG80" s="24">
        <v>0.76</v>
      </c>
      <c r="AH80" s="24" t="s">
        <v>156</v>
      </c>
    </row>
    <row r="81" spans="1:34" x14ac:dyDescent="0.25">
      <c r="A81" s="4" t="s">
        <v>71</v>
      </c>
      <c r="B81" s="15">
        <v>1733</v>
      </c>
      <c r="C81" s="16">
        <v>98</v>
      </c>
      <c r="D81" s="16">
        <v>68</v>
      </c>
      <c r="E81" s="16">
        <v>2839</v>
      </c>
      <c r="F81" s="16">
        <v>0</v>
      </c>
      <c r="G81" s="107">
        <v>4738</v>
      </c>
      <c r="H81" s="134">
        <v>156196000</v>
      </c>
      <c r="I81" s="135">
        <v>8390600</v>
      </c>
      <c r="J81" s="135">
        <v>6672800</v>
      </c>
      <c r="K81" s="135">
        <v>1601787700</v>
      </c>
      <c r="L81" s="135">
        <v>0</v>
      </c>
      <c r="M81" s="27">
        <v>1773047100</v>
      </c>
      <c r="N81" s="124">
        <v>2672400</v>
      </c>
      <c r="O81" s="125">
        <v>26000</v>
      </c>
      <c r="P81" s="125">
        <v>71000</v>
      </c>
      <c r="Q81" s="125">
        <v>1790400</v>
      </c>
      <c r="R81" s="125">
        <v>0</v>
      </c>
      <c r="S81" s="126">
        <v>4559800</v>
      </c>
      <c r="T81" s="134">
        <v>118800</v>
      </c>
      <c r="U81" s="135">
        <v>0</v>
      </c>
      <c r="V81" s="135">
        <v>-55000</v>
      </c>
      <c r="W81" s="135">
        <v>2832600</v>
      </c>
      <c r="X81" s="135">
        <v>0</v>
      </c>
      <c r="Y81" s="27">
        <v>2896400</v>
      </c>
      <c r="Z81" s="105">
        <v>158987200</v>
      </c>
      <c r="AA81" s="106">
        <v>8416600</v>
      </c>
      <c r="AB81" s="106">
        <v>6688800</v>
      </c>
      <c r="AC81" s="106">
        <v>1606410700</v>
      </c>
      <c r="AD81" s="106">
        <v>0</v>
      </c>
      <c r="AE81" s="107">
        <v>1780503300</v>
      </c>
      <c r="AF81" s="21">
        <v>0</v>
      </c>
      <c r="AG81" s="24">
        <v>0</v>
      </c>
      <c r="AH81" s="24" t="s">
        <v>156</v>
      </c>
    </row>
    <row r="82" spans="1:34" x14ac:dyDescent="0.25">
      <c r="A82" s="4" t="s">
        <v>72</v>
      </c>
      <c r="B82" s="15">
        <v>68294</v>
      </c>
      <c r="C82" s="16">
        <v>3620</v>
      </c>
      <c r="D82" s="16">
        <v>1484</v>
      </c>
      <c r="E82" s="16">
        <v>0</v>
      </c>
      <c r="F82" s="16">
        <v>33</v>
      </c>
      <c r="G82" s="107">
        <v>73431</v>
      </c>
      <c r="H82" s="134">
        <v>57514693000</v>
      </c>
      <c r="I82" s="135">
        <v>4601366000</v>
      </c>
      <c r="J82" s="135">
        <v>1479628500</v>
      </c>
      <c r="K82" s="135">
        <v>0</v>
      </c>
      <c r="L82" s="135">
        <v>86164000</v>
      </c>
      <c r="M82" s="27">
        <v>63681851500</v>
      </c>
      <c r="N82" s="124">
        <v>829653500</v>
      </c>
      <c r="O82" s="125">
        <v>32814000</v>
      </c>
      <c r="P82" s="125">
        <v>-5237500</v>
      </c>
      <c r="Q82" s="125">
        <v>0</v>
      </c>
      <c r="R82" s="125">
        <v>-10395000</v>
      </c>
      <c r="S82" s="126">
        <v>846835000</v>
      </c>
      <c r="T82" s="134">
        <v>937323000</v>
      </c>
      <c r="U82" s="135">
        <v>15236500</v>
      </c>
      <c r="V82" s="135">
        <v>982000</v>
      </c>
      <c r="W82" s="135">
        <v>0</v>
      </c>
      <c r="X82" s="135">
        <v>490000</v>
      </c>
      <c r="Y82" s="27">
        <v>954031500</v>
      </c>
      <c r="Z82" s="105">
        <v>59281669500</v>
      </c>
      <c r="AA82" s="106">
        <v>4649416500</v>
      </c>
      <c r="AB82" s="106">
        <v>1475373000</v>
      </c>
      <c r="AC82" s="106">
        <v>0</v>
      </c>
      <c r="AD82" s="106">
        <v>76259000</v>
      </c>
      <c r="AE82" s="107">
        <v>65482718000</v>
      </c>
      <c r="AF82" s="21">
        <v>0</v>
      </c>
      <c r="AG82" s="24">
        <v>0</v>
      </c>
      <c r="AH82" s="24" t="s">
        <v>156</v>
      </c>
    </row>
    <row r="83" spans="1:34" x14ac:dyDescent="0.25">
      <c r="A83" s="4" t="s">
        <v>73</v>
      </c>
      <c r="B83" s="15">
        <v>76521</v>
      </c>
      <c r="C83" s="16">
        <v>2934</v>
      </c>
      <c r="D83" s="16">
        <v>2726</v>
      </c>
      <c r="E83" s="16">
        <v>1376</v>
      </c>
      <c r="F83" s="16">
        <v>607</v>
      </c>
      <c r="G83" s="107">
        <v>84164</v>
      </c>
      <c r="H83" s="134">
        <v>32142779200</v>
      </c>
      <c r="I83" s="135">
        <v>3269899445</v>
      </c>
      <c r="J83" s="135">
        <v>2287989400</v>
      </c>
      <c r="K83" s="135">
        <v>1774543200</v>
      </c>
      <c r="L83" s="135">
        <v>71976900</v>
      </c>
      <c r="M83" s="27">
        <v>39547188145</v>
      </c>
      <c r="N83" s="124">
        <v>616721000</v>
      </c>
      <c r="O83" s="125">
        <v>10704700</v>
      </c>
      <c r="P83" s="125">
        <v>55438000</v>
      </c>
      <c r="Q83" s="125">
        <v>-371685000</v>
      </c>
      <c r="R83" s="125">
        <v>1489500</v>
      </c>
      <c r="S83" s="126">
        <v>312668200</v>
      </c>
      <c r="T83" s="134">
        <v>1842020620</v>
      </c>
      <c r="U83" s="135">
        <v>90133300</v>
      </c>
      <c r="V83" s="135">
        <v>157167000</v>
      </c>
      <c r="W83" s="135">
        <v>-32765000</v>
      </c>
      <c r="X83" s="135">
        <v>10883400</v>
      </c>
      <c r="Y83" s="27">
        <v>2067439320</v>
      </c>
      <c r="Z83" s="105">
        <v>34601520820</v>
      </c>
      <c r="AA83" s="106">
        <v>3370737445</v>
      </c>
      <c r="AB83" s="106">
        <v>2500594400</v>
      </c>
      <c r="AC83" s="106">
        <v>1370093200</v>
      </c>
      <c r="AD83" s="106">
        <v>84349800</v>
      </c>
      <c r="AE83" s="107">
        <v>41927295665</v>
      </c>
      <c r="AF83" s="21">
        <v>0</v>
      </c>
      <c r="AG83" s="24">
        <v>0</v>
      </c>
      <c r="AH83" s="24" t="s">
        <v>202</v>
      </c>
    </row>
    <row r="84" spans="1:34" x14ac:dyDescent="0.25">
      <c r="A84" s="4" t="s">
        <v>74</v>
      </c>
      <c r="B84" s="15">
        <v>17541</v>
      </c>
      <c r="C84" s="16">
        <v>712</v>
      </c>
      <c r="D84" s="16">
        <v>657</v>
      </c>
      <c r="E84" s="16">
        <v>398</v>
      </c>
      <c r="F84" s="16">
        <v>56</v>
      </c>
      <c r="G84" s="107">
        <v>19364</v>
      </c>
      <c r="H84" s="134">
        <v>4408589400</v>
      </c>
      <c r="I84" s="135">
        <v>432408900</v>
      </c>
      <c r="J84" s="135">
        <v>465190000</v>
      </c>
      <c r="K84" s="135">
        <v>262420800</v>
      </c>
      <c r="L84" s="135">
        <v>78422000</v>
      </c>
      <c r="M84" s="27">
        <v>5647031100</v>
      </c>
      <c r="N84" s="124">
        <v>138125300</v>
      </c>
      <c r="O84" s="125">
        <v>-1288000</v>
      </c>
      <c r="P84" s="125">
        <v>-4074200</v>
      </c>
      <c r="Q84" s="125">
        <v>4176700</v>
      </c>
      <c r="R84" s="125">
        <v>-2494000</v>
      </c>
      <c r="S84" s="126">
        <v>134445800</v>
      </c>
      <c r="T84" s="134">
        <v>167105000</v>
      </c>
      <c r="U84" s="135">
        <v>38302000</v>
      </c>
      <c r="V84" s="135">
        <v>-3059500</v>
      </c>
      <c r="W84" s="135">
        <v>707000</v>
      </c>
      <c r="X84" s="135">
        <v>-12312000</v>
      </c>
      <c r="Y84" s="27">
        <v>190742500</v>
      </c>
      <c r="Z84" s="105">
        <v>4713819700</v>
      </c>
      <c r="AA84" s="106">
        <v>469422900</v>
      </c>
      <c r="AB84" s="106">
        <v>458056300</v>
      </c>
      <c r="AC84" s="106">
        <v>267304500</v>
      </c>
      <c r="AD84" s="106">
        <v>63616000</v>
      </c>
      <c r="AE84" s="107">
        <v>5972219400</v>
      </c>
      <c r="AF84" s="21">
        <v>0</v>
      </c>
      <c r="AG84" s="24">
        <v>0</v>
      </c>
      <c r="AH84" s="24" t="s">
        <v>156</v>
      </c>
    </row>
    <row r="85" spans="1:34" x14ac:dyDescent="0.25">
      <c r="A85" s="4" t="s">
        <v>75</v>
      </c>
      <c r="B85" s="15">
        <v>89435</v>
      </c>
      <c r="C85" s="16">
        <v>2192</v>
      </c>
      <c r="D85" s="16">
        <v>2874</v>
      </c>
      <c r="E85" s="16">
        <v>891</v>
      </c>
      <c r="F85" s="16">
        <v>11</v>
      </c>
      <c r="G85" s="107">
        <v>95403</v>
      </c>
      <c r="H85" s="134">
        <v>32608775900</v>
      </c>
      <c r="I85" s="135">
        <v>2387534002</v>
      </c>
      <c r="J85" s="135">
        <v>3637157601</v>
      </c>
      <c r="K85" s="135">
        <v>1375249000</v>
      </c>
      <c r="L85" s="135">
        <v>26555000</v>
      </c>
      <c r="M85" s="27">
        <v>40035271503</v>
      </c>
      <c r="N85" s="124">
        <v>1783916900</v>
      </c>
      <c r="O85" s="125">
        <v>59491001</v>
      </c>
      <c r="P85" s="125">
        <v>229662700</v>
      </c>
      <c r="Q85" s="125">
        <v>-59041000</v>
      </c>
      <c r="R85" s="125">
        <v>-450000</v>
      </c>
      <c r="S85" s="126">
        <v>2013579601</v>
      </c>
      <c r="T85" s="134">
        <v>1991647000</v>
      </c>
      <c r="U85" s="135">
        <v>146367000</v>
      </c>
      <c r="V85" s="135">
        <v>205890100</v>
      </c>
      <c r="W85" s="135">
        <v>-25950000</v>
      </c>
      <c r="X85" s="135">
        <v>-50000</v>
      </c>
      <c r="Y85" s="27">
        <v>2317904100</v>
      </c>
      <c r="Z85" s="105">
        <v>36384339800</v>
      </c>
      <c r="AA85" s="106">
        <v>2593392003</v>
      </c>
      <c r="AB85" s="106">
        <v>4072710401</v>
      </c>
      <c r="AC85" s="106">
        <v>1290258000</v>
      </c>
      <c r="AD85" s="106">
        <v>26055000</v>
      </c>
      <c r="AE85" s="107">
        <v>44366755204</v>
      </c>
      <c r="AF85" s="21">
        <v>0</v>
      </c>
      <c r="AG85" s="24">
        <v>0</v>
      </c>
      <c r="AH85" s="24" t="s">
        <v>156</v>
      </c>
    </row>
    <row r="86" spans="1:34" x14ac:dyDescent="0.25">
      <c r="A86" s="4" t="s">
        <v>76</v>
      </c>
      <c r="B86" s="15">
        <v>45929</v>
      </c>
      <c r="C86" s="16">
        <v>6176</v>
      </c>
      <c r="D86" s="16">
        <v>1465</v>
      </c>
      <c r="E86" s="16">
        <v>0</v>
      </c>
      <c r="F86" s="16">
        <v>0</v>
      </c>
      <c r="G86" s="107">
        <v>53570</v>
      </c>
      <c r="H86" s="134">
        <v>36290234000</v>
      </c>
      <c r="I86" s="135">
        <v>8838557800</v>
      </c>
      <c r="J86" s="135">
        <v>3116049500</v>
      </c>
      <c r="K86" s="135">
        <v>0</v>
      </c>
      <c r="L86" s="135">
        <v>0</v>
      </c>
      <c r="M86" s="27">
        <v>48244841300</v>
      </c>
      <c r="N86" s="124">
        <v>880920000</v>
      </c>
      <c r="O86" s="125">
        <v>-220441520</v>
      </c>
      <c r="P86" s="125">
        <v>81104800</v>
      </c>
      <c r="Q86" s="125">
        <v>0</v>
      </c>
      <c r="R86" s="125">
        <v>0</v>
      </c>
      <c r="S86" s="126">
        <v>741583280</v>
      </c>
      <c r="T86" s="134">
        <v>465284000</v>
      </c>
      <c r="U86" s="135">
        <v>203549973.90000001</v>
      </c>
      <c r="V86" s="135">
        <v>-216258070.00000003</v>
      </c>
      <c r="W86" s="135">
        <v>0</v>
      </c>
      <c r="X86" s="135">
        <v>0</v>
      </c>
      <c r="Y86" s="27">
        <v>452575903.89999998</v>
      </c>
      <c r="Z86" s="105">
        <v>37636438000</v>
      </c>
      <c r="AA86" s="106">
        <v>8821666253.8999996</v>
      </c>
      <c r="AB86" s="106">
        <v>2980896230</v>
      </c>
      <c r="AC86" s="106">
        <v>0</v>
      </c>
      <c r="AD86" s="106">
        <v>0</v>
      </c>
      <c r="AE86" s="107">
        <v>49439000483.900002</v>
      </c>
      <c r="AF86" s="21">
        <v>0</v>
      </c>
      <c r="AG86" s="24">
        <v>0</v>
      </c>
      <c r="AH86" s="24" t="s">
        <v>202</v>
      </c>
    </row>
    <row r="87" spans="1:34" x14ac:dyDescent="0.25">
      <c r="A87" s="4" t="s">
        <v>77</v>
      </c>
      <c r="B87" s="15">
        <v>59981</v>
      </c>
      <c r="C87" s="16">
        <v>2293</v>
      </c>
      <c r="D87" s="16">
        <v>1000</v>
      </c>
      <c r="E87" s="16">
        <v>1771</v>
      </c>
      <c r="F87" s="16">
        <v>345</v>
      </c>
      <c r="G87" s="107">
        <v>65390</v>
      </c>
      <c r="H87" s="134">
        <v>28230796000</v>
      </c>
      <c r="I87" s="135">
        <v>1652176017</v>
      </c>
      <c r="J87" s="135">
        <v>708594000</v>
      </c>
      <c r="K87" s="135">
        <v>2050965000</v>
      </c>
      <c r="L87" s="135">
        <v>38221500</v>
      </c>
      <c r="M87" s="27">
        <v>32680752517</v>
      </c>
      <c r="N87" s="124">
        <v>345550000</v>
      </c>
      <c r="O87" s="125">
        <v>473983</v>
      </c>
      <c r="P87" s="125">
        <v>7580000</v>
      </c>
      <c r="Q87" s="125">
        <v>-11280000</v>
      </c>
      <c r="R87" s="125">
        <v>-4000</v>
      </c>
      <c r="S87" s="126">
        <v>342319983</v>
      </c>
      <c r="T87" s="134">
        <v>296955000</v>
      </c>
      <c r="U87" s="135">
        <v>12080000</v>
      </c>
      <c r="V87" s="135">
        <v>19255000</v>
      </c>
      <c r="W87" s="135">
        <v>-22550000</v>
      </c>
      <c r="X87" s="135">
        <v>0</v>
      </c>
      <c r="Y87" s="27">
        <v>305740000</v>
      </c>
      <c r="Z87" s="105">
        <v>28873301000</v>
      </c>
      <c r="AA87" s="106">
        <v>1664730000</v>
      </c>
      <c r="AB87" s="106">
        <v>735429000</v>
      </c>
      <c r="AC87" s="106">
        <v>2017135000</v>
      </c>
      <c r="AD87" s="106">
        <v>38217500</v>
      </c>
      <c r="AE87" s="107">
        <v>33328812500</v>
      </c>
      <c r="AF87" s="21">
        <v>0</v>
      </c>
      <c r="AG87" s="24">
        <v>0</v>
      </c>
      <c r="AH87" s="24" t="s">
        <v>156</v>
      </c>
    </row>
    <row r="88" spans="1:34" x14ac:dyDescent="0.25">
      <c r="A88" s="4" t="s">
        <v>78</v>
      </c>
      <c r="B88" s="15">
        <v>3350</v>
      </c>
      <c r="C88" s="16">
        <v>460</v>
      </c>
      <c r="D88" s="16">
        <v>0</v>
      </c>
      <c r="E88" s="16">
        <v>3083</v>
      </c>
      <c r="F88" s="16">
        <v>0</v>
      </c>
      <c r="G88" s="107">
        <v>6893</v>
      </c>
      <c r="H88" s="134">
        <v>311042000</v>
      </c>
      <c r="I88" s="135">
        <v>50568600</v>
      </c>
      <c r="J88" s="135">
        <v>0</v>
      </c>
      <c r="K88" s="135">
        <v>1515041900</v>
      </c>
      <c r="L88" s="135">
        <v>0</v>
      </c>
      <c r="M88" s="27">
        <v>1876652500</v>
      </c>
      <c r="N88" s="124">
        <v>190300</v>
      </c>
      <c r="O88" s="125">
        <v>-194200</v>
      </c>
      <c r="P88" s="125">
        <v>0</v>
      </c>
      <c r="Q88" s="125">
        <v>-103600</v>
      </c>
      <c r="R88" s="125">
        <v>0</v>
      </c>
      <c r="S88" s="126">
        <v>-107500</v>
      </c>
      <c r="T88" s="134">
        <v>1477100</v>
      </c>
      <c r="U88" s="135">
        <v>2247600</v>
      </c>
      <c r="V88" s="135">
        <v>0</v>
      </c>
      <c r="W88" s="135">
        <v>-714100</v>
      </c>
      <c r="X88" s="135">
        <v>0</v>
      </c>
      <c r="Y88" s="27">
        <v>3010600</v>
      </c>
      <c r="Z88" s="105">
        <v>312709400</v>
      </c>
      <c r="AA88" s="106">
        <v>52622000</v>
      </c>
      <c r="AB88" s="106">
        <v>0</v>
      </c>
      <c r="AC88" s="106">
        <v>1514224200</v>
      </c>
      <c r="AD88" s="106">
        <v>0</v>
      </c>
      <c r="AE88" s="107">
        <v>1879555600</v>
      </c>
      <c r="AF88" s="21">
        <v>0</v>
      </c>
      <c r="AG88" s="24">
        <v>0.4</v>
      </c>
      <c r="AH88" s="24" t="s">
        <v>156</v>
      </c>
    </row>
    <row r="89" spans="1:34" x14ac:dyDescent="0.25">
      <c r="A89" s="5"/>
      <c r="B89" s="17"/>
      <c r="C89" s="18"/>
      <c r="D89" s="18"/>
      <c r="E89" s="18"/>
      <c r="F89" s="18"/>
      <c r="G89" s="110"/>
      <c r="H89" s="136"/>
      <c r="I89" s="137"/>
      <c r="J89" s="137"/>
      <c r="K89" s="137"/>
      <c r="L89" s="137"/>
      <c r="M89" s="28"/>
      <c r="N89" s="129"/>
      <c r="O89" s="130"/>
      <c r="P89" s="130"/>
      <c r="Q89" s="130"/>
      <c r="R89" s="130"/>
      <c r="S89" s="131"/>
      <c r="T89" s="136"/>
      <c r="U89" s="137"/>
      <c r="V89" s="137"/>
      <c r="W89" s="137"/>
      <c r="X89" s="137"/>
      <c r="Y89" s="28"/>
      <c r="Z89" s="108"/>
      <c r="AA89" s="109"/>
      <c r="AB89" s="109"/>
      <c r="AC89" s="109"/>
      <c r="AD89" s="109"/>
      <c r="AE89" s="110"/>
      <c r="AF89" s="22"/>
      <c r="AG89" s="25"/>
      <c r="AH89" s="25"/>
    </row>
    <row r="90" spans="1:34" x14ac:dyDescent="0.25">
      <c r="A90" s="73" t="s">
        <v>79</v>
      </c>
      <c r="B90" s="76">
        <f t="shared" ref="B90:AE90" si="0">SUM(B9:B89)</f>
        <v>2641091</v>
      </c>
      <c r="C90" s="74">
        <f t="shared" si="0"/>
        <v>157619.75</v>
      </c>
      <c r="D90" s="74">
        <f t="shared" si="0"/>
        <v>69689.25</v>
      </c>
      <c r="E90" s="74">
        <f t="shared" si="0"/>
        <v>118329</v>
      </c>
      <c r="F90" s="74">
        <f t="shared" si="0"/>
        <v>7142</v>
      </c>
      <c r="G90" s="75">
        <f t="shared" si="0"/>
        <v>2993871</v>
      </c>
      <c r="H90" s="76">
        <f t="shared" si="0"/>
        <v>1434294825428</v>
      </c>
      <c r="I90" s="74">
        <f t="shared" si="0"/>
        <v>187059234683</v>
      </c>
      <c r="J90" s="74">
        <f t="shared" si="0"/>
        <v>62567881226</v>
      </c>
      <c r="K90" s="74">
        <f t="shared" si="0"/>
        <v>80675558042</v>
      </c>
      <c r="L90" s="74">
        <f t="shared" si="0"/>
        <v>6417749112</v>
      </c>
      <c r="M90" s="75">
        <f t="shared" si="0"/>
        <v>1771015248491</v>
      </c>
      <c r="N90" s="76">
        <f t="shared" si="0"/>
        <v>36910638518</v>
      </c>
      <c r="O90" s="74">
        <f t="shared" si="0"/>
        <v>4634483714</v>
      </c>
      <c r="P90" s="74">
        <f t="shared" si="0"/>
        <v>1124486691</v>
      </c>
      <c r="Q90" s="74">
        <f t="shared" si="0"/>
        <v>-1475748580</v>
      </c>
      <c r="R90" s="74">
        <f t="shared" si="0"/>
        <v>-173500484</v>
      </c>
      <c r="S90" s="75">
        <f t="shared" si="0"/>
        <v>41020359859</v>
      </c>
      <c r="T90" s="76">
        <f t="shared" si="0"/>
        <v>36509021212.290001</v>
      </c>
      <c r="U90" s="74">
        <f t="shared" si="0"/>
        <v>1667786361.9785743</v>
      </c>
      <c r="V90" s="74">
        <f t="shared" si="0"/>
        <v>1465233401.3114257</v>
      </c>
      <c r="W90" s="74">
        <f t="shared" si="0"/>
        <v>-1437984202.8199999</v>
      </c>
      <c r="X90" s="74">
        <f t="shared" si="0"/>
        <v>297603173</v>
      </c>
      <c r="Y90" s="75">
        <f t="shared" si="0"/>
        <v>38501659945.760002</v>
      </c>
      <c r="Z90" s="76">
        <f t="shared" si="0"/>
        <v>1507714485158.29</v>
      </c>
      <c r="AA90" s="74">
        <f t="shared" si="0"/>
        <v>193361504758.97858</v>
      </c>
      <c r="AB90" s="74">
        <f t="shared" si="0"/>
        <v>65157601318.311424</v>
      </c>
      <c r="AC90" s="74">
        <f t="shared" si="0"/>
        <v>77761825259.179993</v>
      </c>
      <c r="AD90" s="74">
        <f t="shared" si="0"/>
        <v>6541851801</v>
      </c>
      <c r="AE90" s="75">
        <f t="shared" si="0"/>
        <v>1850537268295.7598</v>
      </c>
      <c r="AF90" s="115"/>
      <c r="AG90" s="116"/>
      <c r="AH90" s="116"/>
    </row>
    <row r="91" spans="1:34" x14ac:dyDescent="0.25">
      <c r="A91" s="71" t="str">
        <f>"Source: Victoria Grants Commission - Questionnaire "&amp;$A$3&amp;" response from Council"</f>
        <v>Source: Victoria Grants Commission - Questionnaire 2017-18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row>
    <row r="92" spans="1:34" s="140" customFormat="1" x14ac:dyDescent="0.25">
      <c r="A92" s="138"/>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row>
  </sheetData>
  <printOptions horizontalCentered="1" verticalCentered="1"/>
  <pageMargins left="0.39370078740157483" right="0.39370078740157483" top="0.39370078740157483" bottom="0.19685039370078741" header="0.31496062992125984" footer="0.31496062992125984"/>
  <pageSetup paperSize="8" scale="60" fitToWidth="4" orientation="landscape" r:id="rId1"/>
  <colBreaks count="2" manualBreakCount="2">
    <brk id="7" max="90" man="1"/>
    <brk id="19" max="9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CE92"/>
  <sheetViews>
    <sheetView showGridLines="0" zoomScale="80" zoomScaleNormal="80" workbookViewId="0">
      <pane xSplit="1" ySplit="9" topLeftCell="B10" activePane="bottomRight" state="frozen"/>
      <selection activeCell="A93" sqref="A93"/>
      <selection pane="topRight" activeCell="A93" sqref="A93"/>
      <selection pane="bottomLeft" activeCell="A93" sqref="A93"/>
      <selection pane="bottomRight" activeCell="A9" sqref="A9"/>
    </sheetView>
  </sheetViews>
  <sheetFormatPr defaultColWidth="10.6640625" defaultRowHeight="14.4" x14ac:dyDescent="0.3"/>
  <cols>
    <col min="1" max="1" width="24.6640625" style="6" customWidth="1"/>
    <col min="2" max="82" width="12.6640625" style="10" customWidth="1"/>
    <col min="84" max="16384" width="10.6640625" style="6"/>
  </cols>
  <sheetData>
    <row r="1" spans="1:83" x14ac:dyDescent="0.3">
      <c r="A1" s="1"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row>
    <row r="2" spans="1:83" ht="15.6" x14ac:dyDescent="0.3">
      <c r="A2" s="2" t="s">
        <v>101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t="s">
        <v>173</v>
      </c>
      <c r="CD2" s="9"/>
    </row>
    <row r="3" spans="1:83" x14ac:dyDescent="0.3">
      <c r="A3" s="72" t="str">
        <f>Valuations!A3</f>
        <v>2017-18</v>
      </c>
    </row>
    <row r="4" spans="1:83" ht="15.6" x14ac:dyDescent="0.3">
      <c r="A4" s="77"/>
      <c r="B4" s="95" t="s">
        <v>198</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5"/>
      <c r="CC4" s="96"/>
      <c r="CD4" s="97"/>
    </row>
    <row r="5" spans="1:83" x14ac:dyDescent="0.3">
      <c r="A5" s="78"/>
      <c r="B5" s="79" t="s">
        <v>111</v>
      </c>
      <c r="C5" s="80"/>
      <c r="D5" s="80"/>
      <c r="E5" s="80"/>
      <c r="F5" s="80"/>
      <c r="G5" s="81"/>
      <c r="H5" s="79" t="s">
        <v>112</v>
      </c>
      <c r="I5" s="80"/>
      <c r="J5" s="80"/>
      <c r="K5" s="80"/>
      <c r="L5" s="80"/>
      <c r="M5" s="81"/>
      <c r="N5" s="79" t="s">
        <v>113</v>
      </c>
      <c r="O5" s="80"/>
      <c r="P5" s="80"/>
      <c r="Q5" s="80"/>
      <c r="R5" s="80"/>
      <c r="S5" s="81"/>
      <c r="T5" s="79" t="s">
        <v>118</v>
      </c>
      <c r="U5" s="80"/>
      <c r="V5" s="80"/>
      <c r="W5" s="80"/>
      <c r="X5" s="80"/>
      <c r="Y5" s="81"/>
      <c r="Z5" s="79" t="s">
        <v>119</v>
      </c>
      <c r="AA5" s="80"/>
      <c r="AB5" s="80"/>
      <c r="AC5" s="80"/>
      <c r="AD5" s="80"/>
      <c r="AE5" s="81"/>
      <c r="AF5" s="79" t="s">
        <v>120</v>
      </c>
      <c r="AG5" s="80"/>
      <c r="AH5" s="80"/>
      <c r="AI5" s="80"/>
      <c r="AJ5" s="80"/>
      <c r="AK5" s="81"/>
      <c r="AL5" s="79" t="s">
        <v>123</v>
      </c>
      <c r="AM5" s="80"/>
      <c r="AN5" s="80"/>
      <c r="AO5" s="80"/>
      <c r="AP5" s="80"/>
      <c r="AQ5" s="81"/>
      <c r="AR5" s="79" t="s">
        <v>124</v>
      </c>
      <c r="AS5" s="80"/>
      <c r="AT5" s="80"/>
      <c r="AU5" s="80"/>
      <c r="AV5" s="80"/>
      <c r="AW5" s="81"/>
      <c r="AX5" s="79" t="s">
        <v>125</v>
      </c>
      <c r="AY5" s="80"/>
      <c r="AZ5" s="80"/>
      <c r="BA5" s="80"/>
      <c r="BB5" s="80"/>
      <c r="BC5" s="81"/>
      <c r="BD5" s="79" t="s">
        <v>128</v>
      </c>
      <c r="BE5" s="80"/>
      <c r="BF5" s="80"/>
      <c r="BG5" s="80"/>
      <c r="BH5" s="80"/>
      <c r="BI5" s="81"/>
      <c r="BJ5" s="79" t="s">
        <v>129</v>
      </c>
      <c r="BK5" s="80"/>
      <c r="BL5" s="80"/>
      <c r="BM5" s="80"/>
      <c r="BN5" s="80"/>
      <c r="BO5" s="81"/>
      <c r="BP5" s="79" t="s">
        <v>130</v>
      </c>
      <c r="BQ5" s="80"/>
      <c r="BR5" s="80"/>
      <c r="BS5" s="80"/>
      <c r="BT5" s="80"/>
      <c r="BU5" s="81"/>
      <c r="BV5" s="79" t="s">
        <v>107</v>
      </c>
      <c r="BW5" s="80"/>
      <c r="BX5" s="80"/>
      <c r="BY5" s="80"/>
      <c r="BZ5" s="80"/>
      <c r="CA5" s="81"/>
      <c r="CB5" s="79" t="s">
        <v>107</v>
      </c>
      <c r="CC5" s="80" t="s">
        <v>176</v>
      </c>
      <c r="CD5" s="81"/>
    </row>
    <row r="6" spans="1:83" s="19" customFormat="1" ht="13.8" x14ac:dyDescent="0.25">
      <c r="A6" s="83"/>
      <c r="B6" s="84" t="s">
        <v>114</v>
      </c>
      <c r="C6" s="85"/>
      <c r="D6" s="85"/>
      <c r="E6" s="85"/>
      <c r="F6" s="85"/>
      <c r="G6" s="86"/>
      <c r="H6" s="84" t="s">
        <v>115</v>
      </c>
      <c r="I6" s="85"/>
      <c r="J6" s="85"/>
      <c r="K6" s="85"/>
      <c r="L6" s="85"/>
      <c r="M6" s="86"/>
      <c r="N6" s="84" t="s">
        <v>116</v>
      </c>
      <c r="O6" s="85"/>
      <c r="P6" s="85"/>
      <c r="Q6" s="85"/>
      <c r="R6" s="85"/>
      <c r="S6" s="86"/>
      <c r="T6" s="84" t="s">
        <v>117</v>
      </c>
      <c r="U6" s="85"/>
      <c r="V6" s="85"/>
      <c r="W6" s="85"/>
      <c r="X6" s="85"/>
      <c r="Y6" s="86"/>
      <c r="Z6" s="84" t="s">
        <v>121</v>
      </c>
      <c r="AA6" s="85"/>
      <c r="AB6" s="85"/>
      <c r="AC6" s="85"/>
      <c r="AD6" s="85"/>
      <c r="AE6" s="86"/>
      <c r="AF6" s="84" t="s">
        <v>122</v>
      </c>
      <c r="AG6" s="85"/>
      <c r="AH6" s="85"/>
      <c r="AI6" s="85"/>
      <c r="AJ6" s="85"/>
      <c r="AK6" s="86"/>
      <c r="AL6" s="84" t="s">
        <v>126</v>
      </c>
      <c r="AM6" s="85"/>
      <c r="AN6" s="85"/>
      <c r="AO6" s="85"/>
      <c r="AP6" s="85"/>
      <c r="AQ6" s="86"/>
      <c r="AR6" s="84" t="s">
        <v>91</v>
      </c>
      <c r="AS6" s="85"/>
      <c r="AT6" s="85"/>
      <c r="AU6" s="85"/>
      <c r="AV6" s="85"/>
      <c r="AW6" s="86"/>
      <c r="AX6" s="84" t="s">
        <v>127</v>
      </c>
      <c r="AY6" s="85"/>
      <c r="AZ6" s="85"/>
      <c r="BA6" s="85"/>
      <c r="BB6" s="85"/>
      <c r="BC6" s="86"/>
      <c r="BD6" s="84" t="s">
        <v>131</v>
      </c>
      <c r="BE6" s="85"/>
      <c r="BF6" s="85"/>
      <c r="BG6" s="85"/>
      <c r="BH6" s="85"/>
      <c r="BI6" s="86"/>
      <c r="BJ6" s="84" t="s">
        <v>132</v>
      </c>
      <c r="BK6" s="85"/>
      <c r="BL6" s="85"/>
      <c r="BM6" s="85"/>
      <c r="BN6" s="85"/>
      <c r="BO6" s="86"/>
      <c r="BP6" s="84" t="s">
        <v>133</v>
      </c>
      <c r="BQ6" s="85"/>
      <c r="BR6" s="85"/>
      <c r="BS6" s="85"/>
      <c r="BT6" s="85"/>
      <c r="BU6" s="86"/>
      <c r="BV6" s="84" t="s">
        <v>134</v>
      </c>
      <c r="BW6" s="85"/>
      <c r="BX6" s="85"/>
      <c r="BY6" s="85"/>
      <c r="BZ6" s="85"/>
      <c r="CA6" s="86"/>
      <c r="CB6" s="84" t="s">
        <v>109</v>
      </c>
      <c r="CC6" s="85"/>
      <c r="CD6" s="86"/>
    </row>
    <row r="7" spans="1:83" ht="20.399999999999999" x14ac:dyDescent="0.3">
      <c r="A7" s="78"/>
      <c r="B7" s="87" t="s">
        <v>82</v>
      </c>
      <c r="C7" s="88" t="s">
        <v>83</v>
      </c>
      <c r="D7" s="88" t="s">
        <v>84</v>
      </c>
      <c r="E7" s="88" t="s">
        <v>197</v>
      </c>
      <c r="F7" s="88" t="s">
        <v>91</v>
      </c>
      <c r="G7" s="100" t="s">
        <v>92</v>
      </c>
      <c r="H7" s="87" t="s">
        <v>82</v>
      </c>
      <c r="I7" s="88" t="s">
        <v>83</v>
      </c>
      <c r="J7" s="88" t="s">
        <v>84</v>
      </c>
      <c r="K7" s="88" t="s">
        <v>197</v>
      </c>
      <c r="L7" s="88" t="s">
        <v>91</v>
      </c>
      <c r="M7" s="100" t="s">
        <v>92</v>
      </c>
      <c r="N7" s="87" t="s">
        <v>82</v>
      </c>
      <c r="O7" s="88" t="s">
        <v>83</v>
      </c>
      <c r="P7" s="88" t="s">
        <v>84</v>
      </c>
      <c r="Q7" s="88" t="s">
        <v>197</v>
      </c>
      <c r="R7" s="88" t="s">
        <v>91</v>
      </c>
      <c r="S7" s="100" t="s">
        <v>92</v>
      </c>
      <c r="T7" s="87" t="s">
        <v>82</v>
      </c>
      <c r="U7" s="88" t="s">
        <v>83</v>
      </c>
      <c r="V7" s="88" t="s">
        <v>84</v>
      </c>
      <c r="W7" s="88" t="s">
        <v>197</v>
      </c>
      <c r="X7" s="88" t="s">
        <v>91</v>
      </c>
      <c r="Y7" s="100" t="s">
        <v>92</v>
      </c>
      <c r="Z7" s="87" t="s">
        <v>82</v>
      </c>
      <c r="AA7" s="88" t="s">
        <v>83</v>
      </c>
      <c r="AB7" s="88" t="s">
        <v>84</v>
      </c>
      <c r="AC7" s="88" t="s">
        <v>197</v>
      </c>
      <c r="AD7" s="88" t="s">
        <v>91</v>
      </c>
      <c r="AE7" s="100" t="s">
        <v>92</v>
      </c>
      <c r="AF7" s="87" t="s">
        <v>82</v>
      </c>
      <c r="AG7" s="88" t="s">
        <v>83</v>
      </c>
      <c r="AH7" s="88" t="s">
        <v>84</v>
      </c>
      <c r="AI7" s="88" t="s">
        <v>197</v>
      </c>
      <c r="AJ7" s="88" t="s">
        <v>91</v>
      </c>
      <c r="AK7" s="100" t="s">
        <v>92</v>
      </c>
      <c r="AL7" s="87" t="s">
        <v>82</v>
      </c>
      <c r="AM7" s="88" t="s">
        <v>83</v>
      </c>
      <c r="AN7" s="88" t="s">
        <v>84</v>
      </c>
      <c r="AO7" s="88" t="s">
        <v>197</v>
      </c>
      <c r="AP7" s="88" t="s">
        <v>91</v>
      </c>
      <c r="AQ7" s="100" t="s">
        <v>92</v>
      </c>
      <c r="AR7" s="87" t="s">
        <v>82</v>
      </c>
      <c r="AS7" s="88" t="s">
        <v>83</v>
      </c>
      <c r="AT7" s="88" t="s">
        <v>84</v>
      </c>
      <c r="AU7" s="88" t="s">
        <v>197</v>
      </c>
      <c r="AV7" s="88" t="s">
        <v>91</v>
      </c>
      <c r="AW7" s="100" t="s">
        <v>92</v>
      </c>
      <c r="AX7" s="87" t="s">
        <v>82</v>
      </c>
      <c r="AY7" s="88" t="s">
        <v>83</v>
      </c>
      <c r="AZ7" s="88" t="s">
        <v>84</v>
      </c>
      <c r="BA7" s="88" t="s">
        <v>197</v>
      </c>
      <c r="BB7" s="88" t="s">
        <v>91</v>
      </c>
      <c r="BC7" s="100" t="s">
        <v>92</v>
      </c>
      <c r="BD7" s="87" t="s">
        <v>82</v>
      </c>
      <c r="BE7" s="88" t="s">
        <v>83</v>
      </c>
      <c r="BF7" s="88" t="s">
        <v>84</v>
      </c>
      <c r="BG7" s="88" t="s">
        <v>197</v>
      </c>
      <c r="BH7" s="88" t="s">
        <v>91</v>
      </c>
      <c r="BI7" s="100" t="s">
        <v>92</v>
      </c>
      <c r="BJ7" s="87" t="s">
        <v>82</v>
      </c>
      <c r="BK7" s="88" t="s">
        <v>83</v>
      </c>
      <c r="BL7" s="88" t="s">
        <v>84</v>
      </c>
      <c r="BM7" s="88" t="s">
        <v>197</v>
      </c>
      <c r="BN7" s="88" t="s">
        <v>91</v>
      </c>
      <c r="BO7" s="100" t="s">
        <v>92</v>
      </c>
      <c r="BP7" s="87" t="s">
        <v>82</v>
      </c>
      <c r="BQ7" s="88" t="s">
        <v>83</v>
      </c>
      <c r="BR7" s="88" t="s">
        <v>84</v>
      </c>
      <c r="BS7" s="88" t="s">
        <v>197</v>
      </c>
      <c r="BT7" s="88" t="s">
        <v>91</v>
      </c>
      <c r="BU7" s="100" t="s">
        <v>92</v>
      </c>
      <c r="BV7" s="87" t="s">
        <v>82</v>
      </c>
      <c r="BW7" s="88" t="s">
        <v>83</v>
      </c>
      <c r="BX7" s="88" t="s">
        <v>84</v>
      </c>
      <c r="BY7" s="88" t="s">
        <v>197</v>
      </c>
      <c r="BZ7" s="88" t="s">
        <v>91</v>
      </c>
      <c r="CA7" s="100" t="s">
        <v>92</v>
      </c>
      <c r="CB7" s="87" t="s">
        <v>105</v>
      </c>
      <c r="CC7" s="88" t="s">
        <v>106</v>
      </c>
      <c r="CD7" s="89" t="s">
        <v>138</v>
      </c>
    </row>
    <row r="8" spans="1:83" x14ac:dyDescent="0.3">
      <c r="A8" s="90"/>
      <c r="B8" s="91" t="s">
        <v>85</v>
      </c>
      <c r="C8" s="92" t="s">
        <v>86</v>
      </c>
      <c r="D8" s="92" t="s">
        <v>87</v>
      </c>
      <c r="E8" s="92" t="s">
        <v>88</v>
      </c>
      <c r="F8" s="92" t="s">
        <v>89</v>
      </c>
      <c r="G8" s="101" t="s">
        <v>90</v>
      </c>
      <c r="H8" s="91" t="s">
        <v>85</v>
      </c>
      <c r="I8" s="92" t="s">
        <v>86</v>
      </c>
      <c r="J8" s="92" t="s">
        <v>87</v>
      </c>
      <c r="K8" s="92" t="s">
        <v>88</v>
      </c>
      <c r="L8" s="92" t="s">
        <v>89</v>
      </c>
      <c r="M8" s="101" t="s">
        <v>90</v>
      </c>
      <c r="N8" s="91" t="s">
        <v>85</v>
      </c>
      <c r="O8" s="92" t="s">
        <v>86</v>
      </c>
      <c r="P8" s="92" t="s">
        <v>87</v>
      </c>
      <c r="Q8" s="92" t="s">
        <v>88</v>
      </c>
      <c r="R8" s="92" t="s">
        <v>89</v>
      </c>
      <c r="S8" s="101" t="s">
        <v>90</v>
      </c>
      <c r="T8" s="91" t="s">
        <v>85</v>
      </c>
      <c r="U8" s="92" t="s">
        <v>86</v>
      </c>
      <c r="V8" s="92" t="s">
        <v>87</v>
      </c>
      <c r="W8" s="92" t="s">
        <v>88</v>
      </c>
      <c r="X8" s="92" t="s">
        <v>89</v>
      </c>
      <c r="Y8" s="101" t="s">
        <v>90</v>
      </c>
      <c r="Z8" s="91" t="s">
        <v>85</v>
      </c>
      <c r="AA8" s="92" t="s">
        <v>86</v>
      </c>
      <c r="AB8" s="92" t="s">
        <v>87</v>
      </c>
      <c r="AC8" s="92" t="s">
        <v>88</v>
      </c>
      <c r="AD8" s="92" t="s">
        <v>89</v>
      </c>
      <c r="AE8" s="101" t="s">
        <v>90</v>
      </c>
      <c r="AF8" s="91" t="s">
        <v>85</v>
      </c>
      <c r="AG8" s="92" t="s">
        <v>86</v>
      </c>
      <c r="AH8" s="92" t="s">
        <v>87</v>
      </c>
      <c r="AI8" s="92" t="s">
        <v>88</v>
      </c>
      <c r="AJ8" s="92" t="s">
        <v>89</v>
      </c>
      <c r="AK8" s="101" t="s">
        <v>90</v>
      </c>
      <c r="AL8" s="91" t="s">
        <v>85</v>
      </c>
      <c r="AM8" s="92" t="s">
        <v>86</v>
      </c>
      <c r="AN8" s="92" t="s">
        <v>87</v>
      </c>
      <c r="AO8" s="92" t="s">
        <v>88</v>
      </c>
      <c r="AP8" s="92" t="s">
        <v>89</v>
      </c>
      <c r="AQ8" s="101" t="s">
        <v>90</v>
      </c>
      <c r="AR8" s="91" t="s">
        <v>85</v>
      </c>
      <c r="AS8" s="92" t="s">
        <v>86</v>
      </c>
      <c r="AT8" s="92" t="s">
        <v>87</v>
      </c>
      <c r="AU8" s="92" t="s">
        <v>88</v>
      </c>
      <c r="AV8" s="92" t="s">
        <v>89</v>
      </c>
      <c r="AW8" s="101" t="s">
        <v>90</v>
      </c>
      <c r="AX8" s="91" t="s">
        <v>85</v>
      </c>
      <c r="AY8" s="92" t="s">
        <v>86</v>
      </c>
      <c r="AZ8" s="92" t="s">
        <v>87</v>
      </c>
      <c r="BA8" s="92" t="s">
        <v>88</v>
      </c>
      <c r="BB8" s="92" t="s">
        <v>89</v>
      </c>
      <c r="BC8" s="101" t="s">
        <v>90</v>
      </c>
      <c r="BD8" s="91" t="s">
        <v>85</v>
      </c>
      <c r="BE8" s="92" t="s">
        <v>86</v>
      </c>
      <c r="BF8" s="92" t="s">
        <v>87</v>
      </c>
      <c r="BG8" s="92" t="s">
        <v>88</v>
      </c>
      <c r="BH8" s="92" t="s">
        <v>89</v>
      </c>
      <c r="BI8" s="101" t="s">
        <v>90</v>
      </c>
      <c r="BJ8" s="91" t="s">
        <v>85</v>
      </c>
      <c r="BK8" s="92" t="s">
        <v>86</v>
      </c>
      <c r="BL8" s="92" t="s">
        <v>87</v>
      </c>
      <c r="BM8" s="92" t="s">
        <v>88</v>
      </c>
      <c r="BN8" s="92" t="s">
        <v>89</v>
      </c>
      <c r="BO8" s="101" t="s">
        <v>90</v>
      </c>
      <c r="BP8" s="91" t="s">
        <v>85</v>
      </c>
      <c r="BQ8" s="92" t="s">
        <v>86</v>
      </c>
      <c r="BR8" s="92" t="s">
        <v>87</v>
      </c>
      <c r="BS8" s="92" t="s">
        <v>88</v>
      </c>
      <c r="BT8" s="92" t="s">
        <v>89</v>
      </c>
      <c r="BU8" s="101" t="s">
        <v>90</v>
      </c>
      <c r="BV8" s="91" t="s">
        <v>85</v>
      </c>
      <c r="BW8" s="92" t="s">
        <v>86</v>
      </c>
      <c r="BX8" s="92" t="s">
        <v>87</v>
      </c>
      <c r="BY8" s="92" t="s">
        <v>88</v>
      </c>
      <c r="BZ8" s="92" t="s">
        <v>89</v>
      </c>
      <c r="CA8" s="101" t="s">
        <v>90</v>
      </c>
      <c r="CB8" s="93"/>
      <c r="CC8" s="99"/>
      <c r="CD8" s="94"/>
    </row>
    <row r="9" spans="1:83" s="119" customFormat="1" ht="13.8" x14ac:dyDescent="0.3">
      <c r="A9" s="3"/>
      <c r="B9" s="13"/>
      <c r="C9" s="14"/>
      <c r="D9" s="14"/>
      <c r="E9" s="14"/>
      <c r="F9" s="14"/>
      <c r="G9" s="26"/>
      <c r="H9" s="13"/>
      <c r="I9" s="14"/>
      <c r="J9" s="14"/>
      <c r="K9" s="14"/>
      <c r="L9" s="14"/>
      <c r="M9" s="26"/>
      <c r="N9" s="13"/>
      <c r="O9" s="14"/>
      <c r="P9" s="14"/>
      <c r="Q9" s="14"/>
      <c r="R9" s="14"/>
      <c r="S9" s="26"/>
      <c r="T9" s="13"/>
      <c r="U9" s="14"/>
      <c r="V9" s="14"/>
      <c r="W9" s="14"/>
      <c r="X9" s="14"/>
      <c r="Y9" s="26"/>
      <c r="Z9" s="13"/>
      <c r="AA9" s="14"/>
      <c r="AB9" s="14"/>
      <c r="AC9" s="14"/>
      <c r="AD9" s="14"/>
      <c r="AE9" s="26"/>
      <c r="AF9" s="13"/>
      <c r="AG9" s="14"/>
      <c r="AH9" s="14"/>
      <c r="AI9" s="14"/>
      <c r="AJ9" s="14"/>
      <c r="AK9" s="26"/>
      <c r="AL9" s="13"/>
      <c r="AM9" s="14"/>
      <c r="AN9" s="14"/>
      <c r="AO9" s="14"/>
      <c r="AP9" s="14"/>
      <c r="AQ9" s="26"/>
      <c r="AR9" s="13"/>
      <c r="AS9" s="14"/>
      <c r="AT9" s="14"/>
      <c r="AU9" s="14"/>
      <c r="AV9" s="14"/>
      <c r="AW9" s="26"/>
      <c r="AX9" s="102"/>
      <c r="AY9" s="103"/>
      <c r="AZ9" s="103"/>
      <c r="BA9" s="103"/>
      <c r="BB9" s="103"/>
      <c r="BC9" s="104"/>
      <c r="BD9" s="13"/>
      <c r="BE9" s="14"/>
      <c r="BF9" s="14"/>
      <c r="BG9" s="14"/>
      <c r="BH9" s="14"/>
      <c r="BI9" s="26"/>
      <c r="BJ9" s="13"/>
      <c r="BK9" s="14"/>
      <c r="BL9" s="14"/>
      <c r="BM9" s="14"/>
      <c r="BN9" s="14"/>
      <c r="BO9" s="26"/>
      <c r="BP9" s="13"/>
      <c r="BQ9" s="14"/>
      <c r="BR9" s="14"/>
      <c r="BS9" s="14"/>
      <c r="BT9" s="14"/>
      <c r="BU9" s="26"/>
      <c r="BV9" s="102"/>
      <c r="BW9" s="103"/>
      <c r="BX9" s="103"/>
      <c r="BY9" s="103"/>
      <c r="BZ9" s="103"/>
      <c r="CA9" s="104"/>
      <c r="CB9" s="112"/>
      <c r="CC9" s="29"/>
      <c r="CD9" s="30"/>
      <c r="CE9" s="118"/>
    </row>
    <row r="10" spans="1:83" s="119" customFormat="1" ht="13.8" x14ac:dyDescent="0.3">
      <c r="A10" s="4" t="s">
        <v>1</v>
      </c>
      <c r="B10" s="15">
        <v>0</v>
      </c>
      <c r="C10" s="16">
        <v>0</v>
      </c>
      <c r="D10" s="16">
        <v>0</v>
      </c>
      <c r="E10" s="16">
        <v>0</v>
      </c>
      <c r="F10" s="16">
        <v>0</v>
      </c>
      <c r="G10" s="27">
        <v>0</v>
      </c>
      <c r="H10" s="15">
        <v>8950434</v>
      </c>
      <c r="I10" s="16">
        <v>2389737</v>
      </c>
      <c r="J10" s="16">
        <v>0</v>
      </c>
      <c r="K10" s="16">
        <v>2192686</v>
      </c>
      <c r="L10" s="16">
        <v>0</v>
      </c>
      <c r="M10" s="27">
        <v>13532857</v>
      </c>
      <c r="N10" s="15">
        <v>0</v>
      </c>
      <c r="O10" s="16">
        <v>0</v>
      </c>
      <c r="P10" s="16">
        <v>0</v>
      </c>
      <c r="Q10" s="16">
        <v>0</v>
      </c>
      <c r="R10" s="16">
        <v>0</v>
      </c>
      <c r="S10" s="27">
        <v>0</v>
      </c>
      <c r="T10" s="15">
        <v>134339</v>
      </c>
      <c r="U10" s="16">
        <v>0</v>
      </c>
      <c r="V10" s="16">
        <v>0</v>
      </c>
      <c r="W10" s="16">
        <v>0</v>
      </c>
      <c r="X10" s="16">
        <v>0</v>
      </c>
      <c r="Y10" s="27">
        <v>134339</v>
      </c>
      <c r="Z10" s="15">
        <v>2476384.6280991733</v>
      </c>
      <c r="AA10" s="16">
        <v>328665.0619834711</v>
      </c>
      <c r="AB10" s="16">
        <v>0</v>
      </c>
      <c r="AC10" s="16">
        <v>397780.30991735536</v>
      </c>
      <c r="AD10" s="16">
        <v>0</v>
      </c>
      <c r="AE10" s="27">
        <v>3202830</v>
      </c>
      <c r="AF10" s="15">
        <v>0</v>
      </c>
      <c r="AG10" s="16">
        <v>294015</v>
      </c>
      <c r="AH10" s="16">
        <v>0</v>
      </c>
      <c r="AI10" s="16">
        <v>0</v>
      </c>
      <c r="AJ10" s="16">
        <v>0</v>
      </c>
      <c r="AK10" s="27">
        <v>294015</v>
      </c>
      <c r="AL10" s="15">
        <v>0</v>
      </c>
      <c r="AM10" s="16">
        <v>523635</v>
      </c>
      <c r="AN10" s="16">
        <v>0</v>
      </c>
      <c r="AO10" s="16">
        <v>0</v>
      </c>
      <c r="AP10" s="16">
        <v>0</v>
      </c>
      <c r="AQ10" s="27">
        <v>523635</v>
      </c>
      <c r="AR10" s="15">
        <v>84324</v>
      </c>
      <c r="AS10" s="16">
        <v>0</v>
      </c>
      <c r="AT10" s="16">
        <v>0</v>
      </c>
      <c r="AU10" s="16">
        <v>0</v>
      </c>
      <c r="AV10" s="16">
        <v>0</v>
      </c>
      <c r="AW10" s="27">
        <v>84324</v>
      </c>
      <c r="AX10" s="105">
        <v>11645481.628099173</v>
      </c>
      <c r="AY10" s="106">
        <v>3536052.0619834713</v>
      </c>
      <c r="AZ10" s="106">
        <v>0</v>
      </c>
      <c r="BA10" s="106">
        <v>2590466.3099173554</v>
      </c>
      <c r="BB10" s="106">
        <v>0</v>
      </c>
      <c r="BC10" s="107">
        <v>17772000</v>
      </c>
      <c r="BD10" s="15">
        <v>329561</v>
      </c>
      <c r="BE10" s="16">
        <v>0</v>
      </c>
      <c r="BF10" s="16">
        <v>0</v>
      </c>
      <c r="BG10" s="16">
        <v>0</v>
      </c>
      <c r="BH10" s="16">
        <v>0</v>
      </c>
      <c r="BI10" s="27">
        <v>329561</v>
      </c>
      <c r="BJ10" s="15">
        <v>329561</v>
      </c>
      <c r="BK10" s="16">
        <v>0</v>
      </c>
      <c r="BL10" s="16">
        <v>0</v>
      </c>
      <c r="BM10" s="16">
        <v>0</v>
      </c>
      <c r="BN10" s="16">
        <v>0</v>
      </c>
      <c r="BO10" s="27">
        <v>329561</v>
      </c>
      <c r="BP10" s="15">
        <v>0</v>
      </c>
      <c r="BQ10" s="16">
        <v>0</v>
      </c>
      <c r="BR10" s="16">
        <v>0</v>
      </c>
      <c r="BS10" s="16">
        <v>0</v>
      </c>
      <c r="BT10" s="16">
        <v>0</v>
      </c>
      <c r="BU10" s="27">
        <v>0</v>
      </c>
      <c r="BV10" s="105">
        <v>11645481.628099173</v>
      </c>
      <c r="BW10" s="106">
        <v>3536052.0619834713</v>
      </c>
      <c r="BX10" s="106">
        <v>0</v>
      </c>
      <c r="BY10" s="106">
        <v>2590466.3099173554</v>
      </c>
      <c r="BZ10" s="106">
        <v>0</v>
      </c>
      <c r="CA10" s="107">
        <v>17772000</v>
      </c>
      <c r="CB10" s="113">
        <v>17772000</v>
      </c>
      <c r="CC10" s="31">
        <v>17772000</v>
      </c>
      <c r="CD10" s="32">
        <f>CB10-CC10</f>
        <v>0</v>
      </c>
      <c r="CE10" s="118"/>
    </row>
    <row r="11" spans="1:83" s="119" customFormat="1" ht="13.8" x14ac:dyDescent="0.3">
      <c r="A11" s="4" t="s">
        <v>2</v>
      </c>
      <c r="B11" s="15">
        <v>457608</v>
      </c>
      <c r="C11" s="16">
        <v>30544</v>
      </c>
      <c r="D11" s="16">
        <v>8372</v>
      </c>
      <c r="E11" s="16">
        <v>93288</v>
      </c>
      <c r="F11" s="16">
        <v>0</v>
      </c>
      <c r="G11" s="27">
        <v>589812</v>
      </c>
      <c r="H11" s="15">
        <v>6853056</v>
      </c>
      <c r="I11" s="16">
        <v>1222682</v>
      </c>
      <c r="J11" s="16">
        <v>209589</v>
      </c>
      <c r="K11" s="16">
        <v>5234180</v>
      </c>
      <c r="L11" s="16">
        <v>0</v>
      </c>
      <c r="M11" s="27">
        <v>13519507</v>
      </c>
      <c r="N11" s="15">
        <v>0</v>
      </c>
      <c r="O11" s="16">
        <v>0</v>
      </c>
      <c r="P11" s="16">
        <v>0</v>
      </c>
      <c r="Q11" s="16">
        <v>0</v>
      </c>
      <c r="R11" s="16">
        <v>0</v>
      </c>
      <c r="S11" s="27">
        <v>0</v>
      </c>
      <c r="T11" s="15">
        <v>47455</v>
      </c>
      <c r="U11" s="16">
        <v>-3025</v>
      </c>
      <c r="V11" s="16">
        <v>40742</v>
      </c>
      <c r="W11" s="16">
        <v>10202</v>
      </c>
      <c r="X11" s="16">
        <v>0</v>
      </c>
      <c r="Y11" s="27">
        <v>95374</v>
      </c>
      <c r="Z11" s="15">
        <v>1690059</v>
      </c>
      <c r="AA11" s="16">
        <v>121279</v>
      </c>
      <c r="AB11" s="16">
        <v>18400</v>
      </c>
      <c r="AC11" s="16">
        <v>89953</v>
      </c>
      <c r="AD11" s="16">
        <v>77972</v>
      </c>
      <c r="AE11" s="27">
        <v>1997663</v>
      </c>
      <c r="AF11" s="15">
        <v>0</v>
      </c>
      <c r="AG11" s="16">
        <v>0</v>
      </c>
      <c r="AH11" s="16">
        <v>0</v>
      </c>
      <c r="AI11" s="16">
        <v>0</v>
      </c>
      <c r="AJ11" s="16">
        <v>0</v>
      </c>
      <c r="AK11" s="27">
        <v>0</v>
      </c>
      <c r="AL11" s="15">
        <v>0</v>
      </c>
      <c r="AM11" s="16">
        <v>0</v>
      </c>
      <c r="AN11" s="16">
        <v>0</v>
      </c>
      <c r="AO11" s="16">
        <v>0</v>
      </c>
      <c r="AP11" s="16">
        <v>436421</v>
      </c>
      <c r="AQ11" s="27">
        <v>436421</v>
      </c>
      <c r="AR11" s="15">
        <v>0</v>
      </c>
      <c r="AS11" s="16">
        <v>0</v>
      </c>
      <c r="AT11" s="16">
        <v>0</v>
      </c>
      <c r="AU11" s="16">
        <v>0</v>
      </c>
      <c r="AV11" s="16">
        <v>0</v>
      </c>
      <c r="AW11" s="27">
        <v>0</v>
      </c>
      <c r="AX11" s="105">
        <v>9048178</v>
      </c>
      <c r="AY11" s="106">
        <v>1371480</v>
      </c>
      <c r="AZ11" s="106">
        <v>277103</v>
      </c>
      <c r="BA11" s="106">
        <v>5427623</v>
      </c>
      <c r="BB11" s="106">
        <v>514393</v>
      </c>
      <c r="BC11" s="107">
        <v>16638777</v>
      </c>
      <c r="BD11" s="15">
        <v>306518</v>
      </c>
      <c r="BE11" s="16">
        <v>0</v>
      </c>
      <c r="BF11" s="16">
        <v>0</v>
      </c>
      <c r="BG11" s="16">
        <v>0</v>
      </c>
      <c r="BH11" s="16">
        <v>0</v>
      </c>
      <c r="BI11" s="27">
        <v>306518</v>
      </c>
      <c r="BJ11" s="15">
        <v>306518</v>
      </c>
      <c r="BK11" s="16">
        <v>0</v>
      </c>
      <c r="BL11" s="16">
        <v>0</v>
      </c>
      <c r="BM11" s="16">
        <v>0</v>
      </c>
      <c r="BN11" s="16">
        <v>0</v>
      </c>
      <c r="BO11" s="27">
        <v>306518</v>
      </c>
      <c r="BP11" s="15">
        <v>126582</v>
      </c>
      <c r="BQ11" s="16">
        <v>0</v>
      </c>
      <c r="BR11" s="16">
        <v>0</v>
      </c>
      <c r="BS11" s="16">
        <v>0</v>
      </c>
      <c r="BT11" s="16">
        <v>0</v>
      </c>
      <c r="BU11" s="27">
        <v>126582</v>
      </c>
      <c r="BV11" s="105">
        <v>8921596</v>
      </c>
      <c r="BW11" s="106">
        <v>1371480</v>
      </c>
      <c r="BX11" s="106">
        <v>277103</v>
      </c>
      <c r="BY11" s="106">
        <v>5427623</v>
      </c>
      <c r="BZ11" s="106">
        <v>514393</v>
      </c>
      <c r="CA11" s="107">
        <v>16512195</v>
      </c>
      <c r="CB11" s="113">
        <v>16512195</v>
      </c>
      <c r="CC11" s="31">
        <v>16512195</v>
      </c>
      <c r="CD11" s="32">
        <f t="shared" ref="CD11:CD74" si="0">CB11-CC11</f>
        <v>0</v>
      </c>
      <c r="CE11" s="118"/>
    </row>
    <row r="12" spans="1:83" s="119" customFormat="1" ht="13.8" x14ac:dyDescent="0.3">
      <c r="A12" s="4" t="s">
        <v>3</v>
      </c>
      <c r="B12" s="15">
        <v>0</v>
      </c>
      <c r="C12" s="16">
        <v>0</v>
      </c>
      <c r="D12" s="16">
        <v>0</v>
      </c>
      <c r="E12" s="16">
        <v>0</v>
      </c>
      <c r="F12" s="16">
        <v>0</v>
      </c>
      <c r="G12" s="27">
        <v>0</v>
      </c>
      <c r="H12" s="15">
        <v>62733302</v>
      </c>
      <c r="I12" s="16">
        <v>18884138</v>
      </c>
      <c r="J12" s="16">
        <v>8696375</v>
      </c>
      <c r="K12" s="16">
        <v>2772126</v>
      </c>
      <c r="L12" s="16">
        <v>415580</v>
      </c>
      <c r="M12" s="27">
        <v>93501521</v>
      </c>
      <c r="N12" s="15">
        <v>0</v>
      </c>
      <c r="O12" s="16">
        <v>0</v>
      </c>
      <c r="P12" s="16">
        <v>0</v>
      </c>
      <c r="Q12" s="16">
        <v>0</v>
      </c>
      <c r="R12" s="16">
        <v>0</v>
      </c>
      <c r="S12" s="27">
        <v>0</v>
      </c>
      <c r="T12" s="15">
        <v>449220</v>
      </c>
      <c r="U12" s="16">
        <v>432719</v>
      </c>
      <c r="V12" s="16">
        <v>56912</v>
      </c>
      <c r="W12" s="16">
        <v>-5108</v>
      </c>
      <c r="X12" s="16">
        <v>-20</v>
      </c>
      <c r="Y12" s="27">
        <v>933723</v>
      </c>
      <c r="Z12" s="15">
        <v>15665642</v>
      </c>
      <c r="AA12" s="16">
        <v>0</v>
      </c>
      <c r="AB12" s="16">
        <v>0</v>
      </c>
      <c r="AC12" s="16">
        <v>269500</v>
      </c>
      <c r="AD12" s="16">
        <v>0</v>
      </c>
      <c r="AE12" s="27">
        <v>15935142</v>
      </c>
      <c r="AF12" s="15">
        <v>0</v>
      </c>
      <c r="AG12" s="16">
        <v>320008</v>
      </c>
      <c r="AH12" s="16">
        <v>0</v>
      </c>
      <c r="AI12" s="16">
        <v>0</v>
      </c>
      <c r="AJ12" s="16">
        <v>0</v>
      </c>
      <c r="AK12" s="27">
        <v>320008</v>
      </c>
      <c r="AL12" s="15">
        <v>0</v>
      </c>
      <c r="AM12" s="16">
        <v>0</v>
      </c>
      <c r="AN12" s="16">
        <v>0</v>
      </c>
      <c r="AO12" s="16">
        <v>0</v>
      </c>
      <c r="AP12" s="16">
        <v>62197</v>
      </c>
      <c r="AQ12" s="27">
        <v>62197</v>
      </c>
      <c r="AR12" s="15">
        <v>0</v>
      </c>
      <c r="AS12" s="16">
        <v>0</v>
      </c>
      <c r="AT12" s="16">
        <v>0</v>
      </c>
      <c r="AU12" s="16">
        <v>0</v>
      </c>
      <c r="AV12" s="16">
        <v>0</v>
      </c>
      <c r="AW12" s="27">
        <v>0</v>
      </c>
      <c r="AX12" s="105">
        <v>78848164</v>
      </c>
      <c r="AY12" s="106">
        <v>19636865</v>
      </c>
      <c r="AZ12" s="106">
        <v>8753287</v>
      </c>
      <c r="BA12" s="106">
        <v>3036518</v>
      </c>
      <c r="BB12" s="106">
        <v>477757</v>
      </c>
      <c r="BC12" s="107">
        <v>110752591</v>
      </c>
      <c r="BD12" s="15">
        <v>2011561</v>
      </c>
      <c r="BE12" s="16">
        <v>0</v>
      </c>
      <c r="BF12" s="16">
        <v>0</v>
      </c>
      <c r="BG12" s="16">
        <v>0</v>
      </c>
      <c r="BH12" s="16">
        <v>0</v>
      </c>
      <c r="BI12" s="27">
        <v>2011561</v>
      </c>
      <c r="BJ12" s="15">
        <v>2010396</v>
      </c>
      <c r="BK12" s="16">
        <v>0</v>
      </c>
      <c r="BL12" s="16">
        <v>0</v>
      </c>
      <c r="BM12" s="16">
        <v>0</v>
      </c>
      <c r="BN12" s="16">
        <v>0</v>
      </c>
      <c r="BO12" s="27">
        <v>2010396</v>
      </c>
      <c r="BP12" s="15">
        <v>427590</v>
      </c>
      <c r="BQ12" s="16">
        <v>0</v>
      </c>
      <c r="BR12" s="16">
        <v>0</v>
      </c>
      <c r="BS12" s="16">
        <v>0</v>
      </c>
      <c r="BT12" s="16">
        <v>0</v>
      </c>
      <c r="BU12" s="27">
        <v>427590</v>
      </c>
      <c r="BV12" s="105">
        <v>78421739</v>
      </c>
      <c r="BW12" s="106">
        <v>19636865</v>
      </c>
      <c r="BX12" s="106">
        <v>8753287</v>
      </c>
      <c r="BY12" s="106">
        <v>3036518</v>
      </c>
      <c r="BZ12" s="106">
        <v>477757</v>
      </c>
      <c r="CA12" s="107">
        <v>110326166</v>
      </c>
      <c r="CB12" s="113">
        <v>110326166</v>
      </c>
      <c r="CC12" s="31">
        <v>110386858</v>
      </c>
      <c r="CD12" s="32">
        <f t="shared" si="0"/>
        <v>-60692</v>
      </c>
      <c r="CE12" s="118"/>
    </row>
    <row r="13" spans="1:83" s="119" customFormat="1" ht="13.8" x14ac:dyDescent="0.3">
      <c r="A13" s="4" t="s">
        <v>4</v>
      </c>
      <c r="B13" s="15">
        <v>6953649.0700000003</v>
      </c>
      <c r="C13" s="16">
        <v>282264.3</v>
      </c>
      <c r="D13" s="16">
        <v>132910.20000000001</v>
      </c>
      <c r="E13" s="16">
        <v>0</v>
      </c>
      <c r="F13" s="16">
        <v>0</v>
      </c>
      <c r="G13" s="27">
        <v>7368823.5700000003</v>
      </c>
      <c r="H13" s="15">
        <v>80159982.579999998</v>
      </c>
      <c r="I13" s="16">
        <v>5780343.2999999998</v>
      </c>
      <c r="J13" s="16">
        <v>2010245.1</v>
      </c>
      <c r="K13" s="16">
        <v>0</v>
      </c>
      <c r="L13" s="16">
        <v>0</v>
      </c>
      <c r="M13" s="27">
        <v>87950570.979999989</v>
      </c>
      <c r="N13" s="15">
        <v>0</v>
      </c>
      <c r="O13" s="16">
        <v>0</v>
      </c>
      <c r="P13" s="16">
        <v>0</v>
      </c>
      <c r="Q13" s="16">
        <v>0</v>
      </c>
      <c r="R13" s="16">
        <v>22239.589999999997</v>
      </c>
      <c r="S13" s="27">
        <v>22239.589999999997</v>
      </c>
      <c r="T13" s="15">
        <v>856279.8</v>
      </c>
      <c r="U13" s="16">
        <v>22209.97</v>
      </c>
      <c r="V13" s="16">
        <v>33613.67</v>
      </c>
      <c r="W13" s="16">
        <v>0</v>
      </c>
      <c r="X13" s="16">
        <v>0</v>
      </c>
      <c r="Y13" s="27">
        <v>912103.44000000006</v>
      </c>
      <c r="Z13" s="15">
        <v>1727934.9</v>
      </c>
      <c r="AA13" s="16">
        <v>395662.85</v>
      </c>
      <c r="AB13" s="16">
        <v>0</v>
      </c>
      <c r="AC13" s="16">
        <v>0</v>
      </c>
      <c r="AD13" s="16">
        <v>0</v>
      </c>
      <c r="AE13" s="27">
        <v>2123597.75</v>
      </c>
      <c r="AF13" s="15">
        <v>18183.28</v>
      </c>
      <c r="AG13" s="16">
        <v>635834.31000000006</v>
      </c>
      <c r="AH13" s="16">
        <v>0</v>
      </c>
      <c r="AI13" s="16">
        <v>0</v>
      </c>
      <c r="AJ13" s="16">
        <v>0</v>
      </c>
      <c r="AK13" s="27">
        <v>654017.59000000008</v>
      </c>
      <c r="AL13" s="15">
        <v>0</v>
      </c>
      <c r="AM13" s="16">
        <v>0</v>
      </c>
      <c r="AN13" s="16">
        <v>0</v>
      </c>
      <c r="AO13" s="16">
        <v>0</v>
      </c>
      <c r="AP13" s="16">
        <v>0</v>
      </c>
      <c r="AQ13" s="27">
        <v>0</v>
      </c>
      <c r="AR13" s="15">
        <v>0</v>
      </c>
      <c r="AS13" s="16">
        <v>0</v>
      </c>
      <c r="AT13" s="16">
        <v>0</v>
      </c>
      <c r="AU13" s="16">
        <v>0</v>
      </c>
      <c r="AV13" s="16">
        <v>0</v>
      </c>
      <c r="AW13" s="27">
        <v>0</v>
      </c>
      <c r="AX13" s="105">
        <v>89716029.63000001</v>
      </c>
      <c r="AY13" s="106">
        <v>7116314.7299999986</v>
      </c>
      <c r="AZ13" s="106">
        <v>2176768.9700000002</v>
      </c>
      <c r="BA13" s="106">
        <v>0</v>
      </c>
      <c r="BB13" s="106">
        <v>22239.589999999997</v>
      </c>
      <c r="BC13" s="107">
        <v>99031352.919999987</v>
      </c>
      <c r="BD13" s="15">
        <v>1934463.8</v>
      </c>
      <c r="BE13" s="16">
        <v>0</v>
      </c>
      <c r="BF13" s="16">
        <v>0</v>
      </c>
      <c r="BG13" s="16">
        <v>0</v>
      </c>
      <c r="BH13" s="16">
        <v>0</v>
      </c>
      <c r="BI13" s="27">
        <v>1934463.8</v>
      </c>
      <c r="BJ13" s="15">
        <v>1934463.8</v>
      </c>
      <c r="BK13" s="16">
        <v>0</v>
      </c>
      <c r="BL13" s="16">
        <v>0</v>
      </c>
      <c r="BM13" s="16">
        <v>0</v>
      </c>
      <c r="BN13" s="16">
        <v>0</v>
      </c>
      <c r="BO13" s="27">
        <v>1934463.8</v>
      </c>
      <c r="BP13" s="15">
        <v>0</v>
      </c>
      <c r="BQ13" s="16">
        <v>0</v>
      </c>
      <c r="BR13" s="16">
        <v>0</v>
      </c>
      <c r="BS13" s="16">
        <v>0</v>
      </c>
      <c r="BT13" s="16">
        <v>0</v>
      </c>
      <c r="BU13" s="27">
        <v>0</v>
      </c>
      <c r="BV13" s="105">
        <v>89716029.63000001</v>
      </c>
      <c r="BW13" s="106">
        <v>7116314.7299999986</v>
      </c>
      <c r="BX13" s="106">
        <v>2176768.9700000002</v>
      </c>
      <c r="BY13" s="106">
        <v>0</v>
      </c>
      <c r="BZ13" s="106">
        <v>22239.589999999997</v>
      </c>
      <c r="CA13" s="107">
        <v>99031352.919999987</v>
      </c>
      <c r="CB13" s="113">
        <v>99031352.919999987</v>
      </c>
      <c r="CC13" s="31">
        <v>97297000</v>
      </c>
      <c r="CD13" s="32">
        <f t="shared" si="0"/>
        <v>1734352.9199999869</v>
      </c>
      <c r="CE13" s="118"/>
    </row>
    <row r="14" spans="1:83" s="119" customFormat="1" ht="13.8" x14ac:dyDescent="0.3">
      <c r="A14" s="4" t="s">
        <v>5</v>
      </c>
      <c r="B14" s="15">
        <v>0</v>
      </c>
      <c r="C14" s="16">
        <v>0</v>
      </c>
      <c r="D14" s="16">
        <v>0</v>
      </c>
      <c r="E14" s="16">
        <v>0</v>
      </c>
      <c r="F14" s="16">
        <v>0</v>
      </c>
      <c r="G14" s="27">
        <v>0</v>
      </c>
      <c r="H14" s="15">
        <v>35648031</v>
      </c>
      <c r="I14" s="16">
        <v>2556464</v>
      </c>
      <c r="J14" s="16">
        <v>584192</v>
      </c>
      <c r="K14" s="16">
        <v>6162621</v>
      </c>
      <c r="L14" s="16">
        <v>0</v>
      </c>
      <c r="M14" s="27">
        <v>44951308</v>
      </c>
      <c r="N14" s="15">
        <v>0</v>
      </c>
      <c r="O14" s="16">
        <v>0</v>
      </c>
      <c r="P14" s="16">
        <v>0</v>
      </c>
      <c r="Q14" s="16">
        <v>0</v>
      </c>
      <c r="R14" s="16">
        <v>39659</v>
      </c>
      <c r="S14" s="27">
        <v>39659</v>
      </c>
      <c r="T14" s="15">
        <v>562570</v>
      </c>
      <c r="U14" s="16">
        <v>14280</v>
      </c>
      <c r="V14" s="16">
        <v>-2558</v>
      </c>
      <c r="W14" s="16">
        <v>8857</v>
      </c>
      <c r="X14" s="16">
        <v>693</v>
      </c>
      <c r="Y14" s="27">
        <v>583842</v>
      </c>
      <c r="Z14" s="15">
        <v>9072477</v>
      </c>
      <c r="AA14" s="16">
        <v>289102</v>
      </c>
      <c r="AB14" s="16">
        <v>89760</v>
      </c>
      <c r="AC14" s="16">
        <v>20944</v>
      </c>
      <c r="AD14" s="16">
        <v>4862</v>
      </c>
      <c r="AE14" s="27">
        <v>9477145</v>
      </c>
      <c r="AF14" s="15">
        <v>0</v>
      </c>
      <c r="AG14" s="16">
        <v>0</v>
      </c>
      <c r="AH14" s="16">
        <v>0</v>
      </c>
      <c r="AI14" s="16">
        <v>0</v>
      </c>
      <c r="AJ14" s="16">
        <v>0</v>
      </c>
      <c r="AK14" s="27">
        <v>0</v>
      </c>
      <c r="AL14" s="15">
        <v>0</v>
      </c>
      <c r="AM14" s="16">
        <v>67876</v>
      </c>
      <c r="AN14" s="16">
        <v>0</v>
      </c>
      <c r="AO14" s="16">
        <v>0</v>
      </c>
      <c r="AP14" s="16">
        <v>0</v>
      </c>
      <c r="AQ14" s="27">
        <v>67876</v>
      </c>
      <c r="AR14" s="15">
        <v>203420</v>
      </c>
      <c r="AS14" s="16">
        <v>0</v>
      </c>
      <c r="AT14" s="16">
        <v>0</v>
      </c>
      <c r="AU14" s="16">
        <v>0</v>
      </c>
      <c r="AV14" s="16">
        <v>0</v>
      </c>
      <c r="AW14" s="27">
        <v>203420</v>
      </c>
      <c r="AX14" s="105">
        <v>45486498</v>
      </c>
      <c r="AY14" s="106">
        <v>2927722</v>
      </c>
      <c r="AZ14" s="106">
        <v>671394</v>
      </c>
      <c r="BA14" s="106">
        <v>6192422</v>
      </c>
      <c r="BB14" s="106">
        <v>45214</v>
      </c>
      <c r="BC14" s="107">
        <v>55323250</v>
      </c>
      <c r="BD14" s="15">
        <v>976728</v>
      </c>
      <c r="BE14" s="16">
        <v>0</v>
      </c>
      <c r="BF14" s="16">
        <v>0</v>
      </c>
      <c r="BG14" s="16">
        <v>0</v>
      </c>
      <c r="BH14" s="16">
        <v>0</v>
      </c>
      <c r="BI14" s="27">
        <v>976728</v>
      </c>
      <c r="BJ14" s="15">
        <v>976728</v>
      </c>
      <c r="BK14" s="16">
        <v>0</v>
      </c>
      <c r="BL14" s="16">
        <v>0</v>
      </c>
      <c r="BM14" s="16">
        <v>0</v>
      </c>
      <c r="BN14" s="16">
        <v>0</v>
      </c>
      <c r="BO14" s="27">
        <v>976728</v>
      </c>
      <c r="BP14" s="15">
        <v>0</v>
      </c>
      <c r="BQ14" s="16">
        <v>0</v>
      </c>
      <c r="BR14" s="16">
        <v>0</v>
      </c>
      <c r="BS14" s="16">
        <v>0</v>
      </c>
      <c r="BT14" s="16">
        <v>0</v>
      </c>
      <c r="BU14" s="27">
        <v>0</v>
      </c>
      <c r="BV14" s="105">
        <v>45486498</v>
      </c>
      <c r="BW14" s="106">
        <v>2927722</v>
      </c>
      <c r="BX14" s="106">
        <v>671394</v>
      </c>
      <c r="BY14" s="106">
        <v>6192422</v>
      </c>
      <c r="BZ14" s="106">
        <v>45214</v>
      </c>
      <c r="CA14" s="107">
        <v>55323250</v>
      </c>
      <c r="CB14" s="113">
        <v>55323250</v>
      </c>
      <c r="CC14" s="31">
        <v>55323250</v>
      </c>
      <c r="CD14" s="32">
        <f t="shared" si="0"/>
        <v>0</v>
      </c>
      <c r="CE14" s="118"/>
    </row>
    <row r="15" spans="1:83" s="119" customFormat="1" ht="13.8" x14ac:dyDescent="0.3">
      <c r="A15" s="4" t="s">
        <v>6</v>
      </c>
      <c r="B15" s="15">
        <v>0</v>
      </c>
      <c r="C15" s="16">
        <v>0</v>
      </c>
      <c r="D15" s="16">
        <v>0</v>
      </c>
      <c r="E15" s="16">
        <v>0</v>
      </c>
      <c r="F15" s="16">
        <v>0</v>
      </c>
      <c r="G15" s="27">
        <v>0</v>
      </c>
      <c r="H15" s="15">
        <v>31475549.846000001</v>
      </c>
      <c r="I15" s="16">
        <v>2562505</v>
      </c>
      <c r="J15" s="16">
        <v>1391656.1540000001</v>
      </c>
      <c r="K15" s="16">
        <v>9616528</v>
      </c>
      <c r="L15" s="16">
        <v>0</v>
      </c>
      <c r="M15" s="27">
        <v>45046239</v>
      </c>
      <c r="N15" s="15">
        <v>63305</v>
      </c>
      <c r="O15" s="16">
        <v>0</v>
      </c>
      <c r="P15" s="16">
        <v>0</v>
      </c>
      <c r="Q15" s="16">
        <v>0</v>
      </c>
      <c r="R15" s="16">
        <v>0</v>
      </c>
      <c r="S15" s="27">
        <v>63305</v>
      </c>
      <c r="T15" s="15">
        <v>737975.33399999375</v>
      </c>
      <c r="U15" s="16">
        <v>67091.568500002846</v>
      </c>
      <c r="V15" s="16">
        <v>46008.667500003707</v>
      </c>
      <c r="W15" s="16">
        <v>300156.4299999997</v>
      </c>
      <c r="X15" s="16">
        <v>0</v>
      </c>
      <c r="Y15" s="27">
        <v>1151232</v>
      </c>
      <c r="Z15" s="15">
        <v>7338559.25</v>
      </c>
      <c r="AA15" s="16">
        <v>432954.75</v>
      </c>
      <c r="AB15" s="16">
        <v>0</v>
      </c>
      <c r="AC15" s="16">
        <v>0</v>
      </c>
      <c r="AD15" s="16">
        <v>0</v>
      </c>
      <c r="AE15" s="27">
        <v>7771514</v>
      </c>
      <c r="AF15" s="15">
        <v>0</v>
      </c>
      <c r="AG15" s="16">
        <v>0</v>
      </c>
      <c r="AH15" s="16">
        <v>0</v>
      </c>
      <c r="AI15" s="16">
        <v>0</v>
      </c>
      <c r="AJ15" s="16">
        <v>0</v>
      </c>
      <c r="AK15" s="27">
        <v>0</v>
      </c>
      <c r="AL15" s="15">
        <v>0</v>
      </c>
      <c r="AM15" s="16">
        <v>0</v>
      </c>
      <c r="AN15" s="16">
        <v>0</v>
      </c>
      <c r="AO15" s="16">
        <v>0</v>
      </c>
      <c r="AP15" s="16">
        <v>0</v>
      </c>
      <c r="AQ15" s="27">
        <v>0</v>
      </c>
      <c r="AR15" s="15">
        <v>0</v>
      </c>
      <c r="AS15" s="16">
        <v>0</v>
      </c>
      <c r="AT15" s="16">
        <v>0</v>
      </c>
      <c r="AU15" s="16">
        <v>0</v>
      </c>
      <c r="AV15" s="16">
        <v>0</v>
      </c>
      <c r="AW15" s="27">
        <v>0</v>
      </c>
      <c r="AX15" s="105">
        <v>39615389.429999992</v>
      </c>
      <c r="AY15" s="106">
        <v>3062551.3185000028</v>
      </c>
      <c r="AZ15" s="106">
        <v>1437664.8215000038</v>
      </c>
      <c r="BA15" s="106">
        <v>9916684.4299999997</v>
      </c>
      <c r="BB15" s="106">
        <v>0</v>
      </c>
      <c r="BC15" s="107">
        <v>54032290</v>
      </c>
      <c r="BD15" s="15">
        <v>952093</v>
      </c>
      <c r="BE15" s="16">
        <v>0</v>
      </c>
      <c r="BF15" s="16">
        <v>0</v>
      </c>
      <c r="BG15" s="16">
        <v>0</v>
      </c>
      <c r="BH15" s="16">
        <v>0</v>
      </c>
      <c r="BI15" s="27">
        <v>952093</v>
      </c>
      <c r="BJ15" s="15">
        <v>952093</v>
      </c>
      <c r="BK15" s="16">
        <v>0</v>
      </c>
      <c r="BL15" s="16">
        <v>0</v>
      </c>
      <c r="BM15" s="16">
        <v>0</v>
      </c>
      <c r="BN15" s="16">
        <v>0</v>
      </c>
      <c r="BO15" s="27">
        <v>952093</v>
      </c>
      <c r="BP15" s="15">
        <v>223050</v>
      </c>
      <c r="BQ15" s="16">
        <v>0</v>
      </c>
      <c r="BR15" s="16">
        <v>0</v>
      </c>
      <c r="BS15" s="16">
        <v>0</v>
      </c>
      <c r="BT15" s="16">
        <v>0</v>
      </c>
      <c r="BU15" s="27">
        <v>223050</v>
      </c>
      <c r="BV15" s="105">
        <v>39392339.429999992</v>
      </c>
      <c r="BW15" s="106">
        <v>3062551.3185000028</v>
      </c>
      <c r="BX15" s="106">
        <v>1437664.8215000038</v>
      </c>
      <c r="BY15" s="106">
        <v>9916684.4299999997</v>
      </c>
      <c r="BZ15" s="106">
        <v>0</v>
      </c>
      <c r="CA15" s="107">
        <v>53809240</v>
      </c>
      <c r="CB15" s="113">
        <v>53809240</v>
      </c>
      <c r="CC15" s="31">
        <v>53809240</v>
      </c>
      <c r="CD15" s="32">
        <f t="shared" si="0"/>
        <v>0</v>
      </c>
      <c r="CE15" s="118"/>
    </row>
    <row r="16" spans="1:83" s="119" customFormat="1" ht="13.8" x14ac:dyDescent="0.3">
      <c r="A16" s="4" t="s">
        <v>7</v>
      </c>
      <c r="B16" s="15">
        <v>6119420</v>
      </c>
      <c r="C16" s="16">
        <v>350563</v>
      </c>
      <c r="D16" s="16">
        <v>106070</v>
      </c>
      <c r="E16" s="16">
        <v>0</v>
      </c>
      <c r="F16" s="16">
        <v>0</v>
      </c>
      <c r="G16" s="27">
        <v>6576053</v>
      </c>
      <c r="H16" s="15">
        <v>67359402</v>
      </c>
      <c r="I16" s="16">
        <v>3314312</v>
      </c>
      <c r="J16" s="16">
        <v>942604</v>
      </c>
      <c r="K16" s="16">
        <v>0</v>
      </c>
      <c r="L16" s="16">
        <v>0</v>
      </c>
      <c r="M16" s="27">
        <v>71616318</v>
      </c>
      <c r="N16" s="15">
        <v>0</v>
      </c>
      <c r="O16" s="16">
        <v>0</v>
      </c>
      <c r="P16" s="16">
        <v>0</v>
      </c>
      <c r="Q16" s="16">
        <v>0</v>
      </c>
      <c r="R16" s="16">
        <v>322597</v>
      </c>
      <c r="S16" s="27">
        <v>322597</v>
      </c>
      <c r="T16" s="15">
        <v>811934</v>
      </c>
      <c r="U16" s="16">
        <v>76796</v>
      </c>
      <c r="V16" s="16">
        <v>-76827</v>
      </c>
      <c r="W16" s="16">
        <v>0</v>
      </c>
      <c r="X16" s="16">
        <v>758</v>
      </c>
      <c r="Y16" s="27">
        <v>812661</v>
      </c>
      <c r="Z16" s="15">
        <v>9208482</v>
      </c>
      <c r="AA16" s="16">
        <v>556202</v>
      </c>
      <c r="AB16" s="16">
        <v>118458</v>
      </c>
      <c r="AC16" s="16">
        <v>0</v>
      </c>
      <c r="AD16" s="16">
        <v>134203</v>
      </c>
      <c r="AE16" s="27">
        <v>10017345</v>
      </c>
      <c r="AF16" s="15">
        <v>0</v>
      </c>
      <c r="AG16" s="16">
        <v>0</v>
      </c>
      <c r="AH16" s="16">
        <v>0</v>
      </c>
      <c r="AI16" s="16">
        <v>0</v>
      </c>
      <c r="AJ16" s="16">
        <v>0</v>
      </c>
      <c r="AK16" s="27">
        <v>0</v>
      </c>
      <c r="AL16" s="15">
        <v>0</v>
      </c>
      <c r="AM16" s="16">
        <v>0</v>
      </c>
      <c r="AN16" s="16">
        <v>0</v>
      </c>
      <c r="AO16" s="16">
        <v>0</v>
      </c>
      <c r="AP16" s="16">
        <v>0</v>
      </c>
      <c r="AQ16" s="27">
        <v>0</v>
      </c>
      <c r="AR16" s="15">
        <v>-187331</v>
      </c>
      <c r="AS16" s="16">
        <v>-7674</v>
      </c>
      <c r="AT16" s="16">
        <v>-2897</v>
      </c>
      <c r="AU16" s="16">
        <v>0</v>
      </c>
      <c r="AV16" s="16">
        <v>-3359</v>
      </c>
      <c r="AW16" s="27">
        <v>-201261</v>
      </c>
      <c r="AX16" s="105">
        <v>83311907</v>
      </c>
      <c r="AY16" s="106">
        <v>4290199</v>
      </c>
      <c r="AZ16" s="106">
        <v>1087408</v>
      </c>
      <c r="BA16" s="106">
        <v>0</v>
      </c>
      <c r="BB16" s="106">
        <v>454199</v>
      </c>
      <c r="BC16" s="107">
        <v>89143713</v>
      </c>
      <c r="BD16" s="15">
        <v>1106898</v>
      </c>
      <c r="BE16" s="16">
        <v>0</v>
      </c>
      <c r="BF16" s="16">
        <v>0</v>
      </c>
      <c r="BG16" s="16">
        <v>0</v>
      </c>
      <c r="BH16" s="16">
        <v>0</v>
      </c>
      <c r="BI16" s="27">
        <v>1106898</v>
      </c>
      <c r="BJ16" s="15">
        <v>1106898</v>
      </c>
      <c r="BK16" s="16">
        <v>0</v>
      </c>
      <c r="BL16" s="16">
        <v>0</v>
      </c>
      <c r="BM16" s="16">
        <v>0</v>
      </c>
      <c r="BN16" s="16">
        <v>0</v>
      </c>
      <c r="BO16" s="27">
        <v>1106898</v>
      </c>
      <c r="BP16" s="15">
        <v>0</v>
      </c>
      <c r="BQ16" s="16">
        <v>0</v>
      </c>
      <c r="BR16" s="16">
        <v>0</v>
      </c>
      <c r="BS16" s="16">
        <v>0</v>
      </c>
      <c r="BT16" s="16">
        <v>0</v>
      </c>
      <c r="BU16" s="27">
        <v>0</v>
      </c>
      <c r="BV16" s="105">
        <v>83311907</v>
      </c>
      <c r="BW16" s="106">
        <v>4290199</v>
      </c>
      <c r="BX16" s="106">
        <v>1087408</v>
      </c>
      <c r="BY16" s="106">
        <v>0</v>
      </c>
      <c r="BZ16" s="106">
        <v>454199</v>
      </c>
      <c r="CA16" s="107">
        <v>89143713</v>
      </c>
      <c r="CB16" s="113">
        <v>89143713</v>
      </c>
      <c r="CC16" s="31">
        <v>89143712.799999997</v>
      </c>
      <c r="CD16" s="32">
        <f t="shared" si="0"/>
        <v>0.20000000298023224</v>
      </c>
      <c r="CE16" s="118"/>
    </row>
    <row r="17" spans="1:83" s="119" customFormat="1" ht="13.8" x14ac:dyDescent="0.3">
      <c r="A17" s="4" t="s">
        <v>8</v>
      </c>
      <c r="B17" s="15">
        <v>1197936</v>
      </c>
      <c r="C17" s="16">
        <v>109032</v>
      </c>
      <c r="D17" s="16">
        <v>0</v>
      </c>
      <c r="E17" s="16">
        <v>472092</v>
      </c>
      <c r="F17" s="16">
        <v>236</v>
      </c>
      <c r="G17" s="27">
        <v>1779296</v>
      </c>
      <c r="H17" s="15">
        <v>5940150</v>
      </c>
      <c r="I17" s="16">
        <v>1524356</v>
      </c>
      <c r="J17" s="16">
        <v>0</v>
      </c>
      <c r="K17" s="16">
        <v>4615107</v>
      </c>
      <c r="L17" s="16">
        <v>18452</v>
      </c>
      <c r="M17" s="27">
        <v>12098065</v>
      </c>
      <c r="N17" s="15">
        <v>0</v>
      </c>
      <c r="O17" s="16">
        <v>0</v>
      </c>
      <c r="P17" s="16">
        <v>0</v>
      </c>
      <c r="Q17" s="16">
        <v>0</v>
      </c>
      <c r="R17" s="16">
        <v>0</v>
      </c>
      <c r="S17" s="27">
        <v>0</v>
      </c>
      <c r="T17" s="15">
        <v>0</v>
      </c>
      <c r="U17" s="16">
        <v>0</v>
      </c>
      <c r="V17" s="16">
        <v>0</v>
      </c>
      <c r="W17" s="16">
        <v>0</v>
      </c>
      <c r="X17" s="16">
        <v>0</v>
      </c>
      <c r="Y17" s="27">
        <v>0</v>
      </c>
      <c r="Z17" s="15">
        <v>1598470</v>
      </c>
      <c r="AA17" s="16">
        <v>122958</v>
      </c>
      <c r="AB17" s="16">
        <v>0</v>
      </c>
      <c r="AC17" s="16">
        <v>737703</v>
      </c>
      <c r="AD17" s="16">
        <v>0</v>
      </c>
      <c r="AE17" s="27">
        <v>2459131</v>
      </c>
      <c r="AF17" s="15">
        <v>0</v>
      </c>
      <c r="AG17" s="16">
        <v>0</v>
      </c>
      <c r="AH17" s="16">
        <v>0</v>
      </c>
      <c r="AI17" s="16">
        <v>0</v>
      </c>
      <c r="AJ17" s="16">
        <v>0</v>
      </c>
      <c r="AK17" s="27">
        <v>0</v>
      </c>
      <c r="AL17" s="15">
        <v>0</v>
      </c>
      <c r="AM17" s="16">
        <v>0</v>
      </c>
      <c r="AN17" s="16">
        <v>380319</v>
      </c>
      <c r="AO17" s="16">
        <v>23775</v>
      </c>
      <c r="AP17" s="16">
        <v>0</v>
      </c>
      <c r="AQ17" s="27">
        <v>404094</v>
      </c>
      <c r="AR17" s="15">
        <v>0</v>
      </c>
      <c r="AS17" s="16">
        <v>0</v>
      </c>
      <c r="AT17" s="16">
        <v>0</v>
      </c>
      <c r="AU17" s="16">
        <v>0</v>
      </c>
      <c r="AV17" s="16">
        <v>0</v>
      </c>
      <c r="AW17" s="27">
        <v>0</v>
      </c>
      <c r="AX17" s="105">
        <v>8736556</v>
      </c>
      <c r="AY17" s="106">
        <v>1756346</v>
      </c>
      <c r="AZ17" s="106">
        <v>380319</v>
      </c>
      <c r="BA17" s="106">
        <v>5848677</v>
      </c>
      <c r="BB17" s="106">
        <v>18688</v>
      </c>
      <c r="BC17" s="107">
        <v>16740586</v>
      </c>
      <c r="BD17" s="15">
        <v>368114</v>
      </c>
      <c r="BE17" s="16">
        <v>0</v>
      </c>
      <c r="BF17" s="16">
        <v>0</v>
      </c>
      <c r="BG17" s="16">
        <v>21530</v>
      </c>
      <c r="BH17" s="16">
        <v>0</v>
      </c>
      <c r="BI17" s="27">
        <v>389644</v>
      </c>
      <c r="BJ17" s="15">
        <v>368114</v>
      </c>
      <c r="BK17" s="16">
        <v>0</v>
      </c>
      <c r="BL17" s="16">
        <v>0</v>
      </c>
      <c r="BM17" s="16">
        <v>21530</v>
      </c>
      <c r="BN17" s="16">
        <v>0</v>
      </c>
      <c r="BO17" s="27">
        <v>389644</v>
      </c>
      <c r="BP17" s="15">
        <v>0</v>
      </c>
      <c r="BQ17" s="16">
        <v>0</v>
      </c>
      <c r="BR17" s="16">
        <v>0</v>
      </c>
      <c r="BS17" s="16">
        <v>0</v>
      </c>
      <c r="BT17" s="16">
        <v>0</v>
      </c>
      <c r="BU17" s="27">
        <v>0</v>
      </c>
      <c r="BV17" s="105">
        <v>8736556</v>
      </c>
      <c r="BW17" s="106">
        <v>1756346</v>
      </c>
      <c r="BX17" s="106">
        <v>380319</v>
      </c>
      <c r="BY17" s="106">
        <v>5848677</v>
      </c>
      <c r="BZ17" s="106">
        <v>18688</v>
      </c>
      <c r="CA17" s="107">
        <v>16740586</v>
      </c>
      <c r="CB17" s="113">
        <v>16740586</v>
      </c>
      <c r="CC17" s="31">
        <v>16740586</v>
      </c>
      <c r="CD17" s="32">
        <f t="shared" si="0"/>
        <v>0</v>
      </c>
      <c r="CE17" s="118"/>
    </row>
    <row r="18" spans="1:83" s="119" customFormat="1" ht="13.8" x14ac:dyDescent="0.3">
      <c r="A18" s="4" t="s">
        <v>9</v>
      </c>
      <c r="B18" s="15">
        <v>0</v>
      </c>
      <c r="C18" s="16">
        <v>0</v>
      </c>
      <c r="D18" s="16">
        <v>0</v>
      </c>
      <c r="E18" s="16">
        <v>0</v>
      </c>
      <c r="F18" s="16">
        <v>0</v>
      </c>
      <c r="G18" s="27">
        <v>0</v>
      </c>
      <c r="H18" s="15">
        <v>142021000</v>
      </c>
      <c r="I18" s="16">
        <v>8641000</v>
      </c>
      <c r="J18" s="16">
        <v>1361000</v>
      </c>
      <c r="K18" s="16">
        <v>0</v>
      </c>
      <c r="L18" s="16">
        <v>0</v>
      </c>
      <c r="M18" s="27">
        <v>152023000</v>
      </c>
      <c r="N18" s="15">
        <v>0</v>
      </c>
      <c r="O18" s="16">
        <v>0</v>
      </c>
      <c r="P18" s="16">
        <v>0</v>
      </c>
      <c r="Q18" s="16">
        <v>0</v>
      </c>
      <c r="R18" s="16">
        <v>73000</v>
      </c>
      <c r="S18" s="27">
        <v>73000</v>
      </c>
      <c r="T18" s="15">
        <v>1369000</v>
      </c>
      <c r="U18" s="16">
        <v>-35000</v>
      </c>
      <c r="V18" s="16">
        <v>-5000</v>
      </c>
      <c r="W18" s="16">
        <v>0</v>
      </c>
      <c r="X18" s="16">
        <v>0</v>
      </c>
      <c r="Y18" s="27">
        <v>1329000</v>
      </c>
      <c r="Z18" s="15">
        <v>20685000</v>
      </c>
      <c r="AA18" s="16">
        <v>1479000</v>
      </c>
      <c r="AB18" s="16">
        <v>272000</v>
      </c>
      <c r="AC18" s="16">
        <v>0</v>
      </c>
      <c r="AD18" s="16">
        <v>0</v>
      </c>
      <c r="AE18" s="27">
        <v>22436000</v>
      </c>
      <c r="AF18" s="15">
        <v>0</v>
      </c>
      <c r="AG18" s="16">
        <v>1336000</v>
      </c>
      <c r="AH18" s="16">
        <v>34000</v>
      </c>
      <c r="AI18" s="16">
        <v>0</v>
      </c>
      <c r="AJ18" s="16">
        <v>0</v>
      </c>
      <c r="AK18" s="27">
        <v>1370000</v>
      </c>
      <c r="AL18" s="15">
        <v>0</v>
      </c>
      <c r="AM18" s="16">
        <v>0</v>
      </c>
      <c r="AN18" s="16">
        <v>0</v>
      </c>
      <c r="AO18" s="16">
        <v>0</v>
      </c>
      <c r="AP18" s="16">
        <v>0</v>
      </c>
      <c r="AQ18" s="27">
        <v>0</v>
      </c>
      <c r="AR18" s="15">
        <v>0</v>
      </c>
      <c r="AS18" s="16">
        <v>0</v>
      </c>
      <c r="AT18" s="16">
        <v>0</v>
      </c>
      <c r="AU18" s="16">
        <v>0</v>
      </c>
      <c r="AV18" s="16">
        <v>0</v>
      </c>
      <c r="AW18" s="27">
        <v>0</v>
      </c>
      <c r="AX18" s="105">
        <v>164075000</v>
      </c>
      <c r="AY18" s="106">
        <v>11421000</v>
      </c>
      <c r="AZ18" s="106">
        <v>1662000</v>
      </c>
      <c r="BA18" s="106">
        <v>0</v>
      </c>
      <c r="BB18" s="106">
        <v>73000</v>
      </c>
      <c r="BC18" s="107">
        <v>177231000</v>
      </c>
      <c r="BD18" s="15">
        <v>1215000</v>
      </c>
      <c r="BE18" s="16">
        <v>0</v>
      </c>
      <c r="BF18" s="16">
        <v>0</v>
      </c>
      <c r="BG18" s="16">
        <v>0</v>
      </c>
      <c r="BH18" s="16">
        <v>0</v>
      </c>
      <c r="BI18" s="27">
        <v>1215000</v>
      </c>
      <c r="BJ18" s="15">
        <v>1215000</v>
      </c>
      <c r="BK18" s="16">
        <v>0</v>
      </c>
      <c r="BL18" s="16">
        <v>0</v>
      </c>
      <c r="BM18" s="16">
        <v>0</v>
      </c>
      <c r="BN18" s="16">
        <v>0</v>
      </c>
      <c r="BO18" s="27">
        <v>1215000</v>
      </c>
      <c r="BP18" s="15">
        <v>0</v>
      </c>
      <c r="BQ18" s="16">
        <v>0</v>
      </c>
      <c r="BR18" s="16">
        <v>0</v>
      </c>
      <c r="BS18" s="16">
        <v>0</v>
      </c>
      <c r="BT18" s="16">
        <v>0</v>
      </c>
      <c r="BU18" s="27">
        <v>0</v>
      </c>
      <c r="BV18" s="105">
        <v>164075000</v>
      </c>
      <c r="BW18" s="106">
        <v>11421000</v>
      </c>
      <c r="BX18" s="106">
        <v>1662000</v>
      </c>
      <c r="BY18" s="106">
        <v>0</v>
      </c>
      <c r="BZ18" s="106">
        <v>73000</v>
      </c>
      <c r="CA18" s="107">
        <v>177231000</v>
      </c>
      <c r="CB18" s="113">
        <v>177231000</v>
      </c>
      <c r="CC18" s="31">
        <v>172057548</v>
      </c>
      <c r="CD18" s="32">
        <f t="shared" si="0"/>
        <v>5173452</v>
      </c>
      <c r="CE18" s="118"/>
    </row>
    <row r="19" spans="1:83" s="119" customFormat="1" ht="13.8" x14ac:dyDescent="0.3">
      <c r="A19" s="4" t="s">
        <v>10</v>
      </c>
      <c r="B19" s="15">
        <v>5011745</v>
      </c>
      <c r="C19" s="16">
        <v>443028</v>
      </c>
      <c r="D19" s="16">
        <v>0</v>
      </c>
      <c r="E19" s="16">
        <v>2316</v>
      </c>
      <c r="F19" s="16">
        <v>156022</v>
      </c>
      <c r="G19" s="27">
        <v>5613111</v>
      </c>
      <c r="H19" s="15">
        <v>80482013</v>
      </c>
      <c r="I19" s="16">
        <v>31642441</v>
      </c>
      <c r="J19" s="16">
        <v>0</v>
      </c>
      <c r="K19" s="16">
        <v>91336</v>
      </c>
      <c r="L19" s="16">
        <v>5114655</v>
      </c>
      <c r="M19" s="27">
        <v>117330445</v>
      </c>
      <c r="N19" s="15">
        <v>0</v>
      </c>
      <c r="O19" s="16">
        <v>0</v>
      </c>
      <c r="P19" s="16">
        <v>0</v>
      </c>
      <c r="Q19" s="16">
        <v>0</v>
      </c>
      <c r="R19" s="16">
        <v>53288</v>
      </c>
      <c r="S19" s="27">
        <v>53288</v>
      </c>
      <c r="T19" s="15">
        <v>377573</v>
      </c>
      <c r="U19" s="16">
        <v>264953</v>
      </c>
      <c r="V19" s="16">
        <v>0</v>
      </c>
      <c r="W19" s="16">
        <v>0</v>
      </c>
      <c r="X19" s="16">
        <v>-136790</v>
      </c>
      <c r="Y19" s="27">
        <v>505736</v>
      </c>
      <c r="Z19" s="15">
        <v>26500366</v>
      </c>
      <c r="AA19" s="16">
        <v>0</v>
      </c>
      <c r="AB19" s="16">
        <v>0</v>
      </c>
      <c r="AC19" s="16">
        <v>0</v>
      </c>
      <c r="AD19" s="16">
        <v>0</v>
      </c>
      <c r="AE19" s="27">
        <v>26500366</v>
      </c>
      <c r="AF19" s="15">
        <v>0</v>
      </c>
      <c r="AG19" s="16">
        <v>238915</v>
      </c>
      <c r="AH19" s="16">
        <v>0</v>
      </c>
      <c r="AI19" s="16">
        <v>0</v>
      </c>
      <c r="AJ19" s="16">
        <v>0</v>
      </c>
      <c r="AK19" s="27">
        <v>238915</v>
      </c>
      <c r="AL19" s="15">
        <v>0</v>
      </c>
      <c r="AM19" s="16">
        <v>0</v>
      </c>
      <c r="AN19" s="16">
        <v>0</v>
      </c>
      <c r="AO19" s="16">
        <v>0</v>
      </c>
      <c r="AP19" s="16">
        <v>0</v>
      </c>
      <c r="AQ19" s="27">
        <v>0</v>
      </c>
      <c r="AR19" s="15">
        <v>0</v>
      </c>
      <c r="AS19" s="16">
        <v>0</v>
      </c>
      <c r="AT19" s="16">
        <v>0</v>
      </c>
      <c r="AU19" s="16">
        <v>0</v>
      </c>
      <c r="AV19" s="16">
        <v>0</v>
      </c>
      <c r="AW19" s="27">
        <v>0</v>
      </c>
      <c r="AX19" s="105">
        <v>112371697</v>
      </c>
      <c r="AY19" s="106">
        <v>32589337</v>
      </c>
      <c r="AZ19" s="106">
        <v>0</v>
      </c>
      <c r="BA19" s="106">
        <v>93652</v>
      </c>
      <c r="BB19" s="106">
        <v>5187175</v>
      </c>
      <c r="BC19" s="107">
        <v>150241861</v>
      </c>
      <c r="BD19" s="15">
        <v>3567167</v>
      </c>
      <c r="BE19" s="16">
        <v>0</v>
      </c>
      <c r="BF19" s="16">
        <v>0</v>
      </c>
      <c r="BG19" s="16">
        <v>0</v>
      </c>
      <c r="BH19" s="16">
        <v>0</v>
      </c>
      <c r="BI19" s="27">
        <v>3567167</v>
      </c>
      <c r="BJ19" s="15">
        <v>3567167</v>
      </c>
      <c r="BK19" s="16">
        <v>0</v>
      </c>
      <c r="BL19" s="16">
        <v>0</v>
      </c>
      <c r="BM19" s="16">
        <v>0</v>
      </c>
      <c r="BN19" s="16">
        <v>0</v>
      </c>
      <c r="BO19" s="27">
        <v>3567167</v>
      </c>
      <c r="BP19" s="15">
        <v>398500</v>
      </c>
      <c r="BQ19" s="16">
        <v>0</v>
      </c>
      <c r="BR19" s="16">
        <v>0</v>
      </c>
      <c r="BS19" s="16">
        <v>0</v>
      </c>
      <c r="BT19" s="16">
        <v>0</v>
      </c>
      <c r="BU19" s="27">
        <v>398500</v>
      </c>
      <c r="BV19" s="105">
        <v>111973197</v>
      </c>
      <c r="BW19" s="106">
        <v>32589337</v>
      </c>
      <c r="BX19" s="106">
        <v>0</v>
      </c>
      <c r="BY19" s="106">
        <v>93652</v>
      </c>
      <c r="BZ19" s="106">
        <v>5187175</v>
      </c>
      <c r="CA19" s="107">
        <v>149843361</v>
      </c>
      <c r="CB19" s="113">
        <v>149843361</v>
      </c>
      <c r="CC19" s="31">
        <v>150002945.50999999</v>
      </c>
      <c r="CD19" s="32">
        <f t="shared" si="0"/>
        <v>-159584.50999999046</v>
      </c>
      <c r="CE19" s="118"/>
    </row>
    <row r="20" spans="1:83" s="119" customFormat="1" ht="13.8" x14ac:dyDescent="0.3">
      <c r="A20" s="4" t="s">
        <v>11</v>
      </c>
      <c r="B20" s="15">
        <v>487473</v>
      </c>
      <c r="C20" s="16">
        <v>74819</v>
      </c>
      <c r="D20" s="16">
        <v>0</v>
      </c>
      <c r="E20" s="16">
        <v>173161</v>
      </c>
      <c r="F20" s="16">
        <v>0</v>
      </c>
      <c r="G20" s="27">
        <v>735453</v>
      </c>
      <c r="H20" s="15">
        <v>2518347</v>
      </c>
      <c r="I20" s="16">
        <v>631968</v>
      </c>
      <c r="J20" s="16">
        <v>0</v>
      </c>
      <c r="K20" s="16">
        <v>7659272</v>
      </c>
      <c r="L20" s="16">
        <v>0</v>
      </c>
      <c r="M20" s="27">
        <v>10809587</v>
      </c>
      <c r="N20" s="15">
        <v>0</v>
      </c>
      <c r="O20" s="16">
        <v>0</v>
      </c>
      <c r="P20" s="16">
        <v>0</v>
      </c>
      <c r="Q20" s="16">
        <v>0</v>
      </c>
      <c r="R20" s="16">
        <v>0</v>
      </c>
      <c r="S20" s="27">
        <v>0</v>
      </c>
      <c r="T20" s="15">
        <v>703.1</v>
      </c>
      <c r="U20" s="16">
        <v>1912.15</v>
      </c>
      <c r="V20" s="16">
        <v>0</v>
      </c>
      <c r="W20" s="16">
        <v>780.1</v>
      </c>
      <c r="X20" s="16">
        <v>0</v>
      </c>
      <c r="Y20" s="27">
        <v>3395.35</v>
      </c>
      <c r="Z20" s="15">
        <v>949562</v>
      </c>
      <c r="AA20" s="16">
        <v>132588</v>
      </c>
      <c r="AB20" s="16">
        <v>0</v>
      </c>
      <c r="AC20" s="16">
        <v>48229</v>
      </c>
      <c r="AD20" s="16">
        <v>177927</v>
      </c>
      <c r="AE20" s="27">
        <v>1308306</v>
      </c>
      <c r="AF20" s="15">
        <v>0</v>
      </c>
      <c r="AG20" s="16">
        <v>0</v>
      </c>
      <c r="AH20" s="16">
        <v>0</v>
      </c>
      <c r="AI20" s="16">
        <v>0</v>
      </c>
      <c r="AJ20" s="16">
        <v>0</v>
      </c>
      <c r="AK20" s="27">
        <v>0</v>
      </c>
      <c r="AL20" s="15">
        <v>0</v>
      </c>
      <c r="AM20" s="16">
        <v>0</v>
      </c>
      <c r="AN20" s="16">
        <v>0</v>
      </c>
      <c r="AO20" s="16">
        <v>0</v>
      </c>
      <c r="AP20" s="16">
        <v>77256</v>
      </c>
      <c r="AQ20" s="27">
        <v>77256</v>
      </c>
      <c r="AR20" s="15">
        <v>0</v>
      </c>
      <c r="AS20" s="16">
        <v>0</v>
      </c>
      <c r="AT20" s="16">
        <v>0</v>
      </c>
      <c r="AU20" s="16">
        <v>0</v>
      </c>
      <c r="AV20" s="16">
        <v>0</v>
      </c>
      <c r="AW20" s="27">
        <v>0</v>
      </c>
      <c r="AX20" s="105">
        <v>3956085.1</v>
      </c>
      <c r="AY20" s="106">
        <v>841287.15</v>
      </c>
      <c r="AZ20" s="106">
        <v>0</v>
      </c>
      <c r="BA20" s="106">
        <v>7881442.0999999996</v>
      </c>
      <c r="BB20" s="106">
        <v>255183</v>
      </c>
      <c r="BC20" s="107">
        <v>12933997.35</v>
      </c>
      <c r="BD20" s="15">
        <v>178338</v>
      </c>
      <c r="BE20" s="16">
        <v>895</v>
      </c>
      <c r="BF20" s="16">
        <v>0</v>
      </c>
      <c r="BG20" s="16">
        <v>4252</v>
      </c>
      <c r="BH20" s="16">
        <v>0</v>
      </c>
      <c r="BI20" s="27">
        <v>183485</v>
      </c>
      <c r="BJ20" s="15">
        <v>178338</v>
      </c>
      <c r="BK20" s="16">
        <v>895</v>
      </c>
      <c r="BL20" s="16">
        <v>0</v>
      </c>
      <c r="BM20" s="16">
        <v>4252</v>
      </c>
      <c r="BN20" s="16">
        <v>0</v>
      </c>
      <c r="BO20" s="27">
        <v>183485</v>
      </c>
      <c r="BP20" s="15">
        <v>0</v>
      </c>
      <c r="BQ20" s="16">
        <v>0</v>
      </c>
      <c r="BR20" s="16">
        <v>0</v>
      </c>
      <c r="BS20" s="16">
        <v>0</v>
      </c>
      <c r="BT20" s="16">
        <v>0</v>
      </c>
      <c r="BU20" s="27">
        <v>0</v>
      </c>
      <c r="BV20" s="105">
        <v>3956085.1</v>
      </c>
      <c r="BW20" s="106">
        <v>841287.15</v>
      </c>
      <c r="BX20" s="106">
        <v>0</v>
      </c>
      <c r="BY20" s="106">
        <v>7881442.0999999996</v>
      </c>
      <c r="BZ20" s="106">
        <v>255183</v>
      </c>
      <c r="CA20" s="107">
        <v>12933997.35</v>
      </c>
      <c r="CB20" s="113">
        <v>12933997.35</v>
      </c>
      <c r="CC20" s="31">
        <v>12933996.6</v>
      </c>
      <c r="CD20" s="32">
        <f t="shared" si="0"/>
        <v>0.75</v>
      </c>
      <c r="CE20" s="118"/>
    </row>
    <row r="21" spans="1:83" s="119" customFormat="1" ht="13.8" x14ac:dyDescent="0.3">
      <c r="A21" s="4" t="s">
        <v>12</v>
      </c>
      <c r="B21" s="15">
        <v>3043000</v>
      </c>
      <c r="C21" s="16">
        <v>222600</v>
      </c>
      <c r="D21" s="16">
        <v>89000</v>
      </c>
      <c r="E21" s="16">
        <v>617800</v>
      </c>
      <c r="F21" s="16">
        <v>5600</v>
      </c>
      <c r="G21" s="27">
        <v>3978000</v>
      </c>
      <c r="H21" s="15">
        <v>18509766.920000002</v>
      </c>
      <c r="I21" s="16">
        <v>3324289.52</v>
      </c>
      <c r="J21" s="16">
        <v>1554462.08</v>
      </c>
      <c r="K21" s="16">
        <v>7228105.6600000001</v>
      </c>
      <c r="L21" s="16">
        <v>0</v>
      </c>
      <c r="M21" s="27">
        <v>30616624.180000003</v>
      </c>
      <c r="N21" s="15">
        <v>0</v>
      </c>
      <c r="O21" s="16">
        <v>0</v>
      </c>
      <c r="P21" s="16">
        <v>0</v>
      </c>
      <c r="Q21" s="16">
        <v>0</v>
      </c>
      <c r="R21" s="16">
        <v>0</v>
      </c>
      <c r="S21" s="27">
        <v>0</v>
      </c>
      <c r="T21" s="15">
        <v>138006.03999999998</v>
      </c>
      <c r="U21" s="16">
        <v>4435.2</v>
      </c>
      <c r="V21" s="16">
        <v>133839.50999999998</v>
      </c>
      <c r="W21" s="16">
        <v>9441.4500000000007</v>
      </c>
      <c r="X21" s="16">
        <v>0</v>
      </c>
      <c r="Y21" s="27">
        <v>285722.2</v>
      </c>
      <c r="Z21" s="15">
        <v>4561224.1399999997</v>
      </c>
      <c r="AA21" s="16">
        <v>448444.42</v>
      </c>
      <c r="AB21" s="16">
        <v>133274.16</v>
      </c>
      <c r="AC21" s="16">
        <v>480033.62</v>
      </c>
      <c r="AD21" s="16">
        <v>214647.66</v>
      </c>
      <c r="AE21" s="27">
        <v>5837624</v>
      </c>
      <c r="AF21" s="15">
        <v>0</v>
      </c>
      <c r="AG21" s="16">
        <v>0</v>
      </c>
      <c r="AH21" s="16">
        <v>0</v>
      </c>
      <c r="AI21" s="16">
        <v>0</v>
      </c>
      <c r="AJ21" s="16">
        <v>0</v>
      </c>
      <c r="AK21" s="27">
        <v>0</v>
      </c>
      <c r="AL21" s="15">
        <v>0</v>
      </c>
      <c r="AM21" s="16">
        <v>0</v>
      </c>
      <c r="AN21" s="16">
        <v>0</v>
      </c>
      <c r="AO21" s="16">
        <v>0</v>
      </c>
      <c r="AP21" s="16">
        <v>0</v>
      </c>
      <c r="AQ21" s="27">
        <v>0</v>
      </c>
      <c r="AR21" s="15">
        <v>0</v>
      </c>
      <c r="AS21" s="16">
        <v>0</v>
      </c>
      <c r="AT21" s="16">
        <v>0</v>
      </c>
      <c r="AU21" s="16">
        <v>0</v>
      </c>
      <c r="AV21" s="16">
        <v>0</v>
      </c>
      <c r="AW21" s="27">
        <v>0</v>
      </c>
      <c r="AX21" s="105">
        <v>26251997.100000001</v>
      </c>
      <c r="AY21" s="106">
        <v>3999769.14</v>
      </c>
      <c r="AZ21" s="106">
        <v>1910575.75</v>
      </c>
      <c r="BA21" s="106">
        <v>8335380.7300000004</v>
      </c>
      <c r="BB21" s="106">
        <v>220247.66</v>
      </c>
      <c r="BC21" s="107">
        <v>40717970.38000001</v>
      </c>
      <c r="BD21" s="15">
        <v>0</v>
      </c>
      <c r="BE21" s="16">
        <v>0</v>
      </c>
      <c r="BF21" s="16">
        <v>0</v>
      </c>
      <c r="BG21" s="16">
        <v>0</v>
      </c>
      <c r="BH21" s="16">
        <v>0</v>
      </c>
      <c r="BI21" s="27">
        <v>0</v>
      </c>
      <c r="BJ21" s="15">
        <v>815494.04</v>
      </c>
      <c r="BK21" s="16">
        <v>0</v>
      </c>
      <c r="BL21" s="16">
        <v>0</v>
      </c>
      <c r="BM21" s="16">
        <v>35136.6</v>
      </c>
      <c r="BN21" s="16">
        <v>0</v>
      </c>
      <c r="BO21" s="27">
        <v>850630.64</v>
      </c>
      <c r="BP21" s="15">
        <v>0</v>
      </c>
      <c r="BQ21" s="16">
        <v>0</v>
      </c>
      <c r="BR21" s="16">
        <v>0</v>
      </c>
      <c r="BS21" s="16">
        <v>0</v>
      </c>
      <c r="BT21" s="16">
        <v>0</v>
      </c>
      <c r="BU21" s="27">
        <v>0</v>
      </c>
      <c r="BV21" s="105">
        <v>25436503.060000002</v>
      </c>
      <c r="BW21" s="106">
        <v>3999769.14</v>
      </c>
      <c r="BX21" s="106">
        <v>1910575.75</v>
      </c>
      <c r="BY21" s="106">
        <v>8300244.1300000008</v>
      </c>
      <c r="BZ21" s="106">
        <v>220247.66</v>
      </c>
      <c r="CA21" s="107">
        <v>39867339.74000001</v>
      </c>
      <c r="CB21" s="113">
        <v>39867339.74000001</v>
      </c>
      <c r="CC21" s="31" t="e">
        <v>#REF!</v>
      </c>
      <c r="CD21" s="32" t="e">
        <f t="shared" si="0"/>
        <v>#REF!</v>
      </c>
      <c r="CE21" s="118"/>
    </row>
    <row r="22" spans="1:83" s="119" customFormat="1" ht="13.8" x14ac:dyDescent="0.3">
      <c r="A22" s="4" t="s">
        <v>13</v>
      </c>
      <c r="B22" s="15">
        <v>0</v>
      </c>
      <c r="C22" s="16">
        <v>0</v>
      </c>
      <c r="D22" s="16">
        <v>0</v>
      </c>
      <c r="E22" s="16">
        <v>0</v>
      </c>
      <c r="F22" s="16">
        <v>0</v>
      </c>
      <c r="G22" s="27">
        <v>0</v>
      </c>
      <c r="H22" s="15">
        <v>58838246.619999997</v>
      </c>
      <c r="I22" s="16">
        <v>4023632.92</v>
      </c>
      <c r="J22" s="16">
        <v>2457015.9700000002</v>
      </c>
      <c r="K22" s="16">
        <v>4835393.55</v>
      </c>
      <c r="L22" s="16">
        <v>669011.19999999995</v>
      </c>
      <c r="M22" s="27">
        <v>70823300.260000005</v>
      </c>
      <c r="N22" s="15">
        <v>0</v>
      </c>
      <c r="O22" s="16">
        <v>0</v>
      </c>
      <c r="P22" s="16">
        <v>0</v>
      </c>
      <c r="Q22" s="16">
        <v>0</v>
      </c>
      <c r="R22" s="16">
        <v>100938.8</v>
      </c>
      <c r="S22" s="27">
        <v>100938.8</v>
      </c>
      <c r="T22" s="15">
        <v>1134868.03</v>
      </c>
      <c r="U22" s="16">
        <v>63614.559999999998</v>
      </c>
      <c r="V22" s="16">
        <v>39912.99</v>
      </c>
      <c r="W22" s="16">
        <v>-13652.46</v>
      </c>
      <c r="X22" s="16">
        <v>-21548.17</v>
      </c>
      <c r="Y22" s="27">
        <v>1203194.9500000002</v>
      </c>
      <c r="Z22" s="15">
        <v>11490017.85</v>
      </c>
      <c r="AA22" s="16">
        <v>199374.21</v>
      </c>
      <c r="AB22" s="16">
        <v>0</v>
      </c>
      <c r="AC22" s="16">
        <v>0</v>
      </c>
      <c r="AD22" s="16">
        <v>0</v>
      </c>
      <c r="AE22" s="27">
        <v>11689392.060000001</v>
      </c>
      <c r="AF22" s="15">
        <v>0</v>
      </c>
      <c r="AG22" s="16">
        <v>0</v>
      </c>
      <c r="AH22" s="16">
        <v>0</v>
      </c>
      <c r="AI22" s="16">
        <v>0</v>
      </c>
      <c r="AJ22" s="16">
        <v>0</v>
      </c>
      <c r="AK22" s="27">
        <v>0</v>
      </c>
      <c r="AL22" s="15">
        <v>0</v>
      </c>
      <c r="AM22" s="16">
        <v>0</v>
      </c>
      <c r="AN22" s="16">
        <v>0</v>
      </c>
      <c r="AO22" s="16">
        <v>0</v>
      </c>
      <c r="AP22" s="16">
        <v>0</v>
      </c>
      <c r="AQ22" s="27">
        <v>0</v>
      </c>
      <c r="AR22" s="15">
        <v>0</v>
      </c>
      <c r="AS22" s="16">
        <v>0</v>
      </c>
      <c r="AT22" s="16">
        <v>0</v>
      </c>
      <c r="AU22" s="16">
        <v>0</v>
      </c>
      <c r="AV22" s="16">
        <v>0</v>
      </c>
      <c r="AW22" s="27">
        <v>0</v>
      </c>
      <c r="AX22" s="105">
        <v>71463132.5</v>
      </c>
      <c r="AY22" s="106">
        <v>4286621.6900000004</v>
      </c>
      <c r="AZ22" s="106">
        <v>2496928.9600000004</v>
      </c>
      <c r="BA22" s="106">
        <v>4821741.09</v>
      </c>
      <c r="BB22" s="106">
        <v>748401.83</v>
      </c>
      <c r="BC22" s="107">
        <v>83816826.070000008</v>
      </c>
      <c r="BD22" s="15">
        <v>1246217.3899999999</v>
      </c>
      <c r="BE22" s="16">
        <v>0</v>
      </c>
      <c r="BF22" s="16">
        <v>0</v>
      </c>
      <c r="BG22" s="16">
        <v>0</v>
      </c>
      <c r="BH22" s="16">
        <v>0</v>
      </c>
      <c r="BI22" s="27">
        <v>1246217.3899999999</v>
      </c>
      <c r="BJ22" s="15">
        <v>1246217.3899999999</v>
      </c>
      <c r="BK22" s="16">
        <v>0</v>
      </c>
      <c r="BL22" s="16">
        <v>0</v>
      </c>
      <c r="BM22" s="16">
        <v>0</v>
      </c>
      <c r="BN22" s="16">
        <v>0</v>
      </c>
      <c r="BO22" s="27">
        <v>1246217.3899999999</v>
      </c>
      <c r="BP22" s="15">
        <v>0</v>
      </c>
      <c r="BQ22" s="16">
        <v>0</v>
      </c>
      <c r="BR22" s="16">
        <v>0</v>
      </c>
      <c r="BS22" s="16">
        <v>0</v>
      </c>
      <c r="BT22" s="16">
        <v>0</v>
      </c>
      <c r="BU22" s="27">
        <v>0</v>
      </c>
      <c r="BV22" s="105">
        <v>71463132.5</v>
      </c>
      <c r="BW22" s="106">
        <v>4286621.6900000004</v>
      </c>
      <c r="BX22" s="106">
        <v>2496928.9600000004</v>
      </c>
      <c r="BY22" s="106">
        <v>4821741.09</v>
      </c>
      <c r="BZ22" s="106">
        <v>748401.83</v>
      </c>
      <c r="CA22" s="107">
        <v>83816826.070000008</v>
      </c>
      <c r="CB22" s="113">
        <v>83816826.070000008</v>
      </c>
      <c r="CC22" s="31">
        <v>83816826.120000005</v>
      </c>
      <c r="CD22" s="32">
        <f t="shared" si="0"/>
        <v>-4.9999997019767761E-2</v>
      </c>
      <c r="CE22" s="118"/>
    </row>
    <row r="23" spans="1:83" s="119" customFormat="1" ht="13.8" x14ac:dyDescent="0.3">
      <c r="A23" s="4" t="s">
        <v>14</v>
      </c>
      <c r="B23" s="15">
        <v>0</v>
      </c>
      <c r="C23" s="16">
        <v>0</v>
      </c>
      <c r="D23" s="16">
        <v>0</v>
      </c>
      <c r="E23" s="16">
        <v>0</v>
      </c>
      <c r="F23" s="16">
        <v>0</v>
      </c>
      <c r="G23" s="27">
        <v>0</v>
      </c>
      <c r="H23" s="15">
        <v>156449057</v>
      </c>
      <c r="I23" s="16">
        <v>12331080</v>
      </c>
      <c r="J23" s="16">
        <v>5658626</v>
      </c>
      <c r="K23" s="16">
        <v>1476621</v>
      </c>
      <c r="L23" s="16">
        <v>0</v>
      </c>
      <c r="M23" s="27">
        <v>175915384</v>
      </c>
      <c r="N23" s="15">
        <v>0</v>
      </c>
      <c r="O23" s="16">
        <v>0</v>
      </c>
      <c r="P23" s="16">
        <v>118556</v>
      </c>
      <c r="Q23" s="16">
        <v>0</v>
      </c>
      <c r="R23" s="16">
        <v>0</v>
      </c>
      <c r="S23" s="27">
        <v>118556</v>
      </c>
      <c r="T23" s="15">
        <v>4130317</v>
      </c>
      <c r="U23" s="16">
        <v>231591</v>
      </c>
      <c r="V23" s="16">
        <v>188089</v>
      </c>
      <c r="W23" s="16">
        <v>-75804</v>
      </c>
      <c r="X23" s="16">
        <v>0</v>
      </c>
      <c r="Y23" s="27">
        <v>4474193</v>
      </c>
      <c r="Z23" s="15">
        <v>31655877</v>
      </c>
      <c r="AA23" s="16">
        <v>389903</v>
      </c>
      <c r="AB23" s="16">
        <v>59938</v>
      </c>
      <c r="AC23" s="16">
        <v>67866</v>
      </c>
      <c r="AD23" s="16">
        <v>0</v>
      </c>
      <c r="AE23" s="27">
        <v>32173584</v>
      </c>
      <c r="AF23" s="15">
        <v>1318346</v>
      </c>
      <c r="AG23" s="16">
        <v>0</v>
      </c>
      <c r="AH23" s="16">
        <v>0</v>
      </c>
      <c r="AI23" s="16">
        <v>0</v>
      </c>
      <c r="AJ23" s="16">
        <v>0</v>
      </c>
      <c r="AK23" s="27">
        <v>1318346</v>
      </c>
      <c r="AL23" s="15">
        <v>0</v>
      </c>
      <c r="AM23" s="16">
        <v>0</v>
      </c>
      <c r="AN23" s="16">
        <v>0</v>
      </c>
      <c r="AO23" s="16">
        <v>0</v>
      </c>
      <c r="AP23" s="16">
        <v>0</v>
      </c>
      <c r="AQ23" s="27">
        <v>0</v>
      </c>
      <c r="AR23" s="15">
        <v>0</v>
      </c>
      <c r="AS23" s="16">
        <v>0</v>
      </c>
      <c r="AT23" s="16">
        <v>0</v>
      </c>
      <c r="AU23" s="16">
        <v>0</v>
      </c>
      <c r="AV23" s="16">
        <v>0</v>
      </c>
      <c r="AW23" s="27">
        <v>0</v>
      </c>
      <c r="AX23" s="105">
        <v>193553597</v>
      </c>
      <c r="AY23" s="106">
        <v>12952574</v>
      </c>
      <c r="AZ23" s="106">
        <v>6025209</v>
      </c>
      <c r="BA23" s="106">
        <v>1468683</v>
      </c>
      <c r="BB23" s="106">
        <v>0</v>
      </c>
      <c r="BC23" s="107">
        <v>214000063</v>
      </c>
      <c r="BD23" s="15">
        <v>3580646</v>
      </c>
      <c r="BE23" s="16">
        <v>0</v>
      </c>
      <c r="BF23" s="16">
        <v>0</v>
      </c>
      <c r="BG23" s="16">
        <v>0</v>
      </c>
      <c r="BH23" s="16">
        <v>0</v>
      </c>
      <c r="BI23" s="27">
        <v>3580646</v>
      </c>
      <c r="BJ23" s="15">
        <v>3580646</v>
      </c>
      <c r="BK23" s="16">
        <v>0</v>
      </c>
      <c r="BL23" s="16">
        <v>0</v>
      </c>
      <c r="BM23" s="16">
        <v>0</v>
      </c>
      <c r="BN23" s="16">
        <v>0</v>
      </c>
      <c r="BO23" s="27">
        <v>3580646</v>
      </c>
      <c r="BP23" s="15">
        <v>17500</v>
      </c>
      <c r="BQ23" s="16">
        <v>0</v>
      </c>
      <c r="BR23" s="16">
        <v>0</v>
      </c>
      <c r="BS23" s="16">
        <v>0</v>
      </c>
      <c r="BT23" s="16">
        <v>0</v>
      </c>
      <c r="BU23" s="27">
        <v>17500</v>
      </c>
      <c r="BV23" s="105">
        <v>193536097</v>
      </c>
      <c r="BW23" s="106">
        <v>12952574</v>
      </c>
      <c r="BX23" s="106">
        <v>6025209</v>
      </c>
      <c r="BY23" s="106">
        <v>1468683</v>
      </c>
      <c r="BZ23" s="106">
        <v>0</v>
      </c>
      <c r="CA23" s="107">
        <v>213982563</v>
      </c>
      <c r="CB23" s="113">
        <v>213982563</v>
      </c>
      <c r="CC23" s="31">
        <v>212681717</v>
      </c>
      <c r="CD23" s="32">
        <f t="shared" si="0"/>
        <v>1300846</v>
      </c>
      <c r="CE23" s="118"/>
    </row>
    <row r="24" spans="1:83" s="119" customFormat="1" ht="13.8" x14ac:dyDescent="0.3">
      <c r="A24" s="4" t="s">
        <v>15</v>
      </c>
      <c r="B24" s="15">
        <v>1779315</v>
      </c>
      <c r="C24" s="16">
        <v>89454</v>
      </c>
      <c r="D24" s="16">
        <v>25176</v>
      </c>
      <c r="E24" s="16">
        <v>118461</v>
      </c>
      <c r="F24" s="16">
        <v>0</v>
      </c>
      <c r="G24" s="27">
        <v>2012406</v>
      </c>
      <c r="H24" s="15">
        <v>6624232</v>
      </c>
      <c r="I24" s="16">
        <v>1051689</v>
      </c>
      <c r="J24" s="16">
        <v>186989</v>
      </c>
      <c r="K24" s="16">
        <v>1471109</v>
      </c>
      <c r="L24" s="16">
        <v>0</v>
      </c>
      <c r="M24" s="27">
        <v>9334019</v>
      </c>
      <c r="N24" s="15">
        <v>0</v>
      </c>
      <c r="O24" s="16">
        <v>0</v>
      </c>
      <c r="P24" s="16">
        <v>0</v>
      </c>
      <c r="Q24" s="16">
        <v>0</v>
      </c>
      <c r="R24" s="16">
        <v>0</v>
      </c>
      <c r="S24" s="27">
        <v>0</v>
      </c>
      <c r="T24" s="15">
        <v>0</v>
      </c>
      <c r="U24" s="16">
        <v>0</v>
      </c>
      <c r="V24" s="16">
        <v>0</v>
      </c>
      <c r="W24" s="16">
        <v>0</v>
      </c>
      <c r="X24" s="16">
        <v>0</v>
      </c>
      <c r="Y24" s="27">
        <v>0</v>
      </c>
      <c r="Z24" s="15">
        <v>2048044</v>
      </c>
      <c r="AA24" s="16">
        <v>0</v>
      </c>
      <c r="AB24" s="16">
        <v>0</v>
      </c>
      <c r="AC24" s="16">
        <v>425658</v>
      </c>
      <c r="AD24" s="16">
        <v>0</v>
      </c>
      <c r="AE24" s="27">
        <v>2473702</v>
      </c>
      <c r="AF24" s="15">
        <v>0</v>
      </c>
      <c r="AG24" s="16">
        <v>0</v>
      </c>
      <c r="AH24" s="16">
        <v>0</v>
      </c>
      <c r="AI24" s="16">
        <v>0</v>
      </c>
      <c r="AJ24" s="16">
        <v>0</v>
      </c>
      <c r="AK24" s="27">
        <v>0</v>
      </c>
      <c r="AL24" s="15">
        <v>0</v>
      </c>
      <c r="AM24" s="16">
        <v>0</v>
      </c>
      <c r="AN24" s="16">
        <v>0</v>
      </c>
      <c r="AO24" s="16">
        <v>0</v>
      </c>
      <c r="AP24" s="16">
        <v>0</v>
      </c>
      <c r="AQ24" s="27">
        <v>0</v>
      </c>
      <c r="AR24" s="15">
        <v>176824</v>
      </c>
      <c r="AS24" s="16">
        <v>0</v>
      </c>
      <c r="AT24" s="16">
        <v>0</v>
      </c>
      <c r="AU24" s="16">
        <v>0</v>
      </c>
      <c r="AV24" s="16">
        <v>0</v>
      </c>
      <c r="AW24" s="27">
        <v>176824</v>
      </c>
      <c r="AX24" s="105">
        <v>10628415</v>
      </c>
      <c r="AY24" s="106">
        <v>1141143</v>
      </c>
      <c r="AZ24" s="106">
        <v>212165</v>
      </c>
      <c r="BA24" s="106">
        <v>2015228</v>
      </c>
      <c r="BB24" s="106">
        <v>0</v>
      </c>
      <c r="BC24" s="107">
        <v>13996951</v>
      </c>
      <c r="BD24" s="15">
        <v>515908</v>
      </c>
      <c r="BE24" s="16">
        <v>0</v>
      </c>
      <c r="BF24" s="16">
        <v>0</v>
      </c>
      <c r="BG24" s="16">
        <v>0</v>
      </c>
      <c r="BH24" s="16">
        <v>0</v>
      </c>
      <c r="BI24" s="27">
        <v>515908</v>
      </c>
      <c r="BJ24" s="15">
        <v>515908</v>
      </c>
      <c r="BK24" s="16">
        <v>0</v>
      </c>
      <c r="BL24" s="16">
        <v>0</v>
      </c>
      <c r="BM24" s="16">
        <v>0</v>
      </c>
      <c r="BN24" s="16">
        <v>0</v>
      </c>
      <c r="BO24" s="27">
        <v>515908</v>
      </c>
      <c r="BP24" s="15">
        <v>0</v>
      </c>
      <c r="BQ24" s="16">
        <v>0</v>
      </c>
      <c r="BR24" s="16">
        <v>0</v>
      </c>
      <c r="BS24" s="16">
        <v>0</v>
      </c>
      <c r="BT24" s="16">
        <v>0</v>
      </c>
      <c r="BU24" s="27">
        <v>0</v>
      </c>
      <c r="BV24" s="105">
        <v>10628415</v>
      </c>
      <c r="BW24" s="106">
        <v>1141143</v>
      </c>
      <c r="BX24" s="106">
        <v>212165</v>
      </c>
      <c r="BY24" s="106">
        <v>2015228</v>
      </c>
      <c r="BZ24" s="106">
        <v>0</v>
      </c>
      <c r="CA24" s="107">
        <v>13996951</v>
      </c>
      <c r="CB24" s="113">
        <v>13996951</v>
      </c>
      <c r="CC24" s="31">
        <v>13996951</v>
      </c>
      <c r="CD24" s="32">
        <f t="shared" si="0"/>
        <v>0</v>
      </c>
      <c r="CE24" s="118"/>
    </row>
    <row r="25" spans="1:83" s="119" customFormat="1" ht="13.8" x14ac:dyDescent="0.3">
      <c r="A25" s="4" t="s">
        <v>16</v>
      </c>
      <c r="B25" s="15">
        <v>2632958</v>
      </c>
      <c r="C25" s="16">
        <v>0</v>
      </c>
      <c r="D25" s="16">
        <v>0</v>
      </c>
      <c r="E25" s="16">
        <v>0</v>
      </c>
      <c r="F25" s="16">
        <v>0</v>
      </c>
      <c r="G25" s="27">
        <v>2632958</v>
      </c>
      <c r="H25" s="15">
        <v>13795257</v>
      </c>
      <c r="I25" s="16">
        <v>2288762</v>
      </c>
      <c r="J25" s="16">
        <v>846528</v>
      </c>
      <c r="K25" s="16">
        <v>5714531</v>
      </c>
      <c r="L25" s="16">
        <v>1069118</v>
      </c>
      <c r="M25" s="27">
        <v>23714196</v>
      </c>
      <c r="N25" s="15">
        <v>0</v>
      </c>
      <c r="O25" s="16">
        <v>0</v>
      </c>
      <c r="P25" s="16">
        <v>0</v>
      </c>
      <c r="Q25" s="16">
        <v>0</v>
      </c>
      <c r="R25" s="16">
        <v>0</v>
      </c>
      <c r="S25" s="27">
        <v>0</v>
      </c>
      <c r="T25" s="15">
        <v>228041.18</v>
      </c>
      <c r="U25" s="16">
        <v>46872.47</v>
      </c>
      <c r="V25" s="16">
        <v>17336.8</v>
      </c>
      <c r="W25" s="16">
        <v>22025.66</v>
      </c>
      <c r="X25" s="16">
        <v>-53089</v>
      </c>
      <c r="Y25" s="27">
        <v>261187.11</v>
      </c>
      <c r="Z25" s="15">
        <v>2898982</v>
      </c>
      <c r="AA25" s="16">
        <v>0</v>
      </c>
      <c r="AB25" s="16">
        <v>0</v>
      </c>
      <c r="AC25" s="16">
        <v>0</v>
      </c>
      <c r="AD25" s="16">
        <v>0</v>
      </c>
      <c r="AE25" s="27">
        <v>2898982</v>
      </c>
      <c r="AF25" s="15">
        <v>0</v>
      </c>
      <c r="AG25" s="16">
        <v>0</v>
      </c>
      <c r="AH25" s="16">
        <v>0</v>
      </c>
      <c r="AI25" s="16">
        <v>0</v>
      </c>
      <c r="AJ25" s="16">
        <v>0</v>
      </c>
      <c r="AK25" s="27">
        <v>0</v>
      </c>
      <c r="AL25" s="15">
        <v>0</v>
      </c>
      <c r="AM25" s="16">
        <v>0</v>
      </c>
      <c r="AN25" s="16">
        <v>0</v>
      </c>
      <c r="AO25" s="16">
        <v>0</v>
      </c>
      <c r="AP25" s="16">
        <v>0</v>
      </c>
      <c r="AQ25" s="27">
        <v>0</v>
      </c>
      <c r="AR25" s="15">
        <v>0</v>
      </c>
      <c r="AS25" s="16">
        <v>0</v>
      </c>
      <c r="AT25" s="16">
        <v>0</v>
      </c>
      <c r="AU25" s="16">
        <v>0</v>
      </c>
      <c r="AV25" s="16">
        <v>0</v>
      </c>
      <c r="AW25" s="27">
        <v>0</v>
      </c>
      <c r="AX25" s="105">
        <v>19555238.18</v>
      </c>
      <c r="AY25" s="106">
        <v>2335634.4700000002</v>
      </c>
      <c r="AZ25" s="106">
        <v>863864.8</v>
      </c>
      <c r="BA25" s="106">
        <v>5736556.6600000001</v>
      </c>
      <c r="BB25" s="106">
        <v>1016029</v>
      </c>
      <c r="BC25" s="107">
        <v>29507323.109999999</v>
      </c>
      <c r="BD25" s="15">
        <v>358042</v>
      </c>
      <c r="BE25" s="16">
        <v>0</v>
      </c>
      <c r="BF25" s="16">
        <v>0</v>
      </c>
      <c r="BG25" s="16">
        <v>0</v>
      </c>
      <c r="BH25" s="16">
        <v>0</v>
      </c>
      <c r="BI25" s="27">
        <v>358042</v>
      </c>
      <c r="BJ25" s="15">
        <v>358042</v>
      </c>
      <c r="BK25" s="16">
        <v>0</v>
      </c>
      <c r="BL25" s="16">
        <v>0</v>
      </c>
      <c r="BM25" s="16">
        <v>0</v>
      </c>
      <c r="BN25" s="16">
        <v>0</v>
      </c>
      <c r="BO25" s="27">
        <v>358042</v>
      </c>
      <c r="BP25" s="15">
        <v>0</v>
      </c>
      <c r="BQ25" s="16">
        <v>0</v>
      </c>
      <c r="BR25" s="16">
        <v>0</v>
      </c>
      <c r="BS25" s="16">
        <v>0</v>
      </c>
      <c r="BT25" s="16">
        <v>0</v>
      </c>
      <c r="BU25" s="27">
        <v>0</v>
      </c>
      <c r="BV25" s="105">
        <v>19555238.18</v>
      </c>
      <c r="BW25" s="106">
        <v>2335634.4700000002</v>
      </c>
      <c r="BX25" s="106">
        <v>863864.8</v>
      </c>
      <c r="BY25" s="106">
        <v>5736556.6600000001</v>
      </c>
      <c r="BZ25" s="106">
        <v>1016029</v>
      </c>
      <c r="CA25" s="107">
        <v>29507323.109999999</v>
      </c>
      <c r="CB25" s="113">
        <v>29507323.109999999</v>
      </c>
      <c r="CC25" s="31">
        <v>29507323</v>
      </c>
      <c r="CD25" s="32">
        <f t="shared" si="0"/>
        <v>0.10999999940395355</v>
      </c>
      <c r="CE25" s="118"/>
    </row>
    <row r="26" spans="1:83" s="119" customFormat="1" ht="13.8" x14ac:dyDescent="0.3">
      <c r="A26" s="4" t="s">
        <v>17</v>
      </c>
      <c r="B26" s="15">
        <v>1161926</v>
      </c>
      <c r="C26" s="16">
        <v>94910</v>
      </c>
      <c r="D26" s="16">
        <v>27255</v>
      </c>
      <c r="E26" s="16">
        <v>343494</v>
      </c>
      <c r="F26" s="16">
        <v>580</v>
      </c>
      <c r="G26" s="27">
        <v>1628165</v>
      </c>
      <c r="H26" s="15">
        <v>4909158</v>
      </c>
      <c r="I26" s="16">
        <v>562169</v>
      </c>
      <c r="J26" s="16">
        <v>2263658</v>
      </c>
      <c r="K26" s="16">
        <v>9631425</v>
      </c>
      <c r="L26" s="16">
        <v>0</v>
      </c>
      <c r="M26" s="27">
        <v>17366410</v>
      </c>
      <c r="N26" s="15">
        <v>0</v>
      </c>
      <c r="O26" s="16">
        <v>0</v>
      </c>
      <c r="P26" s="16">
        <v>0</v>
      </c>
      <c r="Q26" s="16">
        <v>0</v>
      </c>
      <c r="R26" s="16">
        <v>6229</v>
      </c>
      <c r="S26" s="27">
        <v>6229</v>
      </c>
      <c r="T26" s="15">
        <v>50604</v>
      </c>
      <c r="U26" s="16">
        <v>2923</v>
      </c>
      <c r="V26" s="16">
        <v>39183</v>
      </c>
      <c r="W26" s="16">
        <v>67187</v>
      </c>
      <c r="X26" s="16">
        <v>751</v>
      </c>
      <c r="Y26" s="27">
        <v>160648</v>
      </c>
      <c r="Z26" s="15">
        <v>1375760</v>
      </c>
      <c r="AA26" s="16">
        <v>123047</v>
      </c>
      <c r="AB26" s="16">
        <v>19569</v>
      </c>
      <c r="AC26" s="16">
        <v>20458</v>
      </c>
      <c r="AD26" s="16">
        <v>46842</v>
      </c>
      <c r="AE26" s="27">
        <v>1585676</v>
      </c>
      <c r="AF26" s="15">
        <v>45426</v>
      </c>
      <c r="AG26" s="16">
        <v>0</v>
      </c>
      <c r="AH26" s="16">
        <v>0</v>
      </c>
      <c r="AI26" s="16">
        <v>0</v>
      </c>
      <c r="AJ26" s="16">
        <v>0</v>
      </c>
      <c r="AK26" s="27">
        <v>45426</v>
      </c>
      <c r="AL26" s="15">
        <v>0</v>
      </c>
      <c r="AM26" s="16">
        <v>0</v>
      </c>
      <c r="AN26" s="16">
        <v>0</v>
      </c>
      <c r="AO26" s="16">
        <v>0</v>
      </c>
      <c r="AP26" s="16">
        <v>0</v>
      </c>
      <c r="AQ26" s="27">
        <v>0</v>
      </c>
      <c r="AR26" s="15">
        <v>0</v>
      </c>
      <c r="AS26" s="16">
        <v>0</v>
      </c>
      <c r="AT26" s="16">
        <v>0</v>
      </c>
      <c r="AU26" s="16">
        <v>0</v>
      </c>
      <c r="AV26" s="16">
        <v>0</v>
      </c>
      <c r="AW26" s="27">
        <v>0</v>
      </c>
      <c r="AX26" s="105">
        <v>7542874</v>
      </c>
      <c r="AY26" s="106">
        <v>783049</v>
      </c>
      <c r="AZ26" s="106">
        <v>2349665</v>
      </c>
      <c r="BA26" s="106">
        <v>10062564</v>
      </c>
      <c r="BB26" s="106">
        <v>54402</v>
      </c>
      <c r="BC26" s="107">
        <v>20792554</v>
      </c>
      <c r="BD26" s="15">
        <v>357894</v>
      </c>
      <c r="BE26" s="16">
        <v>0</v>
      </c>
      <c r="BF26" s="16">
        <v>0</v>
      </c>
      <c r="BG26" s="16">
        <v>0</v>
      </c>
      <c r="BH26" s="16">
        <v>0</v>
      </c>
      <c r="BI26" s="27">
        <v>357894</v>
      </c>
      <c r="BJ26" s="15">
        <v>357894</v>
      </c>
      <c r="BK26" s="16">
        <v>0</v>
      </c>
      <c r="BL26" s="16">
        <v>0</v>
      </c>
      <c r="BM26" s="16">
        <v>0</v>
      </c>
      <c r="BN26" s="16">
        <v>0</v>
      </c>
      <c r="BO26" s="27">
        <v>357894</v>
      </c>
      <c r="BP26" s="15">
        <v>0</v>
      </c>
      <c r="BQ26" s="16">
        <v>0</v>
      </c>
      <c r="BR26" s="16">
        <v>0</v>
      </c>
      <c r="BS26" s="16">
        <v>0</v>
      </c>
      <c r="BT26" s="16">
        <v>0</v>
      </c>
      <c r="BU26" s="27">
        <v>0</v>
      </c>
      <c r="BV26" s="105">
        <v>7542874</v>
      </c>
      <c r="BW26" s="106">
        <v>783049</v>
      </c>
      <c r="BX26" s="106">
        <v>2349665</v>
      </c>
      <c r="BY26" s="106">
        <v>10062564</v>
      </c>
      <c r="BZ26" s="106">
        <v>54402</v>
      </c>
      <c r="CA26" s="107">
        <v>20792554</v>
      </c>
      <c r="CB26" s="113">
        <v>20792554</v>
      </c>
      <c r="CC26" s="31">
        <v>20747127.849999998</v>
      </c>
      <c r="CD26" s="32">
        <f t="shared" si="0"/>
        <v>45426.150000002235</v>
      </c>
      <c r="CE26" s="118"/>
    </row>
    <row r="27" spans="1:83" s="119" customFormat="1" ht="13.8" x14ac:dyDescent="0.3">
      <c r="A27" s="4" t="s">
        <v>18</v>
      </c>
      <c r="B27" s="15">
        <v>0</v>
      </c>
      <c r="C27" s="16">
        <v>0</v>
      </c>
      <c r="D27" s="16">
        <v>0</v>
      </c>
      <c r="E27" s="16">
        <v>0</v>
      </c>
      <c r="F27" s="16">
        <v>0</v>
      </c>
      <c r="G27" s="27">
        <v>0</v>
      </c>
      <c r="H27" s="15">
        <v>96754385</v>
      </c>
      <c r="I27" s="16">
        <v>21272529</v>
      </c>
      <c r="J27" s="16">
        <v>0</v>
      </c>
      <c r="K27" s="16">
        <v>0</v>
      </c>
      <c r="L27" s="16">
        <v>1136332</v>
      </c>
      <c r="M27" s="27">
        <v>119163246</v>
      </c>
      <c r="N27" s="15">
        <v>0</v>
      </c>
      <c r="O27" s="16">
        <v>0</v>
      </c>
      <c r="P27" s="16">
        <v>0</v>
      </c>
      <c r="Q27" s="16">
        <v>0</v>
      </c>
      <c r="R27" s="16">
        <v>32058</v>
      </c>
      <c r="S27" s="27">
        <v>32058</v>
      </c>
      <c r="T27" s="15">
        <v>1321093</v>
      </c>
      <c r="U27" s="16">
        <v>0</v>
      </c>
      <c r="V27" s="16">
        <v>0</v>
      </c>
      <c r="W27" s="16">
        <v>0</v>
      </c>
      <c r="X27" s="16">
        <v>0</v>
      </c>
      <c r="Y27" s="27">
        <v>1321093</v>
      </c>
      <c r="Z27" s="15">
        <v>0</v>
      </c>
      <c r="AA27" s="16">
        <v>0</v>
      </c>
      <c r="AB27" s="16">
        <v>0</v>
      </c>
      <c r="AC27" s="16">
        <v>0</v>
      </c>
      <c r="AD27" s="16">
        <v>0</v>
      </c>
      <c r="AE27" s="27">
        <v>0</v>
      </c>
      <c r="AF27" s="15">
        <v>1131526</v>
      </c>
      <c r="AG27" s="16">
        <v>336947</v>
      </c>
      <c r="AH27" s="16">
        <v>0</v>
      </c>
      <c r="AI27" s="16">
        <v>0</v>
      </c>
      <c r="AJ27" s="16">
        <v>0</v>
      </c>
      <c r="AK27" s="27">
        <v>1468473</v>
      </c>
      <c r="AL27" s="15">
        <v>0</v>
      </c>
      <c r="AM27" s="16">
        <v>0</v>
      </c>
      <c r="AN27" s="16">
        <v>0</v>
      </c>
      <c r="AO27" s="16">
        <v>0</v>
      </c>
      <c r="AP27" s="16">
        <v>0</v>
      </c>
      <c r="AQ27" s="27">
        <v>0</v>
      </c>
      <c r="AR27" s="15">
        <v>2417536</v>
      </c>
      <c r="AS27" s="16">
        <v>0</v>
      </c>
      <c r="AT27" s="16">
        <v>0</v>
      </c>
      <c r="AU27" s="16">
        <v>0</v>
      </c>
      <c r="AV27" s="16">
        <v>0</v>
      </c>
      <c r="AW27" s="27">
        <v>2417536</v>
      </c>
      <c r="AX27" s="105">
        <v>101624540</v>
      </c>
      <c r="AY27" s="106">
        <v>21609476</v>
      </c>
      <c r="AZ27" s="106">
        <v>0</v>
      </c>
      <c r="BA27" s="106">
        <v>0</v>
      </c>
      <c r="BB27" s="106">
        <v>1168390</v>
      </c>
      <c r="BC27" s="107">
        <v>124402406</v>
      </c>
      <c r="BD27" s="15">
        <v>2374999</v>
      </c>
      <c r="BE27" s="16">
        <v>0</v>
      </c>
      <c r="BF27" s="16">
        <v>0</v>
      </c>
      <c r="BG27" s="16">
        <v>0</v>
      </c>
      <c r="BH27" s="16">
        <v>0</v>
      </c>
      <c r="BI27" s="27">
        <v>2374999</v>
      </c>
      <c r="BJ27" s="15">
        <v>2374999</v>
      </c>
      <c r="BK27" s="16">
        <v>0</v>
      </c>
      <c r="BL27" s="16">
        <v>0</v>
      </c>
      <c r="BM27" s="16">
        <v>0</v>
      </c>
      <c r="BN27" s="16">
        <v>0</v>
      </c>
      <c r="BO27" s="27">
        <v>2374999</v>
      </c>
      <c r="BP27" s="15">
        <v>1592700</v>
      </c>
      <c r="BQ27" s="16">
        <v>0</v>
      </c>
      <c r="BR27" s="16">
        <v>0</v>
      </c>
      <c r="BS27" s="16">
        <v>0</v>
      </c>
      <c r="BT27" s="16">
        <v>0</v>
      </c>
      <c r="BU27" s="27">
        <v>1592700</v>
      </c>
      <c r="BV27" s="105">
        <v>100031840</v>
      </c>
      <c r="BW27" s="106">
        <v>21609476</v>
      </c>
      <c r="BX27" s="106">
        <v>0</v>
      </c>
      <c r="BY27" s="106">
        <v>0</v>
      </c>
      <c r="BZ27" s="106">
        <v>1168390</v>
      </c>
      <c r="CA27" s="107">
        <v>122809706</v>
      </c>
      <c r="CB27" s="113">
        <v>122809706</v>
      </c>
      <c r="CC27" s="31">
        <v>122809705.75</v>
      </c>
      <c r="CD27" s="32">
        <f t="shared" si="0"/>
        <v>0.25</v>
      </c>
      <c r="CE27" s="118"/>
    </row>
    <row r="28" spans="1:83" s="119" customFormat="1" ht="13.8" x14ac:dyDescent="0.3">
      <c r="A28" s="4" t="s">
        <v>19</v>
      </c>
      <c r="B28" s="15">
        <v>7539960.7399999993</v>
      </c>
      <c r="C28" s="16">
        <v>579146.96</v>
      </c>
      <c r="D28" s="16">
        <v>0</v>
      </c>
      <c r="E28" s="16">
        <v>483013</v>
      </c>
      <c r="F28" s="16">
        <v>0</v>
      </c>
      <c r="G28" s="27">
        <v>8602120.6999999993</v>
      </c>
      <c r="H28" s="15">
        <v>28785845</v>
      </c>
      <c r="I28" s="16">
        <v>5287993</v>
      </c>
      <c r="J28" s="16">
        <v>0</v>
      </c>
      <c r="K28" s="16">
        <v>4444540</v>
      </c>
      <c r="L28" s="16">
        <v>0</v>
      </c>
      <c r="M28" s="27">
        <v>38518378</v>
      </c>
      <c r="N28" s="15">
        <v>0</v>
      </c>
      <c r="O28" s="16">
        <v>0</v>
      </c>
      <c r="P28" s="16">
        <v>0</v>
      </c>
      <c r="Q28" s="16">
        <v>0</v>
      </c>
      <c r="R28" s="16">
        <v>0</v>
      </c>
      <c r="S28" s="27">
        <v>0</v>
      </c>
      <c r="T28" s="15">
        <v>382815</v>
      </c>
      <c r="U28" s="16">
        <v>28729</v>
      </c>
      <c r="V28" s="16">
        <v>0</v>
      </c>
      <c r="W28" s="16">
        <v>-18994</v>
      </c>
      <c r="X28" s="16">
        <v>0</v>
      </c>
      <c r="Y28" s="27">
        <v>392550</v>
      </c>
      <c r="Z28" s="15">
        <v>6927903</v>
      </c>
      <c r="AA28" s="16">
        <v>0</v>
      </c>
      <c r="AB28" s="16">
        <v>0</v>
      </c>
      <c r="AC28" s="16">
        <v>0</v>
      </c>
      <c r="AD28" s="16">
        <v>0</v>
      </c>
      <c r="AE28" s="27">
        <v>6927903</v>
      </c>
      <c r="AF28" s="15">
        <v>0</v>
      </c>
      <c r="AG28" s="16">
        <v>0</v>
      </c>
      <c r="AH28" s="16">
        <v>0</v>
      </c>
      <c r="AI28" s="16">
        <v>0</v>
      </c>
      <c r="AJ28" s="16">
        <v>0</v>
      </c>
      <c r="AK28" s="27">
        <v>0</v>
      </c>
      <c r="AL28" s="15">
        <v>0</v>
      </c>
      <c r="AM28" s="16">
        <v>164079</v>
      </c>
      <c r="AN28" s="16">
        <v>0</v>
      </c>
      <c r="AO28" s="16">
        <v>0</v>
      </c>
      <c r="AP28" s="16">
        <v>0</v>
      </c>
      <c r="AQ28" s="27">
        <v>164079</v>
      </c>
      <c r="AR28" s="15">
        <v>0</v>
      </c>
      <c r="AS28" s="16">
        <v>0</v>
      </c>
      <c r="AT28" s="16">
        <v>0</v>
      </c>
      <c r="AU28" s="16">
        <v>0</v>
      </c>
      <c r="AV28" s="16">
        <v>0</v>
      </c>
      <c r="AW28" s="27">
        <v>0</v>
      </c>
      <c r="AX28" s="105">
        <v>43636523.740000002</v>
      </c>
      <c r="AY28" s="106">
        <v>6059947.96</v>
      </c>
      <c r="AZ28" s="106">
        <v>0</v>
      </c>
      <c r="BA28" s="106">
        <v>4908559</v>
      </c>
      <c r="BB28" s="106">
        <v>0</v>
      </c>
      <c r="BC28" s="107">
        <v>54605030.700000003</v>
      </c>
      <c r="BD28" s="15">
        <v>1458355</v>
      </c>
      <c r="BE28" s="16">
        <v>0</v>
      </c>
      <c r="BF28" s="16">
        <v>0</v>
      </c>
      <c r="BG28" s="16">
        <v>0</v>
      </c>
      <c r="BH28" s="16">
        <v>0</v>
      </c>
      <c r="BI28" s="27">
        <v>1458355</v>
      </c>
      <c r="BJ28" s="15">
        <v>1458355</v>
      </c>
      <c r="BK28" s="16">
        <v>0</v>
      </c>
      <c r="BL28" s="16">
        <v>0</v>
      </c>
      <c r="BM28" s="16">
        <v>0</v>
      </c>
      <c r="BN28" s="16">
        <v>0</v>
      </c>
      <c r="BO28" s="27">
        <v>1458355</v>
      </c>
      <c r="BP28" s="15">
        <v>365912</v>
      </c>
      <c r="BQ28" s="16">
        <v>0</v>
      </c>
      <c r="BR28" s="16">
        <v>0</v>
      </c>
      <c r="BS28" s="16">
        <v>0</v>
      </c>
      <c r="BT28" s="16">
        <v>0</v>
      </c>
      <c r="BU28" s="27">
        <v>365912</v>
      </c>
      <c r="BV28" s="105">
        <v>43270611.740000002</v>
      </c>
      <c r="BW28" s="106">
        <v>6059947.96</v>
      </c>
      <c r="BX28" s="106">
        <v>0</v>
      </c>
      <c r="BY28" s="106">
        <v>4908559</v>
      </c>
      <c r="BZ28" s="106">
        <v>0</v>
      </c>
      <c r="CA28" s="107">
        <v>54239118.700000003</v>
      </c>
      <c r="CB28" s="113">
        <v>54239118.700000003</v>
      </c>
      <c r="CC28" s="31">
        <v>54605031</v>
      </c>
      <c r="CD28" s="32">
        <f t="shared" si="0"/>
        <v>-365912.29999999702</v>
      </c>
      <c r="CE28" s="118"/>
    </row>
    <row r="29" spans="1:83" s="119" customFormat="1" ht="13.8" x14ac:dyDescent="0.3">
      <c r="A29" s="4" t="s">
        <v>20</v>
      </c>
      <c r="B29" s="15">
        <v>8778496</v>
      </c>
      <c r="C29" s="16">
        <v>330329</v>
      </c>
      <c r="D29" s="16">
        <v>450176</v>
      </c>
      <c r="E29" s="16">
        <v>778</v>
      </c>
      <c r="F29" s="16">
        <v>94975</v>
      </c>
      <c r="G29" s="27">
        <v>9654754</v>
      </c>
      <c r="H29" s="15">
        <v>69457185</v>
      </c>
      <c r="I29" s="16">
        <v>7888501</v>
      </c>
      <c r="J29" s="16">
        <v>5057839</v>
      </c>
      <c r="K29" s="16">
        <v>39162</v>
      </c>
      <c r="L29" s="16">
        <v>736872</v>
      </c>
      <c r="M29" s="27">
        <v>83179559</v>
      </c>
      <c r="N29" s="15">
        <v>0</v>
      </c>
      <c r="O29" s="16">
        <v>0</v>
      </c>
      <c r="P29" s="16">
        <v>0</v>
      </c>
      <c r="Q29" s="16">
        <v>0</v>
      </c>
      <c r="R29" s="16">
        <v>177136</v>
      </c>
      <c r="S29" s="27">
        <v>177136</v>
      </c>
      <c r="T29" s="15">
        <v>529380</v>
      </c>
      <c r="U29" s="16">
        <v>24500</v>
      </c>
      <c r="V29" s="16">
        <v>179344</v>
      </c>
      <c r="W29" s="16">
        <v>0</v>
      </c>
      <c r="X29" s="16">
        <v>69098</v>
      </c>
      <c r="Y29" s="27">
        <v>802322</v>
      </c>
      <c r="Z29" s="15">
        <v>22276627</v>
      </c>
      <c r="AA29" s="16">
        <v>403005</v>
      </c>
      <c r="AB29" s="16">
        <v>0</v>
      </c>
      <c r="AC29" s="16">
        <v>0</v>
      </c>
      <c r="AD29" s="16">
        <v>0</v>
      </c>
      <c r="AE29" s="27">
        <v>22679632</v>
      </c>
      <c r="AF29" s="15">
        <v>0</v>
      </c>
      <c r="AG29" s="16">
        <v>0</v>
      </c>
      <c r="AH29" s="16">
        <v>0</v>
      </c>
      <c r="AI29" s="16">
        <v>0</v>
      </c>
      <c r="AJ29" s="16">
        <v>0</v>
      </c>
      <c r="AK29" s="27">
        <v>0</v>
      </c>
      <c r="AL29" s="15">
        <v>0</v>
      </c>
      <c r="AM29" s="16">
        <v>0</v>
      </c>
      <c r="AN29" s="16">
        <v>0</v>
      </c>
      <c r="AO29" s="16">
        <v>0</v>
      </c>
      <c r="AP29" s="16">
        <v>0</v>
      </c>
      <c r="AQ29" s="27">
        <v>0</v>
      </c>
      <c r="AR29" s="15">
        <v>0</v>
      </c>
      <c r="AS29" s="16">
        <v>0</v>
      </c>
      <c r="AT29" s="16">
        <v>0</v>
      </c>
      <c r="AU29" s="16">
        <v>0</v>
      </c>
      <c r="AV29" s="16">
        <v>0</v>
      </c>
      <c r="AW29" s="27">
        <v>0</v>
      </c>
      <c r="AX29" s="105">
        <v>101041688</v>
      </c>
      <c r="AY29" s="106">
        <v>8646335</v>
      </c>
      <c r="AZ29" s="106">
        <v>5687359</v>
      </c>
      <c r="BA29" s="106">
        <v>39940</v>
      </c>
      <c r="BB29" s="106">
        <v>1078081</v>
      </c>
      <c r="BC29" s="107">
        <v>116493403</v>
      </c>
      <c r="BD29" s="15">
        <v>2350115</v>
      </c>
      <c r="BE29" s="16">
        <v>0</v>
      </c>
      <c r="BF29" s="16">
        <v>0</v>
      </c>
      <c r="BG29" s="16">
        <v>0</v>
      </c>
      <c r="BH29" s="16">
        <v>0</v>
      </c>
      <c r="BI29" s="27">
        <v>2350115</v>
      </c>
      <c r="BJ29" s="15">
        <v>2350115</v>
      </c>
      <c r="BK29" s="16">
        <v>0</v>
      </c>
      <c r="BL29" s="16">
        <v>0</v>
      </c>
      <c r="BM29" s="16">
        <v>0</v>
      </c>
      <c r="BN29" s="16">
        <v>0</v>
      </c>
      <c r="BO29" s="27">
        <v>2350115</v>
      </c>
      <c r="BP29" s="15">
        <v>0</v>
      </c>
      <c r="BQ29" s="16">
        <v>0</v>
      </c>
      <c r="BR29" s="16">
        <v>0</v>
      </c>
      <c r="BS29" s="16">
        <v>0</v>
      </c>
      <c r="BT29" s="16">
        <v>0</v>
      </c>
      <c r="BU29" s="27">
        <v>0</v>
      </c>
      <c r="BV29" s="105">
        <v>101041688</v>
      </c>
      <c r="BW29" s="106">
        <v>8646335</v>
      </c>
      <c r="BX29" s="106">
        <v>5687359</v>
      </c>
      <c r="BY29" s="106">
        <v>39940</v>
      </c>
      <c r="BZ29" s="106">
        <v>1078081</v>
      </c>
      <c r="CA29" s="107">
        <v>116493403</v>
      </c>
      <c r="CB29" s="113">
        <v>116493403</v>
      </c>
      <c r="CC29" s="31">
        <v>116463477</v>
      </c>
      <c r="CD29" s="32">
        <f t="shared" si="0"/>
        <v>29926</v>
      </c>
      <c r="CE29" s="118"/>
    </row>
    <row r="30" spans="1:83" s="119" customFormat="1" ht="13.8" x14ac:dyDescent="0.3">
      <c r="A30" s="4" t="s">
        <v>21</v>
      </c>
      <c r="B30" s="15">
        <v>462000</v>
      </c>
      <c r="C30" s="16">
        <v>51800</v>
      </c>
      <c r="D30" s="16">
        <v>0</v>
      </c>
      <c r="E30" s="16">
        <v>115100</v>
      </c>
      <c r="F30" s="16">
        <v>1100</v>
      </c>
      <c r="G30" s="27">
        <v>630000</v>
      </c>
      <c r="H30" s="15">
        <v>5325187</v>
      </c>
      <c r="I30" s="16">
        <v>835508</v>
      </c>
      <c r="J30" s="16">
        <v>0</v>
      </c>
      <c r="K30" s="16">
        <v>3614034</v>
      </c>
      <c r="L30" s="16">
        <v>0</v>
      </c>
      <c r="M30" s="27">
        <v>9774729</v>
      </c>
      <c r="N30" s="15">
        <v>0</v>
      </c>
      <c r="O30" s="16">
        <v>0</v>
      </c>
      <c r="P30" s="16">
        <v>0</v>
      </c>
      <c r="Q30" s="16">
        <v>0</v>
      </c>
      <c r="R30" s="16">
        <v>10887</v>
      </c>
      <c r="S30" s="27">
        <v>10887</v>
      </c>
      <c r="T30" s="15">
        <v>1911</v>
      </c>
      <c r="U30" s="16">
        <v>0</v>
      </c>
      <c r="V30" s="16">
        <v>0</v>
      </c>
      <c r="W30" s="16">
        <v>-202</v>
      </c>
      <c r="X30" s="16">
        <v>0</v>
      </c>
      <c r="Y30" s="27">
        <v>1709</v>
      </c>
      <c r="Z30" s="15">
        <v>1464305</v>
      </c>
      <c r="AA30" s="16">
        <v>98109</v>
      </c>
      <c r="AB30" s="16">
        <v>0</v>
      </c>
      <c r="AC30" s="16">
        <v>176662</v>
      </c>
      <c r="AD30" s="16">
        <v>48983</v>
      </c>
      <c r="AE30" s="27">
        <v>1788059</v>
      </c>
      <c r="AF30" s="15">
        <v>0</v>
      </c>
      <c r="AG30" s="16">
        <v>0</v>
      </c>
      <c r="AH30" s="16">
        <v>0</v>
      </c>
      <c r="AI30" s="16">
        <v>0</v>
      </c>
      <c r="AJ30" s="16">
        <v>0</v>
      </c>
      <c r="AK30" s="27">
        <v>0</v>
      </c>
      <c r="AL30" s="15">
        <v>0</v>
      </c>
      <c r="AM30" s="16">
        <v>0</v>
      </c>
      <c r="AN30" s="16">
        <v>0</v>
      </c>
      <c r="AO30" s="16">
        <v>0</v>
      </c>
      <c r="AP30" s="16">
        <v>0</v>
      </c>
      <c r="AQ30" s="27">
        <v>0</v>
      </c>
      <c r="AR30" s="15">
        <v>0</v>
      </c>
      <c r="AS30" s="16">
        <v>0</v>
      </c>
      <c r="AT30" s="16">
        <v>0</v>
      </c>
      <c r="AU30" s="16">
        <v>0</v>
      </c>
      <c r="AV30" s="16">
        <v>0</v>
      </c>
      <c r="AW30" s="27">
        <v>0</v>
      </c>
      <c r="AX30" s="105">
        <v>7253403</v>
      </c>
      <c r="AY30" s="106">
        <v>985417</v>
      </c>
      <c r="AZ30" s="106">
        <v>0</v>
      </c>
      <c r="BA30" s="106">
        <v>3905594</v>
      </c>
      <c r="BB30" s="106">
        <v>60970</v>
      </c>
      <c r="BC30" s="107">
        <v>12205384</v>
      </c>
      <c r="BD30" s="15">
        <v>306327</v>
      </c>
      <c r="BE30" s="16">
        <v>0</v>
      </c>
      <c r="BF30" s="16">
        <v>0</v>
      </c>
      <c r="BG30" s="16">
        <v>0</v>
      </c>
      <c r="BH30" s="16">
        <v>0</v>
      </c>
      <c r="BI30" s="27">
        <v>306327</v>
      </c>
      <c r="BJ30" s="15">
        <v>306327</v>
      </c>
      <c r="BK30" s="16">
        <v>0</v>
      </c>
      <c r="BL30" s="16">
        <v>0</v>
      </c>
      <c r="BM30" s="16">
        <v>0</v>
      </c>
      <c r="BN30" s="16">
        <v>0</v>
      </c>
      <c r="BO30" s="27">
        <v>306327</v>
      </c>
      <c r="BP30" s="15">
        <v>0</v>
      </c>
      <c r="BQ30" s="16">
        <v>0</v>
      </c>
      <c r="BR30" s="16">
        <v>0</v>
      </c>
      <c r="BS30" s="16">
        <v>0</v>
      </c>
      <c r="BT30" s="16">
        <v>0</v>
      </c>
      <c r="BU30" s="27">
        <v>0</v>
      </c>
      <c r="BV30" s="105">
        <v>7253403</v>
      </c>
      <c r="BW30" s="106">
        <v>985417</v>
      </c>
      <c r="BX30" s="106">
        <v>0</v>
      </c>
      <c r="BY30" s="106">
        <v>3905594</v>
      </c>
      <c r="BZ30" s="106">
        <v>60970</v>
      </c>
      <c r="CA30" s="107">
        <v>12205384</v>
      </c>
      <c r="CB30" s="113">
        <v>12205384</v>
      </c>
      <c r="CC30" s="31">
        <v>12205384</v>
      </c>
      <c r="CD30" s="32">
        <f t="shared" si="0"/>
        <v>0</v>
      </c>
      <c r="CE30" s="118"/>
    </row>
    <row r="31" spans="1:83" s="119" customFormat="1" ht="13.8" x14ac:dyDescent="0.3">
      <c r="A31" s="4" t="s">
        <v>22</v>
      </c>
      <c r="B31" s="15">
        <v>0</v>
      </c>
      <c r="C31" s="16">
        <v>0</v>
      </c>
      <c r="D31" s="16">
        <v>0</v>
      </c>
      <c r="E31" s="16">
        <v>0</v>
      </c>
      <c r="F31" s="16">
        <v>0</v>
      </c>
      <c r="G31" s="27">
        <v>0</v>
      </c>
      <c r="H31" s="15">
        <v>83319367.349999994</v>
      </c>
      <c r="I31" s="16">
        <v>4510756.45</v>
      </c>
      <c r="J31" s="16">
        <v>513471.45</v>
      </c>
      <c r="K31" s="16">
        <v>0</v>
      </c>
      <c r="L31" s="16">
        <v>117607.6</v>
      </c>
      <c r="M31" s="27">
        <v>88461202.849999994</v>
      </c>
      <c r="N31" s="15">
        <v>0</v>
      </c>
      <c r="O31" s="16">
        <v>0</v>
      </c>
      <c r="P31" s="16">
        <v>0</v>
      </c>
      <c r="Q31" s="16">
        <v>0</v>
      </c>
      <c r="R31" s="16">
        <v>320809.5</v>
      </c>
      <c r="S31" s="27">
        <v>320809.5</v>
      </c>
      <c r="T31" s="15">
        <v>615659.36</v>
      </c>
      <c r="U31" s="16">
        <v>-7653.01</v>
      </c>
      <c r="V31" s="16">
        <v>16056.3</v>
      </c>
      <c r="W31" s="16">
        <v>0</v>
      </c>
      <c r="X31" s="16">
        <v>0</v>
      </c>
      <c r="Y31" s="27">
        <v>624062.65</v>
      </c>
      <c r="Z31" s="15">
        <v>13081137.029999999</v>
      </c>
      <c r="AA31" s="16">
        <v>895925.09</v>
      </c>
      <c r="AB31" s="16">
        <v>35617.550000000003</v>
      </c>
      <c r="AC31" s="16">
        <v>0</v>
      </c>
      <c r="AD31" s="16">
        <v>193979.7</v>
      </c>
      <c r="AE31" s="27">
        <v>14206659.369999999</v>
      </c>
      <c r="AF31" s="15">
        <v>0</v>
      </c>
      <c r="AG31" s="16">
        <v>591193.1</v>
      </c>
      <c r="AH31" s="16">
        <v>0</v>
      </c>
      <c r="AI31" s="16">
        <v>0</v>
      </c>
      <c r="AJ31" s="16">
        <v>0</v>
      </c>
      <c r="AK31" s="27">
        <v>591193.1</v>
      </c>
      <c r="AL31" s="15">
        <v>0</v>
      </c>
      <c r="AM31" s="16">
        <v>0</v>
      </c>
      <c r="AN31" s="16">
        <v>0</v>
      </c>
      <c r="AO31" s="16">
        <v>0</v>
      </c>
      <c r="AP31" s="16">
        <v>0</v>
      </c>
      <c r="AQ31" s="27">
        <v>0</v>
      </c>
      <c r="AR31" s="15">
        <v>333.85</v>
      </c>
      <c r="AS31" s="16">
        <v>-5472.92</v>
      </c>
      <c r="AT31" s="16">
        <v>0</v>
      </c>
      <c r="AU31" s="16">
        <v>0</v>
      </c>
      <c r="AV31" s="16">
        <v>0</v>
      </c>
      <c r="AW31" s="27">
        <v>-5139.07</v>
      </c>
      <c r="AX31" s="105">
        <v>97016497.589999989</v>
      </c>
      <c r="AY31" s="106">
        <v>5984748.71</v>
      </c>
      <c r="AZ31" s="106">
        <v>565145.30000000005</v>
      </c>
      <c r="BA31" s="106">
        <v>0</v>
      </c>
      <c r="BB31" s="106">
        <v>632396.80000000005</v>
      </c>
      <c r="BC31" s="107">
        <v>104198788.40000001</v>
      </c>
      <c r="BD31" s="15">
        <v>1659190.35</v>
      </c>
      <c r="BE31" s="16">
        <v>0</v>
      </c>
      <c r="BF31" s="16">
        <v>0</v>
      </c>
      <c r="BG31" s="16">
        <v>0</v>
      </c>
      <c r="BH31" s="16">
        <v>0</v>
      </c>
      <c r="BI31" s="27">
        <v>1659190.35</v>
      </c>
      <c r="BJ31" s="15">
        <v>1659190.35</v>
      </c>
      <c r="BK31" s="16">
        <v>0</v>
      </c>
      <c r="BL31" s="16">
        <v>0</v>
      </c>
      <c r="BM31" s="16">
        <v>0</v>
      </c>
      <c r="BN31" s="16">
        <v>0</v>
      </c>
      <c r="BO31" s="27">
        <v>1659190.35</v>
      </c>
      <c r="BP31" s="15">
        <v>342711.6</v>
      </c>
      <c r="BQ31" s="16">
        <v>0</v>
      </c>
      <c r="BR31" s="16">
        <v>0</v>
      </c>
      <c r="BS31" s="16">
        <v>0</v>
      </c>
      <c r="BT31" s="16">
        <v>0</v>
      </c>
      <c r="BU31" s="27">
        <v>342711.6</v>
      </c>
      <c r="BV31" s="105">
        <v>96673785.98999998</v>
      </c>
      <c r="BW31" s="106">
        <v>5984748.71</v>
      </c>
      <c r="BX31" s="106">
        <v>565145.30000000005</v>
      </c>
      <c r="BY31" s="106">
        <v>0</v>
      </c>
      <c r="BZ31" s="106">
        <v>632396.80000000005</v>
      </c>
      <c r="CA31" s="107">
        <v>103856076.8</v>
      </c>
      <c r="CB31" s="113">
        <v>103856076.8</v>
      </c>
      <c r="CC31" s="31">
        <v>103263039.78</v>
      </c>
      <c r="CD31" s="32">
        <f t="shared" si="0"/>
        <v>593037.01999999583</v>
      </c>
      <c r="CE31" s="118"/>
    </row>
    <row r="32" spans="1:83" s="119" customFormat="1" ht="13.8" x14ac:dyDescent="0.3">
      <c r="A32" s="4" t="s">
        <v>23</v>
      </c>
      <c r="B32" s="15">
        <v>0</v>
      </c>
      <c r="C32" s="16">
        <v>0</v>
      </c>
      <c r="D32" s="16">
        <v>0</v>
      </c>
      <c r="E32" s="16">
        <v>0</v>
      </c>
      <c r="F32" s="16">
        <v>0</v>
      </c>
      <c r="G32" s="27">
        <v>0</v>
      </c>
      <c r="H32" s="15">
        <v>10337640.09</v>
      </c>
      <c r="I32" s="16">
        <v>1761555.9</v>
      </c>
      <c r="J32" s="16">
        <v>0</v>
      </c>
      <c r="K32" s="16">
        <v>9667905.9499999993</v>
      </c>
      <c r="L32" s="16">
        <v>0</v>
      </c>
      <c r="M32" s="27">
        <v>21767101.939999998</v>
      </c>
      <c r="N32" s="15">
        <v>0</v>
      </c>
      <c r="O32" s="16">
        <v>0</v>
      </c>
      <c r="P32" s="16">
        <v>0</v>
      </c>
      <c r="Q32" s="16">
        <v>0</v>
      </c>
      <c r="R32" s="16">
        <v>36195.480000000003</v>
      </c>
      <c r="S32" s="27">
        <v>36195.480000000003</v>
      </c>
      <c r="T32" s="15">
        <v>30394.52</v>
      </c>
      <c r="U32" s="16">
        <v>-475.08</v>
      </c>
      <c r="V32" s="16">
        <v>0</v>
      </c>
      <c r="W32" s="16">
        <v>-5541.72</v>
      </c>
      <c r="X32" s="16">
        <v>0</v>
      </c>
      <c r="Y32" s="27">
        <v>24377.719999999998</v>
      </c>
      <c r="Z32" s="15">
        <v>2060819.12</v>
      </c>
      <c r="AA32" s="16">
        <v>198076.94</v>
      </c>
      <c r="AB32" s="16">
        <v>0</v>
      </c>
      <c r="AC32" s="16">
        <v>0</v>
      </c>
      <c r="AD32" s="16">
        <v>0</v>
      </c>
      <c r="AE32" s="27">
        <v>2258896.06</v>
      </c>
      <c r="AF32" s="15">
        <v>0</v>
      </c>
      <c r="AG32" s="16">
        <v>0</v>
      </c>
      <c r="AH32" s="16">
        <v>0</v>
      </c>
      <c r="AI32" s="16">
        <v>0</v>
      </c>
      <c r="AJ32" s="16">
        <v>0</v>
      </c>
      <c r="AK32" s="27">
        <v>0</v>
      </c>
      <c r="AL32" s="15">
        <v>0</v>
      </c>
      <c r="AM32" s="16">
        <v>4700135.18</v>
      </c>
      <c r="AN32" s="16">
        <v>0</v>
      </c>
      <c r="AO32" s="16">
        <v>0</v>
      </c>
      <c r="AP32" s="16">
        <v>0</v>
      </c>
      <c r="AQ32" s="27">
        <v>4700135.18</v>
      </c>
      <c r="AR32" s="15">
        <v>0</v>
      </c>
      <c r="AS32" s="16">
        <v>0</v>
      </c>
      <c r="AT32" s="16">
        <v>0</v>
      </c>
      <c r="AU32" s="16">
        <v>0</v>
      </c>
      <c r="AV32" s="16">
        <v>0</v>
      </c>
      <c r="AW32" s="27">
        <v>0</v>
      </c>
      <c r="AX32" s="105">
        <v>12428853.73</v>
      </c>
      <c r="AY32" s="106">
        <v>6659292.9399999995</v>
      </c>
      <c r="AZ32" s="106">
        <v>0</v>
      </c>
      <c r="BA32" s="106">
        <v>9662364.2299999986</v>
      </c>
      <c r="BB32" s="106">
        <v>36195.480000000003</v>
      </c>
      <c r="BC32" s="107">
        <v>28786706.379999995</v>
      </c>
      <c r="BD32" s="15">
        <v>345638.74</v>
      </c>
      <c r="BE32" s="16">
        <v>0</v>
      </c>
      <c r="BF32" s="16">
        <v>0</v>
      </c>
      <c r="BG32" s="16">
        <v>10233.799999999999</v>
      </c>
      <c r="BH32" s="16">
        <v>0</v>
      </c>
      <c r="BI32" s="27">
        <v>355872.54</v>
      </c>
      <c r="BJ32" s="15">
        <v>345638.74</v>
      </c>
      <c r="BK32" s="16">
        <v>0</v>
      </c>
      <c r="BL32" s="16">
        <v>0</v>
      </c>
      <c r="BM32" s="16">
        <v>10233.799999999999</v>
      </c>
      <c r="BN32" s="16">
        <v>0</v>
      </c>
      <c r="BO32" s="27">
        <v>355872.54</v>
      </c>
      <c r="BP32" s="15">
        <v>2578.4499999999998</v>
      </c>
      <c r="BQ32" s="16">
        <v>0</v>
      </c>
      <c r="BR32" s="16">
        <v>0</v>
      </c>
      <c r="BS32" s="16">
        <v>2898825.62</v>
      </c>
      <c r="BT32" s="16">
        <v>7108.77</v>
      </c>
      <c r="BU32" s="27">
        <v>2908512.8400000003</v>
      </c>
      <c r="BV32" s="105">
        <v>12426275.280000001</v>
      </c>
      <c r="BW32" s="106">
        <v>6659292.9399999995</v>
      </c>
      <c r="BX32" s="106">
        <v>0</v>
      </c>
      <c r="BY32" s="106">
        <v>6763538.6099999994</v>
      </c>
      <c r="BZ32" s="106">
        <v>29086.710000000003</v>
      </c>
      <c r="CA32" s="107">
        <v>25878193.539999995</v>
      </c>
      <c r="CB32" s="113">
        <v>25878193.539999995</v>
      </c>
      <c r="CC32" s="31" t="e">
        <v>#REF!</v>
      </c>
      <c r="CD32" s="32" t="e">
        <f t="shared" si="0"/>
        <v>#REF!</v>
      </c>
      <c r="CE32" s="118"/>
    </row>
    <row r="33" spans="1:83" s="119" customFormat="1" ht="13.8" x14ac:dyDescent="0.3">
      <c r="A33" s="4" t="s">
        <v>24</v>
      </c>
      <c r="B33" s="15">
        <v>2087604</v>
      </c>
      <c r="C33" s="16">
        <v>30825</v>
      </c>
      <c r="D33" s="16">
        <v>26775</v>
      </c>
      <c r="E33" s="16">
        <v>189450</v>
      </c>
      <c r="F33" s="16">
        <v>0</v>
      </c>
      <c r="G33" s="27">
        <v>2334654</v>
      </c>
      <c r="H33" s="15">
        <v>12842304</v>
      </c>
      <c r="I33" s="16">
        <v>229334</v>
      </c>
      <c r="J33" s="16">
        <v>83428</v>
      </c>
      <c r="K33" s="16">
        <v>3524321</v>
      </c>
      <c r="L33" s="16">
        <v>0</v>
      </c>
      <c r="M33" s="27">
        <v>16679387</v>
      </c>
      <c r="N33" s="15">
        <v>0</v>
      </c>
      <c r="O33" s="16">
        <v>0</v>
      </c>
      <c r="P33" s="16">
        <v>0</v>
      </c>
      <c r="Q33" s="16">
        <v>0</v>
      </c>
      <c r="R33" s="16">
        <v>0</v>
      </c>
      <c r="S33" s="27">
        <v>0</v>
      </c>
      <c r="T33" s="15">
        <v>101054</v>
      </c>
      <c r="U33" s="16">
        <v>7272</v>
      </c>
      <c r="V33" s="16">
        <v>0</v>
      </c>
      <c r="W33" s="16">
        <v>-4989</v>
      </c>
      <c r="X33" s="16">
        <v>0</v>
      </c>
      <c r="Y33" s="27">
        <v>103337</v>
      </c>
      <c r="Z33" s="15">
        <v>2154853</v>
      </c>
      <c r="AA33" s="16">
        <v>0</v>
      </c>
      <c r="AB33" s="16">
        <v>0</v>
      </c>
      <c r="AC33" s="16">
        <v>0</v>
      </c>
      <c r="AD33" s="16">
        <v>0</v>
      </c>
      <c r="AE33" s="27">
        <v>2154853</v>
      </c>
      <c r="AF33" s="15">
        <v>0</v>
      </c>
      <c r="AG33" s="16">
        <v>0</v>
      </c>
      <c r="AH33" s="16">
        <v>0</v>
      </c>
      <c r="AI33" s="16">
        <v>0</v>
      </c>
      <c r="AJ33" s="16">
        <v>35103</v>
      </c>
      <c r="AK33" s="27">
        <v>35103</v>
      </c>
      <c r="AL33" s="15">
        <v>0</v>
      </c>
      <c r="AM33" s="16">
        <v>0</v>
      </c>
      <c r="AN33" s="16">
        <v>0</v>
      </c>
      <c r="AO33" s="16">
        <v>0</v>
      </c>
      <c r="AP33" s="16">
        <v>210977</v>
      </c>
      <c r="AQ33" s="27">
        <v>210977</v>
      </c>
      <c r="AR33" s="15">
        <v>0</v>
      </c>
      <c r="AS33" s="16">
        <v>0</v>
      </c>
      <c r="AT33" s="16">
        <v>0</v>
      </c>
      <c r="AU33" s="16">
        <v>0</v>
      </c>
      <c r="AV33" s="16">
        <v>0</v>
      </c>
      <c r="AW33" s="27">
        <v>0</v>
      </c>
      <c r="AX33" s="105">
        <v>17185815</v>
      </c>
      <c r="AY33" s="106">
        <v>267431</v>
      </c>
      <c r="AZ33" s="106">
        <v>110203</v>
      </c>
      <c r="BA33" s="106">
        <v>3708782</v>
      </c>
      <c r="BB33" s="106">
        <v>246080</v>
      </c>
      <c r="BC33" s="107">
        <v>21518311</v>
      </c>
      <c r="BD33" s="15">
        <v>361688</v>
      </c>
      <c r="BE33" s="16">
        <v>0</v>
      </c>
      <c r="BF33" s="16">
        <v>0</v>
      </c>
      <c r="BG33" s="16">
        <v>0</v>
      </c>
      <c r="BH33" s="16">
        <v>0</v>
      </c>
      <c r="BI33" s="27">
        <v>361688</v>
      </c>
      <c r="BJ33" s="15">
        <v>361688</v>
      </c>
      <c r="BK33" s="16">
        <v>0</v>
      </c>
      <c r="BL33" s="16">
        <v>0</v>
      </c>
      <c r="BM33" s="16">
        <v>0</v>
      </c>
      <c r="BN33" s="16">
        <v>0</v>
      </c>
      <c r="BO33" s="27">
        <v>361688</v>
      </c>
      <c r="BP33" s="15">
        <v>0</v>
      </c>
      <c r="BQ33" s="16">
        <v>0</v>
      </c>
      <c r="BR33" s="16">
        <v>0</v>
      </c>
      <c r="BS33" s="16">
        <v>0</v>
      </c>
      <c r="BT33" s="16">
        <v>0</v>
      </c>
      <c r="BU33" s="27">
        <v>0</v>
      </c>
      <c r="BV33" s="105">
        <v>17185815</v>
      </c>
      <c r="BW33" s="106">
        <v>267431</v>
      </c>
      <c r="BX33" s="106">
        <v>110203</v>
      </c>
      <c r="BY33" s="106">
        <v>3708782</v>
      </c>
      <c r="BZ33" s="106">
        <v>246080</v>
      </c>
      <c r="CA33" s="107">
        <v>21518311</v>
      </c>
      <c r="CB33" s="113">
        <v>21518311</v>
      </c>
      <c r="CC33" s="31">
        <v>21518311</v>
      </c>
      <c r="CD33" s="32">
        <f t="shared" si="0"/>
        <v>0</v>
      </c>
      <c r="CE33" s="118"/>
    </row>
    <row r="34" spans="1:83" s="119" customFormat="1" ht="13.8" x14ac:dyDescent="0.3">
      <c r="A34" s="4" t="s">
        <v>25</v>
      </c>
      <c r="B34" s="15">
        <v>0</v>
      </c>
      <c r="C34" s="16">
        <v>0</v>
      </c>
      <c r="D34" s="16">
        <v>0</v>
      </c>
      <c r="E34" s="16">
        <v>0</v>
      </c>
      <c r="F34" s="16">
        <v>0</v>
      </c>
      <c r="G34" s="27">
        <v>0</v>
      </c>
      <c r="H34" s="15">
        <v>71363410.950000003</v>
      </c>
      <c r="I34" s="16">
        <v>15183210.300000001</v>
      </c>
      <c r="J34" s="16">
        <v>4676124.8</v>
      </c>
      <c r="K34" s="16">
        <v>2419935.9</v>
      </c>
      <c r="L34" s="16">
        <v>0</v>
      </c>
      <c r="M34" s="27">
        <v>93642681.950000003</v>
      </c>
      <c r="N34" s="15">
        <v>0</v>
      </c>
      <c r="O34" s="16">
        <v>0</v>
      </c>
      <c r="P34" s="16">
        <v>0</v>
      </c>
      <c r="Q34" s="16">
        <v>0</v>
      </c>
      <c r="R34" s="16">
        <v>49688.15</v>
      </c>
      <c r="S34" s="27">
        <v>49688.15</v>
      </c>
      <c r="T34" s="15">
        <v>741155.36</v>
      </c>
      <c r="U34" s="16">
        <v>-384051.99</v>
      </c>
      <c r="V34" s="16">
        <v>245500.73</v>
      </c>
      <c r="W34" s="16">
        <v>-51848.19</v>
      </c>
      <c r="X34" s="16">
        <v>0</v>
      </c>
      <c r="Y34" s="27">
        <v>550755.90999999992</v>
      </c>
      <c r="Z34" s="15">
        <v>14820924.65</v>
      </c>
      <c r="AA34" s="16">
        <v>1026416.41</v>
      </c>
      <c r="AB34" s="16">
        <v>275488.3</v>
      </c>
      <c r="AC34" s="16">
        <v>112591.46</v>
      </c>
      <c r="AD34" s="16">
        <v>59001.88</v>
      </c>
      <c r="AE34" s="27">
        <v>16294422.700000003</v>
      </c>
      <c r="AF34" s="15">
        <v>0</v>
      </c>
      <c r="AG34" s="16">
        <v>0</v>
      </c>
      <c r="AH34" s="16">
        <v>0</v>
      </c>
      <c r="AI34" s="16">
        <v>0</v>
      </c>
      <c r="AJ34" s="16">
        <v>0</v>
      </c>
      <c r="AK34" s="27">
        <v>0</v>
      </c>
      <c r="AL34" s="15">
        <v>0</v>
      </c>
      <c r="AM34" s="16">
        <v>0</v>
      </c>
      <c r="AN34" s="16">
        <v>0</v>
      </c>
      <c r="AO34" s="16">
        <v>0</v>
      </c>
      <c r="AP34" s="16">
        <v>49880.5</v>
      </c>
      <c r="AQ34" s="27">
        <v>49880.5</v>
      </c>
      <c r="AR34" s="15">
        <v>0</v>
      </c>
      <c r="AS34" s="16">
        <v>0</v>
      </c>
      <c r="AT34" s="16">
        <v>0</v>
      </c>
      <c r="AU34" s="16">
        <v>0</v>
      </c>
      <c r="AV34" s="16">
        <v>0</v>
      </c>
      <c r="AW34" s="27">
        <v>0</v>
      </c>
      <c r="AX34" s="105">
        <v>86925490.960000008</v>
      </c>
      <c r="AY34" s="106">
        <v>15825574.720000001</v>
      </c>
      <c r="AZ34" s="106">
        <v>5197113.83</v>
      </c>
      <c r="BA34" s="106">
        <v>2480679.17</v>
      </c>
      <c r="BB34" s="106">
        <v>158570.53</v>
      </c>
      <c r="BC34" s="107">
        <v>110587429.21000001</v>
      </c>
      <c r="BD34" s="15">
        <v>2180089.0499999998</v>
      </c>
      <c r="BE34" s="16">
        <v>223.8</v>
      </c>
      <c r="BF34" s="16">
        <v>0</v>
      </c>
      <c r="BG34" s="16">
        <v>8728.2000000000007</v>
      </c>
      <c r="BH34" s="16">
        <v>0</v>
      </c>
      <c r="BI34" s="27">
        <v>2189041.0499999998</v>
      </c>
      <c r="BJ34" s="15">
        <v>2180089.0499999998</v>
      </c>
      <c r="BK34" s="16">
        <v>223.8</v>
      </c>
      <c r="BL34" s="16">
        <v>0</v>
      </c>
      <c r="BM34" s="16">
        <v>8728.2000000000007</v>
      </c>
      <c r="BN34" s="16">
        <v>0</v>
      </c>
      <c r="BO34" s="27">
        <v>2189041.0499999998</v>
      </c>
      <c r="BP34" s="15">
        <v>33229.65</v>
      </c>
      <c r="BQ34" s="16">
        <v>0</v>
      </c>
      <c r="BR34" s="16">
        <v>10197.77</v>
      </c>
      <c r="BS34" s="16">
        <v>1748.1</v>
      </c>
      <c r="BT34" s="16">
        <v>0</v>
      </c>
      <c r="BU34" s="27">
        <v>45175.519999999997</v>
      </c>
      <c r="BV34" s="105">
        <v>86892261.310000002</v>
      </c>
      <c r="BW34" s="106">
        <v>15825574.720000001</v>
      </c>
      <c r="BX34" s="106">
        <v>5186916.0600000005</v>
      </c>
      <c r="BY34" s="106">
        <v>2478931.0700000003</v>
      </c>
      <c r="BZ34" s="106">
        <v>158570.53</v>
      </c>
      <c r="CA34" s="107">
        <v>110542253.69000001</v>
      </c>
      <c r="CB34" s="113">
        <v>110542253.69000001</v>
      </c>
      <c r="CC34" s="31">
        <v>110485587.72</v>
      </c>
      <c r="CD34" s="32">
        <f t="shared" si="0"/>
        <v>56665.970000013709</v>
      </c>
      <c r="CE34" s="118"/>
    </row>
    <row r="35" spans="1:83" s="119" customFormat="1" ht="13.8" x14ac:dyDescent="0.3">
      <c r="A35" s="4" t="s">
        <v>26</v>
      </c>
      <c r="B35" s="15">
        <v>0</v>
      </c>
      <c r="C35" s="16">
        <v>0</v>
      </c>
      <c r="D35" s="16">
        <v>0</v>
      </c>
      <c r="E35" s="16">
        <v>0</v>
      </c>
      <c r="F35" s="16">
        <v>0</v>
      </c>
      <c r="G35" s="27">
        <v>0</v>
      </c>
      <c r="H35" s="15">
        <v>52784443</v>
      </c>
      <c r="I35" s="16">
        <v>12354986.5</v>
      </c>
      <c r="J35" s="16">
        <v>47103472</v>
      </c>
      <c r="K35" s="16">
        <v>337010</v>
      </c>
      <c r="L35" s="16">
        <v>0</v>
      </c>
      <c r="M35" s="27">
        <v>112579911.5</v>
      </c>
      <c r="N35" s="15">
        <v>0</v>
      </c>
      <c r="O35" s="16">
        <v>0</v>
      </c>
      <c r="P35" s="16">
        <v>0</v>
      </c>
      <c r="Q35" s="16">
        <v>0</v>
      </c>
      <c r="R35" s="16">
        <v>508014.5</v>
      </c>
      <c r="S35" s="27">
        <v>508014.5</v>
      </c>
      <c r="T35" s="15">
        <v>606662</v>
      </c>
      <c r="U35" s="16">
        <v>61068</v>
      </c>
      <c r="V35" s="16">
        <v>674685.6</v>
      </c>
      <c r="W35" s="16">
        <v>-150.19999999999999</v>
      </c>
      <c r="X35" s="16">
        <v>-69781</v>
      </c>
      <c r="Y35" s="27">
        <v>1272484.4000000001</v>
      </c>
      <c r="Z35" s="15">
        <v>16519760.800000001</v>
      </c>
      <c r="AA35" s="16">
        <v>0</v>
      </c>
      <c r="AB35" s="16">
        <v>0</v>
      </c>
      <c r="AC35" s="16">
        <v>0</v>
      </c>
      <c r="AD35" s="16">
        <v>0</v>
      </c>
      <c r="AE35" s="27">
        <v>16519760.800000001</v>
      </c>
      <c r="AF35" s="15">
        <v>0</v>
      </c>
      <c r="AG35" s="16">
        <v>0</v>
      </c>
      <c r="AH35" s="16">
        <v>0</v>
      </c>
      <c r="AI35" s="16">
        <v>0</v>
      </c>
      <c r="AJ35" s="16">
        <v>0</v>
      </c>
      <c r="AK35" s="27">
        <v>0</v>
      </c>
      <c r="AL35" s="15">
        <v>0</v>
      </c>
      <c r="AM35" s="16">
        <v>0</v>
      </c>
      <c r="AN35" s="16">
        <v>0</v>
      </c>
      <c r="AO35" s="16">
        <v>0</v>
      </c>
      <c r="AP35" s="16">
        <v>0</v>
      </c>
      <c r="AQ35" s="27">
        <v>0</v>
      </c>
      <c r="AR35" s="15">
        <v>1381186.95</v>
      </c>
      <c r="AS35" s="16">
        <v>0</v>
      </c>
      <c r="AT35" s="16">
        <v>0</v>
      </c>
      <c r="AU35" s="16">
        <v>0</v>
      </c>
      <c r="AV35" s="16">
        <v>657421.27</v>
      </c>
      <c r="AW35" s="27">
        <v>2038608.22</v>
      </c>
      <c r="AX35" s="105">
        <v>71292052.75</v>
      </c>
      <c r="AY35" s="106">
        <v>12416054.5</v>
      </c>
      <c r="AZ35" s="106">
        <v>47778157.600000001</v>
      </c>
      <c r="BA35" s="106">
        <v>336859.8</v>
      </c>
      <c r="BB35" s="106">
        <v>1095654.77</v>
      </c>
      <c r="BC35" s="107">
        <v>132918779.42</v>
      </c>
      <c r="BD35" s="15">
        <v>0</v>
      </c>
      <c r="BE35" s="16">
        <v>0</v>
      </c>
      <c r="BF35" s="16">
        <v>0</v>
      </c>
      <c r="BG35" s="16">
        <v>0</v>
      </c>
      <c r="BH35" s="16">
        <v>0</v>
      </c>
      <c r="BI35" s="27">
        <v>0</v>
      </c>
      <c r="BJ35" s="15">
        <v>0</v>
      </c>
      <c r="BK35" s="16">
        <v>0</v>
      </c>
      <c r="BL35" s="16">
        <v>0</v>
      </c>
      <c r="BM35" s="16">
        <v>0</v>
      </c>
      <c r="BN35" s="16">
        <v>0</v>
      </c>
      <c r="BO35" s="27">
        <v>0</v>
      </c>
      <c r="BP35" s="15">
        <v>0</v>
      </c>
      <c r="BQ35" s="16">
        <v>0</v>
      </c>
      <c r="BR35" s="16">
        <v>0</v>
      </c>
      <c r="BS35" s="16">
        <v>0</v>
      </c>
      <c r="BT35" s="16">
        <v>0</v>
      </c>
      <c r="BU35" s="27">
        <v>0</v>
      </c>
      <c r="BV35" s="105">
        <v>71292052.75</v>
      </c>
      <c r="BW35" s="106">
        <v>12416054.5</v>
      </c>
      <c r="BX35" s="106">
        <v>47778157.600000001</v>
      </c>
      <c r="BY35" s="106">
        <v>336859.8</v>
      </c>
      <c r="BZ35" s="106">
        <v>1095654.77</v>
      </c>
      <c r="CA35" s="107">
        <v>132918779.42</v>
      </c>
      <c r="CB35" s="113">
        <v>132918779.42</v>
      </c>
      <c r="CC35" s="31">
        <v>132918779.42</v>
      </c>
      <c r="CD35" s="32">
        <f t="shared" si="0"/>
        <v>0</v>
      </c>
      <c r="CE35" s="118"/>
    </row>
    <row r="36" spans="1:83" s="119" customFormat="1" ht="13.8" x14ac:dyDescent="0.3">
      <c r="A36" s="4" t="s">
        <v>27</v>
      </c>
      <c r="B36" s="15">
        <v>10906487</v>
      </c>
      <c r="C36" s="16">
        <v>594000</v>
      </c>
      <c r="D36" s="16">
        <v>202000</v>
      </c>
      <c r="E36" s="16">
        <v>96000</v>
      </c>
      <c r="F36" s="16">
        <v>5000</v>
      </c>
      <c r="G36" s="27">
        <v>11803487</v>
      </c>
      <c r="H36" s="15">
        <v>125729771.15895098</v>
      </c>
      <c r="I36" s="16">
        <v>27925351.638999999</v>
      </c>
      <c r="J36" s="16">
        <v>12052879.439999999</v>
      </c>
      <c r="K36" s="16">
        <v>4139428.9068</v>
      </c>
      <c r="L36" s="16">
        <v>0</v>
      </c>
      <c r="M36" s="27">
        <v>169847431.14475098</v>
      </c>
      <c r="N36" s="15">
        <v>0</v>
      </c>
      <c r="O36" s="16">
        <v>0</v>
      </c>
      <c r="P36" s="16">
        <v>0</v>
      </c>
      <c r="Q36" s="16">
        <v>0</v>
      </c>
      <c r="R36" s="16">
        <v>238524.26400000002</v>
      </c>
      <c r="S36" s="27">
        <v>238524.26400000002</v>
      </c>
      <c r="T36" s="15">
        <v>1817900.34</v>
      </c>
      <c r="U36" s="16">
        <v>1006846.92</v>
      </c>
      <c r="V36" s="16">
        <v>268614.65000000002</v>
      </c>
      <c r="W36" s="16">
        <v>-27329.56</v>
      </c>
      <c r="X36" s="16">
        <v>0</v>
      </c>
      <c r="Y36" s="27">
        <v>3066032.35</v>
      </c>
      <c r="Z36" s="15">
        <v>30011059</v>
      </c>
      <c r="AA36" s="16">
        <v>92000</v>
      </c>
      <c r="AB36" s="16">
        <v>0</v>
      </c>
      <c r="AC36" s="16">
        <v>181000</v>
      </c>
      <c r="AD36" s="16">
        <v>0</v>
      </c>
      <c r="AE36" s="27">
        <v>30284059</v>
      </c>
      <c r="AF36" s="15">
        <v>3529805</v>
      </c>
      <c r="AG36" s="16">
        <v>1099517</v>
      </c>
      <c r="AH36" s="16">
        <v>0</v>
      </c>
      <c r="AI36" s="16">
        <v>0</v>
      </c>
      <c r="AJ36" s="16">
        <v>0</v>
      </c>
      <c r="AK36" s="27">
        <v>4629322</v>
      </c>
      <c r="AL36" s="15">
        <v>0</v>
      </c>
      <c r="AM36" s="16">
        <v>0</v>
      </c>
      <c r="AN36" s="16">
        <v>0</v>
      </c>
      <c r="AO36" s="16">
        <v>0</v>
      </c>
      <c r="AP36" s="16">
        <v>69371</v>
      </c>
      <c r="AQ36" s="27">
        <v>69371</v>
      </c>
      <c r="AR36" s="15">
        <v>0</v>
      </c>
      <c r="AS36" s="16">
        <v>0</v>
      </c>
      <c r="AT36" s="16">
        <v>0</v>
      </c>
      <c r="AU36" s="16">
        <v>0</v>
      </c>
      <c r="AV36" s="16">
        <v>0</v>
      </c>
      <c r="AW36" s="27">
        <v>0</v>
      </c>
      <c r="AX36" s="105">
        <v>171995022.49895099</v>
      </c>
      <c r="AY36" s="106">
        <v>30717715.559</v>
      </c>
      <c r="AZ36" s="106">
        <v>12523494.09</v>
      </c>
      <c r="BA36" s="106">
        <v>4389099.3468000004</v>
      </c>
      <c r="BB36" s="106">
        <v>312895.26400000002</v>
      </c>
      <c r="BC36" s="107">
        <v>219938226.75875098</v>
      </c>
      <c r="BD36" s="15">
        <v>4851219.0999999996</v>
      </c>
      <c r="BE36" s="16">
        <v>0</v>
      </c>
      <c r="BF36" s="16">
        <v>0</v>
      </c>
      <c r="BG36" s="16">
        <v>0</v>
      </c>
      <c r="BH36" s="16">
        <v>0</v>
      </c>
      <c r="BI36" s="27">
        <v>4851219.0999999996</v>
      </c>
      <c r="BJ36" s="15">
        <v>4851219.0999999996</v>
      </c>
      <c r="BK36" s="16">
        <v>0</v>
      </c>
      <c r="BL36" s="16">
        <v>0</v>
      </c>
      <c r="BM36" s="16">
        <v>0</v>
      </c>
      <c r="BN36" s="16">
        <v>0</v>
      </c>
      <c r="BO36" s="27">
        <v>4851219.0999999996</v>
      </c>
      <c r="BP36" s="15">
        <v>0</v>
      </c>
      <c r="BQ36" s="16">
        <v>0</v>
      </c>
      <c r="BR36" s="16">
        <v>0</v>
      </c>
      <c r="BS36" s="16">
        <v>1643068</v>
      </c>
      <c r="BT36" s="16">
        <v>0</v>
      </c>
      <c r="BU36" s="27">
        <v>1643068</v>
      </c>
      <c r="BV36" s="105">
        <v>171995022.49895099</v>
      </c>
      <c r="BW36" s="106">
        <v>30717715.559</v>
      </c>
      <c r="BX36" s="106">
        <v>12523494.09</v>
      </c>
      <c r="BY36" s="106">
        <v>2746031.3468000004</v>
      </c>
      <c r="BZ36" s="106">
        <v>312895.26400000002</v>
      </c>
      <c r="CA36" s="107">
        <v>218295158.75875098</v>
      </c>
      <c r="CB36" s="113">
        <v>218295158.75875098</v>
      </c>
      <c r="CC36" s="31">
        <v>218295156.46000001</v>
      </c>
      <c r="CD36" s="32">
        <f t="shared" si="0"/>
        <v>2.2987509667873383</v>
      </c>
      <c r="CE36" s="118"/>
    </row>
    <row r="37" spans="1:83" s="119" customFormat="1" ht="13.8" x14ac:dyDescent="0.3">
      <c r="A37" s="4" t="s">
        <v>28</v>
      </c>
      <c r="B37" s="15">
        <v>6572008</v>
      </c>
      <c r="C37" s="16">
        <v>451688</v>
      </c>
      <c r="D37" s="16">
        <v>198596</v>
      </c>
      <c r="E37" s="16">
        <v>612294</v>
      </c>
      <c r="F37" s="16">
        <v>1834</v>
      </c>
      <c r="G37" s="27">
        <v>7836420</v>
      </c>
      <c r="H37" s="15">
        <v>33692510.549999997</v>
      </c>
      <c r="I37" s="16">
        <v>11162398.9</v>
      </c>
      <c r="J37" s="16">
        <v>5341109.2</v>
      </c>
      <c r="K37" s="16">
        <v>6436448.75</v>
      </c>
      <c r="L37" s="16">
        <v>0</v>
      </c>
      <c r="M37" s="27">
        <v>56632467.399999999</v>
      </c>
      <c r="N37" s="15">
        <v>0</v>
      </c>
      <c r="O37" s="16">
        <v>0</v>
      </c>
      <c r="P37" s="16">
        <v>0</v>
      </c>
      <c r="Q37" s="16">
        <v>0</v>
      </c>
      <c r="R37" s="16">
        <v>50531.55</v>
      </c>
      <c r="S37" s="27">
        <v>50531.55</v>
      </c>
      <c r="T37" s="15">
        <v>309826.90999999997</v>
      </c>
      <c r="U37" s="16">
        <v>-11044.7</v>
      </c>
      <c r="V37" s="16">
        <v>82721.05</v>
      </c>
      <c r="W37" s="16">
        <v>-12027.8</v>
      </c>
      <c r="X37" s="16">
        <v>143</v>
      </c>
      <c r="Y37" s="27">
        <v>369618.45999999996</v>
      </c>
      <c r="Z37" s="15">
        <v>8049728.7999999998</v>
      </c>
      <c r="AA37" s="16">
        <v>547896.80000000005</v>
      </c>
      <c r="AB37" s="16">
        <v>134394</v>
      </c>
      <c r="AC37" s="16">
        <v>464354</v>
      </c>
      <c r="AD37" s="16">
        <v>305390.8</v>
      </c>
      <c r="AE37" s="27">
        <v>9501764.4000000004</v>
      </c>
      <c r="AF37" s="15">
        <v>0</v>
      </c>
      <c r="AG37" s="16">
        <v>0</v>
      </c>
      <c r="AH37" s="16">
        <v>0</v>
      </c>
      <c r="AI37" s="16">
        <v>0</v>
      </c>
      <c r="AJ37" s="16">
        <v>0</v>
      </c>
      <c r="AK37" s="27">
        <v>0</v>
      </c>
      <c r="AL37" s="15">
        <v>0</v>
      </c>
      <c r="AM37" s="16">
        <v>0</v>
      </c>
      <c r="AN37" s="16">
        <v>0</v>
      </c>
      <c r="AO37" s="16">
        <v>0</v>
      </c>
      <c r="AP37" s="16">
        <v>0</v>
      </c>
      <c r="AQ37" s="27">
        <v>0</v>
      </c>
      <c r="AR37" s="15">
        <v>0</v>
      </c>
      <c r="AS37" s="16">
        <v>0</v>
      </c>
      <c r="AT37" s="16">
        <v>0</v>
      </c>
      <c r="AU37" s="16">
        <v>0</v>
      </c>
      <c r="AV37" s="16">
        <v>186066</v>
      </c>
      <c r="AW37" s="27">
        <v>186066</v>
      </c>
      <c r="AX37" s="105">
        <v>48624074.25999999</v>
      </c>
      <c r="AY37" s="106">
        <v>12150939.000000002</v>
      </c>
      <c r="AZ37" s="106">
        <v>5756820.25</v>
      </c>
      <c r="BA37" s="106">
        <v>7501068.9500000002</v>
      </c>
      <c r="BB37" s="106">
        <v>543965.35</v>
      </c>
      <c r="BC37" s="107">
        <v>74576867.810000002</v>
      </c>
      <c r="BD37" s="15">
        <v>1114901.55</v>
      </c>
      <c r="BE37" s="16">
        <v>185.6</v>
      </c>
      <c r="BF37" s="16">
        <v>185.6</v>
      </c>
      <c r="BG37" s="16">
        <v>28792.85</v>
      </c>
      <c r="BH37" s="16">
        <v>0</v>
      </c>
      <c r="BI37" s="27">
        <v>1144065.6000000003</v>
      </c>
      <c r="BJ37" s="15">
        <v>1114901.55</v>
      </c>
      <c r="BK37" s="16">
        <v>185.6</v>
      </c>
      <c r="BL37" s="16">
        <v>185.6</v>
      </c>
      <c r="BM37" s="16">
        <v>28792.85</v>
      </c>
      <c r="BN37" s="16">
        <v>0</v>
      </c>
      <c r="BO37" s="27">
        <v>1144065.6000000003</v>
      </c>
      <c r="BP37" s="15">
        <v>0</v>
      </c>
      <c r="BQ37" s="16">
        <v>0</v>
      </c>
      <c r="BR37" s="16">
        <v>0</v>
      </c>
      <c r="BS37" s="16">
        <v>0</v>
      </c>
      <c r="BT37" s="16">
        <v>0</v>
      </c>
      <c r="BU37" s="27">
        <v>0</v>
      </c>
      <c r="BV37" s="105">
        <v>48624074.25999999</v>
      </c>
      <c r="BW37" s="106">
        <v>12150939.000000002</v>
      </c>
      <c r="BX37" s="106">
        <v>5756820.25</v>
      </c>
      <c r="BY37" s="106">
        <v>7501068.9500000002</v>
      </c>
      <c r="BZ37" s="106">
        <v>543965.35</v>
      </c>
      <c r="CA37" s="107">
        <v>74576867.810000002</v>
      </c>
      <c r="CB37" s="113">
        <v>74576867.810000002</v>
      </c>
      <c r="CC37" s="31">
        <v>74576868</v>
      </c>
      <c r="CD37" s="32">
        <f t="shared" si="0"/>
        <v>-0.18999999761581421</v>
      </c>
      <c r="CE37" s="118"/>
    </row>
    <row r="38" spans="1:83" s="119" customFormat="1" ht="13.8" x14ac:dyDescent="0.3">
      <c r="A38" s="4" t="s">
        <v>29</v>
      </c>
      <c r="B38" s="15">
        <v>0</v>
      </c>
      <c r="C38" s="16">
        <v>0</v>
      </c>
      <c r="D38" s="16">
        <v>0</v>
      </c>
      <c r="E38" s="16">
        <v>0</v>
      </c>
      <c r="F38" s="16">
        <v>0</v>
      </c>
      <c r="G38" s="27">
        <v>0</v>
      </c>
      <c r="H38" s="15">
        <v>12165457</v>
      </c>
      <c r="I38" s="16">
        <v>2508974</v>
      </c>
      <c r="J38" s="16">
        <v>104519</v>
      </c>
      <c r="K38" s="16">
        <v>1764367</v>
      </c>
      <c r="L38" s="16">
        <v>17518</v>
      </c>
      <c r="M38" s="27">
        <v>16560835</v>
      </c>
      <c r="N38" s="15">
        <v>0</v>
      </c>
      <c r="O38" s="16">
        <v>0</v>
      </c>
      <c r="P38" s="16">
        <v>0</v>
      </c>
      <c r="Q38" s="16">
        <v>0</v>
      </c>
      <c r="R38" s="16">
        <v>15303</v>
      </c>
      <c r="S38" s="27">
        <v>15303</v>
      </c>
      <c r="T38" s="15">
        <v>49499</v>
      </c>
      <c r="U38" s="16">
        <v>67701</v>
      </c>
      <c r="V38" s="16">
        <v>2881</v>
      </c>
      <c r="W38" s="16">
        <v>16347</v>
      </c>
      <c r="X38" s="16">
        <v>699</v>
      </c>
      <c r="Y38" s="27">
        <v>137127</v>
      </c>
      <c r="Z38" s="15">
        <v>1950799</v>
      </c>
      <c r="AA38" s="16">
        <v>176852</v>
      </c>
      <c r="AB38" s="16">
        <v>6726</v>
      </c>
      <c r="AC38" s="16">
        <v>394183</v>
      </c>
      <c r="AD38" s="16">
        <v>4012</v>
      </c>
      <c r="AE38" s="27">
        <v>2532572</v>
      </c>
      <c r="AF38" s="15">
        <v>0</v>
      </c>
      <c r="AG38" s="16">
        <v>0</v>
      </c>
      <c r="AH38" s="16">
        <v>0</v>
      </c>
      <c r="AI38" s="16">
        <v>0</v>
      </c>
      <c r="AJ38" s="16">
        <v>0</v>
      </c>
      <c r="AK38" s="27">
        <v>0</v>
      </c>
      <c r="AL38" s="15">
        <v>0</v>
      </c>
      <c r="AM38" s="16">
        <v>0</v>
      </c>
      <c r="AN38" s="16">
        <v>0</v>
      </c>
      <c r="AO38" s="16">
        <v>16165</v>
      </c>
      <c r="AP38" s="16">
        <v>0</v>
      </c>
      <c r="AQ38" s="27">
        <v>16165</v>
      </c>
      <c r="AR38" s="15">
        <v>0</v>
      </c>
      <c r="AS38" s="16">
        <v>0</v>
      </c>
      <c r="AT38" s="16">
        <v>0</v>
      </c>
      <c r="AU38" s="16">
        <v>0</v>
      </c>
      <c r="AV38" s="16">
        <v>0</v>
      </c>
      <c r="AW38" s="27">
        <v>0</v>
      </c>
      <c r="AX38" s="105">
        <v>14165755</v>
      </c>
      <c r="AY38" s="106">
        <v>2753527</v>
      </c>
      <c r="AZ38" s="106">
        <v>114126</v>
      </c>
      <c r="BA38" s="106">
        <v>2191062</v>
      </c>
      <c r="BB38" s="106">
        <v>37532</v>
      </c>
      <c r="BC38" s="107">
        <v>19262002</v>
      </c>
      <c r="BD38" s="15">
        <v>383950</v>
      </c>
      <c r="BE38" s="16">
        <v>0</v>
      </c>
      <c r="BF38" s="16">
        <v>0</v>
      </c>
      <c r="BG38" s="16">
        <v>0</v>
      </c>
      <c r="BH38" s="16">
        <v>0</v>
      </c>
      <c r="BI38" s="27">
        <v>383950</v>
      </c>
      <c r="BJ38" s="15">
        <v>383950</v>
      </c>
      <c r="BK38" s="16">
        <v>0</v>
      </c>
      <c r="BL38" s="16">
        <v>0</v>
      </c>
      <c r="BM38" s="16">
        <v>0</v>
      </c>
      <c r="BN38" s="16">
        <v>0</v>
      </c>
      <c r="BO38" s="27">
        <v>383950</v>
      </c>
      <c r="BP38" s="15">
        <v>0</v>
      </c>
      <c r="BQ38" s="16">
        <v>0</v>
      </c>
      <c r="BR38" s="16">
        <v>0</v>
      </c>
      <c r="BS38" s="16">
        <v>0</v>
      </c>
      <c r="BT38" s="16">
        <v>0</v>
      </c>
      <c r="BU38" s="27">
        <v>0</v>
      </c>
      <c r="BV38" s="105">
        <v>14165755</v>
      </c>
      <c r="BW38" s="106">
        <v>2753527</v>
      </c>
      <c r="BX38" s="106">
        <v>114126</v>
      </c>
      <c r="BY38" s="106">
        <v>2191062</v>
      </c>
      <c r="BZ38" s="106">
        <v>37532</v>
      </c>
      <c r="CA38" s="107">
        <v>19262002</v>
      </c>
      <c r="CB38" s="113">
        <v>19262002</v>
      </c>
      <c r="CC38" s="31">
        <v>19262002</v>
      </c>
      <c r="CD38" s="32">
        <f t="shared" si="0"/>
        <v>0</v>
      </c>
      <c r="CE38" s="118"/>
    </row>
    <row r="39" spans="1:83" s="119" customFormat="1" ht="13.8" x14ac:dyDescent="0.3">
      <c r="A39" s="4" t="s">
        <v>30</v>
      </c>
      <c r="B39" s="15">
        <v>535643</v>
      </c>
      <c r="C39" s="16">
        <v>48068</v>
      </c>
      <c r="D39" s="16">
        <v>19109</v>
      </c>
      <c r="E39" s="16">
        <v>130877</v>
      </c>
      <c r="F39" s="16">
        <v>2955</v>
      </c>
      <c r="G39" s="27">
        <v>736652</v>
      </c>
      <c r="H39" s="15">
        <v>1503733</v>
      </c>
      <c r="I39" s="16">
        <v>161890</v>
      </c>
      <c r="J39" s="16">
        <v>112798</v>
      </c>
      <c r="K39" s="16">
        <v>4747403</v>
      </c>
      <c r="L39" s="16">
        <v>6432</v>
      </c>
      <c r="M39" s="27">
        <v>6532256</v>
      </c>
      <c r="N39" s="15">
        <v>0</v>
      </c>
      <c r="O39" s="16">
        <v>0</v>
      </c>
      <c r="P39" s="16">
        <v>0</v>
      </c>
      <c r="Q39" s="16">
        <v>0</v>
      </c>
      <c r="R39" s="16">
        <v>0</v>
      </c>
      <c r="S39" s="27">
        <v>0</v>
      </c>
      <c r="T39" s="15">
        <v>0</v>
      </c>
      <c r="U39" s="16">
        <v>0</v>
      </c>
      <c r="V39" s="16">
        <v>0</v>
      </c>
      <c r="W39" s="16">
        <v>0</v>
      </c>
      <c r="X39" s="16">
        <v>0</v>
      </c>
      <c r="Y39" s="27">
        <v>0</v>
      </c>
      <c r="Z39" s="15">
        <v>770051</v>
      </c>
      <c r="AA39" s="16">
        <v>41388</v>
      </c>
      <c r="AB39" s="16">
        <v>0</v>
      </c>
      <c r="AC39" s="16">
        <v>59577</v>
      </c>
      <c r="AD39" s="16">
        <v>3557</v>
      </c>
      <c r="AE39" s="27">
        <v>874573</v>
      </c>
      <c r="AF39" s="15">
        <v>0</v>
      </c>
      <c r="AG39" s="16">
        <v>0</v>
      </c>
      <c r="AH39" s="16">
        <v>0</v>
      </c>
      <c r="AI39" s="16">
        <v>0</v>
      </c>
      <c r="AJ39" s="16">
        <v>0</v>
      </c>
      <c r="AK39" s="27">
        <v>0</v>
      </c>
      <c r="AL39" s="15">
        <v>0</v>
      </c>
      <c r="AM39" s="16">
        <v>0</v>
      </c>
      <c r="AN39" s="16">
        <v>0</v>
      </c>
      <c r="AO39" s="16">
        <v>0</v>
      </c>
      <c r="AP39" s="16">
        <v>0</v>
      </c>
      <c r="AQ39" s="27">
        <v>0</v>
      </c>
      <c r="AR39" s="15">
        <v>0</v>
      </c>
      <c r="AS39" s="16">
        <v>0</v>
      </c>
      <c r="AT39" s="16">
        <v>29432</v>
      </c>
      <c r="AU39" s="16">
        <v>0</v>
      </c>
      <c r="AV39" s="16">
        <v>0</v>
      </c>
      <c r="AW39" s="27">
        <v>29432</v>
      </c>
      <c r="AX39" s="105">
        <v>2809427</v>
      </c>
      <c r="AY39" s="106">
        <v>251346</v>
      </c>
      <c r="AZ39" s="106">
        <v>161339</v>
      </c>
      <c r="BA39" s="106">
        <v>4937857</v>
      </c>
      <c r="BB39" s="106">
        <v>12944</v>
      </c>
      <c r="BC39" s="107">
        <v>8172913</v>
      </c>
      <c r="BD39" s="15">
        <v>186895</v>
      </c>
      <c r="BE39" s="16">
        <v>0</v>
      </c>
      <c r="BF39" s="16">
        <v>0</v>
      </c>
      <c r="BG39" s="16">
        <v>0</v>
      </c>
      <c r="BH39" s="16">
        <v>0</v>
      </c>
      <c r="BI39" s="27">
        <v>186895</v>
      </c>
      <c r="BJ39" s="15">
        <v>0</v>
      </c>
      <c r="BK39" s="16">
        <v>0</v>
      </c>
      <c r="BL39" s="16">
        <v>0</v>
      </c>
      <c r="BM39" s="16">
        <v>0</v>
      </c>
      <c r="BN39" s="16">
        <v>0</v>
      </c>
      <c r="BO39" s="27">
        <v>0</v>
      </c>
      <c r="BP39" s="15">
        <v>0</v>
      </c>
      <c r="BQ39" s="16">
        <v>0</v>
      </c>
      <c r="BR39" s="16">
        <v>0</v>
      </c>
      <c r="BS39" s="16">
        <v>9767</v>
      </c>
      <c r="BT39" s="16">
        <v>0</v>
      </c>
      <c r="BU39" s="27">
        <v>9767</v>
      </c>
      <c r="BV39" s="105">
        <v>2996322</v>
      </c>
      <c r="BW39" s="106">
        <v>251346</v>
      </c>
      <c r="BX39" s="106">
        <v>161339</v>
      </c>
      <c r="BY39" s="106">
        <v>4928090</v>
      </c>
      <c r="BZ39" s="106">
        <v>12944</v>
      </c>
      <c r="CA39" s="107">
        <v>8350041</v>
      </c>
      <c r="CB39" s="113">
        <v>8350041</v>
      </c>
      <c r="CC39" s="31">
        <v>8350041</v>
      </c>
      <c r="CD39" s="32">
        <f t="shared" si="0"/>
        <v>0</v>
      </c>
      <c r="CE39" s="118"/>
    </row>
    <row r="40" spans="1:83" s="119" customFormat="1" ht="13.8" x14ac:dyDescent="0.3">
      <c r="A40" s="4" t="s">
        <v>31</v>
      </c>
      <c r="B40" s="15">
        <v>0</v>
      </c>
      <c r="C40" s="16">
        <v>0</v>
      </c>
      <c r="D40" s="16">
        <v>0</v>
      </c>
      <c r="E40" s="16">
        <v>0</v>
      </c>
      <c r="F40" s="16">
        <v>0</v>
      </c>
      <c r="G40" s="27">
        <v>0</v>
      </c>
      <c r="H40" s="15">
        <v>62373629</v>
      </c>
      <c r="I40" s="16">
        <v>7761007.71</v>
      </c>
      <c r="J40" s="16">
        <v>24675219</v>
      </c>
      <c r="K40" s="16">
        <v>0</v>
      </c>
      <c r="L40" s="16">
        <v>0</v>
      </c>
      <c r="M40" s="27">
        <v>94809855.709999993</v>
      </c>
      <c r="N40" s="15">
        <v>0</v>
      </c>
      <c r="O40" s="16">
        <v>0</v>
      </c>
      <c r="P40" s="16">
        <v>0</v>
      </c>
      <c r="Q40" s="16">
        <v>0</v>
      </c>
      <c r="R40" s="16">
        <v>76654.2</v>
      </c>
      <c r="S40" s="27">
        <v>76654.2</v>
      </c>
      <c r="T40" s="15">
        <v>295631</v>
      </c>
      <c r="U40" s="16">
        <v>127654</v>
      </c>
      <c r="V40" s="16">
        <v>143469</v>
      </c>
      <c r="W40" s="16">
        <v>0</v>
      </c>
      <c r="X40" s="16">
        <v>3422</v>
      </c>
      <c r="Y40" s="27">
        <v>570176</v>
      </c>
      <c r="Z40" s="15">
        <v>6884860.6900000004</v>
      </c>
      <c r="AA40" s="16">
        <v>0</v>
      </c>
      <c r="AB40" s="16">
        <v>0</v>
      </c>
      <c r="AC40" s="16">
        <v>0</v>
      </c>
      <c r="AD40" s="16">
        <v>0</v>
      </c>
      <c r="AE40" s="27">
        <v>6884860.6900000004</v>
      </c>
      <c r="AF40" s="15">
        <v>0</v>
      </c>
      <c r="AG40" s="16">
        <v>0</v>
      </c>
      <c r="AH40" s="16">
        <v>0</v>
      </c>
      <c r="AI40" s="16">
        <v>0</v>
      </c>
      <c r="AJ40" s="16">
        <v>0</v>
      </c>
      <c r="AK40" s="27">
        <v>0</v>
      </c>
      <c r="AL40" s="15">
        <v>667338.68999999994</v>
      </c>
      <c r="AM40" s="16">
        <v>0</v>
      </c>
      <c r="AN40" s="16">
        <v>0</v>
      </c>
      <c r="AO40" s="16">
        <v>0</v>
      </c>
      <c r="AP40" s="16">
        <v>0</v>
      </c>
      <c r="AQ40" s="27">
        <v>667338.68999999994</v>
      </c>
      <c r="AR40" s="15">
        <v>0</v>
      </c>
      <c r="AS40" s="16">
        <v>0</v>
      </c>
      <c r="AT40" s="16">
        <v>0</v>
      </c>
      <c r="AU40" s="16">
        <v>0</v>
      </c>
      <c r="AV40" s="16">
        <v>0</v>
      </c>
      <c r="AW40" s="27">
        <v>0</v>
      </c>
      <c r="AX40" s="105">
        <v>70221459.379999995</v>
      </c>
      <c r="AY40" s="106">
        <v>7888661.71</v>
      </c>
      <c r="AZ40" s="106">
        <v>24818688</v>
      </c>
      <c r="BA40" s="106">
        <v>0</v>
      </c>
      <c r="BB40" s="106">
        <v>80076.2</v>
      </c>
      <c r="BC40" s="107">
        <v>103008885.28999999</v>
      </c>
      <c r="BD40" s="15">
        <v>1481108</v>
      </c>
      <c r="BE40" s="16">
        <v>0</v>
      </c>
      <c r="BF40" s="16">
        <v>0</v>
      </c>
      <c r="BG40" s="16">
        <v>0</v>
      </c>
      <c r="BH40" s="16">
        <v>0</v>
      </c>
      <c r="BI40" s="27">
        <v>1481108</v>
      </c>
      <c r="BJ40" s="15">
        <v>1481108</v>
      </c>
      <c r="BK40" s="16">
        <v>0</v>
      </c>
      <c r="BL40" s="16">
        <v>0</v>
      </c>
      <c r="BM40" s="16">
        <v>0</v>
      </c>
      <c r="BN40" s="16">
        <v>0</v>
      </c>
      <c r="BO40" s="27">
        <v>1481108</v>
      </c>
      <c r="BP40" s="15">
        <v>339790</v>
      </c>
      <c r="BQ40" s="16">
        <v>0</v>
      </c>
      <c r="BR40" s="16">
        <v>0</v>
      </c>
      <c r="BS40" s="16">
        <v>0</v>
      </c>
      <c r="BT40" s="16">
        <v>0</v>
      </c>
      <c r="BU40" s="27">
        <v>339790</v>
      </c>
      <c r="BV40" s="105">
        <v>69881669.379999995</v>
      </c>
      <c r="BW40" s="106">
        <v>7888661.71</v>
      </c>
      <c r="BX40" s="106">
        <v>24818688</v>
      </c>
      <c r="BY40" s="106">
        <v>0</v>
      </c>
      <c r="BZ40" s="106">
        <v>80076.2</v>
      </c>
      <c r="CA40" s="107">
        <v>102669095.28999999</v>
      </c>
      <c r="CB40" s="113">
        <v>102669095.28999999</v>
      </c>
      <c r="CC40" s="31">
        <v>102669095</v>
      </c>
      <c r="CD40" s="32">
        <f t="shared" si="0"/>
        <v>0.28999999165534973</v>
      </c>
      <c r="CE40" s="118"/>
    </row>
    <row r="41" spans="1:83" s="119" customFormat="1" ht="13.8" x14ac:dyDescent="0.3">
      <c r="A41" s="4" t="s">
        <v>32</v>
      </c>
      <c r="B41" s="15">
        <v>2562158</v>
      </c>
      <c r="C41" s="16">
        <v>146401</v>
      </c>
      <c r="D41" s="16">
        <v>117177</v>
      </c>
      <c r="E41" s="16">
        <v>278752</v>
      </c>
      <c r="F41" s="16">
        <v>0</v>
      </c>
      <c r="G41" s="27">
        <v>3104488</v>
      </c>
      <c r="H41" s="15">
        <v>11699168.554000001</v>
      </c>
      <c r="I41" s="16">
        <v>1510911.9140000001</v>
      </c>
      <c r="J41" s="16">
        <v>827034.24400000006</v>
      </c>
      <c r="K41" s="16">
        <v>5496742.5609999998</v>
      </c>
      <c r="L41" s="16">
        <v>16438.897000000001</v>
      </c>
      <c r="M41" s="27">
        <v>19550296.170000002</v>
      </c>
      <c r="N41" s="15">
        <v>0</v>
      </c>
      <c r="O41" s="16">
        <v>0</v>
      </c>
      <c r="P41" s="16">
        <v>0</v>
      </c>
      <c r="Q41" s="16">
        <v>0</v>
      </c>
      <c r="R41" s="16">
        <v>0</v>
      </c>
      <c r="S41" s="27">
        <v>0</v>
      </c>
      <c r="T41" s="15">
        <v>98321.35</v>
      </c>
      <c r="U41" s="16">
        <v>30159.239999999998</v>
      </c>
      <c r="V41" s="16">
        <v>7064.11</v>
      </c>
      <c r="W41" s="16">
        <v>13432.3</v>
      </c>
      <c r="X41" s="16">
        <v>0</v>
      </c>
      <c r="Y41" s="27">
        <v>148976.99999999997</v>
      </c>
      <c r="Z41" s="15">
        <v>2244680</v>
      </c>
      <c r="AA41" s="16">
        <v>154415</v>
      </c>
      <c r="AB41" s="16">
        <v>0</v>
      </c>
      <c r="AC41" s="16">
        <v>492626</v>
      </c>
      <c r="AD41" s="16">
        <v>0</v>
      </c>
      <c r="AE41" s="27">
        <v>2891721</v>
      </c>
      <c r="AF41" s="15">
        <v>0</v>
      </c>
      <c r="AG41" s="16">
        <v>0</v>
      </c>
      <c r="AH41" s="16">
        <v>0</v>
      </c>
      <c r="AI41" s="16">
        <v>0</v>
      </c>
      <c r="AJ41" s="16">
        <v>0</v>
      </c>
      <c r="AK41" s="27">
        <v>0</v>
      </c>
      <c r="AL41" s="15">
        <v>0</v>
      </c>
      <c r="AM41" s="16">
        <v>0</v>
      </c>
      <c r="AN41" s="16">
        <v>0</v>
      </c>
      <c r="AO41" s="16">
        <v>0</v>
      </c>
      <c r="AP41" s="16">
        <v>0</v>
      </c>
      <c r="AQ41" s="27">
        <v>0</v>
      </c>
      <c r="AR41" s="15">
        <v>0</v>
      </c>
      <c r="AS41" s="16">
        <v>0</v>
      </c>
      <c r="AT41" s="16">
        <v>0</v>
      </c>
      <c r="AU41" s="16">
        <v>0</v>
      </c>
      <c r="AV41" s="16">
        <v>0</v>
      </c>
      <c r="AW41" s="27">
        <v>0</v>
      </c>
      <c r="AX41" s="105">
        <v>16604327.904000001</v>
      </c>
      <c r="AY41" s="106">
        <v>1841887.1540000001</v>
      </c>
      <c r="AZ41" s="106">
        <v>951275.35400000005</v>
      </c>
      <c r="BA41" s="106">
        <v>6281552.8609999996</v>
      </c>
      <c r="BB41" s="106">
        <v>16438.897000000001</v>
      </c>
      <c r="BC41" s="107">
        <v>25695482.170000002</v>
      </c>
      <c r="BD41" s="15">
        <v>506570</v>
      </c>
      <c r="BE41" s="16">
        <v>519</v>
      </c>
      <c r="BF41" s="16">
        <v>0</v>
      </c>
      <c r="BG41" s="16">
        <v>21027</v>
      </c>
      <c r="BH41" s="16">
        <v>0</v>
      </c>
      <c r="BI41" s="27">
        <v>528116</v>
      </c>
      <c r="BJ41" s="15">
        <v>506570</v>
      </c>
      <c r="BK41" s="16">
        <v>519</v>
      </c>
      <c r="BL41" s="16">
        <v>0</v>
      </c>
      <c r="BM41" s="16">
        <v>21027</v>
      </c>
      <c r="BN41" s="16">
        <v>0</v>
      </c>
      <c r="BO41" s="27">
        <v>528116</v>
      </c>
      <c r="BP41" s="15">
        <v>0</v>
      </c>
      <c r="BQ41" s="16">
        <v>0</v>
      </c>
      <c r="BR41" s="16">
        <v>0</v>
      </c>
      <c r="BS41" s="16">
        <v>0</v>
      </c>
      <c r="BT41" s="16">
        <v>0</v>
      </c>
      <c r="BU41" s="27">
        <v>0</v>
      </c>
      <c r="BV41" s="105">
        <v>16604327.903999999</v>
      </c>
      <c r="BW41" s="106">
        <v>1841887.1540000001</v>
      </c>
      <c r="BX41" s="106">
        <v>951275.35400000005</v>
      </c>
      <c r="BY41" s="106">
        <v>6281552.8609999996</v>
      </c>
      <c r="BZ41" s="106">
        <v>16438.897000000001</v>
      </c>
      <c r="CA41" s="107">
        <v>25695482.170000002</v>
      </c>
      <c r="CB41" s="113">
        <v>25695482.170000002</v>
      </c>
      <c r="CC41" s="31">
        <v>25695482</v>
      </c>
      <c r="CD41" s="32">
        <f t="shared" si="0"/>
        <v>0.17000000178813934</v>
      </c>
      <c r="CE41" s="118"/>
    </row>
    <row r="42" spans="1:83" s="119" customFormat="1" ht="13.8" x14ac:dyDescent="0.3">
      <c r="A42" s="4" t="s">
        <v>33</v>
      </c>
      <c r="B42" s="15">
        <v>0</v>
      </c>
      <c r="C42" s="16">
        <v>0</v>
      </c>
      <c r="D42" s="16">
        <v>0</v>
      </c>
      <c r="E42" s="16">
        <v>0</v>
      </c>
      <c r="F42" s="16">
        <v>0</v>
      </c>
      <c r="G42" s="27">
        <v>0</v>
      </c>
      <c r="H42" s="15">
        <v>112971191.84</v>
      </c>
      <c r="I42" s="16">
        <v>8303596.7400000002</v>
      </c>
      <c r="J42" s="16">
        <v>20232040.969999999</v>
      </c>
      <c r="K42" s="16">
        <v>9289167.2799999993</v>
      </c>
      <c r="L42" s="16">
        <v>0</v>
      </c>
      <c r="M42" s="27">
        <v>150795996.83000001</v>
      </c>
      <c r="N42" s="15">
        <v>0</v>
      </c>
      <c r="O42" s="16">
        <v>0</v>
      </c>
      <c r="P42" s="16">
        <v>0</v>
      </c>
      <c r="Q42" s="16">
        <v>0</v>
      </c>
      <c r="R42" s="16">
        <v>0</v>
      </c>
      <c r="S42" s="27">
        <v>0</v>
      </c>
      <c r="T42" s="15">
        <v>4346368.6500000004</v>
      </c>
      <c r="U42" s="16">
        <v>121793</v>
      </c>
      <c r="V42" s="16">
        <v>555854</v>
      </c>
      <c r="W42" s="16">
        <v>-748977</v>
      </c>
      <c r="X42" s="16">
        <v>0</v>
      </c>
      <c r="Y42" s="27">
        <v>4275038.6500000004</v>
      </c>
      <c r="Z42" s="15">
        <v>2559168.4</v>
      </c>
      <c r="AA42" s="16">
        <v>0</v>
      </c>
      <c r="AB42" s="16">
        <v>0</v>
      </c>
      <c r="AC42" s="16">
        <v>0</v>
      </c>
      <c r="AD42" s="16">
        <v>0</v>
      </c>
      <c r="AE42" s="27">
        <v>2559168.4</v>
      </c>
      <c r="AF42" s="15">
        <v>0</v>
      </c>
      <c r="AG42" s="16">
        <v>0</v>
      </c>
      <c r="AH42" s="16">
        <v>0</v>
      </c>
      <c r="AI42" s="16">
        <v>0</v>
      </c>
      <c r="AJ42" s="16">
        <v>0</v>
      </c>
      <c r="AK42" s="27">
        <v>0</v>
      </c>
      <c r="AL42" s="15">
        <v>0</v>
      </c>
      <c r="AM42" s="16">
        <v>15399085.34</v>
      </c>
      <c r="AN42" s="16">
        <v>0</v>
      </c>
      <c r="AO42" s="16">
        <v>0</v>
      </c>
      <c r="AP42" s="16">
        <v>0</v>
      </c>
      <c r="AQ42" s="27">
        <v>15399085.34</v>
      </c>
      <c r="AR42" s="15">
        <v>0</v>
      </c>
      <c r="AS42" s="16">
        <v>0</v>
      </c>
      <c r="AT42" s="16">
        <v>0</v>
      </c>
      <c r="AU42" s="16">
        <v>0</v>
      </c>
      <c r="AV42" s="16">
        <v>0</v>
      </c>
      <c r="AW42" s="27">
        <v>0</v>
      </c>
      <c r="AX42" s="105">
        <v>119876728.89000002</v>
      </c>
      <c r="AY42" s="106">
        <v>23824475.079999998</v>
      </c>
      <c r="AZ42" s="106">
        <v>20787894.969999999</v>
      </c>
      <c r="BA42" s="106">
        <v>8540190.2799999993</v>
      </c>
      <c r="BB42" s="106">
        <v>0</v>
      </c>
      <c r="BC42" s="107">
        <v>173029289.22000003</v>
      </c>
      <c r="BD42" s="15">
        <v>2963076.2</v>
      </c>
      <c r="BE42" s="16">
        <v>0</v>
      </c>
      <c r="BF42" s="16">
        <v>0</v>
      </c>
      <c r="BG42" s="16">
        <v>0</v>
      </c>
      <c r="BH42" s="16">
        <v>0</v>
      </c>
      <c r="BI42" s="27">
        <v>2963076.2</v>
      </c>
      <c r="BJ42" s="15">
        <v>2971379.55</v>
      </c>
      <c r="BK42" s="16">
        <v>0</v>
      </c>
      <c r="BL42" s="16">
        <v>0</v>
      </c>
      <c r="BM42" s="16">
        <v>0</v>
      </c>
      <c r="BN42" s="16">
        <v>0</v>
      </c>
      <c r="BO42" s="27">
        <v>2971379.55</v>
      </c>
      <c r="BP42" s="15">
        <v>464675</v>
      </c>
      <c r="BQ42" s="16">
        <v>0</v>
      </c>
      <c r="BR42" s="16">
        <v>0</v>
      </c>
      <c r="BS42" s="16">
        <v>571030.69999999995</v>
      </c>
      <c r="BT42" s="16">
        <v>0</v>
      </c>
      <c r="BU42" s="27">
        <v>1035705.7</v>
      </c>
      <c r="BV42" s="105">
        <v>119403750.54000002</v>
      </c>
      <c r="BW42" s="106">
        <v>23824475.079999998</v>
      </c>
      <c r="BX42" s="106">
        <v>20787894.969999999</v>
      </c>
      <c r="BY42" s="106">
        <v>7969159.5799999991</v>
      </c>
      <c r="BZ42" s="106">
        <v>0</v>
      </c>
      <c r="CA42" s="107">
        <v>171985280.17000002</v>
      </c>
      <c r="CB42" s="113">
        <v>171985280.17000002</v>
      </c>
      <c r="CC42" s="31">
        <v>171985280.17000002</v>
      </c>
      <c r="CD42" s="32">
        <f t="shared" si="0"/>
        <v>0</v>
      </c>
      <c r="CE42" s="118"/>
    </row>
    <row r="43" spans="1:83" s="119" customFormat="1" ht="13.8" x14ac:dyDescent="0.3">
      <c r="A43" s="4" t="s">
        <v>34</v>
      </c>
      <c r="B43" s="15">
        <v>1691087</v>
      </c>
      <c r="C43" s="16">
        <v>107965</v>
      </c>
      <c r="D43" s="16">
        <v>0</v>
      </c>
      <c r="E43" s="16">
        <v>628086</v>
      </c>
      <c r="F43" s="16">
        <v>0</v>
      </c>
      <c r="G43" s="27">
        <v>2427138</v>
      </c>
      <c r="H43" s="15">
        <v>7284728</v>
      </c>
      <c r="I43" s="16">
        <v>465084</v>
      </c>
      <c r="J43" s="16">
        <v>0</v>
      </c>
      <c r="K43" s="16">
        <v>2705619.51</v>
      </c>
      <c r="L43" s="16">
        <v>0</v>
      </c>
      <c r="M43" s="27">
        <v>10455431.51</v>
      </c>
      <c r="N43" s="15">
        <v>0</v>
      </c>
      <c r="O43" s="16">
        <v>0</v>
      </c>
      <c r="P43" s="16">
        <v>0</v>
      </c>
      <c r="Q43" s="16">
        <v>0</v>
      </c>
      <c r="R43" s="16">
        <v>0</v>
      </c>
      <c r="S43" s="27">
        <v>0</v>
      </c>
      <c r="T43" s="15">
        <v>14780</v>
      </c>
      <c r="U43" s="16">
        <v>0</v>
      </c>
      <c r="V43" s="16">
        <v>0</v>
      </c>
      <c r="W43" s="16">
        <v>0</v>
      </c>
      <c r="X43" s="16">
        <v>0</v>
      </c>
      <c r="Y43" s="27">
        <v>14780</v>
      </c>
      <c r="Z43" s="15">
        <v>2320961</v>
      </c>
      <c r="AA43" s="16">
        <v>111854</v>
      </c>
      <c r="AB43" s="16">
        <v>0</v>
      </c>
      <c r="AC43" s="16">
        <v>363524</v>
      </c>
      <c r="AD43" s="16">
        <v>0</v>
      </c>
      <c r="AE43" s="27">
        <v>2796339</v>
      </c>
      <c r="AF43" s="15">
        <v>0</v>
      </c>
      <c r="AG43" s="16">
        <v>0</v>
      </c>
      <c r="AH43" s="16">
        <v>0</v>
      </c>
      <c r="AI43" s="16">
        <v>0</v>
      </c>
      <c r="AJ43" s="16">
        <v>0</v>
      </c>
      <c r="AK43" s="27">
        <v>0</v>
      </c>
      <c r="AL43" s="15">
        <v>0</v>
      </c>
      <c r="AM43" s="16">
        <v>0</v>
      </c>
      <c r="AN43" s="16">
        <v>0</v>
      </c>
      <c r="AO43" s="16">
        <v>0</v>
      </c>
      <c r="AP43" s="16">
        <v>0</v>
      </c>
      <c r="AQ43" s="27">
        <v>0</v>
      </c>
      <c r="AR43" s="15">
        <v>0</v>
      </c>
      <c r="AS43" s="16">
        <v>0</v>
      </c>
      <c r="AT43" s="16">
        <v>0</v>
      </c>
      <c r="AU43" s="16">
        <v>0</v>
      </c>
      <c r="AV43" s="16">
        <v>0</v>
      </c>
      <c r="AW43" s="27">
        <v>0</v>
      </c>
      <c r="AX43" s="105">
        <v>11311556</v>
      </c>
      <c r="AY43" s="106">
        <v>684903</v>
      </c>
      <c r="AZ43" s="106">
        <v>0</v>
      </c>
      <c r="BA43" s="106">
        <v>3697229.51</v>
      </c>
      <c r="BB43" s="106">
        <v>0</v>
      </c>
      <c r="BC43" s="107">
        <v>15693688.51</v>
      </c>
      <c r="BD43" s="15">
        <v>0</v>
      </c>
      <c r="BE43" s="16">
        <v>0</v>
      </c>
      <c r="BF43" s="16">
        <v>0</v>
      </c>
      <c r="BG43" s="16">
        <v>0</v>
      </c>
      <c r="BH43" s="16">
        <v>0</v>
      </c>
      <c r="BI43" s="27">
        <v>0</v>
      </c>
      <c r="BJ43" s="15">
        <v>0</v>
      </c>
      <c r="BK43" s="16">
        <v>0</v>
      </c>
      <c r="BL43" s="16">
        <v>0</v>
      </c>
      <c r="BM43" s="16">
        <v>0</v>
      </c>
      <c r="BN43" s="16">
        <v>0</v>
      </c>
      <c r="BO43" s="27">
        <v>0</v>
      </c>
      <c r="BP43" s="15">
        <v>0</v>
      </c>
      <c r="BQ43" s="16">
        <v>0</v>
      </c>
      <c r="BR43" s="16">
        <v>0</v>
      </c>
      <c r="BS43" s="16">
        <v>0</v>
      </c>
      <c r="BT43" s="16">
        <v>0</v>
      </c>
      <c r="BU43" s="27">
        <v>0</v>
      </c>
      <c r="BV43" s="105">
        <v>11311556</v>
      </c>
      <c r="BW43" s="106">
        <v>684903</v>
      </c>
      <c r="BX43" s="106">
        <v>0</v>
      </c>
      <c r="BY43" s="106">
        <v>3697229.51</v>
      </c>
      <c r="BZ43" s="106">
        <v>0</v>
      </c>
      <c r="CA43" s="107">
        <v>15693688.51</v>
      </c>
      <c r="CB43" s="113">
        <v>15693688.51</v>
      </c>
      <c r="CC43" s="31">
        <v>15693689</v>
      </c>
      <c r="CD43" s="32">
        <f t="shared" si="0"/>
        <v>-0.49000000022351742</v>
      </c>
      <c r="CE43" s="118"/>
    </row>
    <row r="44" spans="1:83" s="119" customFormat="1" ht="13.8" x14ac:dyDescent="0.3">
      <c r="A44" s="4" t="s">
        <v>35</v>
      </c>
      <c r="B44" s="15">
        <v>6486273</v>
      </c>
      <c r="C44" s="16">
        <v>261057</v>
      </c>
      <c r="D44" s="16">
        <v>489985</v>
      </c>
      <c r="E44" s="16">
        <v>0</v>
      </c>
      <c r="F44" s="16">
        <v>12049</v>
      </c>
      <c r="G44" s="27">
        <v>7249364</v>
      </c>
      <c r="H44" s="15">
        <v>95534328</v>
      </c>
      <c r="I44" s="16">
        <v>6532800</v>
      </c>
      <c r="J44" s="16">
        <v>11105369</v>
      </c>
      <c r="K44" s="16">
        <v>0</v>
      </c>
      <c r="L44" s="16">
        <v>426904</v>
      </c>
      <c r="M44" s="27">
        <v>113599401</v>
      </c>
      <c r="N44" s="15">
        <v>0</v>
      </c>
      <c r="O44" s="16">
        <v>0</v>
      </c>
      <c r="P44" s="16">
        <v>0</v>
      </c>
      <c r="Q44" s="16">
        <v>0</v>
      </c>
      <c r="R44" s="16">
        <v>0</v>
      </c>
      <c r="S44" s="27">
        <v>0</v>
      </c>
      <c r="T44" s="15">
        <v>1620194</v>
      </c>
      <c r="U44" s="16">
        <v>112250</v>
      </c>
      <c r="V44" s="16">
        <v>190819</v>
      </c>
      <c r="W44" s="16">
        <v>0</v>
      </c>
      <c r="X44" s="16">
        <v>7336</v>
      </c>
      <c r="Y44" s="27">
        <v>1930599</v>
      </c>
      <c r="Z44" s="15">
        <v>12149821</v>
      </c>
      <c r="AA44" s="16">
        <v>33204</v>
      </c>
      <c r="AB44" s="16">
        <v>2887</v>
      </c>
      <c r="AC44" s="16">
        <v>0</v>
      </c>
      <c r="AD44" s="16">
        <v>11549</v>
      </c>
      <c r="AE44" s="27">
        <v>12197461</v>
      </c>
      <c r="AF44" s="15">
        <v>115699.64</v>
      </c>
      <c r="AG44" s="16">
        <v>0</v>
      </c>
      <c r="AH44" s="16">
        <v>0</v>
      </c>
      <c r="AI44" s="16">
        <v>0</v>
      </c>
      <c r="AJ44" s="16">
        <v>0</v>
      </c>
      <c r="AK44" s="27">
        <v>115699.64</v>
      </c>
      <c r="AL44" s="15">
        <v>0</v>
      </c>
      <c r="AM44" s="16">
        <v>0</v>
      </c>
      <c r="AN44" s="16">
        <v>0</v>
      </c>
      <c r="AO44" s="16">
        <v>0</v>
      </c>
      <c r="AP44" s="16">
        <v>0</v>
      </c>
      <c r="AQ44" s="27">
        <v>0</v>
      </c>
      <c r="AR44" s="15">
        <v>501518.42</v>
      </c>
      <c r="AS44" s="16">
        <v>0</v>
      </c>
      <c r="AT44" s="16">
        <v>0</v>
      </c>
      <c r="AU44" s="16">
        <v>0</v>
      </c>
      <c r="AV44" s="16">
        <v>0</v>
      </c>
      <c r="AW44" s="27">
        <v>501518.42</v>
      </c>
      <c r="AX44" s="105">
        <v>116407834.06</v>
      </c>
      <c r="AY44" s="106">
        <v>6939311</v>
      </c>
      <c r="AZ44" s="106">
        <v>11789060</v>
      </c>
      <c r="BA44" s="106">
        <v>0</v>
      </c>
      <c r="BB44" s="106">
        <v>457838</v>
      </c>
      <c r="BC44" s="107">
        <v>135594043.05999997</v>
      </c>
      <c r="BD44" s="15">
        <v>2775022.44</v>
      </c>
      <c r="BE44" s="16">
        <v>0</v>
      </c>
      <c r="BF44" s="16">
        <v>0</v>
      </c>
      <c r="BG44" s="16">
        <v>0</v>
      </c>
      <c r="BH44" s="16">
        <v>0</v>
      </c>
      <c r="BI44" s="27">
        <v>2775022.44</v>
      </c>
      <c r="BJ44" s="15">
        <v>2775022.44</v>
      </c>
      <c r="BK44" s="16">
        <v>0</v>
      </c>
      <c r="BL44" s="16">
        <v>0</v>
      </c>
      <c r="BM44" s="16">
        <v>0</v>
      </c>
      <c r="BN44" s="16">
        <v>0</v>
      </c>
      <c r="BO44" s="27">
        <v>2775022.44</v>
      </c>
      <c r="BP44" s="15">
        <v>1241300</v>
      </c>
      <c r="BQ44" s="16">
        <v>0</v>
      </c>
      <c r="BR44" s="16">
        <v>0</v>
      </c>
      <c r="BS44" s="16">
        <v>0</v>
      </c>
      <c r="BT44" s="16">
        <v>0</v>
      </c>
      <c r="BU44" s="27">
        <v>1241300</v>
      </c>
      <c r="BV44" s="105">
        <v>115166534.06</v>
      </c>
      <c r="BW44" s="106">
        <v>6939311</v>
      </c>
      <c r="BX44" s="106">
        <v>11789060</v>
      </c>
      <c r="BY44" s="106">
        <v>0</v>
      </c>
      <c r="BZ44" s="106">
        <v>457838</v>
      </c>
      <c r="CA44" s="107">
        <v>134352743.05999997</v>
      </c>
      <c r="CB44" s="113">
        <v>134352743.05999997</v>
      </c>
      <c r="CC44" s="31">
        <v>134352743</v>
      </c>
      <c r="CD44" s="32">
        <f t="shared" si="0"/>
        <v>5.9999972581863403E-2</v>
      </c>
      <c r="CE44" s="118"/>
    </row>
    <row r="45" spans="1:83" s="119" customFormat="1" ht="13.8" x14ac:dyDescent="0.3">
      <c r="A45" s="4" t="s">
        <v>36</v>
      </c>
      <c r="B45" s="15">
        <v>0</v>
      </c>
      <c r="C45" s="16">
        <v>0</v>
      </c>
      <c r="D45" s="16">
        <v>0</v>
      </c>
      <c r="E45" s="16">
        <v>0</v>
      </c>
      <c r="F45" s="16">
        <v>0</v>
      </c>
      <c r="G45" s="27">
        <v>0</v>
      </c>
      <c r="H45" s="15">
        <v>68682810</v>
      </c>
      <c r="I45" s="16">
        <v>13989964</v>
      </c>
      <c r="J45" s="16">
        <v>15302022</v>
      </c>
      <c r="K45" s="16">
        <v>0</v>
      </c>
      <c r="L45" s="16">
        <v>0</v>
      </c>
      <c r="M45" s="27">
        <v>97974796</v>
      </c>
      <c r="N45" s="15">
        <v>0</v>
      </c>
      <c r="O45" s="16">
        <v>0</v>
      </c>
      <c r="P45" s="16">
        <v>0</v>
      </c>
      <c r="Q45" s="16">
        <v>0</v>
      </c>
      <c r="R45" s="16">
        <v>38463</v>
      </c>
      <c r="S45" s="27">
        <v>38463</v>
      </c>
      <c r="T45" s="15">
        <v>927324</v>
      </c>
      <c r="U45" s="16">
        <v>0</v>
      </c>
      <c r="V45" s="16">
        <v>0</v>
      </c>
      <c r="W45" s="16">
        <v>0</v>
      </c>
      <c r="X45" s="16">
        <v>0</v>
      </c>
      <c r="Y45" s="27">
        <v>927324</v>
      </c>
      <c r="Z45" s="15">
        <v>15077617.65</v>
      </c>
      <c r="AA45" s="16">
        <v>0</v>
      </c>
      <c r="AB45" s="16">
        <v>0</v>
      </c>
      <c r="AC45" s="16">
        <v>0</v>
      </c>
      <c r="AD45" s="16">
        <v>779444.2</v>
      </c>
      <c r="AE45" s="27">
        <v>15857061.85</v>
      </c>
      <c r="AF45" s="15">
        <v>0</v>
      </c>
      <c r="AG45" s="16">
        <v>0</v>
      </c>
      <c r="AH45" s="16">
        <v>0</v>
      </c>
      <c r="AI45" s="16">
        <v>0</v>
      </c>
      <c r="AJ45" s="16">
        <v>0</v>
      </c>
      <c r="AK45" s="27">
        <v>0</v>
      </c>
      <c r="AL45" s="15">
        <v>0</v>
      </c>
      <c r="AM45" s="16">
        <v>0</v>
      </c>
      <c r="AN45" s="16">
        <v>0</v>
      </c>
      <c r="AO45" s="16">
        <v>0</v>
      </c>
      <c r="AP45" s="16">
        <v>0</v>
      </c>
      <c r="AQ45" s="27">
        <v>0</v>
      </c>
      <c r="AR45" s="15">
        <v>0</v>
      </c>
      <c r="AS45" s="16">
        <v>0</v>
      </c>
      <c r="AT45" s="16">
        <v>0</v>
      </c>
      <c r="AU45" s="16">
        <v>0</v>
      </c>
      <c r="AV45" s="16">
        <v>0</v>
      </c>
      <c r="AW45" s="27">
        <v>0</v>
      </c>
      <c r="AX45" s="105">
        <v>84687751.650000006</v>
      </c>
      <c r="AY45" s="106">
        <v>13989964</v>
      </c>
      <c r="AZ45" s="106">
        <v>15302022</v>
      </c>
      <c r="BA45" s="106">
        <v>0</v>
      </c>
      <c r="BB45" s="106">
        <v>817907.19999999995</v>
      </c>
      <c r="BC45" s="107">
        <v>114797644.84999999</v>
      </c>
      <c r="BD45" s="15">
        <v>2595053.15</v>
      </c>
      <c r="BE45" s="16">
        <v>0</v>
      </c>
      <c r="BF45" s="16">
        <v>0</v>
      </c>
      <c r="BG45" s="16">
        <v>0</v>
      </c>
      <c r="BH45" s="16">
        <v>0</v>
      </c>
      <c r="BI45" s="27">
        <v>2595053.15</v>
      </c>
      <c r="BJ45" s="15">
        <v>2595053.15</v>
      </c>
      <c r="BK45" s="16">
        <v>0</v>
      </c>
      <c r="BL45" s="16">
        <v>0</v>
      </c>
      <c r="BM45" s="16">
        <v>0</v>
      </c>
      <c r="BN45" s="16">
        <v>0</v>
      </c>
      <c r="BO45" s="27">
        <v>2595053.15</v>
      </c>
      <c r="BP45" s="15">
        <v>1161100</v>
      </c>
      <c r="BQ45" s="16">
        <v>0</v>
      </c>
      <c r="BR45" s="16">
        <v>0</v>
      </c>
      <c r="BS45" s="16">
        <v>0</v>
      </c>
      <c r="BT45" s="16">
        <v>0</v>
      </c>
      <c r="BU45" s="27">
        <v>1161100</v>
      </c>
      <c r="BV45" s="105">
        <v>83526651.650000006</v>
      </c>
      <c r="BW45" s="106">
        <v>13989964</v>
      </c>
      <c r="BX45" s="106">
        <v>15302022</v>
      </c>
      <c r="BY45" s="106">
        <v>0</v>
      </c>
      <c r="BZ45" s="106">
        <v>817907.19999999995</v>
      </c>
      <c r="CA45" s="107">
        <v>113636544.84999999</v>
      </c>
      <c r="CB45" s="113">
        <v>113636544.84999999</v>
      </c>
      <c r="CC45" s="31">
        <v>113636545</v>
      </c>
      <c r="CD45" s="32">
        <f t="shared" si="0"/>
        <v>-0.15000000596046448</v>
      </c>
      <c r="CE45" s="118"/>
    </row>
    <row r="46" spans="1:83" s="119" customFormat="1" ht="13.8" x14ac:dyDescent="0.3">
      <c r="A46" s="4" t="s">
        <v>37</v>
      </c>
      <c r="B46" s="15">
        <v>4664487.2900000066</v>
      </c>
      <c r="C46" s="16">
        <v>234590.05</v>
      </c>
      <c r="D46" s="16">
        <v>122923.74999999999</v>
      </c>
      <c r="E46" s="16">
        <v>108635.25</v>
      </c>
      <c r="F46" s="16">
        <v>3350</v>
      </c>
      <c r="G46" s="27">
        <v>5133986.3400000064</v>
      </c>
      <c r="H46" s="15">
        <v>40344945.210000001</v>
      </c>
      <c r="I46" s="16">
        <v>5869699.2000000058</v>
      </c>
      <c r="J46" s="16">
        <v>1999489.4500000007</v>
      </c>
      <c r="K46" s="16">
        <v>2546651.4</v>
      </c>
      <c r="L46" s="16">
        <v>0</v>
      </c>
      <c r="M46" s="27">
        <v>50760785.260000005</v>
      </c>
      <c r="N46" s="15">
        <v>0</v>
      </c>
      <c r="O46" s="16">
        <v>0</v>
      </c>
      <c r="P46" s="16">
        <v>0</v>
      </c>
      <c r="Q46" s="16">
        <v>0</v>
      </c>
      <c r="R46" s="16">
        <v>111558.45</v>
      </c>
      <c r="S46" s="27">
        <v>111558.45</v>
      </c>
      <c r="T46" s="15">
        <v>217376.07000000047</v>
      </c>
      <c r="U46" s="16">
        <v>-47625.8</v>
      </c>
      <c r="V46" s="16">
        <v>-14133.699999999999</v>
      </c>
      <c r="W46" s="16">
        <v>-18386.55</v>
      </c>
      <c r="X46" s="16">
        <v>38161.649999999994</v>
      </c>
      <c r="Y46" s="27">
        <v>175391.67000000048</v>
      </c>
      <c r="Z46" s="15">
        <v>10207311.04000001</v>
      </c>
      <c r="AA46" s="16">
        <v>458976.42000000004</v>
      </c>
      <c r="AB46" s="16">
        <v>125459</v>
      </c>
      <c r="AC46" s="16">
        <v>64019.100000000006</v>
      </c>
      <c r="AD46" s="16">
        <v>193768.9</v>
      </c>
      <c r="AE46" s="27">
        <v>11049534.46000001</v>
      </c>
      <c r="AF46" s="15">
        <v>0</v>
      </c>
      <c r="AG46" s="16">
        <v>0</v>
      </c>
      <c r="AH46" s="16">
        <v>0</v>
      </c>
      <c r="AI46" s="16">
        <v>0</v>
      </c>
      <c r="AJ46" s="16">
        <v>0</v>
      </c>
      <c r="AK46" s="27">
        <v>0</v>
      </c>
      <c r="AL46" s="15">
        <v>0</v>
      </c>
      <c r="AM46" s="16">
        <v>0</v>
      </c>
      <c r="AN46" s="16">
        <v>7507737</v>
      </c>
      <c r="AO46" s="16">
        <v>0</v>
      </c>
      <c r="AP46" s="16">
        <v>0</v>
      </c>
      <c r="AQ46" s="27">
        <v>7507737</v>
      </c>
      <c r="AR46" s="15">
        <v>657539.45000038703</v>
      </c>
      <c r="AS46" s="16">
        <v>29574.700000000357</v>
      </c>
      <c r="AT46" s="16">
        <v>8260.8499999999622</v>
      </c>
      <c r="AU46" s="16">
        <v>4209.4500000000107</v>
      </c>
      <c r="AV46" s="16">
        <v>10791.9</v>
      </c>
      <c r="AW46" s="27">
        <v>710376.35000038729</v>
      </c>
      <c r="AX46" s="105">
        <v>56091659.060000405</v>
      </c>
      <c r="AY46" s="106">
        <v>6545214.5700000059</v>
      </c>
      <c r="AZ46" s="106">
        <v>9749736.3499999996</v>
      </c>
      <c r="BA46" s="106">
        <v>2705128.6500000004</v>
      </c>
      <c r="BB46" s="106">
        <v>357630.9</v>
      </c>
      <c r="BC46" s="107">
        <v>75449369.530000404</v>
      </c>
      <c r="BD46" s="15">
        <v>1681497.8</v>
      </c>
      <c r="BE46" s="16">
        <v>0</v>
      </c>
      <c r="BF46" s="16">
        <v>0</v>
      </c>
      <c r="BG46" s="16">
        <v>0</v>
      </c>
      <c r="BH46" s="16">
        <v>0</v>
      </c>
      <c r="BI46" s="27">
        <v>1681497.8</v>
      </c>
      <c r="BJ46" s="15">
        <v>1681497.8</v>
      </c>
      <c r="BK46" s="16">
        <v>0</v>
      </c>
      <c r="BL46" s="16">
        <v>0</v>
      </c>
      <c r="BM46" s="16">
        <v>0</v>
      </c>
      <c r="BN46" s="16">
        <v>0</v>
      </c>
      <c r="BO46" s="27">
        <v>1681497.8</v>
      </c>
      <c r="BP46" s="15">
        <v>0</v>
      </c>
      <c r="BQ46" s="16">
        <v>19597.599999999999</v>
      </c>
      <c r="BR46" s="16">
        <v>0</v>
      </c>
      <c r="BS46" s="16">
        <v>0</v>
      </c>
      <c r="BT46" s="16">
        <v>80240.25</v>
      </c>
      <c r="BU46" s="27">
        <v>99837.85</v>
      </c>
      <c r="BV46" s="105">
        <v>56091659.060000405</v>
      </c>
      <c r="BW46" s="106">
        <v>6525616.9700000063</v>
      </c>
      <c r="BX46" s="106">
        <v>9749736.3499999996</v>
      </c>
      <c r="BY46" s="106">
        <v>2705128.6500000004</v>
      </c>
      <c r="BZ46" s="106">
        <v>277390.65000000002</v>
      </c>
      <c r="CA46" s="107">
        <v>75349531.680000395</v>
      </c>
      <c r="CB46" s="113">
        <v>75349531.680000395</v>
      </c>
      <c r="CC46" s="31">
        <v>75349531.679999992</v>
      </c>
      <c r="CD46" s="32">
        <f t="shared" si="0"/>
        <v>4.0233135223388672E-7</v>
      </c>
      <c r="CE46" s="118"/>
    </row>
    <row r="47" spans="1:83" s="119" customFormat="1" ht="13.8" x14ac:dyDescent="0.3">
      <c r="A47" s="4" t="s">
        <v>38</v>
      </c>
      <c r="B47" s="15">
        <v>813303</v>
      </c>
      <c r="C47" s="16">
        <v>40054.5</v>
      </c>
      <c r="D47" s="16">
        <v>7866</v>
      </c>
      <c r="E47" s="16">
        <v>298128.34999999998</v>
      </c>
      <c r="F47" s="16">
        <v>2691</v>
      </c>
      <c r="G47" s="27">
        <v>1162042.8500000001</v>
      </c>
      <c r="H47" s="15">
        <v>2373806.1</v>
      </c>
      <c r="I47" s="16">
        <v>164829.85</v>
      </c>
      <c r="J47" s="16">
        <v>87229.3</v>
      </c>
      <c r="K47" s="16">
        <v>5360569.6500000004</v>
      </c>
      <c r="L47" s="16">
        <v>10118.25</v>
      </c>
      <c r="M47" s="27">
        <v>7996553.1500000004</v>
      </c>
      <c r="N47" s="15">
        <v>0</v>
      </c>
      <c r="O47" s="16">
        <v>0</v>
      </c>
      <c r="P47" s="16">
        <v>0</v>
      </c>
      <c r="Q47" s="16">
        <v>0</v>
      </c>
      <c r="R47" s="16">
        <v>0</v>
      </c>
      <c r="S47" s="27">
        <v>0</v>
      </c>
      <c r="T47" s="15">
        <v>2255.33</v>
      </c>
      <c r="U47" s="16">
        <v>-4500.7700000000004</v>
      </c>
      <c r="V47" s="16">
        <v>0</v>
      </c>
      <c r="W47" s="16">
        <v>5774.45</v>
      </c>
      <c r="X47" s="16">
        <v>915.75</v>
      </c>
      <c r="Y47" s="27">
        <v>4444.7599999999993</v>
      </c>
      <c r="Z47" s="15">
        <v>921986.22</v>
      </c>
      <c r="AA47" s="16">
        <v>78854.8</v>
      </c>
      <c r="AB47" s="16">
        <v>9688</v>
      </c>
      <c r="AC47" s="16">
        <v>230359.01</v>
      </c>
      <c r="AD47" s="16">
        <v>41572.019999999997</v>
      </c>
      <c r="AE47" s="27">
        <v>1282460.05</v>
      </c>
      <c r="AF47" s="15">
        <v>0</v>
      </c>
      <c r="AG47" s="16">
        <v>0</v>
      </c>
      <c r="AH47" s="16">
        <v>0</v>
      </c>
      <c r="AI47" s="16">
        <v>0</v>
      </c>
      <c r="AJ47" s="16">
        <v>0</v>
      </c>
      <c r="AK47" s="27">
        <v>0</v>
      </c>
      <c r="AL47" s="15">
        <v>0</v>
      </c>
      <c r="AM47" s="16">
        <v>0</v>
      </c>
      <c r="AN47" s="16">
        <v>0</v>
      </c>
      <c r="AO47" s="16">
        <v>0</v>
      </c>
      <c r="AP47" s="16">
        <v>0</v>
      </c>
      <c r="AQ47" s="27">
        <v>0</v>
      </c>
      <c r="AR47" s="15">
        <v>0</v>
      </c>
      <c r="AS47" s="16">
        <v>0</v>
      </c>
      <c r="AT47" s="16">
        <v>0</v>
      </c>
      <c r="AU47" s="16">
        <v>0</v>
      </c>
      <c r="AV47" s="16">
        <v>0</v>
      </c>
      <c r="AW47" s="27">
        <v>0</v>
      </c>
      <c r="AX47" s="105">
        <v>4111350.6500000004</v>
      </c>
      <c r="AY47" s="106">
        <v>279238.38</v>
      </c>
      <c r="AZ47" s="106">
        <v>104783.3</v>
      </c>
      <c r="BA47" s="106">
        <v>5894831.46</v>
      </c>
      <c r="BB47" s="106">
        <v>55297.02</v>
      </c>
      <c r="BC47" s="107">
        <v>10445500.810000001</v>
      </c>
      <c r="BD47" s="15">
        <v>236862.28</v>
      </c>
      <c r="BE47" s="16">
        <v>1438.44</v>
      </c>
      <c r="BF47" s="16">
        <v>0</v>
      </c>
      <c r="BG47" s="16">
        <v>16534.18</v>
      </c>
      <c r="BH47" s="16">
        <v>0</v>
      </c>
      <c r="BI47" s="27">
        <v>254834.9</v>
      </c>
      <c r="BJ47" s="15">
        <v>236862.28</v>
      </c>
      <c r="BK47" s="16">
        <v>1438.44</v>
      </c>
      <c r="BL47" s="16">
        <v>0</v>
      </c>
      <c r="BM47" s="16">
        <v>16534.18</v>
      </c>
      <c r="BN47" s="16">
        <v>0</v>
      </c>
      <c r="BO47" s="27">
        <v>254834.9</v>
      </c>
      <c r="BP47" s="15">
        <v>0</v>
      </c>
      <c r="BQ47" s="16">
        <v>0</v>
      </c>
      <c r="BR47" s="16">
        <v>0</v>
      </c>
      <c r="BS47" s="16">
        <v>0</v>
      </c>
      <c r="BT47" s="16">
        <v>0</v>
      </c>
      <c r="BU47" s="27">
        <v>0</v>
      </c>
      <c r="BV47" s="105">
        <v>4111350.6500000008</v>
      </c>
      <c r="BW47" s="106">
        <v>279238.38</v>
      </c>
      <c r="BX47" s="106">
        <v>104783.3</v>
      </c>
      <c r="BY47" s="106">
        <v>5894831.46</v>
      </c>
      <c r="BZ47" s="106">
        <v>55297.02</v>
      </c>
      <c r="CA47" s="107">
        <v>10445500.810000001</v>
      </c>
      <c r="CB47" s="113">
        <v>10445500.810000001</v>
      </c>
      <c r="CC47" s="31">
        <v>10445500.810000001</v>
      </c>
      <c r="CD47" s="32">
        <f t="shared" si="0"/>
        <v>0</v>
      </c>
      <c r="CE47" s="118"/>
    </row>
    <row r="48" spans="1:83" s="119" customFormat="1" ht="13.8" x14ac:dyDescent="0.3">
      <c r="A48" s="4" t="s">
        <v>39</v>
      </c>
      <c r="B48" s="15">
        <v>4269680</v>
      </c>
      <c r="C48" s="16">
        <v>235320</v>
      </c>
      <c r="D48" s="16">
        <v>0</v>
      </c>
      <c r="E48" s="16">
        <v>123173</v>
      </c>
      <c r="F48" s="16">
        <v>60844</v>
      </c>
      <c r="G48" s="27">
        <v>4689017</v>
      </c>
      <c r="H48" s="15">
        <v>29837627</v>
      </c>
      <c r="I48" s="16">
        <v>2116830</v>
      </c>
      <c r="J48" s="16">
        <v>0</v>
      </c>
      <c r="K48" s="16">
        <v>2258788</v>
      </c>
      <c r="L48" s="16">
        <v>55058</v>
      </c>
      <c r="M48" s="27">
        <v>34268303</v>
      </c>
      <c r="N48" s="15">
        <v>0</v>
      </c>
      <c r="O48" s="16">
        <v>0</v>
      </c>
      <c r="P48" s="16">
        <v>0</v>
      </c>
      <c r="Q48" s="16">
        <v>0</v>
      </c>
      <c r="R48" s="16">
        <v>23702</v>
      </c>
      <c r="S48" s="27">
        <v>23702</v>
      </c>
      <c r="T48" s="15">
        <v>429040</v>
      </c>
      <c r="U48" s="16">
        <v>14778</v>
      </c>
      <c r="V48" s="16">
        <v>0</v>
      </c>
      <c r="W48" s="16">
        <v>0</v>
      </c>
      <c r="X48" s="16">
        <v>0</v>
      </c>
      <c r="Y48" s="27">
        <v>443818</v>
      </c>
      <c r="Z48" s="15">
        <v>5441419</v>
      </c>
      <c r="AA48" s="16">
        <v>398226</v>
      </c>
      <c r="AB48" s="16">
        <v>0</v>
      </c>
      <c r="AC48" s="16">
        <v>0</v>
      </c>
      <c r="AD48" s="16">
        <v>0</v>
      </c>
      <c r="AE48" s="27">
        <v>5839645</v>
      </c>
      <c r="AF48" s="15">
        <v>0</v>
      </c>
      <c r="AG48" s="16">
        <v>0</v>
      </c>
      <c r="AH48" s="16">
        <v>0</v>
      </c>
      <c r="AI48" s="16">
        <v>0</v>
      </c>
      <c r="AJ48" s="16">
        <v>0</v>
      </c>
      <c r="AK48" s="27">
        <v>0</v>
      </c>
      <c r="AL48" s="15">
        <v>0</v>
      </c>
      <c r="AM48" s="16">
        <v>0</v>
      </c>
      <c r="AN48" s="16">
        <v>0</v>
      </c>
      <c r="AO48" s="16">
        <v>0</v>
      </c>
      <c r="AP48" s="16">
        <v>0</v>
      </c>
      <c r="AQ48" s="27">
        <v>0</v>
      </c>
      <c r="AR48" s="15">
        <v>519880</v>
      </c>
      <c r="AS48" s="16">
        <v>42282</v>
      </c>
      <c r="AT48" s="16">
        <v>0</v>
      </c>
      <c r="AU48" s="16">
        <v>0</v>
      </c>
      <c r="AV48" s="16">
        <v>0</v>
      </c>
      <c r="AW48" s="27">
        <v>562162</v>
      </c>
      <c r="AX48" s="105">
        <v>40497646</v>
      </c>
      <c r="AY48" s="106">
        <v>2807436</v>
      </c>
      <c r="AZ48" s="106">
        <v>0</v>
      </c>
      <c r="BA48" s="106">
        <v>2381961</v>
      </c>
      <c r="BB48" s="106">
        <v>139604</v>
      </c>
      <c r="BC48" s="107">
        <v>45826647</v>
      </c>
      <c r="BD48" s="15">
        <v>674542</v>
      </c>
      <c r="BE48" s="16">
        <v>0</v>
      </c>
      <c r="BF48" s="16">
        <v>0</v>
      </c>
      <c r="BG48" s="16">
        <v>0</v>
      </c>
      <c r="BH48" s="16">
        <v>0</v>
      </c>
      <c r="BI48" s="27">
        <v>674542</v>
      </c>
      <c r="BJ48" s="15">
        <v>674542</v>
      </c>
      <c r="BK48" s="16">
        <v>0</v>
      </c>
      <c r="BL48" s="16">
        <v>0</v>
      </c>
      <c r="BM48" s="16">
        <v>0</v>
      </c>
      <c r="BN48" s="16">
        <v>0</v>
      </c>
      <c r="BO48" s="27">
        <v>674542</v>
      </c>
      <c r="BP48" s="15">
        <v>0</v>
      </c>
      <c r="BQ48" s="16">
        <v>0</v>
      </c>
      <c r="BR48" s="16">
        <v>0</v>
      </c>
      <c r="BS48" s="16">
        <v>0</v>
      </c>
      <c r="BT48" s="16">
        <v>0</v>
      </c>
      <c r="BU48" s="27">
        <v>0</v>
      </c>
      <c r="BV48" s="105">
        <v>40497646</v>
      </c>
      <c r="BW48" s="106">
        <v>2807436</v>
      </c>
      <c r="BX48" s="106">
        <v>0</v>
      </c>
      <c r="BY48" s="106">
        <v>2381961</v>
      </c>
      <c r="BZ48" s="106">
        <v>139604</v>
      </c>
      <c r="CA48" s="107">
        <v>45826647</v>
      </c>
      <c r="CB48" s="113">
        <v>45826647</v>
      </c>
      <c r="CC48" s="31">
        <v>46041649.18</v>
      </c>
      <c r="CD48" s="32">
        <f t="shared" si="0"/>
        <v>-215002.1799999997</v>
      </c>
      <c r="CE48" s="118"/>
    </row>
    <row r="49" spans="1:83" s="119" customFormat="1" ht="13.8" x14ac:dyDescent="0.3">
      <c r="A49" s="4" t="s">
        <v>40</v>
      </c>
      <c r="B49" s="15">
        <v>0</v>
      </c>
      <c r="C49" s="16">
        <v>0</v>
      </c>
      <c r="D49" s="16">
        <v>0</v>
      </c>
      <c r="E49" s="16">
        <v>0</v>
      </c>
      <c r="F49" s="16">
        <v>0</v>
      </c>
      <c r="G49" s="27">
        <v>0</v>
      </c>
      <c r="H49" s="15">
        <v>78564667</v>
      </c>
      <c r="I49" s="16">
        <v>5450846.9900000002</v>
      </c>
      <c r="J49" s="16">
        <v>350976.34</v>
      </c>
      <c r="K49" s="16">
        <v>26635.72</v>
      </c>
      <c r="L49" s="16">
        <v>0</v>
      </c>
      <c r="M49" s="27">
        <v>84393126.049999997</v>
      </c>
      <c r="N49" s="15">
        <v>0</v>
      </c>
      <c r="O49" s="16">
        <v>0</v>
      </c>
      <c r="P49" s="16">
        <v>0</v>
      </c>
      <c r="Q49" s="16">
        <v>0</v>
      </c>
      <c r="R49" s="16">
        <v>30717</v>
      </c>
      <c r="S49" s="27">
        <v>30717</v>
      </c>
      <c r="T49" s="15">
        <v>1019923.4</v>
      </c>
      <c r="U49" s="16">
        <v>10815.61</v>
      </c>
      <c r="V49" s="16">
        <v>-1530</v>
      </c>
      <c r="W49" s="16">
        <v>0</v>
      </c>
      <c r="X49" s="16">
        <v>0</v>
      </c>
      <c r="Y49" s="27">
        <v>1029209.01</v>
      </c>
      <c r="Z49" s="15">
        <v>10399320.199999999</v>
      </c>
      <c r="AA49" s="16">
        <v>388244.7</v>
      </c>
      <c r="AB49" s="16">
        <v>43138</v>
      </c>
      <c r="AC49" s="16">
        <v>0</v>
      </c>
      <c r="AD49" s="16">
        <v>0</v>
      </c>
      <c r="AE49" s="27">
        <v>10830702.899999999</v>
      </c>
      <c r="AF49" s="15">
        <v>0</v>
      </c>
      <c r="AG49" s="16">
        <v>0</v>
      </c>
      <c r="AH49" s="16">
        <v>0</v>
      </c>
      <c r="AI49" s="16">
        <v>0</v>
      </c>
      <c r="AJ49" s="16">
        <v>0</v>
      </c>
      <c r="AK49" s="27">
        <v>0</v>
      </c>
      <c r="AL49" s="15">
        <v>0</v>
      </c>
      <c r="AM49" s="16">
        <v>0</v>
      </c>
      <c r="AN49" s="16">
        <v>0</v>
      </c>
      <c r="AO49" s="16">
        <v>0</v>
      </c>
      <c r="AP49" s="16">
        <v>0</v>
      </c>
      <c r="AQ49" s="27">
        <v>0</v>
      </c>
      <c r="AR49" s="15">
        <v>0</v>
      </c>
      <c r="AS49" s="16">
        <v>0</v>
      </c>
      <c r="AT49" s="16">
        <v>0</v>
      </c>
      <c r="AU49" s="16">
        <v>0</v>
      </c>
      <c r="AV49" s="16">
        <v>0</v>
      </c>
      <c r="AW49" s="27">
        <v>0</v>
      </c>
      <c r="AX49" s="105">
        <v>89983910.600000009</v>
      </c>
      <c r="AY49" s="106">
        <v>5849907.3000000007</v>
      </c>
      <c r="AZ49" s="106">
        <v>392584.34</v>
      </c>
      <c r="BA49" s="106">
        <v>26635.72</v>
      </c>
      <c r="BB49" s="106">
        <v>30717</v>
      </c>
      <c r="BC49" s="107">
        <v>96283754.960000008</v>
      </c>
      <c r="BD49" s="15">
        <v>1808899.05</v>
      </c>
      <c r="BE49" s="16">
        <v>0</v>
      </c>
      <c r="BF49" s="16">
        <v>0</v>
      </c>
      <c r="BG49" s="16">
        <v>0</v>
      </c>
      <c r="BH49" s="16">
        <v>0</v>
      </c>
      <c r="BI49" s="27">
        <v>1808899.05</v>
      </c>
      <c r="BJ49" s="15">
        <v>1808899</v>
      </c>
      <c r="BK49" s="16">
        <v>0</v>
      </c>
      <c r="BL49" s="16">
        <v>0</v>
      </c>
      <c r="BM49" s="16">
        <v>0</v>
      </c>
      <c r="BN49" s="16">
        <v>0</v>
      </c>
      <c r="BO49" s="27">
        <v>1808899</v>
      </c>
      <c r="BP49" s="15">
        <v>15852</v>
      </c>
      <c r="BQ49" s="16">
        <v>0</v>
      </c>
      <c r="BR49" s="16">
        <v>0</v>
      </c>
      <c r="BS49" s="16">
        <v>0</v>
      </c>
      <c r="BT49" s="16">
        <v>0</v>
      </c>
      <c r="BU49" s="27">
        <v>15852</v>
      </c>
      <c r="BV49" s="105">
        <v>89968058.650000006</v>
      </c>
      <c r="BW49" s="106">
        <v>5849907.3000000007</v>
      </c>
      <c r="BX49" s="106">
        <v>392584.34</v>
      </c>
      <c r="BY49" s="106">
        <v>26635.72</v>
      </c>
      <c r="BZ49" s="106">
        <v>30717</v>
      </c>
      <c r="CA49" s="107">
        <v>96267903.010000005</v>
      </c>
      <c r="CB49" s="113">
        <v>96267903.010000005</v>
      </c>
      <c r="CC49" s="31">
        <v>96267902.640000001</v>
      </c>
      <c r="CD49" s="32">
        <f t="shared" si="0"/>
        <v>0.37000000476837158</v>
      </c>
      <c r="CE49" s="118"/>
    </row>
    <row r="50" spans="1:83" s="119" customFormat="1" ht="13.8" x14ac:dyDescent="0.3">
      <c r="A50" s="4" t="s">
        <v>41</v>
      </c>
      <c r="B50" s="15">
        <v>1687662.39</v>
      </c>
      <c r="C50" s="16">
        <v>94091.26</v>
      </c>
      <c r="D50" s="16">
        <v>0</v>
      </c>
      <c r="E50" s="16">
        <v>210509.27</v>
      </c>
      <c r="F50" s="16">
        <v>0</v>
      </c>
      <c r="G50" s="27">
        <v>1992262.92</v>
      </c>
      <c r="H50" s="15">
        <v>6710364.9500000002</v>
      </c>
      <c r="I50" s="16">
        <v>374119.09</v>
      </c>
      <c r="J50" s="16">
        <v>0</v>
      </c>
      <c r="K50" s="16">
        <v>837012.21</v>
      </c>
      <c r="L50" s="16">
        <v>0</v>
      </c>
      <c r="M50" s="27">
        <v>7921496.25</v>
      </c>
      <c r="N50" s="15">
        <v>6031.25</v>
      </c>
      <c r="O50" s="16">
        <v>0</v>
      </c>
      <c r="P50" s="16">
        <v>0</v>
      </c>
      <c r="Q50" s="16">
        <v>0</v>
      </c>
      <c r="R50" s="16">
        <v>0</v>
      </c>
      <c r="S50" s="27">
        <v>6031.25</v>
      </c>
      <c r="T50" s="15">
        <v>112064.44</v>
      </c>
      <c r="U50" s="16">
        <v>6247.86</v>
      </c>
      <c r="V50" s="16">
        <v>0</v>
      </c>
      <c r="W50" s="16">
        <v>13978.27</v>
      </c>
      <c r="X50" s="16">
        <v>0</v>
      </c>
      <c r="Y50" s="27">
        <v>132290.57</v>
      </c>
      <c r="Z50" s="15">
        <v>2573382.08</v>
      </c>
      <c r="AA50" s="16">
        <v>143472.23000000001</v>
      </c>
      <c r="AB50" s="16">
        <v>0</v>
      </c>
      <c r="AC50" s="16">
        <v>320988.83</v>
      </c>
      <c r="AD50" s="16">
        <v>1823.8</v>
      </c>
      <c r="AE50" s="27">
        <v>3039666.94</v>
      </c>
      <c r="AF50" s="15">
        <v>0</v>
      </c>
      <c r="AG50" s="16">
        <v>0</v>
      </c>
      <c r="AH50" s="16">
        <v>0</v>
      </c>
      <c r="AI50" s="16">
        <v>0</v>
      </c>
      <c r="AJ50" s="16">
        <v>0</v>
      </c>
      <c r="AK50" s="27">
        <v>0</v>
      </c>
      <c r="AL50" s="15">
        <v>0</v>
      </c>
      <c r="AM50" s="16">
        <v>0</v>
      </c>
      <c r="AN50" s="16">
        <v>0</v>
      </c>
      <c r="AO50" s="16">
        <v>0</v>
      </c>
      <c r="AP50" s="16">
        <v>0</v>
      </c>
      <c r="AQ50" s="27">
        <v>0</v>
      </c>
      <c r="AR50" s="15">
        <v>2350</v>
      </c>
      <c r="AS50" s="16">
        <v>0</v>
      </c>
      <c r="AT50" s="16">
        <v>0</v>
      </c>
      <c r="AU50" s="16">
        <v>300</v>
      </c>
      <c r="AV50" s="16">
        <v>0</v>
      </c>
      <c r="AW50" s="27">
        <v>2650</v>
      </c>
      <c r="AX50" s="105">
        <v>11091855.109999999</v>
      </c>
      <c r="AY50" s="106">
        <v>617930.44000000006</v>
      </c>
      <c r="AZ50" s="106">
        <v>0</v>
      </c>
      <c r="BA50" s="106">
        <v>1382788.58</v>
      </c>
      <c r="BB50" s="106">
        <v>1823.8</v>
      </c>
      <c r="BC50" s="107">
        <v>13094397.93</v>
      </c>
      <c r="BD50" s="15">
        <v>197049</v>
      </c>
      <c r="BE50" s="16">
        <v>224</v>
      </c>
      <c r="BF50" s="16">
        <v>0</v>
      </c>
      <c r="BG50" s="16">
        <v>6300</v>
      </c>
      <c r="BH50" s="16">
        <v>0</v>
      </c>
      <c r="BI50" s="27">
        <v>203573</v>
      </c>
      <c r="BJ50" s="15">
        <v>194699</v>
      </c>
      <c r="BK50" s="16">
        <v>244</v>
      </c>
      <c r="BL50" s="16">
        <v>0</v>
      </c>
      <c r="BM50" s="16">
        <v>5595</v>
      </c>
      <c r="BN50" s="16">
        <v>0</v>
      </c>
      <c r="BO50" s="27">
        <v>200538</v>
      </c>
      <c r="BP50" s="15">
        <v>2784.65</v>
      </c>
      <c r="BQ50" s="16">
        <v>0</v>
      </c>
      <c r="BR50" s="16">
        <v>0</v>
      </c>
      <c r="BS50" s="16">
        <v>250</v>
      </c>
      <c r="BT50" s="16">
        <v>0</v>
      </c>
      <c r="BU50" s="27">
        <v>3034.65</v>
      </c>
      <c r="BV50" s="105">
        <v>11091420.459999999</v>
      </c>
      <c r="BW50" s="106">
        <v>617910.44000000006</v>
      </c>
      <c r="BX50" s="106">
        <v>0</v>
      </c>
      <c r="BY50" s="106">
        <v>1383243.58</v>
      </c>
      <c r="BZ50" s="106">
        <v>1823.8</v>
      </c>
      <c r="CA50" s="107">
        <v>13094398.279999999</v>
      </c>
      <c r="CB50" s="113">
        <v>13094398.279999999</v>
      </c>
      <c r="CC50" s="31">
        <v>13094398</v>
      </c>
      <c r="CD50" s="32">
        <f t="shared" si="0"/>
        <v>0.27999999932944775</v>
      </c>
      <c r="CE50" s="118"/>
    </row>
    <row r="51" spans="1:83" s="119" customFormat="1" ht="13.8" x14ac:dyDescent="0.3">
      <c r="A51" s="4" t="s">
        <v>42</v>
      </c>
      <c r="B51" s="15">
        <v>0</v>
      </c>
      <c r="C51" s="16">
        <v>0</v>
      </c>
      <c r="D51" s="16">
        <v>0</v>
      </c>
      <c r="E51" s="16">
        <v>0</v>
      </c>
      <c r="F51" s="16">
        <v>0</v>
      </c>
      <c r="G51" s="27">
        <v>0</v>
      </c>
      <c r="H51" s="15">
        <v>72330561</v>
      </c>
      <c r="I51" s="16">
        <v>14620080</v>
      </c>
      <c r="J51" s="16">
        <v>7947539</v>
      </c>
      <c r="K51" s="16">
        <v>0</v>
      </c>
      <c r="L51" s="16">
        <v>0</v>
      </c>
      <c r="M51" s="27">
        <v>94898180</v>
      </c>
      <c r="N51" s="15">
        <v>0</v>
      </c>
      <c r="O51" s="16">
        <v>116720</v>
      </c>
      <c r="P51" s="16">
        <v>0</v>
      </c>
      <c r="Q51" s="16">
        <v>0</v>
      </c>
      <c r="R51" s="16">
        <v>0</v>
      </c>
      <c r="S51" s="27">
        <v>116720</v>
      </c>
      <c r="T51" s="15">
        <v>740794</v>
      </c>
      <c r="U51" s="16">
        <v>167912</v>
      </c>
      <c r="V51" s="16">
        <v>79017</v>
      </c>
      <c r="W51" s="16">
        <v>0</v>
      </c>
      <c r="X51" s="16">
        <v>0</v>
      </c>
      <c r="Y51" s="27">
        <v>987723</v>
      </c>
      <c r="Z51" s="15">
        <v>893539</v>
      </c>
      <c r="AA51" s="16">
        <v>0</v>
      </c>
      <c r="AB51" s="16">
        <v>0</v>
      </c>
      <c r="AC51" s="16">
        <v>0</v>
      </c>
      <c r="AD51" s="16">
        <v>0</v>
      </c>
      <c r="AE51" s="27">
        <v>893539</v>
      </c>
      <c r="AF51" s="15">
        <v>0</v>
      </c>
      <c r="AG51" s="16">
        <v>0</v>
      </c>
      <c r="AH51" s="16">
        <v>0</v>
      </c>
      <c r="AI51" s="16">
        <v>0</v>
      </c>
      <c r="AJ51" s="16">
        <v>0</v>
      </c>
      <c r="AK51" s="27">
        <v>0</v>
      </c>
      <c r="AL51" s="15">
        <v>0</v>
      </c>
      <c r="AM51" s="16">
        <v>0</v>
      </c>
      <c r="AN51" s="16">
        <v>0</v>
      </c>
      <c r="AO51" s="16">
        <v>0</v>
      </c>
      <c r="AP51" s="16">
        <v>0</v>
      </c>
      <c r="AQ51" s="27">
        <v>0</v>
      </c>
      <c r="AR51" s="15">
        <v>208018</v>
      </c>
      <c r="AS51" s="16">
        <v>0</v>
      </c>
      <c r="AT51" s="16">
        <v>0</v>
      </c>
      <c r="AU51" s="16">
        <v>0</v>
      </c>
      <c r="AV51" s="16">
        <v>0</v>
      </c>
      <c r="AW51" s="27">
        <v>208018</v>
      </c>
      <c r="AX51" s="105">
        <v>74172912</v>
      </c>
      <c r="AY51" s="106">
        <v>14904712</v>
      </c>
      <c r="AZ51" s="106">
        <v>8026556</v>
      </c>
      <c r="BA51" s="106">
        <v>0</v>
      </c>
      <c r="BB51" s="106">
        <v>0</v>
      </c>
      <c r="BC51" s="107">
        <v>97104180</v>
      </c>
      <c r="BD51" s="15">
        <v>928731</v>
      </c>
      <c r="BE51" s="16">
        <v>0</v>
      </c>
      <c r="BF51" s="16">
        <v>0</v>
      </c>
      <c r="BG51" s="16">
        <v>0</v>
      </c>
      <c r="BH51" s="16">
        <v>0</v>
      </c>
      <c r="BI51" s="27">
        <v>928731</v>
      </c>
      <c r="BJ51" s="15">
        <v>928731</v>
      </c>
      <c r="BK51" s="16">
        <v>0</v>
      </c>
      <c r="BL51" s="16">
        <v>0</v>
      </c>
      <c r="BM51" s="16">
        <v>0</v>
      </c>
      <c r="BN51" s="16">
        <v>0</v>
      </c>
      <c r="BO51" s="27">
        <v>928731</v>
      </c>
      <c r="BP51" s="15">
        <v>769180</v>
      </c>
      <c r="BQ51" s="16">
        <v>0</v>
      </c>
      <c r="BR51" s="16">
        <v>0</v>
      </c>
      <c r="BS51" s="16">
        <v>0</v>
      </c>
      <c r="BT51" s="16">
        <v>0</v>
      </c>
      <c r="BU51" s="27">
        <v>769180</v>
      </c>
      <c r="BV51" s="105">
        <v>73403732</v>
      </c>
      <c r="BW51" s="106">
        <v>14904712</v>
      </c>
      <c r="BX51" s="106">
        <v>8026556</v>
      </c>
      <c r="BY51" s="106">
        <v>0</v>
      </c>
      <c r="BZ51" s="106">
        <v>0</v>
      </c>
      <c r="CA51" s="107">
        <v>96335000</v>
      </c>
      <c r="CB51" s="113">
        <v>96335000</v>
      </c>
      <c r="CC51" s="31">
        <v>96335029</v>
      </c>
      <c r="CD51" s="32">
        <f t="shared" si="0"/>
        <v>-29</v>
      </c>
      <c r="CE51" s="118"/>
    </row>
    <row r="52" spans="1:83" s="119" customFormat="1" ht="13.8" x14ac:dyDescent="0.3">
      <c r="A52" s="4" t="s">
        <v>43</v>
      </c>
      <c r="B52" s="15">
        <v>0</v>
      </c>
      <c r="C52" s="16">
        <v>0</v>
      </c>
      <c r="D52" s="16">
        <v>0</v>
      </c>
      <c r="E52" s="16">
        <v>0</v>
      </c>
      <c r="F52" s="16">
        <v>0</v>
      </c>
      <c r="G52" s="27">
        <v>0</v>
      </c>
      <c r="H52" s="15">
        <v>62263000</v>
      </c>
      <c r="I52" s="16">
        <v>6267000</v>
      </c>
      <c r="J52" s="16">
        <v>3276000</v>
      </c>
      <c r="K52" s="16">
        <v>0</v>
      </c>
      <c r="L52" s="16">
        <v>698000</v>
      </c>
      <c r="M52" s="27">
        <v>72504000</v>
      </c>
      <c r="N52" s="15">
        <v>0</v>
      </c>
      <c r="O52" s="16">
        <v>0</v>
      </c>
      <c r="P52" s="16">
        <v>0</v>
      </c>
      <c r="Q52" s="16">
        <v>0</v>
      </c>
      <c r="R52" s="16">
        <v>22000</v>
      </c>
      <c r="S52" s="27">
        <v>22000</v>
      </c>
      <c r="T52" s="15">
        <v>301000</v>
      </c>
      <c r="U52" s="16">
        <v>37000</v>
      </c>
      <c r="V52" s="16">
        <v>8000</v>
      </c>
      <c r="W52" s="16">
        <v>0</v>
      </c>
      <c r="X52" s="16">
        <v>-39000</v>
      </c>
      <c r="Y52" s="27">
        <v>307000</v>
      </c>
      <c r="Z52" s="15">
        <v>11078000</v>
      </c>
      <c r="AA52" s="16">
        <v>467000</v>
      </c>
      <c r="AB52" s="16">
        <v>107000</v>
      </c>
      <c r="AC52" s="16">
        <v>0</v>
      </c>
      <c r="AD52" s="16">
        <v>0</v>
      </c>
      <c r="AE52" s="27">
        <v>11652000</v>
      </c>
      <c r="AF52" s="15">
        <v>50000</v>
      </c>
      <c r="AG52" s="16">
        <v>122000</v>
      </c>
      <c r="AH52" s="16">
        <v>0</v>
      </c>
      <c r="AI52" s="16">
        <v>0</v>
      </c>
      <c r="AJ52" s="16">
        <v>0</v>
      </c>
      <c r="AK52" s="27">
        <v>172000</v>
      </c>
      <c r="AL52" s="15">
        <v>0</v>
      </c>
      <c r="AM52" s="16">
        <v>0</v>
      </c>
      <c r="AN52" s="16">
        <v>0</v>
      </c>
      <c r="AO52" s="16">
        <v>0</v>
      </c>
      <c r="AP52" s="16">
        <v>0</v>
      </c>
      <c r="AQ52" s="27">
        <v>0</v>
      </c>
      <c r="AR52" s="15">
        <v>0</v>
      </c>
      <c r="AS52" s="16">
        <v>0</v>
      </c>
      <c r="AT52" s="16">
        <v>0</v>
      </c>
      <c r="AU52" s="16">
        <v>0</v>
      </c>
      <c r="AV52" s="16">
        <v>0</v>
      </c>
      <c r="AW52" s="27">
        <v>0</v>
      </c>
      <c r="AX52" s="105">
        <v>73692000</v>
      </c>
      <c r="AY52" s="106">
        <v>6893000</v>
      </c>
      <c r="AZ52" s="106">
        <v>3391000</v>
      </c>
      <c r="BA52" s="106">
        <v>0</v>
      </c>
      <c r="BB52" s="106">
        <v>681000</v>
      </c>
      <c r="BC52" s="107">
        <v>84657000</v>
      </c>
      <c r="BD52" s="15">
        <v>1768000</v>
      </c>
      <c r="BE52" s="16">
        <v>0</v>
      </c>
      <c r="BF52" s="16">
        <v>0</v>
      </c>
      <c r="BG52" s="16">
        <v>0</v>
      </c>
      <c r="BH52" s="16">
        <v>0</v>
      </c>
      <c r="BI52" s="27">
        <v>1768000</v>
      </c>
      <c r="BJ52" s="15">
        <v>1768000</v>
      </c>
      <c r="BK52" s="16">
        <v>0</v>
      </c>
      <c r="BL52" s="16">
        <v>0</v>
      </c>
      <c r="BM52" s="16">
        <v>0</v>
      </c>
      <c r="BN52" s="16">
        <v>0</v>
      </c>
      <c r="BO52" s="27">
        <v>1768000</v>
      </c>
      <c r="BP52" s="15">
        <v>6000</v>
      </c>
      <c r="BQ52" s="16">
        <v>0</v>
      </c>
      <c r="BR52" s="16">
        <v>0</v>
      </c>
      <c r="BS52" s="16">
        <v>0</v>
      </c>
      <c r="BT52" s="16">
        <v>0</v>
      </c>
      <c r="BU52" s="27">
        <v>6000</v>
      </c>
      <c r="BV52" s="105">
        <v>73686000</v>
      </c>
      <c r="BW52" s="106">
        <v>6893000</v>
      </c>
      <c r="BX52" s="106">
        <v>3391000</v>
      </c>
      <c r="BY52" s="106">
        <v>0</v>
      </c>
      <c r="BZ52" s="106">
        <v>681000</v>
      </c>
      <c r="CA52" s="107">
        <v>84651000</v>
      </c>
      <c r="CB52" s="113">
        <v>84651000</v>
      </c>
      <c r="CC52" s="31">
        <v>84651161.540000007</v>
      </c>
      <c r="CD52" s="32">
        <f t="shared" si="0"/>
        <v>-161.54000000655651</v>
      </c>
      <c r="CE52" s="118"/>
    </row>
    <row r="53" spans="1:83" s="119" customFormat="1" ht="13.8" x14ac:dyDescent="0.3">
      <c r="A53" s="4" t="s">
        <v>44</v>
      </c>
      <c r="B53" s="15">
        <v>0</v>
      </c>
      <c r="C53" s="16">
        <v>0</v>
      </c>
      <c r="D53" s="16">
        <v>0</v>
      </c>
      <c r="E53" s="16">
        <v>0</v>
      </c>
      <c r="F53" s="16">
        <v>0</v>
      </c>
      <c r="G53" s="27">
        <v>0</v>
      </c>
      <c r="H53" s="15">
        <v>100849095</v>
      </c>
      <c r="I53" s="16">
        <v>169546000</v>
      </c>
      <c r="J53" s="16">
        <v>0</v>
      </c>
      <c r="K53" s="16">
        <v>0</v>
      </c>
      <c r="L53" s="16">
        <v>0</v>
      </c>
      <c r="M53" s="27">
        <v>270395095</v>
      </c>
      <c r="N53" s="15">
        <v>0</v>
      </c>
      <c r="O53" s="16">
        <v>0</v>
      </c>
      <c r="P53" s="16">
        <v>0</v>
      </c>
      <c r="Q53" s="16">
        <v>0</v>
      </c>
      <c r="R53" s="16">
        <v>430181</v>
      </c>
      <c r="S53" s="27">
        <v>430181</v>
      </c>
      <c r="T53" s="15">
        <v>219092</v>
      </c>
      <c r="U53" s="16">
        <v>368911</v>
      </c>
      <c r="V53" s="16">
        <v>0</v>
      </c>
      <c r="W53" s="16">
        <v>0</v>
      </c>
      <c r="X53" s="16">
        <v>0</v>
      </c>
      <c r="Y53" s="27">
        <v>588003</v>
      </c>
      <c r="Z53" s="15">
        <v>0</v>
      </c>
      <c r="AA53" s="16">
        <v>0</v>
      </c>
      <c r="AB53" s="16">
        <v>0</v>
      </c>
      <c r="AC53" s="16">
        <v>0</v>
      </c>
      <c r="AD53" s="16">
        <v>0</v>
      </c>
      <c r="AE53" s="27">
        <v>0</v>
      </c>
      <c r="AF53" s="15">
        <v>0</v>
      </c>
      <c r="AG53" s="16">
        <v>0</v>
      </c>
      <c r="AH53" s="16">
        <v>0</v>
      </c>
      <c r="AI53" s="16">
        <v>0</v>
      </c>
      <c r="AJ53" s="16">
        <v>0</v>
      </c>
      <c r="AK53" s="27">
        <v>0</v>
      </c>
      <c r="AL53" s="15">
        <v>0</v>
      </c>
      <c r="AM53" s="16">
        <v>0</v>
      </c>
      <c r="AN53" s="16">
        <v>0</v>
      </c>
      <c r="AO53" s="16">
        <v>0</v>
      </c>
      <c r="AP53" s="16">
        <v>0</v>
      </c>
      <c r="AQ53" s="27">
        <v>0</v>
      </c>
      <c r="AR53" s="15">
        <v>0</v>
      </c>
      <c r="AS53" s="16">
        <v>0</v>
      </c>
      <c r="AT53" s="16">
        <v>0</v>
      </c>
      <c r="AU53" s="16">
        <v>0</v>
      </c>
      <c r="AV53" s="16">
        <v>0</v>
      </c>
      <c r="AW53" s="27">
        <v>0</v>
      </c>
      <c r="AX53" s="105">
        <v>101068187</v>
      </c>
      <c r="AY53" s="106">
        <v>169914911</v>
      </c>
      <c r="AZ53" s="106">
        <v>0</v>
      </c>
      <c r="BA53" s="106">
        <v>0</v>
      </c>
      <c r="BB53" s="106">
        <v>430181</v>
      </c>
      <c r="BC53" s="107">
        <v>271413279</v>
      </c>
      <c r="BD53" s="15">
        <v>280189</v>
      </c>
      <c r="BE53" s="16">
        <v>0</v>
      </c>
      <c r="BF53" s="16">
        <v>0</v>
      </c>
      <c r="BG53" s="16">
        <v>0</v>
      </c>
      <c r="BH53" s="16">
        <v>0</v>
      </c>
      <c r="BI53" s="27">
        <v>280189</v>
      </c>
      <c r="BJ53" s="15">
        <v>280189</v>
      </c>
      <c r="BK53" s="16">
        <v>0</v>
      </c>
      <c r="BL53" s="16">
        <v>0</v>
      </c>
      <c r="BM53" s="16">
        <v>0</v>
      </c>
      <c r="BN53" s="16">
        <v>0</v>
      </c>
      <c r="BO53" s="27">
        <v>280189</v>
      </c>
      <c r="BP53" s="15">
        <v>140095</v>
      </c>
      <c r="BQ53" s="16">
        <v>0</v>
      </c>
      <c r="BR53" s="16">
        <v>0</v>
      </c>
      <c r="BS53" s="16">
        <v>0</v>
      </c>
      <c r="BT53" s="16">
        <v>0</v>
      </c>
      <c r="BU53" s="27">
        <v>140095</v>
      </c>
      <c r="BV53" s="105">
        <v>100928092</v>
      </c>
      <c r="BW53" s="106">
        <v>169914911</v>
      </c>
      <c r="BX53" s="106">
        <v>0</v>
      </c>
      <c r="BY53" s="106">
        <v>0</v>
      </c>
      <c r="BZ53" s="106">
        <v>430181</v>
      </c>
      <c r="CA53" s="107">
        <v>271273184</v>
      </c>
      <c r="CB53" s="113">
        <v>271273184</v>
      </c>
      <c r="CC53" s="31">
        <v>271273000</v>
      </c>
      <c r="CD53" s="32">
        <f t="shared" si="0"/>
        <v>184</v>
      </c>
      <c r="CE53" s="118"/>
    </row>
    <row r="54" spans="1:83" s="119" customFormat="1" ht="13.8" x14ac:dyDescent="0.3">
      <c r="A54" s="4" t="s">
        <v>171</v>
      </c>
      <c r="B54" s="15">
        <v>7119355</v>
      </c>
      <c r="C54" s="16">
        <v>153104</v>
      </c>
      <c r="D54" s="16">
        <v>229657</v>
      </c>
      <c r="E54" s="16">
        <v>153104</v>
      </c>
      <c r="F54" s="16">
        <v>0</v>
      </c>
      <c r="G54" s="27">
        <v>7655220</v>
      </c>
      <c r="H54" s="15">
        <v>65906736.140000001</v>
      </c>
      <c r="I54" s="16">
        <v>6539388</v>
      </c>
      <c r="J54" s="16">
        <v>5360298</v>
      </c>
      <c r="K54" s="16">
        <v>6187076</v>
      </c>
      <c r="L54" s="16">
        <v>452732.33</v>
      </c>
      <c r="M54" s="27">
        <v>84446230.469999999</v>
      </c>
      <c r="N54" s="15">
        <v>0</v>
      </c>
      <c r="O54" s="16">
        <v>0</v>
      </c>
      <c r="P54" s="16">
        <v>0</v>
      </c>
      <c r="Q54" s="16">
        <v>0</v>
      </c>
      <c r="R54" s="16">
        <v>0</v>
      </c>
      <c r="S54" s="27">
        <v>0</v>
      </c>
      <c r="T54" s="15">
        <v>4130745.92</v>
      </c>
      <c r="U54" s="16">
        <v>0</v>
      </c>
      <c r="V54" s="16">
        <v>0</v>
      </c>
      <c r="W54" s="16">
        <v>0</v>
      </c>
      <c r="X54" s="16">
        <v>0</v>
      </c>
      <c r="Y54" s="27">
        <v>4130745.92</v>
      </c>
      <c r="Z54" s="15">
        <v>11837857.5</v>
      </c>
      <c r="AA54" s="16">
        <v>0</v>
      </c>
      <c r="AB54" s="16">
        <v>0</v>
      </c>
      <c r="AC54" s="16">
        <v>366119</v>
      </c>
      <c r="AD54" s="16">
        <v>0</v>
      </c>
      <c r="AE54" s="27">
        <v>12203976.5</v>
      </c>
      <c r="AF54" s="15">
        <v>0</v>
      </c>
      <c r="AG54" s="16">
        <v>0</v>
      </c>
      <c r="AH54" s="16">
        <v>0</v>
      </c>
      <c r="AI54" s="16">
        <v>0</v>
      </c>
      <c r="AJ54" s="16">
        <v>0</v>
      </c>
      <c r="AK54" s="27">
        <v>0</v>
      </c>
      <c r="AL54" s="15">
        <v>0</v>
      </c>
      <c r="AM54" s="16">
        <v>0</v>
      </c>
      <c r="AN54" s="16">
        <v>0</v>
      </c>
      <c r="AO54" s="16">
        <v>0</v>
      </c>
      <c r="AP54" s="16">
        <v>0</v>
      </c>
      <c r="AQ54" s="27">
        <v>0</v>
      </c>
      <c r="AR54" s="15">
        <v>0</v>
      </c>
      <c r="AS54" s="16">
        <v>0</v>
      </c>
      <c r="AT54" s="16">
        <v>0</v>
      </c>
      <c r="AU54" s="16">
        <v>0</v>
      </c>
      <c r="AV54" s="16">
        <v>0</v>
      </c>
      <c r="AW54" s="27">
        <v>0</v>
      </c>
      <c r="AX54" s="105">
        <v>88994694.560000002</v>
      </c>
      <c r="AY54" s="106">
        <v>6692492</v>
      </c>
      <c r="AZ54" s="106">
        <v>5589955</v>
      </c>
      <c r="BA54" s="106">
        <v>6706299</v>
      </c>
      <c r="BB54" s="106">
        <v>452732.33</v>
      </c>
      <c r="BC54" s="107">
        <v>108436172.89</v>
      </c>
      <c r="BD54" s="15">
        <v>1629330</v>
      </c>
      <c r="BE54" s="16">
        <v>0</v>
      </c>
      <c r="BF54" s="16">
        <v>0</v>
      </c>
      <c r="BG54" s="16">
        <v>0</v>
      </c>
      <c r="BH54" s="16">
        <v>0</v>
      </c>
      <c r="BI54" s="27">
        <v>1629330</v>
      </c>
      <c r="BJ54" s="15">
        <v>1625218</v>
      </c>
      <c r="BK54" s="16">
        <v>0</v>
      </c>
      <c r="BL54" s="16">
        <v>0</v>
      </c>
      <c r="BM54" s="16">
        <v>0</v>
      </c>
      <c r="BN54" s="16">
        <v>0</v>
      </c>
      <c r="BO54" s="27">
        <v>1625218</v>
      </c>
      <c r="BP54" s="15">
        <v>504070</v>
      </c>
      <c r="BQ54" s="16">
        <v>0</v>
      </c>
      <c r="BR54" s="16">
        <v>0</v>
      </c>
      <c r="BS54" s="16">
        <v>1780233</v>
      </c>
      <c r="BT54" s="16">
        <v>0</v>
      </c>
      <c r="BU54" s="27">
        <v>2284303</v>
      </c>
      <c r="BV54" s="105">
        <v>88494736.560000002</v>
      </c>
      <c r="BW54" s="106">
        <v>6692492</v>
      </c>
      <c r="BX54" s="106">
        <v>5589955</v>
      </c>
      <c r="BY54" s="106">
        <v>4926066</v>
      </c>
      <c r="BZ54" s="106">
        <v>452732.33</v>
      </c>
      <c r="CA54" s="107">
        <v>106155981.89</v>
      </c>
      <c r="CB54" s="113">
        <v>106155981.89</v>
      </c>
      <c r="CC54" s="31">
        <v>106155981.7</v>
      </c>
      <c r="CD54" s="32">
        <f t="shared" si="0"/>
        <v>0.18999999761581421</v>
      </c>
      <c r="CE54" s="118"/>
    </row>
    <row r="55" spans="1:83" s="119" customFormat="1" ht="13.8" x14ac:dyDescent="0.3">
      <c r="A55" s="4" t="s">
        <v>45</v>
      </c>
      <c r="B55" s="15">
        <v>2293900</v>
      </c>
      <c r="C55" s="16">
        <v>150700</v>
      </c>
      <c r="D55" s="16">
        <v>85900</v>
      </c>
      <c r="E55" s="16">
        <v>212000</v>
      </c>
      <c r="F55" s="16">
        <v>8800</v>
      </c>
      <c r="G55" s="27">
        <v>2751300</v>
      </c>
      <c r="H55" s="15">
        <v>34163377.619999997</v>
      </c>
      <c r="I55" s="16">
        <v>7625521</v>
      </c>
      <c r="J55" s="16">
        <v>4478480.59</v>
      </c>
      <c r="K55" s="16">
        <v>8194522.5499999998</v>
      </c>
      <c r="L55" s="16">
        <v>0</v>
      </c>
      <c r="M55" s="27">
        <v>54461901.75999999</v>
      </c>
      <c r="N55" s="15">
        <v>0</v>
      </c>
      <c r="O55" s="16">
        <v>0</v>
      </c>
      <c r="P55" s="16">
        <v>0</v>
      </c>
      <c r="Q55" s="16">
        <v>0</v>
      </c>
      <c r="R55" s="16">
        <v>16956</v>
      </c>
      <c r="S55" s="27">
        <v>16956</v>
      </c>
      <c r="T55" s="15">
        <v>559178.98</v>
      </c>
      <c r="U55" s="16">
        <v>570891.12</v>
      </c>
      <c r="V55" s="16">
        <v>-440742.46</v>
      </c>
      <c r="W55" s="16">
        <v>32186.3</v>
      </c>
      <c r="X55" s="16">
        <v>474.2</v>
      </c>
      <c r="Y55" s="27">
        <v>721988.14000000013</v>
      </c>
      <c r="Z55" s="15">
        <v>7533506.8200000003</v>
      </c>
      <c r="AA55" s="16">
        <v>858466.18</v>
      </c>
      <c r="AB55" s="16">
        <v>0</v>
      </c>
      <c r="AC55" s="16">
        <v>0</v>
      </c>
      <c r="AD55" s="16">
        <v>0</v>
      </c>
      <c r="AE55" s="27">
        <v>8391973</v>
      </c>
      <c r="AF55" s="15">
        <v>0</v>
      </c>
      <c r="AG55" s="16">
        <v>573550.34</v>
      </c>
      <c r="AH55" s="16">
        <v>0</v>
      </c>
      <c r="AI55" s="16">
        <v>0</v>
      </c>
      <c r="AJ55" s="16">
        <v>0</v>
      </c>
      <c r="AK55" s="27">
        <v>573550.34</v>
      </c>
      <c r="AL55" s="15">
        <v>0</v>
      </c>
      <c r="AM55" s="16">
        <v>0</v>
      </c>
      <c r="AN55" s="16">
        <v>0</v>
      </c>
      <c r="AO55" s="16">
        <v>0</v>
      </c>
      <c r="AP55" s="16">
        <v>0</v>
      </c>
      <c r="AQ55" s="27">
        <v>0</v>
      </c>
      <c r="AR55" s="15">
        <v>0</v>
      </c>
      <c r="AS55" s="16">
        <v>0</v>
      </c>
      <c r="AT55" s="16">
        <v>0</v>
      </c>
      <c r="AU55" s="16">
        <v>0</v>
      </c>
      <c r="AV55" s="16">
        <v>0</v>
      </c>
      <c r="AW55" s="27">
        <v>0</v>
      </c>
      <c r="AX55" s="105">
        <v>44549963.419999994</v>
      </c>
      <c r="AY55" s="106">
        <v>9779128.6400000006</v>
      </c>
      <c r="AZ55" s="106">
        <v>4123638.13</v>
      </c>
      <c r="BA55" s="106">
        <v>8438708.8500000015</v>
      </c>
      <c r="BB55" s="106">
        <v>26230.2</v>
      </c>
      <c r="BC55" s="107">
        <v>66917669.239999995</v>
      </c>
      <c r="BD55" s="15">
        <v>1063656.71</v>
      </c>
      <c r="BE55" s="16">
        <v>981.16</v>
      </c>
      <c r="BF55" s="16">
        <v>0</v>
      </c>
      <c r="BG55" s="16">
        <v>23482.46</v>
      </c>
      <c r="BH55" s="16">
        <v>0</v>
      </c>
      <c r="BI55" s="27">
        <v>1088120.3299999998</v>
      </c>
      <c r="BJ55" s="15">
        <v>1063656.71</v>
      </c>
      <c r="BK55" s="16">
        <v>981.16</v>
      </c>
      <c r="BL55" s="16">
        <v>0</v>
      </c>
      <c r="BM55" s="16">
        <v>23482.46</v>
      </c>
      <c r="BN55" s="16">
        <v>0</v>
      </c>
      <c r="BO55" s="27">
        <v>1088120.3299999998</v>
      </c>
      <c r="BP55" s="15">
        <v>0</v>
      </c>
      <c r="BQ55" s="16">
        <v>0</v>
      </c>
      <c r="BR55" s="16">
        <v>0</v>
      </c>
      <c r="BS55" s="16">
        <v>0</v>
      </c>
      <c r="BT55" s="16">
        <v>0</v>
      </c>
      <c r="BU55" s="27">
        <v>0</v>
      </c>
      <c r="BV55" s="105">
        <v>44549963.419999994</v>
      </c>
      <c r="BW55" s="106">
        <v>9779128.6400000006</v>
      </c>
      <c r="BX55" s="106">
        <v>4123638.13</v>
      </c>
      <c r="BY55" s="106">
        <v>8438708.8500000015</v>
      </c>
      <c r="BZ55" s="106">
        <v>26230.2</v>
      </c>
      <c r="CA55" s="107">
        <v>66917669.239999995</v>
      </c>
      <c r="CB55" s="113">
        <v>66917669.239999995</v>
      </c>
      <c r="CC55" s="31">
        <v>66917668.609999992</v>
      </c>
      <c r="CD55" s="32">
        <f t="shared" si="0"/>
        <v>0.63000000268220901</v>
      </c>
      <c r="CE55" s="118"/>
    </row>
    <row r="56" spans="1:83" s="119" customFormat="1" ht="13.8" x14ac:dyDescent="0.3">
      <c r="A56" s="4" t="s">
        <v>46</v>
      </c>
      <c r="B56" s="15">
        <v>5184872</v>
      </c>
      <c r="C56" s="16">
        <v>194964</v>
      </c>
      <c r="D56" s="16">
        <v>94556</v>
      </c>
      <c r="E56" s="16">
        <v>308308</v>
      </c>
      <c r="F56" s="16">
        <v>0</v>
      </c>
      <c r="G56" s="27">
        <v>5782700</v>
      </c>
      <c r="H56" s="15">
        <v>22916942</v>
      </c>
      <c r="I56" s="16">
        <v>1295252</v>
      </c>
      <c r="J56" s="16">
        <v>448189</v>
      </c>
      <c r="K56" s="16">
        <v>3482937</v>
      </c>
      <c r="L56" s="16">
        <v>0</v>
      </c>
      <c r="M56" s="27">
        <v>28143320</v>
      </c>
      <c r="N56" s="15">
        <v>0</v>
      </c>
      <c r="O56" s="16">
        <v>0</v>
      </c>
      <c r="P56" s="16">
        <v>0</v>
      </c>
      <c r="Q56" s="16">
        <v>0</v>
      </c>
      <c r="R56" s="16">
        <v>0</v>
      </c>
      <c r="S56" s="27">
        <v>0</v>
      </c>
      <c r="T56" s="15">
        <v>1064139</v>
      </c>
      <c r="U56" s="16">
        <v>17653</v>
      </c>
      <c r="V56" s="16">
        <v>19990</v>
      </c>
      <c r="W56" s="16">
        <v>22051</v>
      </c>
      <c r="X56" s="16">
        <v>0</v>
      </c>
      <c r="Y56" s="27">
        <v>1123833</v>
      </c>
      <c r="Z56" s="15">
        <v>4734125</v>
      </c>
      <c r="AA56" s="16">
        <v>174995</v>
      </c>
      <c r="AB56" s="16">
        <v>54195</v>
      </c>
      <c r="AC56" s="16">
        <v>73320</v>
      </c>
      <c r="AD56" s="16">
        <v>0</v>
      </c>
      <c r="AE56" s="27">
        <v>5036635</v>
      </c>
      <c r="AF56" s="15">
        <v>0</v>
      </c>
      <c r="AG56" s="16">
        <v>0</v>
      </c>
      <c r="AH56" s="16">
        <v>0</v>
      </c>
      <c r="AI56" s="16">
        <v>0</v>
      </c>
      <c r="AJ56" s="16">
        <v>0</v>
      </c>
      <c r="AK56" s="27">
        <v>0</v>
      </c>
      <c r="AL56" s="15">
        <v>190700</v>
      </c>
      <c r="AM56" s="16">
        <v>0</v>
      </c>
      <c r="AN56" s="16">
        <v>0</v>
      </c>
      <c r="AO56" s="16">
        <v>0</v>
      </c>
      <c r="AP56" s="16">
        <v>0</v>
      </c>
      <c r="AQ56" s="27">
        <v>190700</v>
      </c>
      <c r="AR56" s="15">
        <v>0</v>
      </c>
      <c r="AS56" s="16">
        <v>0</v>
      </c>
      <c r="AT56" s="16">
        <v>0</v>
      </c>
      <c r="AU56" s="16">
        <v>0</v>
      </c>
      <c r="AV56" s="16">
        <v>0</v>
      </c>
      <c r="AW56" s="27">
        <v>0</v>
      </c>
      <c r="AX56" s="105">
        <v>34090778</v>
      </c>
      <c r="AY56" s="106">
        <v>1682864</v>
      </c>
      <c r="AZ56" s="106">
        <v>616930</v>
      </c>
      <c r="BA56" s="106">
        <v>3886616</v>
      </c>
      <c r="BB56" s="106">
        <v>0</v>
      </c>
      <c r="BC56" s="107">
        <v>40277188</v>
      </c>
      <c r="BD56" s="15">
        <v>631337</v>
      </c>
      <c r="BE56" s="16">
        <v>0</v>
      </c>
      <c r="BF56" s="16">
        <v>0</v>
      </c>
      <c r="BG56" s="16">
        <v>8280</v>
      </c>
      <c r="BH56" s="16">
        <v>0</v>
      </c>
      <c r="BI56" s="27">
        <v>639617</v>
      </c>
      <c r="BJ56" s="15">
        <v>631337</v>
      </c>
      <c r="BK56" s="16">
        <v>0</v>
      </c>
      <c r="BL56" s="16">
        <v>0</v>
      </c>
      <c r="BM56" s="16">
        <v>8280</v>
      </c>
      <c r="BN56" s="16">
        <v>0</v>
      </c>
      <c r="BO56" s="27">
        <v>639617</v>
      </c>
      <c r="BP56" s="15">
        <v>0</v>
      </c>
      <c r="BQ56" s="16">
        <v>0</v>
      </c>
      <c r="BR56" s="16">
        <v>0</v>
      </c>
      <c r="BS56" s="16">
        <v>0</v>
      </c>
      <c r="BT56" s="16">
        <v>0</v>
      </c>
      <c r="BU56" s="27">
        <v>0</v>
      </c>
      <c r="BV56" s="105">
        <v>34090778</v>
      </c>
      <c r="BW56" s="106">
        <v>1682864</v>
      </c>
      <c r="BX56" s="106">
        <v>616930</v>
      </c>
      <c r="BY56" s="106">
        <v>3886616</v>
      </c>
      <c r="BZ56" s="106">
        <v>0</v>
      </c>
      <c r="CA56" s="107">
        <v>40277188</v>
      </c>
      <c r="CB56" s="113">
        <v>40277188</v>
      </c>
      <c r="CC56" s="31">
        <v>40381565.269999996</v>
      </c>
      <c r="CD56" s="32">
        <f t="shared" si="0"/>
        <v>-104377.26999999583</v>
      </c>
      <c r="CE56" s="118"/>
    </row>
    <row r="57" spans="1:83" s="119" customFormat="1" ht="13.8" x14ac:dyDescent="0.3">
      <c r="A57" s="4" t="s">
        <v>47</v>
      </c>
      <c r="B57" s="15">
        <v>3730732.1</v>
      </c>
      <c r="C57" s="16">
        <v>338613.69999999995</v>
      </c>
      <c r="D57" s="16">
        <v>39211.4</v>
      </c>
      <c r="E57" s="16">
        <v>1265066.0999999999</v>
      </c>
      <c r="F57" s="16">
        <v>332.3</v>
      </c>
      <c r="G57" s="27">
        <v>5373955.5999999996</v>
      </c>
      <c r="H57" s="15">
        <v>11725460.43</v>
      </c>
      <c r="I57" s="16">
        <v>2087650.15</v>
      </c>
      <c r="J57" s="16">
        <v>1175051.43</v>
      </c>
      <c r="K57" s="16">
        <v>7645758.2800000003</v>
      </c>
      <c r="L57" s="16">
        <v>1531.74</v>
      </c>
      <c r="M57" s="27">
        <v>22635452.029999997</v>
      </c>
      <c r="N57" s="15">
        <v>0</v>
      </c>
      <c r="O57" s="16">
        <v>0</v>
      </c>
      <c r="P57" s="16">
        <v>0</v>
      </c>
      <c r="Q57" s="16">
        <v>0</v>
      </c>
      <c r="R57" s="16">
        <v>0</v>
      </c>
      <c r="S57" s="27">
        <v>0</v>
      </c>
      <c r="T57" s="15">
        <v>74365.88</v>
      </c>
      <c r="U57" s="16">
        <v>9561.11</v>
      </c>
      <c r="V57" s="16">
        <v>105611.82999999999</v>
      </c>
      <c r="W57" s="16">
        <v>8738.6999999999971</v>
      </c>
      <c r="X57" s="16">
        <v>0</v>
      </c>
      <c r="Y57" s="27">
        <v>198277.52000000002</v>
      </c>
      <c r="Z57" s="15">
        <v>2986126.6999999997</v>
      </c>
      <c r="AA57" s="16">
        <v>145561.59999999998</v>
      </c>
      <c r="AB57" s="16">
        <v>11525.6</v>
      </c>
      <c r="AC57" s="16">
        <v>361658.4</v>
      </c>
      <c r="AD57" s="16">
        <v>910.8</v>
      </c>
      <c r="AE57" s="27">
        <v>3505783.0999999996</v>
      </c>
      <c r="AF57" s="15">
        <v>0</v>
      </c>
      <c r="AG57" s="16">
        <v>0</v>
      </c>
      <c r="AH57" s="16">
        <v>0</v>
      </c>
      <c r="AI57" s="16">
        <v>0</v>
      </c>
      <c r="AJ57" s="16">
        <v>0</v>
      </c>
      <c r="AK57" s="27">
        <v>0</v>
      </c>
      <c r="AL57" s="15">
        <v>0</v>
      </c>
      <c r="AM57" s="16">
        <v>0</v>
      </c>
      <c r="AN57" s="16">
        <v>0</v>
      </c>
      <c r="AO57" s="16">
        <v>0</v>
      </c>
      <c r="AP57" s="16">
        <v>0</v>
      </c>
      <c r="AQ57" s="27">
        <v>0</v>
      </c>
      <c r="AR57" s="15">
        <v>2520461.5</v>
      </c>
      <c r="AS57" s="16">
        <v>228541</v>
      </c>
      <c r="AT57" s="16">
        <v>26491</v>
      </c>
      <c r="AU57" s="16">
        <v>854671.5</v>
      </c>
      <c r="AV57" s="16">
        <v>225.5</v>
      </c>
      <c r="AW57" s="27">
        <v>3630390.5</v>
      </c>
      <c r="AX57" s="105">
        <v>21037146.609999999</v>
      </c>
      <c r="AY57" s="106">
        <v>2809927.5599999996</v>
      </c>
      <c r="AZ57" s="106">
        <v>1357891.26</v>
      </c>
      <c r="BA57" s="106">
        <v>10135892.98</v>
      </c>
      <c r="BB57" s="106">
        <v>3000.34</v>
      </c>
      <c r="BC57" s="107">
        <v>35343858.749999993</v>
      </c>
      <c r="BD57" s="15">
        <v>643463</v>
      </c>
      <c r="BE57" s="16">
        <v>0</v>
      </c>
      <c r="BF57" s="16">
        <v>0</v>
      </c>
      <c r="BG57" s="16">
        <v>92637</v>
      </c>
      <c r="BH57" s="16">
        <v>0</v>
      </c>
      <c r="BI57" s="27">
        <v>736100</v>
      </c>
      <c r="BJ57" s="15">
        <v>643463</v>
      </c>
      <c r="BK57" s="16">
        <v>0</v>
      </c>
      <c r="BL57" s="16">
        <v>0</v>
      </c>
      <c r="BM57" s="16">
        <v>92637</v>
      </c>
      <c r="BN57" s="16">
        <v>0</v>
      </c>
      <c r="BO57" s="27">
        <v>736100</v>
      </c>
      <c r="BP57" s="15">
        <v>0</v>
      </c>
      <c r="BQ57" s="16">
        <v>0</v>
      </c>
      <c r="BR57" s="16">
        <v>0</v>
      </c>
      <c r="BS57" s="16">
        <v>0</v>
      </c>
      <c r="BT57" s="16">
        <v>0</v>
      </c>
      <c r="BU57" s="27">
        <v>0</v>
      </c>
      <c r="BV57" s="105">
        <v>21037146.609999999</v>
      </c>
      <c r="BW57" s="106">
        <v>2809927.5599999996</v>
      </c>
      <c r="BX57" s="106">
        <v>1357891.26</v>
      </c>
      <c r="BY57" s="106">
        <v>10135892.98</v>
      </c>
      <c r="BZ57" s="106">
        <v>3000.34</v>
      </c>
      <c r="CA57" s="107">
        <v>35343858.749999993</v>
      </c>
      <c r="CB57" s="113">
        <v>35343858.749999993</v>
      </c>
      <c r="CC57" s="31">
        <v>35343859</v>
      </c>
      <c r="CD57" s="32">
        <f t="shared" si="0"/>
        <v>-0.2500000074505806</v>
      </c>
      <c r="CE57" s="118"/>
    </row>
    <row r="58" spans="1:83" s="119" customFormat="1" ht="13.8" x14ac:dyDescent="0.3">
      <c r="A58" s="4" t="s">
        <v>48</v>
      </c>
      <c r="B58" s="15">
        <v>0</v>
      </c>
      <c r="C58" s="16">
        <v>0</v>
      </c>
      <c r="D58" s="16">
        <v>0</v>
      </c>
      <c r="E58" s="16">
        <v>0</v>
      </c>
      <c r="F58" s="16">
        <v>0</v>
      </c>
      <c r="G58" s="27">
        <v>0</v>
      </c>
      <c r="H58" s="15">
        <v>99646677</v>
      </c>
      <c r="I58" s="16">
        <v>9542711</v>
      </c>
      <c r="J58" s="16">
        <v>6622985</v>
      </c>
      <c r="K58" s="16">
        <v>26151</v>
      </c>
      <c r="L58" s="16">
        <v>0</v>
      </c>
      <c r="M58" s="27">
        <v>115838524</v>
      </c>
      <c r="N58" s="15">
        <v>0</v>
      </c>
      <c r="O58" s="16">
        <v>0</v>
      </c>
      <c r="P58" s="16">
        <v>0</v>
      </c>
      <c r="Q58" s="16">
        <v>0</v>
      </c>
      <c r="R58" s="16">
        <v>223455</v>
      </c>
      <c r="S58" s="27">
        <v>223455</v>
      </c>
      <c r="T58" s="15">
        <v>671272</v>
      </c>
      <c r="U58" s="16">
        <v>-150079</v>
      </c>
      <c r="V58" s="16">
        <v>31099</v>
      </c>
      <c r="W58" s="16">
        <v>0</v>
      </c>
      <c r="X58" s="16">
        <v>0</v>
      </c>
      <c r="Y58" s="27">
        <v>552292</v>
      </c>
      <c r="Z58" s="15">
        <v>0</v>
      </c>
      <c r="AA58" s="16">
        <v>0</v>
      </c>
      <c r="AB58" s="16">
        <v>0</v>
      </c>
      <c r="AC58" s="16">
        <v>0</v>
      </c>
      <c r="AD58" s="16">
        <v>0</v>
      </c>
      <c r="AE58" s="27">
        <v>0</v>
      </c>
      <c r="AF58" s="15">
        <v>0</v>
      </c>
      <c r="AG58" s="16">
        <v>0</v>
      </c>
      <c r="AH58" s="16">
        <v>0</v>
      </c>
      <c r="AI58" s="16">
        <v>0</v>
      </c>
      <c r="AJ58" s="16">
        <v>0</v>
      </c>
      <c r="AK58" s="27">
        <v>0</v>
      </c>
      <c r="AL58" s="15">
        <v>0</v>
      </c>
      <c r="AM58" s="16">
        <v>0</v>
      </c>
      <c r="AN58" s="16">
        <v>0</v>
      </c>
      <c r="AO58" s="16">
        <v>0</v>
      </c>
      <c r="AP58" s="16">
        <v>0</v>
      </c>
      <c r="AQ58" s="27">
        <v>0</v>
      </c>
      <c r="AR58" s="15">
        <v>0</v>
      </c>
      <c r="AS58" s="16">
        <v>0</v>
      </c>
      <c r="AT58" s="16">
        <v>0</v>
      </c>
      <c r="AU58" s="16">
        <v>0</v>
      </c>
      <c r="AV58" s="16">
        <v>0</v>
      </c>
      <c r="AW58" s="27">
        <v>0</v>
      </c>
      <c r="AX58" s="105">
        <v>100317949</v>
      </c>
      <c r="AY58" s="106">
        <v>9392632</v>
      </c>
      <c r="AZ58" s="106">
        <v>6654084</v>
      </c>
      <c r="BA58" s="106">
        <v>26151</v>
      </c>
      <c r="BB58" s="106">
        <v>223455</v>
      </c>
      <c r="BC58" s="107">
        <v>116614271</v>
      </c>
      <c r="BD58" s="15">
        <v>2643101</v>
      </c>
      <c r="BE58" s="16">
        <v>0</v>
      </c>
      <c r="BF58" s="16">
        <v>0</v>
      </c>
      <c r="BG58" s="16">
        <v>0</v>
      </c>
      <c r="BH58" s="16">
        <v>0</v>
      </c>
      <c r="BI58" s="27">
        <v>2643101</v>
      </c>
      <c r="BJ58" s="15">
        <v>2643101</v>
      </c>
      <c r="BK58" s="16">
        <v>0</v>
      </c>
      <c r="BL58" s="16">
        <v>0</v>
      </c>
      <c r="BM58" s="16">
        <v>0</v>
      </c>
      <c r="BN58" s="16">
        <v>0</v>
      </c>
      <c r="BO58" s="27">
        <v>2643101</v>
      </c>
      <c r="BP58" s="15">
        <v>592400</v>
      </c>
      <c r="BQ58" s="16">
        <v>0</v>
      </c>
      <c r="BR58" s="16">
        <v>0</v>
      </c>
      <c r="BS58" s="16">
        <v>0</v>
      </c>
      <c r="BT58" s="16">
        <v>0</v>
      </c>
      <c r="BU58" s="27">
        <v>592400</v>
      </c>
      <c r="BV58" s="105">
        <v>99725549</v>
      </c>
      <c r="BW58" s="106">
        <v>9392632</v>
      </c>
      <c r="BX58" s="106">
        <v>6654084</v>
      </c>
      <c r="BY58" s="106">
        <v>26151</v>
      </c>
      <c r="BZ58" s="106">
        <v>223455</v>
      </c>
      <c r="CA58" s="107">
        <v>116021871</v>
      </c>
      <c r="CB58" s="113">
        <v>116021871</v>
      </c>
      <c r="CC58" s="31">
        <v>116011781</v>
      </c>
      <c r="CD58" s="32">
        <f t="shared" si="0"/>
        <v>10090</v>
      </c>
      <c r="CE58" s="118"/>
    </row>
    <row r="59" spans="1:83" s="119" customFormat="1" ht="13.8" x14ac:dyDescent="0.3">
      <c r="A59" s="4" t="s">
        <v>49</v>
      </c>
      <c r="B59" s="15">
        <v>7432739.46</v>
      </c>
      <c r="C59" s="16">
        <v>494521.5</v>
      </c>
      <c r="D59" s="16">
        <v>0</v>
      </c>
      <c r="E59" s="16">
        <v>0</v>
      </c>
      <c r="F59" s="16">
        <v>0</v>
      </c>
      <c r="G59" s="27">
        <v>7927260.96</v>
      </c>
      <c r="H59" s="15">
        <v>80669808.739999995</v>
      </c>
      <c r="I59" s="16">
        <v>9311018</v>
      </c>
      <c r="J59" s="16">
        <v>0</v>
      </c>
      <c r="K59" s="16">
        <v>0</v>
      </c>
      <c r="L59" s="16">
        <v>0</v>
      </c>
      <c r="M59" s="27">
        <v>89980826.739999995</v>
      </c>
      <c r="N59" s="15">
        <v>0</v>
      </c>
      <c r="O59" s="16">
        <v>0</v>
      </c>
      <c r="P59" s="16">
        <v>0</v>
      </c>
      <c r="Q59" s="16">
        <v>0</v>
      </c>
      <c r="R59" s="16">
        <v>445174.25</v>
      </c>
      <c r="S59" s="27">
        <v>445174.25</v>
      </c>
      <c r="T59" s="15">
        <v>0</v>
      </c>
      <c r="U59" s="16">
        <v>0</v>
      </c>
      <c r="V59" s="16">
        <v>0</v>
      </c>
      <c r="W59" s="16">
        <v>0</v>
      </c>
      <c r="X59" s="16">
        <v>0</v>
      </c>
      <c r="Y59" s="27">
        <v>0</v>
      </c>
      <c r="Z59" s="15">
        <v>8276591.6500000004</v>
      </c>
      <c r="AA59" s="16">
        <v>750050</v>
      </c>
      <c r="AB59" s="16">
        <v>0</v>
      </c>
      <c r="AC59" s="16">
        <v>0</v>
      </c>
      <c r="AD59" s="16">
        <v>0</v>
      </c>
      <c r="AE59" s="27">
        <v>9026641.6500000004</v>
      </c>
      <c r="AF59" s="15">
        <v>0</v>
      </c>
      <c r="AG59" s="16">
        <v>0</v>
      </c>
      <c r="AH59" s="16">
        <v>0</v>
      </c>
      <c r="AI59" s="16">
        <v>0</v>
      </c>
      <c r="AJ59" s="16">
        <v>0</v>
      </c>
      <c r="AK59" s="27">
        <v>0</v>
      </c>
      <c r="AL59" s="15">
        <v>0</v>
      </c>
      <c r="AM59" s="16">
        <v>1573281</v>
      </c>
      <c r="AN59" s="16">
        <v>0</v>
      </c>
      <c r="AO59" s="16">
        <v>0</v>
      </c>
      <c r="AP59" s="16">
        <v>0</v>
      </c>
      <c r="AQ59" s="27">
        <v>1573281</v>
      </c>
      <c r="AR59" s="15">
        <v>0</v>
      </c>
      <c r="AS59" s="16">
        <v>0</v>
      </c>
      <c r="AT59" s="16">
        <v>0</v>
      </c>
      <c r="AU59" s="16">
        <v>0</v>
      </c>
      <c r="AV59" s="16">
        <v>0</v>
      </c>
      <c r="AW59" s="27">
        <v>0</v>
      </c>
      <c r="AX59" s="105">
        <v>96379139.849999994</v>
      </c>
      <c r="AY59" s="106">
        <v>12128870.5</v>
      </c>
      <c r="AZ59" s="106">
        <v>0</v>
      </c>
      <c r="BA59" s="106">
        <v>0</v>
      </c>
      <c r="BB59" s="106">
        <v>445174.25</v>
      </c>
      <c r="BC59" s="107">
        <v>108953184.59999999</v>
      </c>
      <c r="BD59" s="15">
        <v>0</v>
      </c>
      <c r="BE59" s="16">
        <v>0</v>
      </c>
      <c r="BF59" s="16">
        <v>0</v>
      </c>
      <c r="BG59" s="16">
        <v>0</v>
      </c>
      <c r="BH59" s="16">
        <v>0</v>
      </c>
      <c r="BI59" s="27">
        <v>0</v>
      </c>
      <c r="BJ59" s="15">
        <v>0</v>
      </c>
      <c r="BK59" s="16">
        <v>0</v>
      </c>
      <c r="BL59" s="16">
        <v>0</v>
      </c>
      <c r="BM59" s="16">
        <v>0</v>
      </c>
      <c r="BN59" s="16">
        <v>0</v>
      </c>
      <c r="BO59" s="27">
        <v>0</v>
      </c>
      <c r="BP59" s="15">
        <v>0</v>
      </c>
      <c r="BQ59" s="16">
        <v>0</v>
      </c>
      <c r="BR59" s="16">
        <v>0</v>
      </c>
      <c r="BS59" s="16">
        <v>0</v>
      </c>
      <c r="BT59" s="16">
        <v>0</v>
      </c>
      <c r="BU59" s="27">
        <v>0</v>
      </c>
      <c r="BV59" s="105">
        <v>96379139.849999994</v>
      </c>
      <c r="BW59" s="106">
        <v>12128870.5</v>
      </c>
      <c r="BX59" s="106">
        <v>0</v>
      </c>
      <c r="BY59" s="106">
        <v>0</v>
      </c>
      <c r="BZ59" s="106">
        <v>445174.25</v>
      </c>
      <c r="CA59" s="107">
        <v>108953184.59999999</v>
      </c>
      <c r="CB59" s="113">
        <v>108953184.59999999</v>
      </c>
      <c r="CC59" s="31">
        <v>108953185</v>
      </c>
      <c r="CD59" s="32">
        <f t="shared" si="0"/>
        <v>-0.40000000596046448</v>
      </c>
      <c r="CE59" s="118"/>
    </row>
    <row r="60" spans="1:83" s="119" customFormat="1" ht="13.8" x14ac:dyDescent="0.3">
      <c r="A60" s="4" t="s">
        <v>50</v>
      </c>
      <c r="B60" s="15">
        <v>0</v>
      </c>
      <c r="C60" s="16">
        <v>0</v>
      </c>
      <c r="D60" s="16">
        <v>0</v>
      </c>
      <c r="E60" s="16">
        <v>0</v>
      </c>
      <c r="F60" s="16">
        <v>0</v>
      </c>
      <c r="G60" s="27">
        <v>0</v>
      </c>
      <c r="H60" s="15">
        <v>22080197.879999999</v>
      </c>
      <c r="I60" s="16">
        <v>2141839.25</v>
      </c>
      <c r="J60" s="16">
        <v>288306.3</v>
      </c>
      <c r="K60" s="16">
        <v>3168233.25</v>
      </c>
      <c r="L60" s="16">
        <v>0</v>
      </c>
      <c r="M60" s="27">
        <v>27678576.68</v>
      </c>
      <c r="N60" s="15">
        <v>0</v>
      </c>
      <c r="O60" s="16">
        <v>0</v>
      </c>
      <c r="P60" s="16">
        <v>0</v>
      </c>
      <c r="Q60" s="16">
        <v>0</v>
      </c>
      <c r="R60" s="16">
        <v>0</v>
      </c>
      <c r="S60" s="27">
        <v>0</v>
      </c>
      <c r="T60" s="15">
        <v>451985.77</v>
      </c>
      <c r="U60" s="16">
        <v>10782.33</v>
      </c>
      <c r="V60" s="16">
        <v>0</v>
      </c>
      <c r="W60" s="16">
        <v>-38376.94</v>
      </c>
      <c r="X60" s="16">
        <v>0</v>
      </c>
      <c r="Y60" s="27">
        <v>424391.16000000003</v>
      </c>
      <c r="Z60" s="15">
        <v>3774940.02</v>
      </c>
      <c r="AA60" s="16">
        <v>190752.69</v>
      </c>
      <c r="AB60" s="16">
        <v>1745.98</v>
      </c>
      <c r="AC60" s="16">
        <v>288906.53999999998</v>
      </c>
      <c r="AD60" s="16">
        <v>0</v>
      </c>
      <c r="AE60" s="27">
        <v>4256345.2299999995</v>
      </c>
      <c r="AF60" s="15">
        <v>0</v>
      </c>
      <c r="AG60" s="16">
        <v>0</v>
      </c>
      <c r="AH60" s="16">
        <v>0</v>
      </c>
      <c r="AI60" s="16">
        <v>0</v>
      </c>
      <c r="AJ60" s="16">
        <v>0</v>
      </c>
      <c r="AK60" s="27">
        <v>0</v>
      </c>
      <c r="AL60" s="15">
        <v>0</v>
      </c>
      <c r="AM60" s="16">
        <v>0</v>
      </c>
      <c r="AN60" s="16">
        <v>0</v>
      </c>
      <c r="AO60" s="16">
        <v>0</v>
      </c>
      <c r="AP60" s="16">
        <v>0</v>
      </c>
      <c r="AQ60" s="27">
        <v>0</v>
      </c>
      <c r="AR60" s="15">
        <v>0</v>
      </c>
      <c r="AS60" s="16">
        <v>0</v>
      </c>
      <c r="AT60" s="16">
        <v>0</v>
      </c>
      <c r="AU60" s="16">
        <v>0</v>
      </c>
      <c r="AV60" s="16">
        <v>0</v>
      </c>
      <c r="AW60" s="27">
        <v>0</v>
      </c>
      <c r="AX60" s="105">
        <v>26307123.669999998</v>
      </c>
      <c r="AY60" s="106">
        <v>2343374.27</v>
      </c>
      <c r="AZ60" s="106">
        <v>290052.27999999997</v>
      </c>
      <c r="BA60" s="106">
        <v>3418762.85</v>
      </c>
      <c r="BB60" s="106">
        <v>0</v>
      </c>
      <c r="BC60" s="107">
        <v>32359313.07</v>
      </c>
      <c r="BD60" s="15">
        <v>575664.1</v>
      </c>
      <c r="BE60" s="16">
        <v>0</v>
      </c>
      <c r="BF60" s="16">
        <v>0</v>
      </c>
      <c r="BG60" s="16">
        <v>0</v>
      </c>
      <c r="BH60" s="16">
        <v>0</v>
      </c>
      <c r="BI60" s="27">
        <v>575664.1</v>
      </c>
      <c r="BJ60" s="15">
        <v>575664</v>
      </c>
      <c r="BK60" s="16">
        <v>0</v>
      </c>
      <c r="BL60" s="16">
        <v>0</v>
      </c>
      <c r="BM60" s="16">
        <v>0</v>
      </c>
      <c r="BN60" s="16">
        <v>0</v>
      </c>
      <c r="BO60" s="27">
        <v>575664</v>
      </c>
      <c r="BP60" s="15">
        <v>0</v>
      </c>
      <c r="BQ60" s="16">
        <v>0</v>
      </c>
      <c r="BR60" s="16">
        <v>0</v>
      </c>
      <c r="BS60" s="16">
        <v>0</v>
      </c>
      <c r="BT60" s="16">
        <v>0</v>
      </c>
      <c r="BU60" s="27">
        <v>0</v>
      </c>
      <c r="BV60" s="105">
        <v>26307123.77</v>
      </c>
      <c r="BW60" s="106">
        <v>2343374.27</v>
      </c>
      <c r="BX60" s="106">
        <v>290052.27999999997</v>
      </c>
      <c r="BY60" s="106">
        <v>3418762.85</v>
      </c>
      <c r="BZ60" s="106">
        <v>0</v>
      </c>
      <c r="CA60" s="107">
        <v>32359313.170000002</v>
      </c>
      <c r="CB60" s="113">
        <v>32359313.170000002</v>
      </c>
      <c r="CC60" s="31">
        <v>32359313.170000006</v>
      </c>
      <c r="CD60" s="32">
        <f t="shared" si="0"/>
        <v>0</v>
      </c>
      <c r="CE60" s="118"/>
    </row>
    <row r="61" spans="1:83" s="119" customFormat="1" ht="13.8" x14ac:dyDescent="0.3">
      <c r="A61" s="4" t="s">
        <v>51</v>
      </c>
      <c r="B61" s="15">
        <v>0</v>
      </c>
      <c r="C61" s="16">
        <v>0</v>
      </c>
      <c r="D61" s="16">
        <v>0</v>
      </c>
      <c r="E61" s="16">
        <v>0</v>
      </c>
      <c r="F61" s="16">
        <v>0</v>
      </c>
      <c r="G61" s="27">
        <v>0</v>
      </c>
      <c r="H61" s="15">
        <v>108779119.7</v>
      </c>
      <c r="I61" s="16">
        <v>7236289</v>
      </c>
      <c r="J61" s="16">
        <v>4662647</v>
      </c>
      <c r="K61" s="16">
        <v>0</v>
      </c>
      <c r="L61" s="16">
        <v>4265672.8099999996</v>
      </c>
      <c r="M61" s="27">
        <v>124943728.51000001</v>
      </c>
      <c r="N61" s="15">
        <v>17553</v>
      </c>
      <c r="O61" s="16">
        <v>0</v>
      </c>
      <c r="P61" s="16">
        <v>0</v>
      </c>
      <c r="Q61" s="16">
        <v>0</v>
      </c>
      <c r="R61" s="16">
        <v>0</v>
      </c>
      <c r="S61" s="27">
        <v>17553</v>
      </c>
      <c r="T61" s="15">
        <v>2700309</v>
      </c>
      <c r="U61" s="16">
        <v>40750.769999999997</v>
      </c>
      <c r="V61" s="16">
        <v>24933.19</v>
      </c>
      <c r="W61" s="16">
        <v>0</v>
      </c>
      <c r="X61" s="16">
        <v>0</v>
      </c>
      <c r="Y61" s="27">
        <v>2765992.96</v>
      </c>
      <c r="Z61" s="15">
        <v>13299957</v>
      </c>
      <c r="AA61" s="16">
        <v>0</v>
      </c>
      <c r="AB61" s="16">
        <v>0</v>
      </c>
      <c r="AC61" s="16">
        <v>0</v>
      </c>
      <c r="AD61" s="16">
        <v>0</v>
      </c>
      <c r="AE61" s="27">
        <v>13299957</v>
      </c>
      <c r="AF61" s="15">
        <v>0</v>
      </c>
      <c r="AG61" s="16">
        <v>456769</v>
      </c>
      <c r="AH61" s="16">
        <v>0</v>
      </c>
      <c r="AI61" s="16">
        <v>0</v>
      </c>
      <c r="AJ61" s="16">
        <v>0</v>
      </c>
      <c r="AK61" s="27">
        <v>456769</v>
      </c>
      <c r="AL61" s="15">
        <v>0</v>
      </c>
      <c r="AM61" s="16">
        <v>0</v>
      </c>
      <c r="AN61" s="16">
        <v>0</v>
      </c>
      <c r="AO61" s="16">
        <v>0</v>
      </c>
      <c r="AP61" s="16">
        <v>0</v>
      </c>
      <c r="AQ61" s="27">
        <v>0</v>
      </c>
      <c r="AR61" s="15">
        <v>0</v>
      </c>
      <c r="AS61" s="16">
        <v>0</v>
      </c>
      <c r="AT61" s="16">
        <v>0</v>
      </c>
      <c r="AU61" s="16">
        <v>0</v>
      </c>
      <c r="AV61" s="16">
        <v>0</v>
      </c>
      <c r="AW61" s="27">
        <v>0</v>
      </c>
      <c r="AX61" s="105">
        <v>124796938.7</v>
      </c>
      <c r="AY61" s="106">
        <v>7733808.7699999996</v>
      </c>
      <c r="AZ61" s="106">
        <v>4687580.1900000004</v>
      </c>
      <c r="BA61" s="106">
        <v>0</v>
      </c>
      <c r="BB61" s="106">
        <v>4265672.8099999996</v>
      </c>
      <c r="BC61" s="107">
        <v>141484000.47</v>
      </c>
      <c r="BD61" s="15">
        <v>2694128</v>
      </c>
      <c r="BE61" s="16">
        <v>0</v>
      </c>
      <c r="BF61" s="16">
        <v>0</v>
      </c>
      <c r="BG61" s="16">
        <v>0</v>
      </c>
      <c r="BH61" s="16">
        <v>0</v>
      </c>
      <c r="BI61" s="27">
        <v>2694128</v>
      </c>
      <c r="BJ61" s="15">
        <v>2694128</v>
      </c>
      <c r="BK61" s="16">
        <v>0</v>
      </c>
      <c r="BL61" s="16">
        <v>0</v>
      </c>
      <c r="BM61" s="16">
        <v>0</v>
      </c>
      <c r="BN61" s="16">
        <v>0</v>
      </c>
      <c r="BO61" s="27">
        <v>2694128</v>
      </c>
      <c r="BP61" s="15">
        <v>0</v>
      </c>
      <c r="BQ61" s="16">
        <v>0</v>
      </c>
      <c r="BR61" s="16">
        <v>0</v>
      </c>
      <c r="BS61" s="16">
        <v>0</v>
      </c>
      <c r="BT61" s="16">
        <v>0</v>
      </c>
      <c r="BU61" s="27">
        <v>0</v>
      </c>
      <c r="BV61" s="105">
        <v>124796938.7</v>
      </c>
      <c r="BW61" s="106">
        <v>7733808.7699999996</v>
      </c>
      <c r="BX61" s="106">
        <v>4687580.1900000004</v>
      </c>
      <c r="BY61" s="106">
        <v>0</v>
      </c>
      <c r="BZ61" s="106">
        <v>4265672.8099999996</v>
      </c>
      <c r="CA61" s="107">
        <v>141484000.47</v>
      </c>
      <c r="CB61" s="113">
        <v>141484000.47</v>
      </c>
      <c r="CC61" s="31">
        <v>141484000</v>
      </c>
      <c r="CD61" s="32">
        <f t="shared" si="0"/>
        <v>0.4699999988079071</v>
      </c>
      <c r="CE61" s="118"/>
    </row>
    <row r="62" spans="1:83" s="119" customFormat="1" ht="13.8" x14ac:dyDescent="0.3">
      <c r="A62" s="4" t="s">
        <v>52</v>
      </c>
      <c r="B62" s="15">
        <v>0</v>
      </c>
      <c r="C62" s="16">
        <v>0</v>
      </c>
      <c r="D62" s="16">
        <v>0</v>
      </c>
      <c r="E62" s="16">
        <v>0</v>
      </c>
      <c r="F62" s="16">
        <v>0</v>
      </c>
      <c r="G62" s="27">
        <v>0</v>
      </c>
      <c r="H62" s="15">
        <v>125344721</v>
      </c>
      <c r="I62" s="16">
        <v>6574236</v>
      </c>
      <c r="J62" s="16">
        <v>2117319</v>
      </c>
      <c r="K62" s="16">
        <v>1884000</v>
      </c>
      <c r="L62" s="16">
        <v>0</v>
      </c>
      <c r="M62" s="27">
        <v>135920276</v>
      </c>
      <c r="N62" s="15">
        <v>0</v>
      </c>
      <c r="O62" s="16">
        <v>0</v>
      </c>
      <c r="P62" s="16">
        <v>0</v>
      </c>
      <c r="Q62" s="16">
        <v>0</v>
      </c>
      <c r="R62" s="16">
        <v>155056</v>
      </c>
      <c r="S62" s="27">
        <v>155056</v>
      </c>
      <c r="T62" s="15">
        <v>1256023</v>
      </c>
      <c r="U62" s="16">
        <v>100000</v>
      </c>
      <c r="V62" s="16">
        <v>135000</v>
      </c>
      <c r="W62" s="16">
        <v>0</v>
      </c>
      <c r="X62" s="16">
        <v>0</v>
      </c>
      <c r="Y62" s="27">
        <v>1491023</v>
      </c>
      <c r="Z62" s="15">
        <v>18460854</v>
      </c>
      <c r="AA62" s="16">
        <v>645000</v>
      </c>
      <c r="AB62" s="16">
        <v>400000</v>
      </c>
      <c r="AC62" s="16">
        <v>230000</v>
      </c>
      <c r="AD62" s="16">
        <v>0</v>
      </c>
      <c r="AE62" s="27">
        <v>19735854</v>
      </c>
      <c r="AF62" s="15">
        <v>0</v>
      </c>
      <c r="AG62" s="16">
        <v>0</v>
      </c>
      <c r="AH62" s="16">
        <v>0</v>
      </c>
      <c r="AI62" s="16">
        <v>0</v>
      </c>
      <c r="AJ62" s="16">
        <v>0</v>
      </c>
      <c r="AK62" s="27">
        <v>0</v>
      </c>
      <c r="AL62" s="15">
        <v>0</v>
      </c>
      <c r="AM62" s="16">
        <v>0</v>
      </c>
      <c r="AN62" s="16">
        <v>0</v>
      </c>
      <c r="AO62" s="16">
        <v>0</v>
      </c>
      <c r="AP62" s="16">
        <v>840000</v>
      </c>
      <c r="AQ62" s="27">
        <v>840000</v>
      </c>
      <c r="AR62" s="15">
        <v>0</v>
      </c>
      <c r="AS62" s="16">
        <v>0</v>
      </c>
      <c r="AT62" s="16">
        <v>0</v>
      </c>
      <c r="AU62" s="16">
        <v>0</v>
      </c>
      <c r="AV62" s="16">
        <v>0</v>
      </c>
      <c r="AW62" s="27">
        <v>0</v>
      </c>
      <c r="AX62" s="105">
        <v>145061598</v>
      </c>
      <c r="AY62" s="106">
        <v>7319236</v>
      </c>
      <c r="AZ62" s="106">
        <v>2652319</v>
      </c>
      <c r="BA62" s="106">
        <v>2114000</v>
      </c>
      <c r="BB62" s="106">
        <v>995056</v>
      </c>
      <c r="BC62" s="107">
        <v>158142209</v>
      </c>
      <c r="BD62" s="15">
        <v>3218000</v>
      </c>
      <c r="BE62" s="16">
        <v>0</v>
      </c>
      <c r="BF62" s="16">
        <v>0</v>
      </c>
      <c r="BG62" s="16">
        <v>0</v>
      </c>
      <c r="BH62" s="16">
        <v>0</v>
      </c>
      <c r="BI62" s="27">
        <v>3218000</v>
      </c>
      <c r="BJ62" s="15">
        <v>3218000</v>
      </c>
      <c r="BK62" s="16">
        <v>0</v>
      </c>
      <c r="BL62" s="16">
        <v>0</v>
      </c>
      <c r="BM62" s="16">
        <v>0</v>
      </c>
      <c r="BN62" s="16">
        <v>0</v>
      </c>
      <c r="BO62" s="27">
        <v>3218000</v>
      </c>
      <c r="BP62" s="15">
        <v>0</v>
      </c>
      <c r="BQ62" s="16">
        <v>0</v>
      </c>
      <c r="BR62" s="16">
        <v>0</v>
      </c>
      <c r="BS62" s="16">
        <v>0</v>
      </c>
      <c r="BT62" s="16">
        <v>0</v>
      </c>
      <c r="BU62" s="27">
        <v>0</v>
      </c>
      <c r="BV62" s="105">
        <v>145061598</v>
      </c>
      <c r="BW62" s="106">
        <v>7319236</v>
      </c>
      <c r="BX62" s="106">
        <v>2652319</v>
      </c>
      <c r="BY62" s="106">
        <v>2114000</v>
      </c>
      <c r="BZ62" s="106">
        <v>995056</v>
      </c>
      <c r="CA62" s="107">
        <v>158142209</v>
      </c>
      <c r="CB62" s="113">
        <v>158142209</v>
      </c>
      <c r="CC62" s="31">
        <v>158142209</v>
      </c>
      <c r="CD62" s="32">
        <f t="shared" si="0"/>
        <v>0</v>
      </c>
      <c r="CE62" s="118"/>
    </row>
    <row r="63" spans="1:83" s="119" customFormat="1" ht="13.8" x14ac:dyDescent="0.3">
      <c r="A63" s="4" t="s">
        <v>53</v>
      </c>
      <c r="B63" s="15">
        <v>931562.92</v>
      </c>
      <c r="C63" s="16">
        <v>46436</v>
      </c>
      <c r="D63" s="16">
        <v>0</v>
      </c>
      <c r="E63" s="16">
        <v>82273.5</v>
      </c>
      <c r="F63" s="16">
        <v>0</v>
      </c>
      <c r="G63" s="27">
        <v>1060272.42</v>
      </c>
      <c r="H63" s="15">
        <v>13572116.199999999</v>
      </c>
      <c r="I63" s="16">
        <v>1497293.76</v>
      </c>
      <c r="J63" s="16">
        <v>0</v>
      </c>
      <c r="K63" s="16">
        <v>2115188.67</v>
      </c>
      <c r="L63" s="16">
        <v>0</v>
      </c>
      <c r="M63" s="27">
        <v>17184598.629999999</v>
      </c>
      <c r="N63" s="15">
        <v>0</v>
      </c>
      <c r="O63" s="16">
        <v>0</v>
      </c>
      <c r="P63" s="16">
        <v>0</v>
      </c>
      <c r="Q63" s="16">
        <v>0</v>
      </c>
      <c r="R63" s="16">
        <v>0</v>
      </c>
      <c r="S63" s="27">
        <v>0</v>
      </c>
      <c r="T63" s="15">
        <v>114364.12999999896</v>
      </c>
      <c r="U63" s="16">
        <v>-6623.0700000000652</v>
      </c>
      <c r="V63" s="16">
        <v>0</v>
      </c>
      <c r="W63" s="16">
        <v>6670.6100000003353</v>
      </c>
      <c r="X63" s="16">
        <v>0</v>
      </c>
      <c r="Y63" s="27">
        <v>114411.66999999923</v>
      </c>
      <c r="Z63" s="15">
        <v>4004510.6199999996</v>
      </c>
      <c r="AA63" s="16">
        <v>0</v>
      </c>
      <c r="AB63" s="16">
        <v>0</v>
      </c>
      <c r="AC63" s="16">
        <v>0</v>
      </c>
      <c r="AD63" s="16">
        <v>0</v>
      </c>
      <c r="AE63" s="27">
        <v>4004510.6199999996</v>
      </c>
      <c r="AF63" s="15">
        <v>0</v>
      </c>
      <c r="AG63" s="16">
        <v>0</v>
      </c>
      <c r="AH63" s="16">
        <v>0</v>
      </c>
      <c r="AI63" s="16">
        <v>0</v>
      </c>
      <c r="AJ63" s="16">
        <v>0</v>
      </c>
      <c r="AK63" s="27">
        <v>0</v>
      </c>
      <c r="AL63" s="15">
        <v>1577</v>
      </c>
      <c r="AM63" s="16">
        <v>0</v>
      </c>
      <c r="AN63" s="16">
        <v>0</v>
      </c>
      <c r="AO63" s="16">
        <v>0</v>
      </c>
      <c r="AP63" s="16">
        <v>0</v>
      </c>
      <c r="AQ63" s="27">
        <v>1577</v>
      </c>
      <c r="AR63" s="15">
        <v>0</v>
      </c>
      <c r="AS63" s="16">
        <v>0</v>
      </c>
      <c r="AT63" s="16">
        <v>0</v>
      </c>
      <c r="AU63" s="16">
        <v>0</v>
      </c>
      <c r="AV63" s="16">
        <v>0</v>
      </c>
      <c r="AW63" s="27">
        <v>0</v>
      </c>
      <c r="AX63" s="105">
        <v>18624130.869999997</v>
      </c>
      <c r="AY63" s="106">
        <v>1537106.69</v>
      </c>
      <c r="AZ63" s="106">
        <v>0</v>
      </c>
      <c r="BA63" s="106">
        <v>2204132.7800000003</v>
      </c>
      <c r="BB63" s="106">
        <v>0</v>
      </c>
      <c r="BC63" s="107">
        <v>22365370.339999996</v>
      </c>
      <c r="BD63" s="15">
        <v>541423.06000000006</v>
      </c>
      <c r="BE63" s="16">
        <v>0</v>
      </c>
      <c r="BF63" s="16">
        <v>0</v>
      </c>
      <c r="BG63" s="16">
        <v>0</v>
      </c>
      <c r="BH63" s="16">
        <v>0</v>
      </c>
      <c r="BI63" s="27">
        <v>541423.06000000006</v>
      </c>
      <c r="BJ63" s="15">
        <v>541423.06000000006</v>
      </c>
      <c r="BK63" s="16">
        <v>0</v>
      </c>
      <c r="BL63" s="16">
        <v>0</v>
      </c>
      <c r="BM63" s="16">
        <v>0</v>
      </c>
      <c r="BN63" s="16">
        <v>0</v>
      </c>
      <c r="BO63" s="27">
        <v>541423.06000000006</v>
      </c>
      <c r="BP63" s="15">
        <v>0</v>
      </c>
      <c r="BQ63" s="16">
        <v>0</v>
      </c>
      <c r="BR63" s="16">
        <v>0</v>
      </c>
      <c r="BS63" s="16">
        <v>0</v>
      </c>
      <c r="BT63" s="16">
        <v>0</v>
      </c>
      <c r="BU63" s="27">
        <v>0</v>
      </c>
      <c r="BV63" s="105">
        <v>18624130.869999997</v>
      </c>
      <c r="BW63" s="106">
        <v>1537106.69</v>
      </c>
      <c r="BX63" s="106">
        <v>0</v>
      </c>
      <c r="BY63" s="106">
        <v>2204132.7800000003</v>
      </c>
      <c r="BZ63" s="106">
        <v>0</v>
      </c>
      <c r="CA63" s="107">
        <v>22365370.339999996</v>
      </c>
      <c r="CB63" s="113">
        <v>22365370.339999996</v>
      </c>
      <c r="CC63" s="31">
        <v>22365370</v>
      </c>
      <c r="CD63" s="32">
        <f t="shared" si="0"/>
        <v>0.33999999612569809</v>
      </c>
      <c r="CE63" s="118"/>
    </row>
    <row r="64" spans="1:83" s="119" customFormat="1" ht="13.8" x14ac:dyDescent="0.3">
      <c r="A64" s="4" t="s">
        <v>54</v>
      </c>
      <c r="B64" s="15">
        <v>1068960</v>
      </c>
      <c r="C64" s="16">
        <v>51820</v>
      </c>
      <c r="D64" s="16">
        <v>20655</v>
      </c>
      <c r="E64" s="16">
        <v>1316820</v>
      </c>
      <c r="F64" s="16">
        <v>0</v>
      </c>
      <c r="G64" s="27">
        <v>2458255</v>
      </c>
      <c r="H64" s="15">
        <v>3747986</v>
      </c>
      <c r="I64" s="16">
        <v>194226</v>
      </c>
      <c r="J64" s="16">
        <v>497323</v>
      </c>
      <c r="K64" s="16">
        <v>10070206</v>
      </c>
      <c r="L64" s="16">
        <v>0</v>
      </c>
      <c r="M64" s="27">
        <v>14509741</v>
      </c>
      <c r="N64" s="15">
        <v>0</v>
      </c>
      <c r="O64" s="16">
        <v>0</v>
      </c>
      <c r="P64" s="16">
        <v>0</v>
      </c>
      <c r="Q64" s="16">
        <v>0</v>
      </c>
      <c r="R64" s="16">
        <v>0</v>
      </c>
      <c r="S64" s="27">
        <v>0</v>
      </c>
      <c r="T64" s="15">
        <v>-3778</v>
      </c>
      <c r="U64" s="16">
        <v>-990</v>
      </c>
      <c r="V64" s="16">
        <v>0</v>
      </c>
      <c r="W64" s="16">
        <v>-5004</v>
      </c>
      <c r="X64" s="16">
        <v>0</v>
      </c>
      <c r="Y64" s="27">
        <v>-9772</v>
      </c>
      <c r="Z64" s="15">
        <v>1797548</v>
      </c>
      <c r="AA64" s="16">
        <v>67814</v>
      </c>
      <c r="AB64" s="16">
        <v>18257</v>
      </c>
      <c r="AC64" s="16">
        <v>1160671</v>
      </c>
      <c r="AD64" s="16">
        <v>41051</v>
      </c>
      <c r="AE64" s="27">
        <v>3085341</v>
      </c>
      <c r="AF64" s="15">
        <v>0</v>
      </c>
      <c r="AG64" s="16">
        <v>0</v>
      </c>
      <c r="AH64" s="16">
        <v>0</v>
      </c>
      <c r="AI64" s="16">
        <v>0</v>
      </c>
      <c r="AJ64" s="16">
        <v>0</v>
      </c>
      <c r="AK64" s="27">
        <v>0</v>
      </c>
      <c r="AL64" s="15">
        <v>0</v>
      </c>
      <c r="AM64" s="16">
        <v>0</v>
      </c>
      <c r="AN64" s="16">
        <v>1491013</v>
      </c>
      <c r="AO64" s="16">
        <v>0</v>
      </c>
      <c r="AP64" s="16">
        <v>0</v>
      </c>
      <c r="AQ64" s="27">
        <v>1491013</v>
      </c>
      <c r="AR64" s="15">
        <v>0</v>
      </c>
      <c r="AS64" s="16">
        <v>0</v>
      </c>
      <c r="AT64" s="16">
        <v>0</v>
      </c>
      <c r="AU64" s="16">
        <v>0</v>
      </c>
      <c r="AV64" s="16">
        <v>0</v>
      </c>
      <c r="AW64" s="27">
        <v>0</v>
      </c>
      <c r="AX64" s="105">
        <v>6610716</v>
      </c>
      <c r="AY64" s="106">
        <v>312870</v>
      </c>
      <c r="AZ64" s="106">
        <v>2027248</v>
      </c>
      <c r="BA64" s="106">
        <v>12542693</v>
      </c>
      <c r="BB64" s="106">
        <v>41051</v>
      </c>
      <c r="BC64" s="107">
        <v>21534578</v>
      </c>
      <c r="BD64" s="15">
        <v>0</v>
      </c>
      <c r="BE64" s="16">
        <v>0</v>
      </c>
      <c r="BF64" s="16">
        <v>0</v>
      </c>
      <c r="BG64" s="16">
        <v>0</v>
      </c>
      <c r="BH64" s="16">
        <v>0</v>
      </c>
      <c r="BI64" s="27">
        <v>0</v>
      </c>
      <c r="BJ64" s="15">
        <v>0</v>
      </c>
      <c r="BK64" s="16">
        <v>0</v>
      </c>
      <c r="BL64" s="16">
        <v>0</v>
      </c>
      <c r="BM64" s="16">
        <v>0</v>
      </c>
      <c r="BN64" s="16">
        <v>0</v>
      </c>
      <c r="BO64" s="27">
        <v>0</v>
      </c>
      <c r="BP64" s="15">
        <v>0</v>
      </c>
      <c r="BQ64" s="16">
        <v>0</v>
      </c>
      <c r="BR64" s="16">
        <v>0</v>
      </c>
      <c r="BS64" s="16">
        <v>0</v>
      </c>
      <c r="BT64" s="16">
        <v>0</v>
      </c>
      <c r="BU64" s="27">
        <v>0</v>
      </c>
      <c r="BV64" s="105">
        <v>6610716</v>
      </c>
      <c r="BW64" s="106">
        <v>312870</v>
      </c>
      <c r="BX64" s="106">
        <v>2027248</v>
      </c>
      <c r="BY64" s="106">
        <v>12542693</v>
      </c>
      <c r="BZ64" s="106">
        <v>41051</v>
      </c>
      <c r="CA64" s="107">
        <v>21534578</v>
      </c>
      <c r="CB64" s="113">
        <v>21534578</v>
      </c>
      <c r="CC64" s="31">
        <v>21534578</v>
      </c>
      <c r="CD64" s="32">
        <f t="shared" si="0"/>
        <v>0</v>
      </c>
      <c r="CE64" s="118"/>
    </row>
    <row r="65" spans="1:83" s="119" customFormat="1" ht="13.8" x14ac:dyDescent="0.3">
      <c r="A65" s="4" t="s">
        <v>55</v>
      </c>
      <c r="B65" s="15">
        <v>2048910</v>
      </c>
      <c r="C65" s="16">
        <v>156806</v>
      </c>
      <c r="D65" s="16">
        <v>0</v>
      </c>
      <c r="E65" s="16">
        <v>881671</v>
      </c>
      <c r="F65" s="16">
        <v>0</v>
      </c>
      <c r="G65" s="27">
        <v>3087387</v>
      </c>
      <c r="H65" s="15">
        <v>6738487</v>
      </c>
      <c r="I65" s="16">
        <v>865545</v>
      </c>
      <c r="J65" s="16">
        <v>0</v>
      </c>
      <c r="K65" s="16">
        <v>6142275</v>
      </c>
      <c r="L65" s="16">
        <v>0</v>
      </c>
      <c r="M65" s="27">
        <v>13746307</v>
      </c>
      <c r="N65" s="15">
        <v>0</v>
      </c>
      <c r="O65" s="16">
        <v>0</v>
      </c>
      <c r="P65" s="16">
        <v>0</v>
      </c>
      <c r="Q65" s="16">
        <v>0</v>
      </c>
      <c r="R65" s="16">
        <v>0</v>
      </c>
      <c r="S65" s="27">
        <v>0</v>
      </c>
      <c r="T65" s="15">
        <v>0</v>
      </c>
      <c r="U65" s="16">
        <v>0</v>
      </c>
      <c r="V65" s="16">
        <v>0</v>
      </c>
      <c r="W65" s="16">
        <v>0</v>
      </c>
      <c r="X65" s="16">
        <v>0</v>
      </c>
      <c r="Y65" s="27">
        <v>0</v>
      </c>
      <c r="Z65" s="15">
        <v>2284683</v>
      </c>
      <c r="AA65" s="16">
        <v>200510</v>
      </c>
      <c r="AB65" s="16">
        <v>0</v>
      </c>
      <c r="AC65" s="16">
        <v>416215</v>
      </c>
      <c r="AD65" s="16">
        <v>0</v>
      </c>
      <c r="AE65" s="27">
        <v>2901408</v>
      </c>
      <c r="AF65" s="15">
        <v>0</v>
      </c>
      <c r="AG65" s="16">
        <v>0</v>
      </c>
      <c r="AH65" s="16">
        <v>0</v>
      </c>
      <c r="AI65" s="16">
        <v>0</v>
      </c>
      <c r="AJ65" s="16">
        <v>0</v>
      </c>
      <c r="AK65" s="27">
        <v>0</v>
      </c>
      <c r="AL65" s="15">
        <v>0</v>
      </c>
      <c r="AM65" s="16">
        <v>62437</v>
      </c>
      <c r="AN65" s="16">
        <v>0</v>
      </c>
      <c r="AO65" s="16">
        <v>0</v>
      </c>
      <c r="AP65" s="16">
        <v>0</v>
      </c>
      <c r="AQ65" s="27">
        <v>62437</v>
      </c>
      <c r="AR65" s="15">
        <v>0</v>
      </c>
      <c r="AS65" s="16">
        <v>0</v>
      </c>
      <c r="AT65" s="16">
        <v>0</v>
      </c>
      <c r="AU65" s="16">
        <v>0</v>
      </c>
      <c r="AV65" s="16">
        <v>0</v>
      </c>
      <c r="AW65" s="27">
        <v>0</v>
      </c>
      <c r="AX65" s="105">
        <v>11072080</v>
      </c>
      <c r="AY65" s="106">
        <v>1285298</v>
      </c>
      <c r="AZ65" s="106">
        <v>0</v>
      </c>
      <c r="BA65" s="106">
        <v>7440161</v>
      </c>
      <c r="BB65" s="106">
        <v>0</v>
      </c>
      <c r="BC65" s="107">
        <v>19797539</v>
      </c>
      <c r="BD65" s="15">
        <v>320410</v>
      </c>
      <c r="BE65" s="16">
        <v>0</v>
      </c>
      <c r="BF65" s="16">
        <v>0</v>
      </c>
      <c r="BG65" s="16">
        <v>0</v>
      </c>
      <c r="BH65" s="16">
        <v>0</v>
      </c>
      <c r="BI65" s="27">
        <v>320410</v>
      </c>
      <c r="BJ65" s="15">
        <v>320410</v>
      </c>
      <c r="BK65" s="16">
        <v>0</v>
      </c>
      <c r="BL65" s="16">
        <v>0</v>
      </c>
      <c r="BM65" s="16">
        <v>0</v>
      </c>
      <c r="BN65" s="16">
        <v>0</v>
      </c>
      <c r="BO65" s="27">
        <v>320410</v>
      </c>
      <c r="BP65" s="15">
        <v>0</v>
      </c>
      <c r="BQ65" s="16">
        <v>0</v>
      </c>
      <c r="BR65" s="16">
        <v>0</v>
      </c>
      <c r="BS65" s="16">
        <v>0</v>
      </c>
      <c r="BT65" s="16">
        <v>0</v>
      </c>
      <c r="BU65" s="27">
        <v>0</v>
      </c>
      <c r="BV65" s="105">
        <v>11072080</v>
      </c>
      <c r="BW65" s="106">
        <v>1285298</v>
      </c>
      <c r="BX65" s="106">
        <v>0</v>
      </c>
      <c r="BY65" s="106">
        <v>7440161</v>
      </c>
      <c r="BZ65" s="106">
        <v>0</v>
      </c>
      <c r="CA65" s="107">
        <v>19797539</v>
      </c>
      <c r="CB65" s="113">
        <v>19797539</v>
      </c>
      <c r="CC65" s="31">
        <v>19797539</v>
      </c>
      <c r="CD65" s="32">
        <f t="shared" si="0"/>
        <v>0</v>
      </c>
      <c r="CE65" s="118"/>
    </row>
    <row r="66" spans="1:83" s="119" customFormat="1" ht="13.8" x14ac:dyDescent="0.3">
      <c r="A66" s="4" t="s">
        <v>56</v>
      </c>
      <c r="B66" s="15">
        <v>2127000</v>
      </c>
      <c r="C66" s="16">
        <v>56000</v>
      </c>
      <c r="D66" s="16">
        <v>38000</v>
      </c>
      <c r="E66" s="16">
        <v>16000</v>
      </c>
      <c r="F66" s="16">
        <v>1000</v>
      </c>
      <c r="G66" s="27">
        <v>2238000</v>
      </c>
      <c r="H66" s="15">
        <v>48838000</v>
      </c>
      <c r="I66" s="16">
        <v>1603000</v>
      </c>
      <c r="J66" s="16">
        <v>1093000</v>
      </c>
      <c r="K66" s="16">
        <v>556000</v>
      </c>
      <c r="L66" s="16">
        <v>0</v>
      </c>
      <c r="M66" s="27">
        <v>52090000</v>
      </c>
      <c r="N66" s="15">
        <v>0</v>
      </c>
      <c r="O66" s="16">
        <v>0</v>
      </c>
      <c r="P66" s="16">
        <v>0</v>
      </c>
      <c r="Q66" s="16">
        <v>0</v>
      </c>
      <c r="R66" s="16">
        <v>4000</v>
      </c>
      <c r="S66" s="27">
        <v>4000</v>
      </c>
      <c r="T66" s="15">
        <v>0</v>
      </c>
      <c r="U66" s="16">
        <v>0</v>
      </c>
      <c r="V66" s="16">
        <v>0</v>
      </c>
      <c r="W66" s="16">
        <v>0</v>
      </c>
      <c r="X66" s="16">
        <v>0</v>
      </c>
      <c r="Y66" s="27">
        <v>0</v>
      </c>
      <c r="Z66" s="15">
        <v>8329000</v>
      </c>
      <c r="AA66" s="16">
        <v>0</v>
      </c>
      <c r="AB66" s="16">
        <v>0</v>
      </c>
      <c r="AC66" s="16">
        <v>0</v>
      </c>
      <c r="AD66" s="16">
        <v>0</v>
      </c>
      <c r="AE66" s="27">
        <v>8329000</v>
      </c>
      <c r="AF66" s="15">
        <v>0</v>
      </c>
      <c r="AG66" s="16">
        <v>188000</v>
      </c>
      <c r="AH66" s="16">
        <v>0</v>
      </c>
      <c r="AI66" s="16">
        <v>0</v>
      </c>
      <c r="AJ66" s="16">
        <v>0</v>
      </c>
      <c r="AK66" s="27">
        <v>188000</v>
      </c>
      <c r="AL66" s="15">
        <v>0</v>
      </c>
      <c r="AM66" s="16">
        <v>0</v>
      </c>
      <c r="AN66" s="16">
        <v>0</v>
      </c>
      <c r="AO66" s="16">
        <v>0</v>
      </c>
      <c r="AP66" s="16">
        <v>0</v>
      </c>
      <c r="AQ66" s="27">
        <v>0</v>
      </c>
      <c r="AR66" s="15">
        <v>0</v>
      </c>
      <c r="AS66" s="16">
        <v>0</v>
      </c>
      <c r="AT66" s="16">
        <v>0</v>
      </c>
      <c r="AU66" s="16">
        <v>0</v>
      </c>
      <c r="AV66" s="16">
        <v>0</v>
      </c>
      <c r="AW66" s="27">
        <v>0</v>
      </c>
      <c r="AX66" s="105">
        <v>59294000</v>
      </c>
      <c r="AY66" s="106">
        <v>1847000</v>
      </c>
      <c r="AZ66" s="106">
        <v>1131000</v>
      </c>
      <c r="BA66" s="106">
        <v>572000</v>
      </c>
      <c r="BB66" s="106">
        <v>5000</v>
      </c>
      <c r="BC66" s="107">
        <v>62849000</v>
      </c>
      <c r="BD66" s="15">
        <v>671000</v>
      </c>
      <c r="BE66" s="16">
        <v>0</v>
      </c>
      <c r="BF66" s="16">
        <v>0</v>
      </c>
      <c r="BG66" s="16">
        <v>2000</v>
      </c>
      <c r="BH66" s="16">
        <v>0</v>
      </c>
      <c r="BI66" s="27">
        <v>673000</v>
      </c>
      <c r="BJ66" s="15">
        <v>720000</v>
      </c>
      <c r="BK66" s="16">
        <v>0</v>
      </c>
      <c r="BL66" s="16">
        <v>0</v>
      </c>
      <c r="BM66" s="16">
        <v>2000</v>
      </c>
      <c r="BN66" s="16">
        <v>0</v>
      </c>
      <c r="BO66" s="27">
        <v>722000</v>
      </c>
      <c r="BP66" s="15">
        <v>122000</v>
      </c>
      <c r="BQ66" s="16">
        <v>0</v>
      </c>
      <c r="BR66" s="16">
        <v>0</v>
      </c>
      <c r="BS66" s="16">
        <v>0</v>
      </c>
      <c r="BT66" s="16">
        <v>0</v>
      </c>
      <c r="BU66" s="27">
        <v>122000</v>
      </c>
      <c r="BV66" s="105">
        <v>59123000</v>
      </c>
      <c r="BW66" s="106">
        <v>1847000</v>
      </c>
      <c r="BX66" s="106">
        <v>1131000</v>
      </c>
      <c r="BY66" s="106">
        <v>572000</v>
      </c>
      <c r="BZ66" s="106">
        <v>5000</v>
      </c>
      <c r="CA66" s="107">
        <v>62678000</v>
      </c>
      <c r="CB66" s="113">
        <v>62678000</v>
      </c>
      <c r="CC66" s="31">
        <v>62678000</v>
      </c>
      <c r="CD66" s="32">
        <f t="shared" si="0"/>
        <v>0</v>
      </c>
      <c r="CE66" s="118"/>
    </row>
    <row r="67" spans="1:83" s="119" customFormat="1" ht="13.8" x14ac:dyDescent="0.3">
      <c r="A67" s="4" t="s">
        <v>57</v>
      </c>
      <c r="B67" s="15">
        <v>983402</v>
      </c>
      <c r="C67" s="16">
        <v>65178</v>
      </c>
      <c r="D67" s="16">
        <v>32589</v>
      </c>
      <c r="E67" s="16">
        <v>142902</v>
      </c>
      <c r="F67" s="16">
        <v>1224</v>
      </c>
      <c r="G67" s="27">
        <v>1225295</v>
      </c>
      <c r="H67" s="15">
        <v>7430000</v>
      </c>
      <c r="I67" s="16">
        <v>947000</v>
      </c>
      <c r="J67" s="16">
        <v>340000</v>
      </c>
      <c r="K67" s="16">
        <v>4296000</v>
      </c>
      <c r="L67" s="16">
        <v>14000</v>
      </c>
      <c r="M67" s="27">
        <v>13027000</v>
      </c>
      <c r="N67" s="15">
        <v>0</v>
      </c>
      <c r="O67" s="16">
        <v>0</v>
      </c>
      <c r="P67" s="16">
        <v>0</v>
      </c>
      <c r="Q67" s="16">
        <v>0</v>
      </c>
      <c r="R67" s="16">
        <v>0</v>
      </c>
      <c r="S67" s="27">
        <v>0</v>
      </c>
      <c r="T67" s="15">
        <v>0</v>
      </c>
      <c r="U67" s="16">
        <v>0</v>
      </c>
      <c r="V67" s="16">
        <v>0</v>
      </c>
      <c r="W67" s="16">
        <v>0</v>
      </c>
      <c r="X67" s="16">
        <v>0</v>
      </c>
      <c r="Y67" s="27">
        <v>0</v>
      </c>
      <c r="Z67" s="15">
        <v>1972373</v>
      </c>
      <c r="AA67" s="16">
        <v>156282</v>
      </c>
      <c r="AB67" s="16">
        <v>90951</v>
      </c>
      <c r="AC67" s="16">
        <v>311849</v>
      </c>
      <c r="AD67" s="16">
        <v>0</v>
      </c>
      <c r="AE67" s="27">
        <v>2531455</v>
      </c>
      <c r="AF67" s="15">
        <v>0</v>
      </c>
      <c r="AG67" s="16">
        <v>0</v>
      </c>
      <c r="AH67" s="16">
        <v>0</v>
      </c>
      <c r="AI67" s="16">
        <v>0</v>
      </c>
      <c r="AJ67" s="16">
        <v>0</v>
      </c>
      <c r="AK67" s="27">
        <v>0</v>
      </c>
      <c r="AL67" s="15">
        <v>0</v>
      </c>
      <c r="AM67" s="16">
        <v>0</v>
      </c>
      <c r="AN67" s="16">
        <v>0</v>
      </c>
      <c r="AO67" s="16">
        <v>0</v>
      </c>
      <c r="AP67" s="16">
        <v>22804</v>
      </c>
      <c r="AQ67" s="27">
        <v>22804</v>
      </c>
      <c r="AR67" s="15">
        <v>0</v>
      </c>
      <c r="AS67" s="16">
        <v>0</v>
      </c>
      <c r="AT67" s="16">
        <v>0</v>
      </c>
      <c r="AU67" s="16">
        <v>0</v>
      </c>
      <c r="AV67" s="16">
        <v>0</v>
      </c>
      <c r="AW67" s="27">
        <v>0</v>
      </c>
      <c r="AX67" s="105">
        <v>10385775</v>
      </c>
      <c r="AY67" s="106">
        <v>1168460</v>
      </c>
      <c r="AZ67" s="106">
        <v>463540</v>
      </c>
      <c r="BA67" s="106">
        <v>4750751</v>
      </c>
      <c r="BB67" s="106">
        <v>38028</v>
      </c>
      <c r="BC67" s="107">
        <v>16806554</v>
      </c>
      <c r="BD67" s="15">
        <v>0</v>
      </c>
      <c r="BE67" s="16">
        <v>0</v>
      </c>
      <c r="BF67" s="16">
        <v>0</v>
      </c>
      <c r="BG67" s="16">
        <v>0</v>
      </c>
      <c r="BH67" s="16">
        <v>0</v>
      </c>
      <c r="BI67" s="27">
        <v>0</v>
      </c>
      <c r="BJ67" s="15">
        <v>0</v>
      </c>
      <c r="BK67" s="16">
        <v>0</v>
      </c>
      <c r="BL67" s="16">
        <v>0</v>
      </c>
      <c r="BM67" s="16">
        <v>0</v>
      </c>
      <c r="BN67" s="16">
        <v>0</v>
      </c>
      <c r="BO67" s="27">
        <v>0</v>
      </c>
      <c r="BP67" s="15">
        <v>0</v>
      </c>
      <c r="BQ67" s="16">
        <v>0</v>
      </c>
      <c r="BR67" s="16">
        <v>0</v>
      </c>
      <c r="BS67" s="16">
        <v>0</v>
      </c>
      <c r="BT67" s="16">
        <v>0</v>
      </c>
      <c r="BU67" s="27">
        <v>0</v>
      </c>
      <c r="BV67" s="105">
        <v>10385775</v>
      </c>
      <c r="BW67" s="106">
        <v>1168460</v>
      </c>
      <c r="BX67" s="106">
        <v>463540</v>
      </c>
      <c r="BY67" s="106">
        <v>4750751</v>
      </c>
      <c r="BZ67" s="106">
        <v>38028</v>
      </c>
      <c r="CA67" s="107">
        <v>16806554</v>
      </c>
      <c r="CB67" s="113">
        <v>16806554</v>
      </c>
      <c r="CC67" s="31">
        <v>16806554</v>
      </c>
      <c r="CD67" s="32">
        <f t="shared" si="0"/>
        <v>0</v>
      </c>
      <c r="CE67" s="118"/>
    </row>
    <row r="68" spans="1:83" s="119" customFormat="1" ht="13.8" x14ac:dyDescent="0.3">
      <c r="A68" s="4" t="s">
        <v>58</v>
      </c>
      <c r="B68" s="15">
        <v>0</v>
      </c>
      <c r="C68" s="16">
        <v>0</v>
      </c>
      <c r="D68" s="16">
        <v>0</v>
      </c>
      <c r="E68" s="16">
        <v>0</v>
      </c>
      <c r="F68" s="16">
        <v>0</v>
      </c>
      <c r="G68" s="27">
        <v>0</v>
      </c>
      <c r="H68" s="15">
        <v>94720216</v>
      </c>
      <c r="I68" s="16">
        <v>20288811</v>
      </c>
      <c r="J68" s="16">
        <v>4924783</v>
      </c>
      <c r="K68" s="16">
        <v>0</v>
      </c>
      <c r="L68" s="16">
        <v>0</v>
      </c>
      <c r="M68" s="27">
        <v>119933810</v>
      </c>
      <c r="N68" s="15">
        <v>0</v>
      </c>
      <c r="O68" s="16">
        <v>0</v>
      </c>
      <c r="P68" s="16">
        <v>0</v>
      </c>
      <c r="Q68" s="16">
        <v>0</v>
      </c>
      <c r="R68" s="16">
        <v>0</v>
      </c>
      <c r="S68" s="27">
        <v>0</v>
      </c>
      <c r="T68" s="15">
        <v>1363009</v>
      </c>
      <c r="U68" s="16">
        <v>-328789</v>
      </c>
      <c r="V68" s="16">
        <v>80240</v>
      </c>
      <c r="W68" s="16">
        <v>0</v>
      </c>
      <c r="X68" s="16">
        <v>0</v>
      </c>
      <c r="Y68" s="27">
        <v>1114460</v>
      </c>
      <c r="Z68" s="15">
        <v>168872</v>
      </c>
      <c r="AA68" s="16">
        <v>131159</v>
      </c>
      <c r="AB68" s="16">
        <v>0</v>
      </c>
      <c r="AC68" s="16">
        <v>0</v>
      </c>
      <c r="AD68" s="16">
        <v>0</v>
      </c>
      <c r="AE68" s="27">
        <v>300031</v>
      </c>
      <c r="AF68" s="15">
        <v>0</v>
      </c>
      <c r="AG68" s="16">
        <v>0</v>
      </c>
      <c r="AH68" s="16">
        <v>0</v>
      </c>
      <c r="AI68" s="16">
        <v>0</v>
      </c>
      <c r="AJ68" s="16">
        <v>0</v>
      </c>
      <c r="AK68" s="27">
        <v>0</v>
      </c>
      <c r="AL68" s="15">
        <v>0</v>
      </c>
      <c r="AM68" s="16">
        <v>0</v>
      </c>
      <c r="AN68" s="16">
        <v>0</v>
      </c>
      <c r="AO68" s="16">
        <v>0</v>
      </c>
      <c r="AP68" s="16">
        <v>0</v>
      </c>
      <c r="AQ68" s="27">
        <v>0</v>
      </c>
      <c r="AR68" s="15">
        <v>436984</v>
      </c>
      <c r="AS68" s="16">
        <v>0</v>
      </c>
      <c r="AT68" s="16">
        <v>0</v>
      </c>
      <c r="AU68" s="16">
        <v>0</v>
      </c>
      <c r="AV68" s="16">
        <v>0</v>
      </c>
      <c r="AW68" s="27">
        <v>436984</v>
      </c>
      <c r="AX68" s="105">
        <v>96689081</v>
      </c>
      <c r="AY68" s="106">
        <v>20091181</v>
      </c>
      <c r="AZ68" s="106">
        <v>5005023</v>
      </c>
      <c r="BA68" s="106">
        <v>0</v>
      </c>
      <c r="BB68" s="106">
        <v>0</v>
      </c>
      <c r="BC68" s="107">
        <v>121785285</v>
      </c>
      <c r="BD68" s="15">
        <v>666449</v>
      </c>
      <c r="BE68" s="16">
        <v>0</v>
      </c>
      <c r="BF68" s="16">
        <v>0</v>
      </c>
      <c r="BG68" s="16">
        <v>0</v>
      </c>
      <c r="BH68" s="16">
        <v>0</v>
      </c>
      <c r="BI68" s="27">
        <v>666449</v>
      </c>
      <c r="BJ68" s="15">
        <v>666449</v>
      </c>
      <c r="BK68" s="16">
        <v>0</v>
      </c>
      <c r="BL68" s="16">
        <v>0</v>
      </c>
      <c r="BM68" s="16">
        <v>0</v>
      </c>
      <c r="BN68" s="16">
        <v>0</v>
      </c>
      <c r="BO68" s="27">
        <v>666449</v>
      </c>
      <c r="BP68" s="15">
        <v>665789</v>
      </c>
      <c r="BQ68" s="16">
        <v>0</v>
      </c>
      <c r="BR68" s="16">
        <v>0</v>
      </c>
      <c r="BS68" s="16">
        <v>0</v>
      </c>
      <c r="BT68" s="16">
        <v>0</v>
      </c>
      <c r="BU68" s="27">
        <v>665789</v>
      </c>
      <c r="BV68" s="105">
        <v>96023292</v>
      </c>
      <c r="BW68" s="106">
        <v>20091181</v>
      </c>
      <c r="BX68" s="106">
        <v>5005023</v>
      </c>
      <c r="BY68" s="106">
        <v>0</v>
      </c>
      <c r="BZ68" s="106">
        <v>0</v>
      </c>
      <c r="CA68" s="107">
        <v>121119496</v>
      </c>
      <c r="CB68" s="113">
        <v>121119496</v>
      </c>
      <c r="CC68" s="31">
        <v>121119496.09999999</v>
      </c>
      <c r="CD68" s="32">
        <f t="shared" si="0"/>
        <v>-9.9999994039535522E-2</v>
      </c>
      <c r="CE68" s="118"/>
    </row>
    <row r="69" spans="1:83" s="119" customFormat="1" ht="13.8" x14ac:dyDescent="0.3">
      <c r="A69" s="4" t="s">
        <v>59</v>
      </c>
      <c r="B69" s="15">
        <v>0</v>
      </c>
      <c r="C69" s="16">
        <v>0</v>
      </c>
      <c r="D69" s="16">
        <v>0</v>
      </c>
      <c r="E69" s="16">
        <v>0</v>
      </c>
      <c r="F69" s="16">
        <v>0</v>
      </c>
      <c r="G69" s="27">
        <v>0</v>
      </c>
      <c r="H69" s="15">
        <v>3892979.3400000003</v>
      </c>
      <c r="I69" s="16">
        <v>131676.79</v>
      </c>
      <c r="J69" s="16">
        <v>138598.38</v>
      </c>
      <c r="K69" s="16">
        <v>3927358.49</v>
      </c>
      <c r="L69" s="16">
        <v>0</v>
      </c>
      <c r="M69" s="27">
        <v>8090613</v>
      </c>
      <c r="N69" s="15">
        <v>0</v>
      </c>
      <c r="O69" s="16">
        <v>0</v>
      </c>
      <c r="P69" s="16">
        <v>0</v>
      </c>
      <c r="Q69" s="16">
        <v>0</v>
      </c>
      <c r="R69" s="16">
        <v>16735.29</v>
      </c>
      <c r="S69" s="27">
        <v>16735.29</v>
      </c>
      <c r="T69" s="15">
        <v>-6582.66</v>
      </c>
      <c r="U69" s="16">
        <v>27432.68</v>
      </c>
      <c r="V69" s="16">
        <v>0</v>
      </c>
      <c r="W69" s="16">
        <v>-529.04999999999995</v>
      </c>
      <c r="X69" s="16">
        <v>42.33</v>
      </c>
      <c r="Y69" s="27">
        <v>20363.300000000003</v>
      </c>
      <c r="Z69" s="15">
        <v>936181.31</v>
      </c>
      <c r="AA69" s="16">
        <v>29322</v>
      </c>
      <c r="AB69" s="16">
        <v>13988</v>
      </c>
      <c r="AC69" s="16">
        <v>212866</v>
      </c>
      <c r="AD69" s="16">
        <v>1774</v>
      </c>
      <c r="AE69" s="27">
        <v>1194131.31</v>
      </c>
      <c r="AF69" s="15">
        <v>0</v>
      </c>
      <c r="AG69" s="16">
        <v>0</v>
      </c>
      <c r="AH69" s="16">
        <v>0</v>
      </c>
      <c r="AI69" s="16">
        <v>0</v>
      </c>
      <c r="AJ69" s="16">
        <v>0</v>
      </c>
      <c r="AK69" s="27">
        <v>0</v>
      </c>
      <c r="AL69" s="15">
        <v>0</v>
      </c>
      <c r="AM69" s="16">
        <v>0</v>
      </c>
      <c r="AN69" s="16">
        <v>0</v>
      </c>
      <c r="AO69" s="16">
        <v>0</v>
      </c>
      <c r="AP69" s="16">
        <v>266942</v>
      </c>
      <c r="AQ69" s="27">
        <v>266942</v>
      </c>
      <c r="AR69" s="15">
        <v>0</v>
      </c>
      <c r="AS69" s="16">
        <v>0</v>
      </c>
      <c r="AT69" s="16">
        <v>0</v>
      </c>
      <c r="AU69" s="16">
        <v>0</v>
      </c>
      <c r="AV69" s="16">
        <v>0</v>
      </c>
      <c r="AW69" s="27">
        <v>0</v>
      </c>
      <c r="AX69" s="105">
        <v>4822577.99</v>
      </c>
      <c r="AY69" s="106">
        <v>188431.47</v>
      </c>
      <c r="AZ69" s="106">
        <v>152586.38</v>
      </c>
      <c r="BA69" s="106">
        <v>4139695.4400000004</v>
      </c>
      <c r="BB69" s="106">
        <v>285493.62</v>
      </c>
      <c r="BC69" s="107">
        <v>9588784.9000000004</v>
      </c>
      <c r="BD69" s="15">
        <v>201420</v>
      </c>
      <c r="BE69" s="16">
        <v>1119</v>
      </c>
      <c r="BF69" s="16">
        <v>0</v>
      </c>
      <c r="BG69" s="16">
        <v>13204</v>
      </c>
      <c r="BH69" s="16">
        <v>0</v>
      </c>
      <c r="BI69" s="27">
        <v>215743</v>
      </c>
      <c r="BJ69" s="15">
        <v>201420</v>
      </c>
      <c r="BK69" s="16">
        <v>1119</v>
      </c>
      <c r="BL69" s="16">
        <v>0</v>
      </c>
      <c r="BM69" s="16">
        <v>13204</v>
      </c>
      <c r="BN69" s="16">
        <v>0</v>
      </c>
      <c r="BO69" s="27">
        <v>215743</v>
      </c>
      <c r="BP69" s="15">
        <v>0</v>
      </c>
      <c r="BQ69" s="16">
        <v>0</v>
      </c>
      <c r="BR69" s="16">
        <v>0</v>
      </c>
      <c r="BS69" s="16">
        <v>0</v>
      </c>
      <c r="BT69" s="16">
        <v>0</v>
      </c>
      <c r="BU69" s="27">
        <v>0</v>
      </c>
      <c r="BV69" s="105">
        <v>4822577.99</v>
      </c>
      <c r="BW69" s="106">
        <v>188431.47</v>
      </c>
      <c r="BX69" s="106">
        <v>152586.38</v>
      </c>
      <c r="BY69" s="106">
        <v>4139695.4400000004</v>
      </c>
      <c r="BZ69" s="106">
        <v>285493.62</v>
      </c>
      <c r="CA69" s="107">
        <v>9588784.9000000004</v>
      </c>
      <c r="CB69" s="113">
        <v>9588784.9000000004</v>
      </c>
      <c r="CC69" s="31">
        <v>9588785</v>
      </c>
      <c r="CD69" s="32">
        <f t="shared" si="0"/>
        <v>-9.999999962747097E-2</v>
      </c>
      <c r="CE69" s="118"/>
    </row>
    <row r="70" spans="1:83" s="119" customFormat="1" ht="13.8" x14ac:dyDescent="0.3">
      <c r="A70" s="4" t="s">
        <v>60</v>
      </c>
      <c r="B70" s="15">
        <v>0</v>
      </c>
      <c r="C70" s="16">
        <v>0</v>
      </c>
      <c r="D70" s="16">
        <v>0</v>
      </c>
      <c r="E70" s="16">
        <v>0</v>
      </c>
      <c r="F70" s="16">
        <v>0</v>
      </c>
      <c r="G70" s="27">
        <v>0</v>
      </c>
      <c r="H70" s="15">
        <v>5731302.2400000002</v>
      </c>
      <c r="I70" s="16">
        <v>379851.8</v>
      </c>
      <c r="J70" s="16">
        <v>0</v>
      </c>
      <c r="K70" s="16">
        <v>0</v>
      </c>
      <c r="L70" s="16">
        <v>0</v>
      </c>
      <c r="M70" s="27">
        <v>6111154.04</v>
      </c>
      <c r="N70" s="15">
        <v>0</v>
      </c>
      <c r="O70" s="16">
        <v>0</v>
      </c>
      <c r="P70" s="16">
        <v>0</v>
      </c>
      <c r="Q70" s="16">
        <v>0</v>
      </c>
      <c r="R70" s="16">
        <v>3711.55</v>
      </c>
      <c r="S70" s="27">
        <v>3711.55</v>
      </c>
      <c r="T70" s="15">
        <v>15322.989999999998</v>
      </c>
      <c r="U70" s="16">
        <v>-6550.85</v>
      </c>
      <c r="V70" s="16">
        <v>0</v>
      </c>
      <c r="W70" s="16">
        <v>0</v>
      </c>
      <c r="X70" s="16">
        <v>0</v>
      </c>
      <c r="Y70" s="27">
        <v>8772.1399999999976</v>
      </c>
      <c r="Z70" s="15">
        <v>803709.85</v>
      </c>
      <c r="AA70" s="16">
        <v>16735.5</v>
      </c>
      <c r="AB70" s="16">
        <v>0</v>
      </c>
      <c r="AC70" s="16">
        <v>0</v>
      </c>
      <c r="AD70" s="16">
        <v>3342.5</v>
      </c>
      <c r="AE70" s="27">
        <v>823787.85</v>
      </c>
      <c r="AF70" s="15">
        <v>0</v>
      </c>
      <c r="AG70" s="16">
        <v>0</v>
      </c>
      <c r="AH70" s="16">
        <v>0</v>
      </c>
      <c r="AI70" s="16">
        <v>0</v>
      </c>
      <c r="AJ70" s="16">
        <v>0</v>
      </c>
      <c r="AK70" s="27">
        <v>0</v>
      </c>
      <c r="AL70" s="15">
        <v>0</v>
      </c>
      <c r="AM70" s="16">
        <v>0</v>
      </c>
      <c r="AN70" s="16">
        <v>0</v>
      </c>
      <c r="AO70" s="16">
        <v>0</v>
      </c>
      <c r="AP70" s="16">
        <v>0</v>
      </c>
      <c r="AQ70" s="27">
        <v>0</v>
      </c>
      <c r="AR70" s="15">
        <v>-4814.8</v>
      </c>
      <c r="AS70" s="16">
        <v>0</v>
      </c>
      <c r="AT70" s="16">
        <v>0</v>
      </c>
      <c r="AU70" s="16">
        <v>0</v>
      </c>
      <c r="AV70" s="16">
        <v>0</v>
      </c>
      <c r="AW70" s="27">
        <v>-4814.8</v>
      </c>
      <c r="AX70" s="105">
        <v>6545520.2800000003</v>
      </c>
      <c r="AY70" s="106">
        <v>390036.45</v>
      </c>
      <c r="AZ70" s="106">
        <v>0</v>
      </c>
      <c r="BA70" s="106">
        <v>0</v>
      </c>
      <c r="BB70" s="106">
        <v>7054.05</v>
      </c>
      <c r="BC70" s="107">
        <v>6942610.7799999993</v>
      </c>
      <c r="BD70" s="15">
        <v>86599.6</v>
      </c>
      <c r="BE70" s="16">
        <v>0</v>
      </c>
      <c r="BF70" s="16">
        <v>0</v>
      </c>
      <c r="BG70" s="16">
        <v>0</v>
      </c>
      <c r="BH70" s="16">
        <v>0</v>
      </c>
      <c r="BI70" s="27">
        <v>86599.6</v>
      </c>
      <c r="BJ70" s="15">
        <v>86599.6</v>
      </c>
      <c r="BK70" s="16">
        <v>0</v>
      </c>
      <c r="BL70" s="16">
        <v>0</v>
      </c>
      <c r="BM70" s="16">
        <v>0</v>
      </c>
      <c r="BN70" s="16">
        <v>0</v>
      </c>
      <c r="BO70" s="27">
        <v>86599.6</v>
      </c>
      <c r="BP70" s="15">
        <v>15480</v>
      </c>
      <c r="BQ70" s="16">
        <v>0</v>
      </c>
      <c r="BR70" s="16">
        <v>0</v>
      </c>
      <c r="BS70" s="16">
        <v>0</v>
      </c>
      <c r="BT70" s="16">
        <v>0</v>
      </c>
      <c r="BU70" s="27">
        <v>15480</v>
      </c>
      <c r="BV70" s="105">
        <v>6530040.2800000003</v>
      </c>
      <c r="BW70" s="106">
        <v>390036.45</v>
      </c>
      <c r="BX70" s="106">
        <v>0</v>
      </c>
      <c r="BY70" s="106">
        <v>0</v>
      </c>
      <c r="BZ70" s="106">
        <v>7054.05</v>
      </c>
      <c r="CA70" s="107">
        <v>6927130.7799999993</v>
      </c>
      <c r="CB70" s="113">
        <v>6927130.7799999993</v>
      </c>
      <c r="CC70" s="31">
        <v>6927130.7800000003</v>
      </c>
      <c r="CD70" s="32">
        <f t="shared" si="0"/>
        <v>0</v>
      </c>
      <c r="CE70" s="118"/>
    </row>
    <row r="71" spans="1:83" s="119" customFormat="1" ht="13.8" x14ac:dyDescent="0.3">
      <c r="A71" s="4" t="s">
        <v>61</v>
      </c>
      <c r="B71" s="15">
        <v>0</v>
      </c>
      <c r="C71" s="16">
        <v>0</v>
      </c>
      <c r="D71" s="16">
        <v>0</v>
      </c>
      <c r="E71" s="16">
        <v>0</v>
      </c>
      <c r="F71" s="16">
        <v>0</v>
      </c>
      <c r="G71" s="27">
        <v>0</v>
      </c>
      <c r="H71" s="15">
        <v>24491717.25</v>
      </c>
      <c r="I71" s="16">
        <v>1526157.25</v>
      </c>
      <c r="J71" s="16">
        <v>1386199.25</v>
      </c>
      <c r="K71" s="16">
        <v>10259766.299999999</v>
      </c>
      <c r="L71" s="16">
        <v>0</v>
      </c>
      <c r="M71" s="27">
        <v>37663840.049999997</v>
      </c>
      <c r="N71" s="15">
        <v>0</v>
      </c>
      <c r="O71" s="16">
        <v>0</v>
      </c>
      <c r="P71" s="16">
        <v>0</v>
      </c>
      <c r="Q71" s="16">
        <v>0</v>
      </c>
      <c r="R71" s="16">
        <v>22373</v>
      </c>
      <c r="S71" s="27">
        <v>22373</v>
      </c>
      <c r="T71" s="15">
        <v>260429.30000000075</v>
      </c>
      <c r="U71" s="16">
        <v>-361.6500000001397</v>
      </c>
      <c r="V71" s="16">
        <v>-1513.1499999999069</v>
      </c>
      <c r="W71" s="16">
        <v>10741.700000001118</v>
      </c>
      <c r="X71" s="16">
        <v>0</v>
      </c>
      <c r="Y71" s="27">
        <v>269296.20000000182</v>
      </c>
      <c r="Z71" s="15">
        <v>2766670.0999999996</v>
      </c>
      <c r="AA71" s="16">
        <v>64108</v>
      </c>
      <c r="AB71" s="16">
        <v>0</v>
      </c>
      <c r="AC71" s="16">
        <v>0</v>
      </c>
      <c r="AD71" s="16">
        <v>0</v>
      </c>
      <c r="AE71" s="27">
        <v>2830778.0999999996</v>
      </c>
      <c r="AF71" s="15">
        <v>0</v>
      </c>
      <c r="AG71" s="16">
        <v>0</v>
      </c>
      <c r="AH71" s="16">
        <v>0</v>
      </c>
      <c r="AI71" s="16">
        <v>0</v>
      </c>
      <c r="AJ71" s="16">
        <v>0</v>
      </c>
      <c r="AK71" s="27">
        <v>0</v>
      </c>
      <c r="AL71" s="15">
        <v>0</v>
      </c>
      <c r="AM71" s="16">
        <v>0</v>
      </c>
      <c r="AN71" s="16">
        <v>181635.45</v>
      </c>
      <c r="AO71" s="16">
        <v>0</v>
      </c>
      <c r="AP71" s="16">
        <v>0</v>
      </c>
      <c r="AQ71" s="27">
        <v>181635.45</v>
      </c>
      <c r="AR71" s="15">
        <v>0</v>
      </c>
      <c r="AS71" s="16">
        <v>0</v>
      </c>
      <c r="AT71" s="16">
        <v>0</v>
      </c>
      <c r="AU71" s="16">
        <v>0</v>
      </c>
      <c r="AV71" s="16">
        <v>0</v>
      </c>
      <c r="AW71" s="27">
        <v>0</v>
      </c>
      <c r="AX71" s="105">
        <v>27518816.649999999</v>
      </c>
      <c r="AY71" s="106">
        <v>1589903.5999999999</v>
      </c>
      <c r="AZ71" s="106">
        <v>1566321.55</v>
      </c>
      <c r="BA71" s="106">
        <v>10270508</v>
      </c>
      <c r="BB71" s="106">
        <v>22373</v>
      </c>
      <c r="BC71" s="107">
        <v>40967922.800000004</v>
      </c>
      <c r="BD71" s="15">
        <v>611016.6</v>
      </c>
      <c r="BE71" s="16">
        <v>0</v>
      </c>
      <c r="BF71" s="16">
        <v>0</v>
      </c>
      <c r="BG71" s="16">
        <v>0</v>
      </c>
      <c r="BH71" s="16">
        <v>0</v>
      </c>
      <c r="BI71" s="27">
        <v>611016.6</v>
      </c>
      <c r="BJ71" s="15">
        <v>611017</v>
      </c>
      <c r="BK71" s="16">
        <v>0</v>
      </c>
      <c r="BL71" s="16">
        <v>0</v>
      </c>
      <c r="BM71" s="16">
        <v>0</v>
      </c>
      <c r="BN71" s="16">
        <v>0</v>
      </c>
      <c r="BO71" s="27">
        <v>611017</v>
      </c>
      <c r="BP71" s="15">
        <v>0</v>
      </c>
      <c r="BQ71" s="16">
        <v>0</v>
      </c>
      <c r="BR71" s="16">
        <v>0</v>
      </c>
      <c r="BS71" s="16">
        <v>0</v>
      </c>
      <c r="BT71" s="16">
        <v>0</v>
      </c>
      <c r="BU71" s="27">
        <v>0</v>
      </c>
      <c r="BV71" s="105">
        <v>27518816.25</v>
      </c>
      <c r="BW71" s="106">
        <v>1589903.5999999999</v>
      </c>
      <c r="BX71" s="106">
        <v>1566321.55</v>
      </c>
      <c r="BY71" s="106">
        <v>10270508</v>
      </c>
      <c r="BZ71" s="106">
        <v>22373</v>
      </c>
      <c r="CA71" s="107">
        <v>40967922.400000006</v>
      </c>
      <c r="CB71" s="113">
        <v>40967922.400000006</v>
      </c>
      <c r="CC71" s="31">
        <v>40967922</v>
      </c>
      <c r="CD71" s="32">
        <f t="shared" si="0"/>
        <v>0.40000000596046448</v>
      </c>
      <c r="CE71" s="118"/>
    </row>
    <row r="72" spans="1:83" s="119" customFormat="1" ht="13.8" x14ac:dyDescent="0.3">
      <c r="A72" s="4" t="s">
        <v>62</v>
      </c>
      <c r="B72" s="15">
        <v>1386240</v>
      </c>
      <c r="C72" s="16">
        <v>86592</v>
      </c>
      <c r="D72" s="16">
        <v>47616</v>
      </c>
      <c r="E72" s="16">
        <v>271926</v>
      </c>
      <c r="F72" s="16">
        <v>0</v>
      </c>
      <c r="G72" s="27">
        <v>1792374</v>
      </c>
      <c r="H72" s="15">
        <v>6961856</v>
      </c>
      <c r="I72" s="16">
        <v>915284</v>
      </c>
      <c r="J72" s="16">
        <v>543467</v>
      </c>
      <c r="K72" s="16">
        <v>7549255</v>
      </c>
      <c r="L72" s="16">
        <v>0</v>
      </c>
      <c r="M72" s="27">
        <v>15969862</v>
      </c>
      <c r="N72" s="15">
        <v>0</v>
      </c>
      <c r="O72" s="16">
        <v>0</v>
      </c>
      <c r="P72" s="16">
        <v>0</v>
      </c>
      <c r="Q72" s="16">
        <v>0</v>
      </c>
      <c r="R72" s="16">
        <v>0</v>
      </c>
      <c r="S72" s="27">
        <v>0</v>
      </c>
      <c r="T72" s="15">
        <v>-1740</v>
      </c>
      <c r="U72" s="16">
        <v>10020</v>
      </c>
      <c r="V72" s="16">
        <v>193</v>
      </c>
      <c r="W72" s="16">
        <v>-4085</v>
      </c>
      <c r="X72" s="16">
        <v>-1236</v>
      </c>
      <c r="Y72" s="27">
        <v>3152</v>
      </c>
      <c r="Z72" s="15">
        <v>1684490.93</v>
      </c>
      <c r="AA72" s="16">
        <v>44005</v>
      </c>
      <c r="AB72" s="16">
        <v>12824</v>
      </c>
      <c r="AC72" s="16">
        <v>0</v>
      </c>
      <c r="AD72" s="16">
        <v>19682</v>
      </c>
      <c r="AE72" s="27">
        <v>1761001.93</v>
      </c>
      <c r="AF72" s="15">
        <v>0</v>
      </c>
      <c r="AG72" s="16">
        <v>0</v>
      </c>
      <c r="AH72" s="16">
        <v>0</v>
      </c>
      <c r="AI72" s="16">
        <v>4278</v>
      </c>
      <c r="AJ72" s="16">
        <v>0</v>
      </c>
      <c r="AK72" s="27">
        <v>4278</v>
      </c>
      <c r="AL72" s="15">
        <v>0</v>
      </c>
      <c r="AM72" s="16">
        <v>0</v>
      </c>
      <c r="AN72" s="16">
        <v>0</v>
      </c>
      <c r="AO72" s="16">
        <v>0</v>
      </c>
      <c r="AP72" s="16">
        <v>175591</v>
      </c>
      <c r="AQ72" s="27">
        <v>175591</v>
      </c>
      <c r="AR72" s="15">
        <v>0</v>
      </c>
      <c r="AS72" s="16">
        <v>0</v>
      </c>
      <c r="AT72" s="16">
        <v>0</v>
      </c>
      <c r="AU72" s="16">
        <v>0</v>
      </c>
      <c r="AV72" s="16">
        <v>0</v>
      </c>
      <c r="AW72" s="27">
        <v>0</v>
      </c>
      <c r="AX72" s="105">
        <v>10030846.93</v>
      </c>
      <c r="AY72" s="106">
        <v>1055901</v>
      </c>
      <c r="AZ72" s="106">
        <v>604100</v>
      </c>
      <c r="BA72" s="106">
        <v>7821374</v>
      </c>
      <c r="BB72" s="106">
        <v>194037</v>
      </c>
      <c r="BC72" s="107">
        <v>19706258.93</v>
      </c>
      <c r="BD72" s="15">
        <v>406725</v>
      </c>
      <c r="BE72" s="16">
        <v>0</v>
      </c>
      <c r="BF72" s="16">
        <v>0</v>
      </c>
      <c r="BG72" s="16">
        <v>0</v>
      </c>
      <c r="BH72" s="16">
        <v>0</v>
      </c>
      <c r="BI72" s="27">
        <v>406725</v>
      </c>
      <c r="BJ72" s="15">
        <v>406725</v>
      </c>
      <c r="BK72" s="16">
        <v>0</v>
      </c>
      <c r="BL72" s="16">
        <v>0</v>
      </c>
      <c r="BM72" s="16">
        <v>0</v>
      </c>
      <c r="BN72" s="16">
        <v>0</v>
      </c>
      <c r="BO72" s="27">
        <v>406725</v>
      </c>
      <c r="BP72" s="15">
        <v>0</v>
      </c>
      <c r="BQ72" s="16">
        <v>0</v>
      </c>
      <c r="BR72" s="16">
        <v>0</v>
      </c>
      <c r="BS72" s="16">
        <v>0</v>
      </c>
      <c r="BT72" s="16">
        <v>0</v>
      </c>
      <c r="BU72" s="27">
        <v>0</v>
      </c>
      <c r="BV72" s="105">
        <v>10030846.93</v>
      </c>
      <c r="BW72" s="106">
        <v>1055901</v>
      </c>
      <c r="BX72" s="106">
        <v>604100</v>
      </c>
      <c r="BY72" s="106">
        <v>7821374</v>
      </c>
      <c r="BZ72" s="106">
        <v>194037</v>
      </c>
      <c r="CA72" s="107">
        <v>19706258.93</v>
      </c>
      <c r="CB72" s="113">
        <v>19706258.93</v>
      </c>
      <c r="CC72" s="31">
        <v>19706259</v>
      </c>
      <c r="CD72" s="32">
        <f t="shared" si="0"/>
        <v>-7.0000000298023224E-2</v>
      </c>
      <c r="CE72" s="118"/>
    </row>
    <row r="73" spans="1:83" s="119" customFormat="1" ht="13.8" x14ac:dyDescent="0.3">
      <c r="A73" s="4" t="s">
        <v>63</v>
      </c>
      <c r="B73" s="15">
        <v>0</v>
      </c>
      <c r="C73" s="16">
        <v>0</v>
      </c>
      <c r="D73" s="16">
        <v>0</v>
      </c>
      <c r="E73" s="16">
        <v>0</v>
      </c>
      <c r="F73" s="16">
        <v>0</v>
      </c>
      <c r="G73" s="27">
        <v>0</v>
      </c>
      <c r="H73" s="15">
        <v>73847571</v>
      </c>
      <c r="I73" s="16">
        <v>12517481.5</v>
      </c>
      <c r="J73" s="16">
        <v>0</v>
      </c>
      <c r="K73" s="16">
        <v>0</v>
      </c>
      <c r="L73" s="16">
        <v>0</v>
      </c>
      <c r="M73" s="27">
        <v>86365052.5</v>
      </c>
      <c r="N73" s="15">
        <v>0</v>
      </c>
      <c r="O73" s="16">
        <v>0</v>
      </c>
      <c r="P73" s="16">
        <v>0</v>
      </c>
      <c r="Q73" s="16">
        <v>0</v>
      </c>
      <c r="R73" s="16">
        <v>110947</v>
      </c>
      <c r="S73" s="27">
        <v>110947</v>
      </c>
      <c r="T73" s="15">
        <v>1167339</v>
      </c>
      <c r="U73" s="16">
        <v>-59112</v>
      </c>
      <c r="V73" s="16">
        <v>0</v>
      </c>
      <c r="W73" s="16">
        <v>0</v>
      </c>
      <c r="X73" s="16">
        <v>0</v>
      </c>
      <c r="Y73" s="27">
        <v>1108227</v>
      </c>
      <c r="Z73" s="15">
        <v>17380928</v>
      </c>
      <c r="AA73" s="16">
        <v>2066072</v>
      </c>
      <c r="AB73" s="16">
        <v>0</v>
      </c>
      <c r="AC73" s="16">
        <v>0</v>
      </c>
      <c r="AD73" s="16">
        <v>0</v>
      </c>
      <c r="AE73" s="27">
        <v>19447000</v>
      </c>
      <c r="AF73" s="15">
        <v>0</v>
      </c>
      <c r="AG73" s="16">
        <v>1770000</v>
      </c>
      <c r="AH73" s="16">
        <v>0</v>
      </c>
      <c r="AI73" s="16">
        <v>0</v>
      </c>
      <c r="AJ73" s="16">
        <v>0</v>
      </c>
      <c r="AK73" s="27">
        <v>1770000</v>
      </c>
      <c r="AL73" s="15">
        <v>0</v>
      </c>
      <c r="AM73" s="16">
        <v>0</v>
      </c>
      <c r="AN73" s="16">
        <v>0</v>
      </c>
      <c r="AO73" s="16">
        <v>0</v>
      </c>
      <c r="AP73" s="16">
        <v>0</v>
      </c>
      <c r="AQ73" s="27">
        <v>0</v>
      </c>
      <c r="AR73" s="15">
        <v>0</v>
      </c>
      <c r="AS73" s="16">
        <v>0</v>
      </c>
      <c r="AT73" s="16">
        <v>0</v>
      </c>
      <c r="AU73" s="16">
        <v>0</v>
      </c>
      <c r="AV73" s="16">
        <v>0</v>
      </c>
      <c r="AW73" s="27">
        <v>0</v>
      </c>
      <c r="AX73" s="105">
        <v>92395838</v>
      </c>
      <c r="AY73" s="106">
        <v>16294441.5</v>
      </c>
      <c r="AZ73" s="106">
        <v>0</v>
      </c>
      <c r="BA73" s="106">
        <v>0</v>
      </c>
      <c r="BB73" s="106">
        <v>110947</v>
      </c>
      <c r="BC73" s="107">
        <v>108801226.5</v>
      </c>
      <c r="BD73" s="15">
        <v>660712.38</v>
      </c>
      <c r="BE73" s="16">
        <v>0</v>
      </c>
      <c r="BF73" s="16">
        <v>0</v>
      </c>
      <c r="BG73" s="16">
        <v>0</v>
      </c>
      <c r="BH73" s="16">
        <v>0</v>
      </c>
      <c r="BI73" s="27">
        <v>660712.38</v>
      </c>
      <c r="BJ73" s="15">
        <v>660712.38</v>
      </c>
      <c r="BK73" s="16">
        <v>0</v>
      </c>
      <c r="BL73" s="16">
        <v>0</v>
      </c>
      <c r="BM73" s="16">
        <v>0</v>
      </c>
      <c r="BN73" s="16">
        <v>0</v>
      </c>
      <c r="BO73" s="27">
        <v>660712.38</v>
      </c>
      <c r="BP73" s="15">
        <v>0</v>
      </c>
      <c r="BQ73" s="16">
        <v>0</v>
      </c>
      <c r="BR73" s="16">
        <v>0</v>
      </c>
      <c r="BS73" s="16">
        <v>0</v>
      </c>
      <c r="BT73" s="16">
        <v>0</v>
      </c>
      <c r="BU73" s="27">
        <v>0</v>
      </c>
      <c r="BV73" s="105">
        <v>92395838</v>
      </c>
      <c r="BW73" s="106">
        <v>16294441.5</v>
      </c>
      <c r="BX73" s="106">
        <v>0</v>
      </c>
      <c r="BY73" s="106">
        <v>0</v>
      </c>
      <c r="BZ73" s="106">
        <v>110947</v>
      </c>
      <c r="CA73" s="107">
        <v>108801226.5</v>
      </c>
      <c r="CB73" s="113">
        <v>108801226.5</v>
      </c>
      <c r="CC73" s="31">
        <v>108801227.34999999</v>
      </c>
      <c r="CD73" s="32">
        <f t="shared" si="0"/>
        <v>-0.84999999403953552</v>
      </c>
      <c r="CE73" s="118"/>
    </row>
    <row r="74" spans="1:83" s="119" customFormat="1" ht="13.8" x14ac:dyDescent="0.3">
      <c r="A74" s="4" t="s">
        <v>64</v>
      </c>
      <c r="B74" s="15">
        <v>1297601</v>
      </c>
      <c r="C74" s="16">
        <v>83524</v>
      </c>
      <c r="D74" s="16">
        <v>0</v>
      </c>
      <c r="E74" s="16">
        <v>404586</v>
      </c>
      <c r="F74" s="16">
        <v>0</v>
      </c>
      <c r="G74" s="27">
        <v>1785711</v>
      </c>
      <c r="H74" s="15">
        <v>6915069</v>
      </c>
      <c r="I74" s="16">
        <v>693833</v>
      </c>
      <c r="J74" s="16">
        <v>0</v>
      </c>
      <c r="K74" s="16">
        <v>6734097</v>
      </c>
      <c r="L74" s="16">
        <v>0</v>
      </c>
      <c r="M74" s="27">
        <v>14342999</v>
      </c>
      <c r="N74" s="15">
        <v>0</v>
      </c>
      <c r="O74" s="16">
        <v>0</v>
      </c>
      <c r="P74" s="16">
        <v>0</v>
      </c>
      <c r="Q74" s="16">
        <v>0</v>
      </c>
      <c r="R74" s="16">
        <v>0</v>
      </c>
      <c r="S74" s="27">
        <v>0</v>
      </c>
      <c r="T74" s="15">
        <v>37075</v>
      </c>
      <c r="U74" s="16">
        <v>23155</v>
      </c>
      <c r="V74" s="16">
        <v>0</v>
      </c>
      <c r="W74" s="16">
        <v>5595</v>
      </c>
      <c r="X74" s="16">
        <v>0</v>
      </c>
      <c r="Y74" s="27">
        <v>65825</v>
      </c>
      <c r="Z74" s="15">
        <v>1594997</v>
      </c>
      <c r="AA74" s="16">
        <v>131705</v>
      </c>
      <c r="AB74" s="16">
        <v>0</v>
      </c>
      <c r="AC74" s="16">
        <v>501533</v>
      </c>
      <c r="AD74" s="16">
        <v>0</v>
      </c>
      <c r="AE74" s="27">
        <v>2228235</v>
      </c>
      <c r="AF74" s="15">
        <v>-2917</v>
      </c>
      <c r="AG74" s="16">
        <v>0</v>
      </c>
      <c r="AH74" s="16">
        <v>0</v>
      </c>
      <c r="AI74" s="16">
        <v>0</v>
      </c>
      <c r="AJ74" s="16">
        <v>0</v>
      </c>
      <c r="AK74" s="27">
        <v>-2917</v>
      </c>
      <c r="AL74" s="15">
        <v>0</v>
      </c>
      <c r="AM74" s="16">
        <v>0</v>
      </c>
      <c r="AN74" s="16">
        <v>0</v>
      </c>
      <c r="AO74" s="16">
        <v>0</v>
      </c>
      <c r="AP74" s="16">
        <v>0</v>
      </c>
      <c r="AQ74" s="27">
        <v>0</v>
      </c>
      <c r="AR74" s="15">
        <v>127544</v>
      </c>
      <c r="AS74" s="16">
        <v>8138</v>
      </c>
      <c r="AT74" s="16">
        <v>0</v>
      </c>
      <c r="AU74" s="16">
        <v>39037</v>
      </c>
      <c r="AV74" s="16">
        <v>0</v>
      </c>
      <c r="AW74" s="27">
        <v>174719</v>
      </c>
      <c r="AX74" s="105">
        <v>9969369</v>
      </c>
      <c r="AY74" s="106">
        <v>940355</v>
      </c>
      <c r="AZ74" s="106">
        <v>0</v>
      </c>
      <c r="BA74" s="106">
        <v>7684848</v>
      </c>
      <c r="BB74" s="106">
        <v>0</v>
      </c>
      <c r="BC74" s="107">
        <v>18594572</v>
      </c>
      <c r="BD74" s="15">
        <v>269976</v>
      </c>
      <c r="BE74" s="16">
        <v>671</v>
      </c>
      <c r="BF74" s="16">
        <v>0</v>
      </c>
      <c r="BG74" s="16">
        <v>19650</v>
      </c>
      <c r="BH74" s="16">
        <v>0</v>
      </c>
      <c r="BI74" s="27">
        <v>290297</v>
      </c>
      <c r="BJ74" s="15">
        <v>269976</v>
      </c>
      <c r="BK74" s="16">
        <v>671</v>
      </c>
      <c r="BL74" s="16">
        <v>0</v>
      </c>
      <c r="BM74" s="16">
        <v>19650</v>
      </c>
      <c r="BN74" s="16">
        <v>0</v>
      </c>
      <c r="BO74" s="27">
        <v>290297</v>
      </c>
      <c r="BP74" s="15">
        <v>69051</v>
      </c>
      <c r="BQ74" s="16">
        <v>0</v>
      </c>
      <c r="BR74" s="16">
        <v>0</v>
      </c>
      <c r="BS74" s="16">
        <v>0</v>
      </c>
      <c r="BT74" s="16">
        <v>0</v>
      </c>
      <c r="BU74" s="27">
        <v>69051</v>
      </c>
      <c r="BV74" s="105">
        <v>9900318</v>
      </c>
      <c r="BW74" s="106">
        <v>940355</v>
      </c>
      <c r="BX74" s="106">
        <v>0</v>
      </c>
      <c r="BY74" s="106">
        <v>7684848</v>
      </c>
      <c r="BZ74" s="106">
        <v>0</v>
      </c>
      <c r="CA74" s="107">
        <v>18525521</v>
      </c>
      <c r="CB74" s="113">
        <v>18525521</v>
      </c>
      <c r="CC74" s="31">
        <v>18525521</v>
      </c>
      <c r="CD74" s="32">
        <f t="shared" si="0"/>
        <v>0</v>
      </c>
      <c r="CE74" s="118"/>
    </row>
    <row r="75" spans="1:83" s="119" customFormat="1" ht="13.8" x14ac:dyDescent="0.3">
      <c r="A75" s="4" t="s">
        <v>65</v>
      </c>
      <c r="B75" s="15">
        <v>3967006</v>
      </c>
      <c r="C75" s="16">
        <v>209100</v>
      </c>
      <c r="D75" s="16">
        <v>0</v>
      </c>
      <c r="E75" s="16">
        <v>167688</v>
      </c>
      <c r="F75" s="16">
        <v>0</v>
      </c>
      <c r="G75" s="27">
        <v>4343794</v>
      </c>
      <c r="H75" s="15">
        <v>32593834</v>
      </c>
      <c r="I75" s="16">
        <v>3441007</v>
      </c>
      <c r="J75" s="16">
        <v>0</v>
      </c>
      <c r="K75" s="16">
        <v>1975099</v>
      </c>
      <c r="L75" s="16">
        <v>0</v>
      </c>
      <c r="M75" s="27">
        <v>38009940</v>
      </c>
      <c r="N75" s="15">
        <v>0</v>
      </c>
      <c r="O75" s="16">
        <v>0</v>
      </c>
      <c r="P75" s="16">
        <v>0</v>
      </c>
      <c r="Q75" s="16">
        <v>0</v>
      </c>
      <c r="R75" s="16">
        <v>0</v>
      </c>
      <c r="S75" s="27">
        <v>0</v>
      </c>
      <c r="T75" s="15">
        <v>307850</v>
      </c>
      <c r="U75" s="16">
        <v>38674</v>
      </c>
      <c r="V75" s="16">
        <v>0</v>
      </c>
      <c r="W75" s="16">
        <v>41168</v>
      </c>
      <c r="X75" s="16">
        <v>0</v>
      </c>
      <c r="Y75" s="27">
        <v>387692</v>
      </c>
      <c r="Z75" s="15">
        <v>6210318</v>
      </c>
      <c r="AA75" s="16">
        <v>13601</v>
      </c>
      <c r="AB75" s="16">
        <v>0</v>
      </c>
      <c r="AC75" s="16">
        <v>521102</v>
      </c>
      <c r="AD75" s="16">
        <v>0</v>
      </c>
      <c r="AE75" s="27">
        <v>6745021</v>
      </c>
      <c r="AF75" s="15">
        <v>145421.46</v>
      </c>
      <c r="AG75" s="16">
        <v>0</v>
      </c>
      <c r="AH75" s="16">
        <v>0</v>
      </c>
      <c r="AI75" s="16">
        <v>0</v>
      </c>
      <c r="AJ75" s="16">
        <v>0</v>
      </c>
      <c r="AK75" s="27">
        <v>145421.46</v>
      </c>
      <c r="AL75" s="15">
        <v>0</v>
      </c>
      <c r="AM75" s="16">
        <v>0</v>
      </c>
      <c r="AN75" s="16">
        <v>0</v>
      </c>
      <c r="AO75" s="16">
        <v>0</v>
      </c>
      <c r="AP75" s="16">
        <v>0</v>
      </c>
      <c r="AQ75" s="27">
        <v>0</v>
      </c>
      <c r="AR75" s="15">
        <v>0</v>
      </c>
      <c r="AS75" s="16">
        <v>0</v>
      </c>
      <c r="AT75" s="16">
        <v>0</v>
      </c>
      <c r="AU75" s="16">
        <v>0</v>
      </c>
      <c r="AV75" s="16">
        <v>0</v>
      </c>
      <c r="AW75" s="27">
        <v>0</v>
      </c>
      <c r="AX75" s="105">
        <v>43224429.460000001</v>
      </c>
      <c r="AY75" s="106">
        <v>3702382</v>
      </c>
      <c r="AZ75" s="106">
        <v>0</v>
      </c>
      <c r="BA75" s="106">
        <v>2705057</v>
      </c>
      <c r="BB75" s="106">
        <v>0</v>
      </c>
      <c r="BC75" s="107">
        <v>49631868.460000001</v>
      </c>
      <c r="BD75" s="15">
        <v>459294</v>
      </c>
      <c r="BE75" s="16">
        <v>0</v>
      </c>
      <c r="BF75" s="16">
        <v>0</v>
      </c>
      <c r="BG75" s="16">
        <v>0</v>
      </c>
      <c r="BH75" s="16">
        <v>0</v>
      </c>
      <c r="BI75" s="27">
        <v>459294</v>
      </c>
      <c r="BJ75" s="15">
        <v>459294</v>
      </c>
      <c r="BK75" s="16">
        <v>0</v>
      </c>
      <c r="BL75" s="16">
        <v>0</v>
      </c>
      <c r="BM75" s="16">
        <v>0</v>
      </c>
      <c r="BN75" s="16">
        <v>0</v>
      </c>
      <c r="BO75" s="27">
        <v>459294</v>
      </c>
      <c r="BP75" s="15">
        <v>0</v>
      </c>
      <c r="BQ75" s="16">
        <v>0</v>
      </c>
      <c r="BR75" s="16">
        <v>0</v>
      </c>
      <c r="BS75" s="16">
        <v>0</v>
      </c>
      <c r="BT75" s="16">
        <v>0</v>
      </c>
      <c r="BU75" s="27">
        <v>0</v>
      </c>
      <c r="BV75" s="105">
        <v>43224429.460000001</v>
      </c>
      <c r="BW75" s="106">
        <v>3702382</v>
      </c>
      <c r="BX75" s="106">
        <v>0</v>
      </c>
      <c r="BY75" s="106">
        <v>2705057</v>
      </c>
      <c r="BZ75" s="106">
        <v>0</v>
      </c>
      <c r="CA75" s="107">
        <v>49631868.460000001</v>
      </c>
      <c r="CB75" s="113">
        <v>49631868.460000001</v>
      </c>
      <c r="CC75" s="31">
        <v>49631867.520000003</v>
      </c>
      <c r="CD75" s="32">
        <f t="shared" ref="CD75:CD88" si="1">CB75-CC75</f>
        <v>0.93999999761581421</v>
      </c>
      <c r="CE75" s="118"/>
    </row>
    <row r="76" spans="1:83" s="119" customFormat="1" ht="13.8" x14ac:dyDescent="0.3">
      <c r="A76" s="4" t="s">
        <v>66</v>
      </c>
      <c r="B76" s="15">
        <v>0</v>
      </c>
      <c r="C76" s="16">
        <v>0</v>
      </c>
      <c r="D76" s="16">
        <v>0</v>
      </c>
      <c r="E76" s="16">
        <v>0</v>
      </c>
      <c r="F76" s="16">
        <v>0</v>
      </c>
      <c r="G76" s="27">
        <v>0</v>
      </c>
      <c r="H76" s="15">
        <v>9889446</v>
      </c>
      <c r="I76" s="16">
        <v>1774224</v>
      </c>
      <c r="J76" s="16">
        <v>749189</v>
      </c>
      <c r="K76" s="16">
        <v>10770131</v>
      </c>
      <c r="L76" s="16">
        <v>16453</v>
      </c>
      <c r="M76" s="27">
        <v>23199443</v>
      </c>
      <c r="N76" s="15">
        <v>0</v>
      </c>
      <c r="O76" s="16">
        <v>0</v>
      </c>
      <c r="P76" s="16">
        <v>0</v>
      </c>
      <c r="Q76" s="16">
        <v>0</v>
      </c>
      <c r="R76" s="16">
        <v>0</v>
      </c>
      <c r="S76" s="27">
        <v>0</v>
      </c>
      <c r="T76" s="15">
        <v>52469</v>
      </c>
      <c r="U76" s="16">
        <v>-2017</v>
      </c>
      <c r="V76" s="16">
        <v>1341</v>
      </c>
      <c r="W76" s="16">
        <v>163758</v>
      </c>
      <c r="X76" s="16">
        <v>0</v>
      </c>
      <c r="Y76" s="27">
        <v>215551</v>
      </c>
      <c r="Z76" s="15">
        <v>2435500</v>
      </c>
      <c r="AA76" s="16">
        <v>41770</v>
      </c>
      <c r="AB76" s="16">
        <v>8954</v>
      </c>
      <c r="AC76" s="16">
        <v>494720</v>
      </c>
      <c r="AD76" s="16">
        <v>2660</v>
      </c>
      <c r="AE76" s="27">
        <v>2983604</v>
      </c>
      <c r="AF76" s="15">
        <v>0</v>
      </c>
      <c r="AG76" s="16">
        <v>314815</v>
      </c>
      <c r="AH76" s="16">
        <v>40485</v>
      </c>
      <c r="AI76" s="16">
        <v>0</v>
      </c>
      <c r="AJ76" s="16">
        <v>0</v>
      </c>
      <c r="AK76" s="27">
        <v>355300</v>
      </c>
      <c r="AL76" s="15">
        <v>0</v>
      </c>
      <c r="AM76" s="16">
        <v>0</v>
      </c>
      <c r="AN76" s="16">
        <v>0</v>
      </c>
      <c r="AO76" s="16">
        <v>0</v>
      </c>
      <c r="AP76" s="16">
        <v>0</v>
      </c>
      <c r="AQ76" s="27">
        <v>0</v>
      </c>
      <c r="AR76" s="15">
        <v>-18874</v>
      </c>
      <c r="AS76" s="16">
        <v>-10200</v>
      </c>
      <c r="AT76" s="16">
        <v>-1750</v>
      </c>
      <c r="AU76" s="16">
        <v>-5529</v>
      </c>
      <c r="AV76" s="16">
        <v>-14723</v>
      </c>
      <c r="AW76" s="27">
        <v>-51076</v>
      </c>
      <c r="AX76" s="105">
        <v>12358541</v>
      </c>
      <c r="AY76" s="106">
        <v>2118592</v>
      </c>
      <c r="AZ76" s="106">
        <v>798219</v>
      </c>
      <c r="BA76" s="106">
        <v>11423080</v>
      </c>
      <c r="BB76" s="106">
        <v>4390</v>
      </c>
      <c r="BC76" s="107">
        <v>26702822</v>
      </c>
      <c r="BD76" s="15">
        <v>331078</v>
      </c>
      <c r="BE76" s="16">
        <v>0</v>
      </c>
      <c r="BF76" s="16">
        <v>0</v>
      </c>
      <c r="BG76" s="16">
        <v>37973</v>
      </c>
      <c r="BH76" s="16">
        <v>0</v>
      </c>
      <c r="BI76" s="27">
        <v>369051</v>
      </c>
      <c r="BJ76" s="15">
        <v>331078</v>
      </c>
      <c r="BK76" s="16">
        <v>0</v>
      </c>
      <c r="BL76" s="16">
        <v>0</v>
      </c>
      <c r="BM76" s="16">
        <v>37973</v>
      </c>
      <c r="BN76" s="16">
        <v>0</v>
      </c>
      <c r="BO76" s="27">
        <v>369051</v>
      </c>
      <c r="BP76" s="15">
        <v>0</v>
      </c>
      <c r="BQ76" s="16">
        <v>0</v>
      </c>
      <c r="BR76" s="16">
        <v>0</v>
      </c>
      <c r="BS76" s="16">
        <v>0</v>
      </c>
      <c r="BT76" s="16">
        <v>0</v>
      </c>
      <c r="BU76" s="27">
        <v>0</v>
      </c>
      <c r="BV76" s="105">
        <v>12358541</v>
      </c>
      <c r="BW76" s="106">
        <v>2118592</v>
      </c>
      <c r="BX76" s="106">
        <v>798219</v>
      </c>
      <c r="BY76" s="106">
        <v>11423080</v>
      </c>
      <c r="BZ76" s="106">
        <v>4390</v>
      </c>
      <c r="CA76" s="107">
        <v>26702822</v>
      </c>
      <c r="CB76" s="113">
        <v>26702822</v>
      </c>
      <c r="CC76" s="31">
        <v>26702822.190000001</v>
      </c>
      <c r="CD76" s="32">
        <f t="shared" si="1"/>
        <v>-0.19000000134110451</v>
      </c>
      <c r="CE76" s="118"/>
    </row>
    <row r="77" spans="1:83" s="119" customFormat="1" ht="13.8" x14ac:dyDescent="0.3">
      <c r="A77" s="4" t="s">
        <v>67</v>
      </c>
      <c r="B77" s="15">
        <v>507036</v>
      </c>
      <c r="C77" s="16">
        <v>70218</v>
      </c>
      <c r="D77" s="16">
        <v>0</v>
      </c>
      <c r="E77" s="16">
        <v>529725</v>
      </c>
      <c r="F77" s="16">
        <v>0</v>
      </c>
      <c r="G77" s="27">
        <v>1106979</v>
      </c>
      <c r="H77" s="15">
        <v>1389330</v>
      </c>
      <c r="I77" s="16">
        <v>163481</v>
      </c>
      <c r="J77" s="16">
        <v>0</v>
      </c>
      <c r="K77" s="16">
        <v>4332272</v>
      </c>
      <c r="L77" s="16">
        <v>0</v>
      </c>
      <c r="M77" s="27">
        <v>5885083</v>
      </c>
      <c r="N77" s="15">
        <v>0</v>
      </c>
      <c r="O77" s="16">
        <v>0</v>
      </c>
      <c r="P77" s="16">
        <v>0</v>
      </c>
      <c r="Q77" s="16">
        <v>0</v>
      </c>
      <c r="R77" s="16">
        <v>0</v>
      </c>
      <c r="S77" s="27">
        <v>0</v>
      </c>
      <c r="T77" s="15">
        <v>31590</v>
      </c>
      <c r="U77" s="16">
        <v>-298</v>
      </c>
      <c r="V77" s="16">
        <v>0</v>
      </c>
      <c r="W77" s="16">
        <v>-1114</v>
      </c>
      <c r="X77" s="16">
        <v>0</v>
      </c>
      <c r="Y77" s="27">
        <v>30178</v>
      </c>
      <c r="Z77" s="15">
        <v>618308</v>
      </c>
      <c r="AA77" s="16">
        <v>81645</v>
      </c>
      <c r="AB77" s="16">
        <v>0</v>
      </c>
      <c r="AC77" s="16">
        <v>507586</v>
      </c>
      <c r="AD77" s="16">
        <v>34431</v>
      </c>
      <c r="AE77" s="27">
        <v>1241970</v>
      </c>
      <c r="AF77" s="15">
        <v>0</v>
      </c>
      <c r="AG77" s="16">
        <v>0</v>
      </c>
      <c r="AH77" s="16">
        <v>0</v>
      </c>
      <c r="AI77" s="16">
        <v>0</v>
      </c>
      <c r="AJ77" s="16">
        <v>0</v>
      </c>
      <c r="AK77" s="27">
        <v>0</v>
      </c>
      <c r="AL77" s="15">
        <v>0</v>
      </c>
      <c r="AM77" s="16">
        <v>0</v>
      </c>
      <c r="AN77" s="16">
        <v>0</v>
      </c>
      <c r="AO77" s="16">
        <v>0</v>
      </c>
      <c r="AP77" s="16">
        <v>79599</v>
      </c>
      <c r="AQ77" s="27">
        <v>79599</v>
      </c>
      <c r="AR77" s="15">
        <v>0</v>
      </c>
      <c r="AS77" s="16">
        <v>0</v>
      </c>
      <c r="AT77" s="16">
        <v>0</v>
      </c>
      <c r="AU77" s="16">
        <v>0</v>
      </c>
      <c r="AV77" s="16">
        <v>0</v>
      </c>
      <c r="AW77" s="27">
        <v>0</v>
      </c>
      <c r="AX77" s="105">
        <v>2546264</v>
      </c>
      <c r="AY77" s="106">
        <v>315046</v>
      </c>
      <c r="AZ77" s="106">
        <v>0</v>
      </c>
      <c r="BA77" s="106">
        <v>5368469</v>
      </c>
      <c r="BB77" s="106">
        <v>114030</v>
      </c>
      <c r="BC77" s="107">
        <v>8343809</v>
      </c>
      <c r="BD77" s="15">
        <v>0</v>
      </c>
      <c r="BE77" s="16">
        <v>0</v>
      </c>
      <c r="BF77" s="16">
        <v>0</v>
      </c>
      <c r="BG77" s="16">
        <v>0</v>
      </c>
      <c r="BH77" s="16">
        <v>0</v>
      </c>
      <c r="BI77" s="27">
        <v>0</v>
      </c>
      <c r="BJ77" s="15">
        <v>0</v>
      </c>
      <c r="BK77" s="16">
        <v>0</v>
      </c>
      <c r="BL77" s="16">
        <v>0</v>
      </c>
      <c r="BM77" s="16">
        <v>0</v>
      </c>
      <c r="BN77" s="16">
        <v>0</v>
      </c>
      <c r="BO77" s="27">
        <v>0</v>
      </c>
      <c r="BP77" s="15">
        <v>0</v>
      </c>
      <c r="BQ77" s="16">
        <v>0</v>
      </c>
      <c r="BR77" s="16">
        <v>0</v>
      </c>
      <c r="BS77" s="16">
        <v>0</v>
      </c>
      <c r="BT77" s="16">
        <v>0</v>
      </c>
      <c r="BU77" s="27">
        <v>0</v>
      </c>
      <c r="BV77" s="105">
        <v>2546264</v>
      </c>
      <c r="BW77" s="106">
        <v>315046</v>
      </c>
      <c r="BX77" s="106">
        <v>0</v>
      </c>
      <c r="BY77" s="106">
        <v>5368469</v>
      </c>
      <c r="BZ77" s="106">
        <v>114030</v>
      </c>
      <c r="CA77" s="107">
        <v>8343809</v>
      </c>
      <c r="CB77" s="113">
        <v>8343809</v>
      </c>
      <c r="CC77" s="31">
        <v>8343809</v>
      </c>
      <c r="CD77" s="32">
        <f t="shared" si="1"/>
        <v>0</v>
      </c>
      <c r="CE77" s="118"/>
    </row>
    <row r="78" spans="1:83" s="119" customFormat="1" ht="13.8" x14ac:dyDescent="0.3">
      <c r="A78" s="4" t="s">
        <v>68</v>
      </c>
      <c r="B78" s="15">
        <v>0</v>
      </c>
      <c r="C78" s="16">
        <v>0</v>
      </c>
      <c r="D78" s="16">
        <v>0</v>
      </c>
      <c r="E78" s="16">
        <v>0</v>
      </c>
      <c r="F78" s="16">
        <v>0</v>
      </c>
      <c r="G78" s="27">
        <v>0</v>
      </c>
      <c r="H78" s="15">
        <v>15928542.6</v>
      </c>
      <c r="I78" s="16">
        <v>2580382.5775000001</v>
      </c>
      <c r="J78" s="16">
        <v>1389436.7725</v>
      </c>
      <c r="K78" s="16">
        <v>5393339.0599999996</v>
      </c>
      <c r="L78" s="16">
        <v>0</v>
      </c>
      <c r="M78" s="27">
        <v>25291701.009999998</v>
      </c>
      <c r="N78" s="15">
        <v>0</v>
      </c>
      <c r="O78" s="16">
        <v>0</v>
      </c>
      <c r="P78" s="16">
        <v>0</v>
      </c>
      <c r="Q78" s="16">
        <v>0</v>
      </c>
      <c r="R78" s="16">
        <v>25137.8</v>
      </c>
      <c r="S78" s="27">
        <v>25137.8</v>
      </c>
      <c r="T78" s="15">
        <v>94642</v>
      </c>
      <c r="U78" s="16">
        <v>5183.1000000000004</v>
      </c>
      <c r="V78" s="16">
        <v>2790.8999999999996</v>
      </c>
      <c r="W78" s="16">
        <v>8302</v>
      </c>
      <c r="X78" s="16">
        <v>-306</v>
      </c>
      <c r="Y78" s="27">
        <v>110612</v>
      </c>
      <c r="Z78" s="15">
        <v>4228651.26</v>
      </c>
      <c r="AA78" s="16">
        <v>592898.77</v>
      </c>
      <c r="AB78" s="16">
        <v>318763.11</v>
      </c>
      <c r="AC78" s="16">
        <v>164211.23000000001</v>
      </c>
      <c r="AD78" s="16">
        <v>6161.15</v>
      </c>
      <c r="AE78" s="27">
        <v>5310685.5200000005</v>
      </c>
      <c r="AF78" s="15">
        <v>0</v>
      </c>
      <c r="AG78" s="16">
        <v>0</v>
      </c>
      <c r="AH78" s="16">
        <v>0</v>
      </c>
      <c r="AI78" s="16">
        <v>0</v>
      </c>
      <c r="AJ78" s="16">
        <v>0</v>
      </c>
      <c r="AK78" s="27">
        <v>0</v>
      </c>
      <c r="AL78" s="15">
        <v>0</v>
      </c>
      <c r="AM78" s="16">
        <v>0</v>
      </c>
      <c r="AN78" s="16">
        <v>0</v>
      </c>
      <c r="AO78" s="16">
        <v>0</v>
      </c>
      <c r="AP78" s="16">
        <v>0</v>
      </c>
      <c r="AQ78" s="27">
        <v>0</v>
      </c>
      <c r="AR78" s="15">
        <v>0</v>
      </c>
      <c r="AS78" s="16">
        <v>0</v>
      </c>
      <c r="AT78" s="16">
        <v>0</v>
      </c>
      <c r="AU78" s="16">
        <v>0</v>
      </c>
      <c r="AV78" s="16">
        <v>0</v>
      </c>
      <c r="AW78" s="27">
        <v>0</v>
      </c>
      <c r="AX78" s="105">
        <v>20251835.859999999</v>
      </c>
      <c r="AY78" s="106">
        <v>3178464.4475000002</v>
      </c>
      <c r="AZ78" s="106">
        <v>1710990.7824999997</v>
      </c>
      <c r="BA78" s="106">
        <v>5565852.29</v>
      </c>
      <c r="BB78" s="106">
        <v>30992.949999999997</v>
      </c>
      <c r="BC78" s="107">
        <v>30738136.329999998</v>
      </c>
      <c r="BD78" s="15">
        <v>667841.98</v>
      </c>
      <c r="BE78" s="16">
        <v>0</v>
      </c>
      <c r="BF78" s="16">
        <v>0</v>
      </c>
      <c r="BG78" s="16">
        <v>0</v>
      </c>
      <c r="BH78" s="16">
        <v>0</v>
      </c>
      <c r="BI78" s="27">
        <v>667841.98</v>
      </c>
      <c r="BJ78" s="15">
        <v>667841.98</v>
      </c>
      <c r="BK78" s="16">
        <v>0</v>
      </c>
      <c r="BL78" s="16">
        <v>0</v>
      </c>
      <c r="BM78" s="16">
        <v>0</v>
      </c>
      <c r="BN78" s="16">
        <v>0</v>
      </c>
      <c r="BO78" s="27">
        <v>667841.98</v>
      </c>
      <c r="BP78" s="15">
        <v>0</v>
      </c>
      <c r="BQ78" s="16">
        <v>0</v>
      </c>
      <c r="BR78" s="16">
        <v>0</v>
      </c>
      <c r="BS78" s="16">
        <v>0</v>
      </c>
      <c r="BT78" s="16">
        <v>0</v>
      </c>
      <c r="BU78" s="27">
        <v>0</v>
      </c>
      <c r="BV78" s="105">
        <v>20251835.859999999</v>
      </c>
      <c r="BW78" s="106">
        <v>3178464.4475000002</v>
      </c>
      <c r="BX78" s="106">
        <v>1710990.7824999997</v>
      </c>
      <c r="BY78" s="106">
        <v>5565852.29</v>
      </c>
      <c r="BZ78" s="106">
        <v>30992.949999999997</v>
      </c>
      <c r="CA78" s="107">
        <v>30738136.329999998</v>
      </c>
      <c r="CB78" s="113">
        <v>30738136.329999998</v>
      </c>
      <c r="CC78" s="31">
        <v>30738136.140000001</v>
      </c>
      <c r="CD78" s="32">
        <f t="shared" si="1"/>
        <v>0.18999999761581421</v>
      </c>
      <c r="CE78" s="118"/>
    </row>
    <row r="79" spans="1:83" s="119" customFormat="1" ht="13.8" x14ac:dyDescent="0.3">
      <c r="A79" s="4" t="s">
        <v>69</v>
      </c>
      <c r="B79" s="15">
        <v>3813134</v>
      </c>
      <c r="C79" s="16">
        <v>240304.19999999998</v>
      </c>
      <c r="D79" s="16">
        <v>108162.4</v>
      </c>
      <c r="E79" s="16">
        <v>41836.400000000001</v>
      </c>
      <c r="F79" s="16">
        <v>153060</v>
      </c>
      <c r="G79" s="27">
        <v>4356497</v>
      </c>
      <c r="H79" s="15">
        <v>19077178.170000002</v>
      </c>
      <c r="I79" s="16">
        <v>4607630.28</v>
      </c>
      <c r="J79" s="16">
        <v>1657712.39</v>
      </c>
      <c r="K79" s="16">
        <v>399848.96000000002</v>
      </c>
      <c r="L79" s="16">
        <v>985443.8</v>
      </c>
      <c r="M79" s="27">
        <v>26727813.600000005</v>
      </c>
      <c r="N79" s="15">
        <v>0</v>
      </c>
      <c r="O79" s="16">
        <v>0</v>
      </c>
      <c r="P79" s="16">
        <v>0</v>
      </c>
      <c r="Q79" s="16">
        <v>0</v>
      </c>
      <c r="R79" s="16">
        <v>0</v>
      </c>
      <c r="S79" s="27">
        <v>0</v>
      </c>
      <c r="T79" s="15">
        <v>0</v>
      </c>
      <c r="U79" s="16">
        <v>0</v>
      </c>
      <c r="V79" s="16">
        <v>0</v>
      </c>
      <c r="W79" s="16">
        <v>0</v>
      </c>
      <c r="X79" s="16">
        <v>0</v>
      </c>
      <c r="Y79" s="27">
        <v>0</v>
      </c>
      <c r="Z79" s="15">
        <v>4135497.2</v>
      </c>
      <c r="AA79" s="16">
        <v>270467.03999999998</v>
      </c>
      <c r="AB79" s="16">
        <v>121738.88</v>
      </c>
      <c r="AC79" s="16">
        <v>47087.68</v>
      </c>
      <c r="AD79" s="16">
        <v>172272</v>
      </c>
      <c r="AE79" s="27">
        <v>4747062.8</v>
      </c>
      <c r="AF79" s="15">
        <v>0</v>
      </c>
      <c r="AG79" s="16">
        <v>0</v>
      </c>
      <c r="AH79" s="16">
        <v>0</v>
      </c>
      <c r="AI79" s="16">
        <v>0</v>
      </c>
      <c r="AJ79" s="16">
        <v>0</v>
      </c>
      <c r="AK79" s="27">
        <v>0</v>
      </c>
      <c r="AL79" s="15">
        <v>0</v>
      </c>
      <c r="AM79" s="16">
        <v>0</v>
      </c>
      <c r="AN79" s="16">
        <v>0</v>
      </c>
      <c r="AO79" s="16">
        <v>0</v>
      </c>
      <c r="AP79" s="16">
        <v>0</v>
      </c>
      <c r="AQ79" s="27">
        <v>0</v>
      </c>
      <c r="AR79" s="15">
        <v>0</v>
      </c>
      <c r="AS79" s="16">
        <v>0</v>
      </c>
      <c r="AT79" s="16">
        <v>0</v>
      </c>
      <c r="AU79" s="16">
        <v>0</v>
      </c>
      <c r="AV79" s="16">
        <v>0</v>
      </c>
      <c r="AW79" s="27">
        <v>0</v>
      </c>
      <c r="AX79" s="105">
        <v>27025809.370000001</v>
      </c>
      <c r="AY79" s="106">
        <v>5118401.5200000005</v>
      </c>
      <c r="AZ79" s="106">
        <v>1887613.67</v>
      </c>
      <c r="BA79" s="106">
        <v>488773.04000000004</v>
      </c>
      <c r="BB79" s="106">
        <v>1310775.8</v>
      </c>
      <c r="BC79" s="107">
        <v>35831373.400000006</v>
      </c>
      <c r="BD79" s="15">
        <v>0</v>
      </c>
      <c r="BE79" s="16">
        <v>0</v>
      </c>
      <c r="BF79" s="16">
        <v>0</v>
      </c>
      <c r="BG79" s="16">
        <v>0</v>
      </c>
      <c r="BH79" s="16">
        <v>0</v>
      </c>
      <c r="BI79" s="27">
        <v>0</v>
      </c>
      <c r="BJ79" s="15">
        <v>0</v>
      </c>
      <c r="BK79" s="16">
        <v>0</v>
      </c>
      <c r="BL79" s="16">
        <v>0</v>
      </c>
      <c r="BM79" s="16">
        <v>0</v>
      </c>
      <c r="BN79" s="16">
        <v>0</v>
      </c>
      <c r="BO79" s="27">
        <v>0</v>
      </c>
      <c r="BP79" s="15">
        <v>0</v>
      </c>
      <c r="BQ79" s="16">
        <v>0</v>
      </c>
      <c r="BR79" s="16">
        <v>0</v>
      </c>
      <c r="BS79" s="16">
        <v>0</v>
      </c>
      <c r="BT79" s="16">
        <v>0</v>
      </c>
      <c r="BU79" s="27">
        <v>0</v>
      </c>
      <c r="BV79" s="105">
        <v>27025809.370000001</v>
      </c>
      <c r="BW79" s="106">
        <v>5118401.5200000005</v>
      </c>
      <c r="BX79" s="106">
        <v>1887613.67</v>
      </c>
      <c r="BY79" s="106">
        <v>488773.04000000004</v>
      </c>
      <c r="BZ79" s="106">
        <v>1310775.8</v>
      </c>
      <c r="CA79" s="107">
        <v>35831373.400000006</v>
      </c>
      <c r="CB79" s="113">
        <v>35831373.400000006</v>
      </c>
      <c r="CC79" s="31">
        <v>35831373.400000006</v>
      </c>
      <c r="CD79" s="32">
        <f t="shared" si="1"/>
        <v>0</v>
      </c>
      <c r="CE79" s="118"/>
    </row>
    <row r="80" spans="1:83" s="119" customFormat="1" ht="13.8" x14ac:dyDescent="0.3">
      <c r="A80" s="4" t="s">
        <v>70</v>
      </c>
      <c r="B80" s="15">
        <v>0</v>
      </c>
      <c r="C80" s="16">
        <v>0</v>
      </c>
      <c r="D80" s="16">
        <v>0</v>
      </c>
      <c r="E80" s="16">
        <v>0</v>
      </c>
      <c r="F80" s="16">
        <v>0</v>
      </c>
      <c r="G80" s="27">
        <v>0</v>
      </c>
      <c r="H80" s="15">
        <v>31565037</v>
      </c>
      <c r="I80" s="16">
        <v>8628785</v>
      </c>
      <c r="J80" s="16">
        <v>0</v>
      </c>
      <c r="K80" s="16">
        <v>9694555</v>
      </c>
      <c r="L80" s="16">
        <v>0</v>
      </c>
      <c r="M80" s="27">
        <v>49888377</v>
      </c>
      <c r="N80" s="15">
        <v>0</v>
      </c>
      <c r="O80" s="16">
        <v>0</v>
      </c>
      <c r="P80" s="16">
        <v>0</v>
      </c>
      <c r="Q80" s="16">
        <v>0</v>
      </c>
      <c r="R80" s="16">
        <v>145858.79999999999</v>
      </c>
      <c r="S80" s="27">
        <v>145858.79999999999</v>
      </c>
      <c r="T80" s="15">
        <v>664749</v>
      </c>
      <c r="U80" s="16">
        <v>4238776</v>
      </c>
      <c r="V80" s="16">
        <v>0</v>
      </c>
      <c r="W80" s="16">
        <v>-40915</v>
      </c>
      <c r="X80" s="16">
        <v>-1956</v>
      </c>
      <c r="Y80" s="27">
        <v>4860654</v>
      </c>
      <c r="Z80" s="15">
        <v>3644299</v>
      </c>
      <c r="AA80" s="16">
        <v>189764.29</v>
      </c>
      <c r="AB80" s="16">
        <v>0</v>
      </c>
      <c r="AC80" s="16">
        <v>33148.07</v>
      </c>
      <c r="AD80" s="16">
        <v>3432.64</v>
      </c>
      <c r="AE80" s="27">
        <v>3870644</v>
      </c>
      <c r="AF80" s="15">
        <v>244273</v>
      </c>
      <c r="AG80" s="16">
        <v>0</v>
      </c>
      <c r="AH80" s="16">
        <v>0</v>
      </c>
      <c r="AI80" s="16">
        <v>0</v>
      </c>
      <c r="AJ80" s="16">
        <v>0</v>
      </c>
      <c r="AK80" s="27">
        <v>244273</v>
      </c>
      <c r="AL80" s="15">
        <v>0</v>
      </c>
      <c r="AM80" s="16">
        <v>0</v>
      </c>
      <c r="AN80" s="16">
        <v>0</v>
      </c>
      <c r="AO80" s="16">
        <v>0</v>
      </c>
      <c r="AP80" s="16">
        <v>0</v>
      </c>
      <c r="AQ80" s="27">
        <v>0</v>
      </c>
      <c r="AR80" s="15">
        <v>1359014.9</v>
      </c>
      <c r="AS80" s="16">
        <v>77128.88</v>
      </c>
      <c r="AT80" s="16">
        <v>0</v>
      </c>
      <c r="AU80" s="16">
        <v>105732.22</v>
      </c>
      <c r="AV80" s="16">
        <v>1800</v>
      </c>
      <c r="AW80" s="27">
        <v>1543675.9999999998</v>
      </c>
      <c r="AX80" s="105">
        <v>37477372.899999999</v>
      </c>
      <c r="AY80" s="106">
        <v>13134454.17</v>
      </c>
      <c r="AZ80" s="106">
        <v>0</v>
      </c>
      <c r="BA80" s="106">
        <v>9792520.290000001</v>
      </c>
      <c r="BB80" s="106">
        <v>149135.44</v>
      </c>
      <c r="BC80" s="107">
        <v>60553482.799999997</v>
      </c>
      <c r="BD80" s="15">
        <v>825226</v>
      </c>
      <c r="BE80" s="16">
        <v>2612</v>
      </c>
      <c r="BF80" s="16">
        <v>0</v>
      </c>
      <c r="BG80" s="16">
        <v>25379</v>
      </c>
      <c r="BH80" s="16">
        <v>0</v>
      </c>
      <c r="BI80" s="27">
        <v>853217</v>
      </c>
      <c r="BJ80" s="15">
        <v>825226.08</v>
      </c>
      <c r="BK80" s="16">
        <v>2611.73</v>
      </c>
      <c r="BL80" s="16">
        <v>0</v>
      </c>
      <c r="BM80" s="16">
        <v>25379.32</v>
      </c>
      <c r="BN80" s="16">
        <v>0</v>
      </c>
      <c r="BO80" s="27">
        <v>853217.12999999989</v>
      </c>
      <c r="BP80" s="15">
        <v>0</v>
      </c>
      <c r="BQ80" s="16">
        <v>0</v>
      </c>
      <c r="BR80" s="16">
        <v>0</v>
      </c>
      <c r="BS80" s="16">
        <v>14187</v>
      </c>
      <c r="BT80" s="16">
        <v>65546</v>
      </c>
      <c r="BU80" s="27">
        <v>79733</v>
      </c>
      <c r="BV80" s="105">
        <v>37477372.82</v>
      </c>
      <c r="BW80" s="106">
        <v>13134454.439999999</v>
      </c>
      <c r="BX80" s="106">
        <v>0</v>
      </c>
      <c r="BY80" s="106">
        <v>9778332.9700000007</v>
      </c>
      <c r="BZ80" s="106">
        <v>83589.440000000002</v>
      </c>
      <c r="CA80" s="107">
        <v>60473749.669999994</v>
      </c>
      <c r="CB80" s="113">
        <v>60473749.669999994</v>
      </c>
      <c r="CC80" s="31">
        <v>60473749.979999989</v>
      </c>
      <c r="CD80" s="32">
        <f t="shared" si="1"/>
        <v>-0.30999999493360519</v>
      </c>
      <c r="CE80" s="118"/>
    </row>
    <row r="81" spans="1:83" s="119" customFormat="1" ht="13.8" x14ac:dyDescent="0.3">
      <c r="A81" s="4" t="s">
        <v>71</v>
      </c>
      <c r="B81" s="15">
        <v>237136.89</v>
      </c>
      <c r="C81" s="16">
        <v>13105.4</v>
      </c>
      <c r="D81" s="16">
        <v>9686.6</v>
      </c>
      <c r="E81" s="16">
        <v>158404.4</v>
      </c>
      <c r="F81" s="16">
        <v>0</v>
      </c>
      <c r="G81" s="27">
        <v>418333.29000000004</v>
      </c>
      <c r="H81" s="15">
        <v>565095.18999999994</v>
      </c>
      <c r="I81" s="16">
        <v>29937.84</v>
      </c>
      <c r="J81" s="16">
        <v>23987.63</v>
      </c>
      <c r="K81" s="16">
        <v>5705661.6100000003</v>
      </c>
      <c r="L81" s="16">
        <v>0</v>
      </c>
      <c r="M81" s="27">
        <v>6324682.2700000005</v>
      </c>
      <c r="N81" s="15">
        <v>0</v>
      </c>
      <c r="O81" s="16">
        <v>0</v>
      </c>
      <c r="P81" s="16">
        <v>0</v>
      </c>
      <c r="Q81" s="16">
        <v>0</v>
      </c>
      <c r="R81" s="16">
        <v>0</v>
      </c>
      <c r="S81" s="27">
        <v>0</v>
      </c>
      <c r="T81" s="15">
        <v>423</v>
      </c>
      <c r="U81" s="16">
        <v>0</v>
      </c>
      <c r="V81" s="16">
        <v>-195</v>
      </c>
      <c r="W81" s="16">
        <v>10076</v>
      </c>
      <c r="X81" s="16">
        <v>0</v>
      </c>
      <c r="Y81" s="27">
        <v>10304</v>
      </c>
      <c r="Z81" s="15">
        <v>349165</v>
      </c>
      <c r="AA81" s="16">
        <v>30990</v>
      </c>
      <c r="AB81" s="16">
        <v>7065</v>
      </c>
      <c r="AC81" s="16">
        <v>92026</v>
      </c>
      <c r="AD81" s="16">
        <v>6212</v>
      </c>
      <c r="AE81" s="27">
        <v>485458</v>
      </c>
      <c r="AF81" s="15">
        <v>0</v>
      </c>
      <c r="AG81" s="16">
        <v>0</v>
      </c>
      <c r="AH81" s="16">
        <v>0</v>
      </c>
      <c r="AI81" s="16">
        <v>0</v>
      </c>
      <c r="AJ81" s="16">
        <v>0</v>
      </c>
      <c r="AK81" s="27">
        <v>0</v>
      </c>
      <c r="AL81" s="15">
        <v>0</v>
      </c>
      <c r="AM81" s="16">
        <v>0</v>
      </c>
      <c r="AN81" s="16">
        <v>0</v>
      </c>
      <c r="AO81" s="16">
        <v>0</v>
      </c>
      <c r="AP81" s="16">
        <v>0</v>
      </c>
      <c r="AQ81" s="27">
        <v>0</v>
      </c>
      <c r="AR81" s="15">
        <v>0</v>
      </c>
      <c r="AS81" s="16">
        <v>0</v>
      </c>
      <c r="AT81" s="16">
        <v>0</v>
      </c>
      <c r="AU81" s="16">
        <v>0</v>
      </c>
      <c r="AV81" s="16">
        <v>0</v>
      </c>
      <c r="AW81" s="27">
        <v>0</v>
      </c>
      <c r="AX81" s="105">
        <v>1151820.08</v>
      </c>
      <c r="AY81" s="106">
        <v>74033.239999999991</v>
      </c>
      <c r="AZ81" s="106">
        <v>40544.230000000003</v>
      </c>
      <c r="BA81" s="106">
        <v>5966168.0100000007</v>
      </c>
      <c r="BB81" s="106">
        <v>6212</v>
      </c>
      <c r="BC81" s="107">
        <v>7238777.5600000005</v>
      </c>
      <c r="BD81" s="15">
        <v>91263</v>
      </c>
      <c r="BE81" s="16">
        <v>207</v>
      </c>
      <c r="BF81" s="16">
        <v>0</v>
      </c>
      <c r="BG81" s="16">
        <v>7589</v>
      </c>
      <c r="BH81" s="16">
        <v>0</v>
      </c>
      <c r="BI81" s="27">
        <v>99059</v>
      </c>
      <c r="BJ81" s="15">
        <v>91263</v>
      </c>
      <c r="BK81" s="16">
        <v>207</v>
      </c>
      <c r="BL81" s="16">
        <v>0</v>
      </c>
      <c r="BM81" s="16">
        <v>7589</v>
      </c>
      <c r="BN81" s="16">
        <v>0</v>
      </c>
      <c r="BO81" s="27">
        <v>99059</v>
      </c>
      <c r="BP81" s="15">
        <v>0</v>
      </c>
      <c r="BQ81" s="16">
        <v>0</v>
      </c>
      <c r="BR81" s="16">
        <v>0</v>
      </c>
      <c r="BS81" s="16">
        <v>0</v>
      </c>
      <c r="BT81" s="16">
        <v>0</v>
      </c>
      <c r="BU81" s="27">
        <v>0</v>
      </c>
      <c r="BV81" s="105">
        <v>1151820.08</v>
      </c>
      <c r="BW81" s="106">
        <v>74033.239999999991</v>
      </c>
      <c r="BX81" s="106">
        <v>40544.230000000003</v>
      </c>
      <c r="BY81" s="106">
        <v>5966168.0100000007</v>
      </c>
      <c r="BZ81" s="106">
        <v>6212</v>
      </c>
      <c r="CA81" s="107">
        <v>7238777.5600000005</v>
      </c>
      <c r="CB81" s="113">
        <v>7238777.5600000005</v>
      </c>
      <c r="CC81" s="31">
        <v>7238778</v>
      </c>
      <c r="CD81" s="32">
        <f t="shared" si="1"/>
        <v>-0.43999999947845936</v>
      </c>
      <c r="CE81" s="118"/>
    </row>
    <row r="82" spans="1:83" s="119" customFormat="1" ht="13.8" x14ac:dyDescent="0.3">
      <c r="A82" s="4" t="s">
        <v>72</v>
      </c>
      <c r="B82" s="15">
        <v>0</v>
      </c>
      <c r="C82" s="16">
        <v>0</v>
      </c>
      <c r="D82" s="16">
        <v>0</v>
      </c>
      <c r="E82" s="16">
        <v>0</v>
      </c>
      <c r="F82" s="16">
        <v>0</v>
      </c>
      <c r="G82" s="27">
        <v>0</v>
      </c>
      <c r="H82" s="15">
        <v>100143244</v>
      </c>
      <c r="I82" s="16">
        <v>7854177</v>
      </c>
      <c r="J82" s="16">
        <v>2492425</v>
      </c>
      <c r="K82" s="16">
        <v>0</v>
      </c>
      <c r="L82" s="16">
        <v>0</v>
      </c>
      <c r="M82" s="27">
        <v>110489846</v>
      </c>
      <c r="N82" s="15">
        <v>0</v>
      </c>
      <c r="O82" s="16">
        <v>0</v>
      </c>
      <c r="P82" s="16">
        <v>0</v>
      </c>
      <c r="Q82" s="16">
        <v>0</v>
      </c>
      <c r="R82" s="16">
        <v>38966</v>
      </c>
      <c r="S82" s="27">
        <v>38966</v>
      </c>
      <c r="T82" s="15">
        <v>1017693</v>
      </c>
      <c r="U82" s="16">
        <v>79795</v>
      </c>
      <c r="V82" s="16">
        <v>25322</v>
      </c>
      <c r="W82" s="16">
        <v>0</v>
      </c>
      <c r="X82" s="16">
        <v>112</v>
      </c>
      <c r="Y82" s="27">
        <v>1122922</v>
      </c>
      <c r="Z82" s="15">
        <v>0</v>
      </c>
      <c r="AA82" s="16">
        <v>0</v>
      </c>
      <c r="AB82" s="16">
        <v>0</v>
      </c>
      <c r="AC82" s="16">
        <v>0</v>
      </c>
      <c r="AD82" s="16">
        <v>0</v>
      </c>
      <c r="AE82" s="27">
        <v>0</v>
      </c>
      <c r="AF82" s="15">
        <v>0</v>
      </c>
      <c r="AG82" s="16">
        <v>95408</v>
      </c>
      <c r="AH82" s="16">
        <v>0</v>
      </c>
      <c r="AI82" s="16">
        <v>0</v>
      </c>
      <c r="AJ82" s="16">
        <v>0</v>
      </c>
      <c r="AK82" s="27">
        <v>95408</v>
      </c>
      <c r="AL82" s="15">
        <v>0</v>
      </c>
      <c r="AM82" s="16">
        <v>0</v>
      </c>
      <c r="AN82" s="16">
        <v>0</v>
      </c>
      <c r="AO82" s="16">
        <v>0</v>
      </c>
      <c r="AP82" s="16">
        <v>0</v>
      </c>
      <c r="AQ82" s="27">
        <v>0</v>
      </c>
      <c r="AR82" s="15">
        <v>0</v>
      </c>
      <c r="AS82" s="16">
        <v>0</v>
      </c>
      <c r="AT82" s="16">
        <v>0</v>
      </c>
      <c r="AU82" s="16">
        <v>0</v>
      </c>
      <c r="AV82" s="16">
        <v>0</v>
      </c>
      <c r="AW82" s="27">
        <v>0</v>
      </c>
      <c r="AX82" s="105">
        <v>101160937</v>
      </c>
      <c r="AY82" s="106">
        <v>8029380</v>
      </c>
      <c r="AZ82" s="106">
        <v>2517747</v>
      </c>
      <c r="BA82" s="106">
        <v>0</v>
      </c>
      <c r="BB82" s="106">
        <v>39078</v>
      </c>
      <c r="BC82" s="107">
        <v>111747142</v>
      </c>
      <c r="BD82" s="15">
        <v>2475713</v>
      </c>
      <c r="BE82" s="16">
        <v>0</v>
      </c>
      <c r="BF82" s="16">
        <v>0</v>
      </c>
      <c r="BG82" s="16">
        <v>0</v>
      </c>
      <c r="BH82" s="16">
        <v>0</v>
      </c>
      <c r="BI82" s="27">
        <v>2475713</v>
      </c>
      <c r="BJ82" s="15">
        <v>2475713</v>
      </c>
      <c r="BK82" s="16">
        <v>0</v>
      </c>
      <c r="BL82" s="16">
        <v>0</v>
      </c>
      <c r="BM82" s="16">
        <v>0</v>
      </c>
      <c r="BN82" s="16">
        <v>0</v>
      </c>
      <c r="BO82" s="27">
        <v>2475713</v>
      </c>
      <c r="BP82" s="15">
        <v>0</v>
      </c>
      <c r="BQ82" s="16">
        <v>0</v>
      </c>
      <c r="BR82" s="16">
        <v>0</v>
      </c>
      <c r="BS82" s="16">
        <v>0</v>
      </c>
      <c r="BT82" s="16">
        <v>0</v>
      </c>
      <c r="BU82" s="27">
        <v>0</v>
      </c>
      <c r="BV82" s="105">
        <v>101160937</v>
      </c>
      <c r="BW82" s="106">
        <v>8029380</v>
      </c>
      <c r="BX82" s="106">
        <v>2517747</v>
      </c>
      <c r="BY82" s="106">
        <v>0</v>
      </c>
      <c r="BZ82" s="106">
        <v>39078</v>
      </c>
      <c r="CA82" s="107">
        <v>111747142</v>
      </c>
      <c r="CB82" s="113">
        <v>111747142</v>
      </c>
      <c r="CC82" s="31">
        <v>111651734</v>
      </c>
      <c r="CD82" s="32">
        <f t="shared" si="1"/>
        <v>95408</v>
      </c>
      <c r="CE82" s="118"/>
    </row>
    <row r="83" spans="1:83" s="119" customFormat="1" ht="13.8" x14ac:dyDescent="0.3">
      <c r="A83" s="4" t="s">
        <v>73</v>
      </c>
      <c r="B83" s="15">
        <v>0</v>
      </c>
      <c r="C83" s="16">
        <v>0</v>
      </c>
      <c r="D83" s="16">
        <v>0</v>
      </c>
      <c r="E83" s="16">
        <v>0</v>
      </c>
      <c r="F83" s="16">
        <v>0</v>
      </c>
      <c r="G83" s="27">
        <v>0</v>
      </c>
      <c r="H83" s="15">
        <v>110977428</v>
      </c>
      <c r="I83" s="16">
        <v>16722334</v>
      </c>
      <c r="J83" s="16">
        <v>11831875</v>
      </c>
      <c r="K83" s="16">
        <v>777125</v>
      </c>
      <c r="L83" s="16">
        <v>397740</v>
      </c>
      <c r="M83" s="27">
        <v>140706502</v>
      </c>
      <c r="N83" s="15">
        <v>0</v>
      </c>
      <c r="O83" s="16">
        <v>0</v>
      </c>
      <c r="P83" s="16">
        <v>0</v>
      </c>
      <c r="Q83" s="16">
        <v>0</v>
      </c>
      <c r="R83" s="16">
        <v>0</v>
      </c>
      <c r="S83" s="27">
        <v>0</v>
      </c>
      <c r="T83" s="15">
        <v>3098940</v>
      </c>
      <c r="U83" s="16">
        <v>0</v>
      </c>
      <c r="V83" s="16">
        <v>0</v>
      </c>
      <c r="W83" s="16">
        <v>-70146</v>
      </c>
      <c r="X83" s="16">
        <v>0</v>
      </c>
      <c r="Y83" s="27">
        <v>3028794</v>
      </c>
      <c r="Z83" s="15">
        <v>0</v>
      </c>
      <c r="AA83" s="16">
        <v>0</v>
      </c>
      <c r="AB83" s="16">
        <v>0</v>
      </c>
      <c r="AC83" s="16">
        <v>0</v>
      </c>
      <c r="AD83" s="16">
        <v>0</v>
      </c>
      <c r="AE83" s="27">
        <v>0</v>
      </c>
      <c r="AF83" s="15">
        <v>0</v>
      </c>
      <c r="AG83" s="16">
        <v>210039</v>
      </c>
      <c r="AH83" s="16">
        <v>0</v>
      </c>
      <c r="AI83" s="16">
        <v>0</v>
      </c>
      <c r="AJ83" s="16">
        <v>0</v>
      </c>
      <c r="AK83" s="27">
        <v>210039</v>
      </c>
      <c r="AL83" s="15">
        <v>0</v>
      </c>
      <c r="AM83" s="16">
        <v>0</v>
      </c>
      <c r="AN83" s="16">
        <v>0</v>
      </c>
      <c r="AO83" s="16">
        <v>0</v>
      </c>
      <c r="AP83" s="16">
        <v>0</v>
      </c>
      <c r="AQ83" s="27">
        <v>0</v>
      </c>
      <c r="AR83" s="15">
        <v>0</v>
      </c>
      <c r="AS83" s="16">
        <v>0</v>
      </c>
      <c r="AT83" s="16">
        <v>0</v>
      </c>
      <c r="AU83" s="16">
        <v>0</v>
      </c>
      <c r="AV83" s="16">
        <v>0</v>
      </c>
      <c r="AW83" s="27">
        <v>0</v>
      </c>
      <c r="AX83" s="105">
        <v>114076368</v>
      </c>
      <c r="AY83" s="106">
        <v>16932373</v>
      </c>
      <c r="AZ83" s="106">
        <v>11831875</v>
      </c>
      <c r="BA83" s="106">
        <v>706979</v>
      </c>
      <c r="BB83" s="106">
        <v>397740</v>
      </c>
      <c r="BC83" s="107">
        <v>143945335</v>
      </c>
      <c r="BD83" s="15">
        <v>3232024</v>
      </c>
      <c r="BE83" s="16">
        <v>0</v>
      </c>
      <c r="BF83" s="16">
        <v>0</v>
      </c>
      <c r="BG83" s="16">
        <v>0</v>
      </c>
      <c r="BH83" s="16">
        <v>0</v>
      </c>
      <c r="BI83" s="27">
        <v>3232024</v>
      </c>
      <c r="BJ83" s="15">
        <v>3232024</v>
      </c>
      <c r="BK83" s="16">
        <v>0</v>
      </c>
      <c r="BL83" s="16">
        <v>0</v>
      </c>
      <c r="BM83" s="16">
        <v>0</v>
      </c>
      <c r="BN83" s="16">
        <v>0</v>
      </c>
      <c r="BO83" s="27">
        <v>3232024</v>
      </c>
      <c r="BP83" s="15">
        <v>0</v>
      </c>
      <c r="BQ83" s="16">
        <v>0</v>
      </c>
      <c r="BR83" s="16">
        <v>0</v>
      </c>
      <c r="BS83" s="16">
        <v>122632</v>
      </c>
      <c r="BT83" s="16">
        <v>0</v>
      </c>
      <c r="BU83" s="27">
        <v>122632</v>
      </c>
      <c r="BV83" s="105">
        <v>114076368</v>
      </c>
      <c r="BW83" s="106">
        <v>16932373</v>
      </c>
      <c r="BX83" s="106">
        <v>11831875</v>
      </c>
      <c r="BY83" s="106">
        <v>584347</v>
      </c>
      <c r="BZ83" s="106">
        <v>397740</v>
      </c>
      <c r="CA83" s="107">
        <v>143822703</v>
      </c>
      <c r="CB83" s="113">
        <v>143822703</v>
      </c>
      <c r="CC83" s="31">
        <v>143822702.62</v>
      </c>
      <c r="CD83" s="32">
        <f t="shared" si="1"/>
        <v>0.37999999523162842</v>
      </c>
      <c r="CE83" s="118"/>
    </row>
    <row r="84" spans="1:83" s="119" customFormat="1" ht="13.8" x14ac:dyDescent="0.3">
      <c r="A84" s="4" t="s">
        <v>74</v>
      </c>
      <c r="B84" s="15">
        <v>0</v>
      </c>
      <c r="C84" s="16">
        <v>0</v>
      </c>
      <c r="D84" s="16">
        <v>0</v>
      </c>
      <c r="E84" s="16">
        <v>0</v>
      </c>
      <c r="F84" s="16">
        <v>0</v>
      </c>
      <c r="G84" s="27">
        <v>0</v>
      </c>
      <c r="H84" s="15">
        <v>27394186</v>
      </c>
      <c r="I84" s="16">
        <v>3735164</v>
      </c>
      <c r="J84" s="16">
        <v>3777639</v>
      </c>
      <c r="K84" s="16">
        <v>843181</v>
      </c>
      <c r="L84" s="16">
        <v>0</v>
      </c>
      <c r="M84" s="27">
        <v>35750170</v>
      </c>
      <c r="N84" s="15">
        <v>0</v>
      </c>
      <c r="O84" s="16">
        <v>0</v>
      </c>
      <c r="P84" s="16">
        <v>0</v>
      </c>
      <c r="Q84" s="16">
        <v>0</v>
      </c>
      <c r="R84" s="16">
        <v>0</v>
      </c>
      <c r="S84" s="27">
        <v>0</v>
      </c>
      <c r="T84" s="15">
        <v>297788</v>
      </c>
      <c r="U84" s="16">
        <v>41445</v>
      </c>
      <c r="V84" s="16">
        <v>43548</v>
      </c>
      <c r="W84" s="16">
        <v>9821</v>
      </c>
      <c r="X84" s="16">
        <v>4690</v>
      </c>
      <c r="Y84" s="27">
        <v>397292</v>
      </c>
      <c r="Z84" s="15">
        <v>7692855</v>
      </c>
      <c r="AA84" s="16">
        <v>318377</v>
      </c>
      <c r="AB84" s="16">
        <v>274577</v>
      </c>
      <c r="AC84" s="16">
        <v>180382</v>
      </c>
      <c r="AD84" s="16">
        <v>0</v>
      </c>
      <c r="AE84" s="27">
        <v>8466191</v>
      </c>
      <c r="AF84" s="15">
        <v>0</v>
      </c>
      <c r="AG84" s="16">
        <v>0</v>
      </c>
      <c r="AH84" s="16">
        <v>0</v>
      </c>
      <c r="AI84" s="16">
        <v>0</v>
      </c>
      <c r="AJ84" s="16">
        <v>0</v>
      </c>
      <c r="AK84" s="27">
        <v>0</v>
      </c>
      <c r="AL84" s="15">
        <v>0</v>
      </c>
      <c r="AM84" s="16">
        <v>0</v>
      </c>
      <c r="AN84" s="16">
        <v>0</v>
      </c>
      <c r="AO84" s="16">
        <v>0</v>
      </c>
      <c r="AP84" s="16">
        <v>0</v>
      </c>
      <c r="AQ84" s="27">
        <v>0</v>
      </c>
      <c r="AR84" s="15">
        <v>0</v>
      </c>
      <c r="AS84" s="16">
        <v>0</v>
      </c>
      <c r="AT84" s="16">
        <v>0</v>
      </c>
      <c r="AU84" s="16">
        <v>0</v>
      </c>
      <c r="AV84" s="16">
        <v>383443</v>
      </c>
      <c r="AW84" s="27">
        <v>383443</v>
      </c>
      <c r="AX84" s="105">
        <v>35384829</v>
      </c>
      <c r="AY84" s="106">
        <v>4094986</v>
      </c>
      <c r="AZ84" s="106">
        <v>4095764</v>
      </c>
      <c r="BA84" s="106">
        <v>1033384</v>
      </c>
      <c r="BB84" s="106">
        <v>388133</v>
      </c>
      <c r="BC84" s="107">
        <v>44997096</v>
      </c>
      <c r="BD84" s="15">
        <v>679271</v>
      </c>
      <c r="BE84" s="16">
        <v>0</v>
      </c>
      <c r="BF84" s="16">
        <v>0</v>
      </c>
      <c r="BG84" s="16">
        <v>0</v>
      </c>
      <c r="BH84" s="16">
        <v>0</v>
      </c>
      <c r="BI84" s="27">
        <v>679271</v>
      </c>
      <c r="BJ84" s="15">
        <v>679271</v>
      </c>
      <c r="BK84" s="16">
        <v>0</v>
      </c>
      <c r="BL84" s="16">
        <v>0</v>
      </c>
      <c r="BM84" s="16">
        <v>0</v>
      </c>
      <c r="BN84" s="16">
        <v>0</v>
      </c>
      <c r="BO84" s="27">
        <v>679271</v>
      </c>
      <c r="BP84" s="15">
        <v>30000</v>
      </c>
      <c r="BQ84" s="16">
        <v>10000</v>
      </c>
      <c r="BR84" s="16">
        <v>10000</v>
      </c>
      <c r="BS84" s="16">
        <v>0</v>
      </c>
      <c r="BT84" s="16">
        <v>0</v>
      </c>
      <c r="BU84" s="27">
        <v>50000</v>
      </c>
      <c r="BV84" s="105">
        <v>35354829</v>
      </c>
      <c r="BW84" s="106">
        <v>4084986</v>
      </c>
      <c r="BX84" s="106">
        <v>4085764</v>
      </c>
      <c r="BY84" s="106">
        <v>1033384</v>
      </c>
      <c r="BZ84" s="106">
        <v>388133</v>
      </c>
      <c r="CA84" s="107">
        <v>44947096</v>
      </c>
      <c r="CB84" s="113">
        <v>44947096</v>
      </c>
      <c r="CC84" s="31">
        <v>44947096</v>
      </c>
      <c r="CD84" s="32">
        <f t="shared" si="1"/>
        <v>0</v>
      </c>
      <c r="CE84" s="118"/>
    </row>
    <row r="85" spans="1:83" s="119" customFormat="1" ht="13.8" x14ac:dyDescent="0.3">
      <c r="A85" s="4" t="s">
        <v>75</v>
      </c>
      <c r="B85" s="15">
        <v>4864055.4000000004</v>
      </c>
      <c r="C85" s="16">
        <v>121887.1</v>
      </c>
      <c r="D85" s="16">
        <v>159355.01999999999</v>
      </c>
      <c r="E85" s="16">
        <v>51838.38</v>
      </c>
      <c r="F85" s="16">
        <v>639.98</v>
      </c>
      <c r="G85" s="27">
        <v>5197775.88</v>
      </c>
      <c r="H85" s="15">
        <v>118645059.65000001</v>
      </c>
      <c r="I85" s="16">
        <v>12146501.310000001</v>
      </c>
      <c r="J85" s="16">
        <v>20625493.590000004</v>
      </c>
      <c r="K85" s="16">
        <v>3678654.05</v>
      </c>
      <c r="L85" s="16">
        <v>0</v>
      </c>
      <c r="M85" s="27">
        <v>155095708.60000002</v>
      </c>
      <c r="N85" s="15">
        <v>0</v>
      </c>
      <c r="O85" s="16">
        <v>0</v>
      </c>
      <c r="P85" s="16">
        <v>0</v>
      </c>
      <c r="Q85" s="16">
        <v>0</v>
      </c>
      <c r="R85" s="16">
        <v>43047.11</v>
      </c>
      <c r="S85" s="27">
        <v>43047.11</v>
      </c>
      <c r="T85" s="15">
        <v>5548097.7399999993</v>
      </c>
      <c r="U85" s="16">
        <v>240698.60000000003</v>
      </c>
      <c r="V85" s="16">
        <v>530350.15000000014</v>
      </c>
      <c r="W85" s="16">
        <v>-70547.270000000019</v>
      </c>
      <c r="X85" s="16">
        <v>-56.7</v>
      </c>
      <c r="Y85" s="27">
        <v>6248542.5199999986</v>
      </c>
      <c r="Z85" s="15">
        <v>20143005.260000002</v>
      </c>
      <c r="AA85" s="16">
        <v>0</v>
      </c>
      <c r="AB85" s="16">
        <v>0</v>
      </c>
      <c r="AC85" s="16">
        <v>0</v>
      </c>
      <c r="AD85" s="16">
        <v>0</v>
      </c>
      <c r="AE85" s="27">
        <v>20143005.260000002</v>
      </c>
      <c r="AF85" s="15">
        <v>0</v>
      </c>
      <c r="AG85" s="16">
        <v>0</v>
      </c>
      <c r="AH85" s="16">
        <v>39448.699999999997</v>
      </c>
      <c r="AI85" s="16">
        <v>0</v>
      </c>
      <c r="AJ85" s="16">
        <v>0</v>
      </c>
      <c r="AK85" s="27">
        <v>39448.699999999997</v>
      </c>
      <c r="AL85" s="15">
        <v>224734.2</v>
      </c>
      <c r="AM85" s="16">
        <v>0</v>
      </c>
      <c r="AN85" s="16">
        <v>0</v>
      </c>
      <c r="AO85" s="16">
        <v>0</v>
      </c>
      <c r="AP85" s="16">
        <v>0</v>
      </c>
      <c r="AQ85" s="27">
        <v>224734.2</v>
      </c>
      <c r="AR85" s="15">
        <v>0</v>
      </c>
      <c r="AS85" s="16">
        <v>0</v>
      </c>
      <c r="AT85" s="16">
        <v>0</v>
      </c>
      <c r="AU85" s="16">
        <v>0</v>
      </c>
      <c r="AV85" s="16">
        <v>0</v>
      </c>
      <c r="AW85" s="27">
        <v>0</v>
      </c>
      <c r="AX85" s="105">
        <v>149424952.25</v>
      </c>
      <c r="AY85" s="106">
        <v>12509087.01</v>
      </c>
      <c r="AZ85" s="106">
        <v>21354647.460000001</v>
      </c>
      <c r="BA85" s="106">
        <v>3659945.1599999997</v>
      </c>
      <c r="BB85" s="106">
        <v>43630.390000000007</v>
      </c>
      <c r="BC85" s="107">
        <v>186992262.27000001</v>
      </c>
      <c r="BD85" s="15">
        <v>1715225.55</v>
      </c>
      <c r="BE85" s="16">
        <v>0</v>
      </c>
      <c r="BF85" s="16">
        <v>0</v>
      </c>
      <c r="BG85" s="16">
        <v>0</v>
      </c>
      <c r="BH85" s="16">
        <v>0</v>
      </c>
      <c r="BI85" s="27">
        <v>1715225.55</v>
      </c>
      <c r="BJ85" s="15">
        <v>1715225.55</v>
      </c>
      <c r="BK85" s="16">
        <v>0</v>
      </c>
      <c r="BL85" s="16">
        <v>0</v>
      </c>
      <c r="BM85" s="16">
        <v>0</v>
      </c>
      <c r="BN85" s="16">
        <v>0</v>
      </c>
      <c r="BO85" s="27">
        <v>1715225.55</v>
      </c>
      <c r="BP85" s="15">
        <v>585727.15</v>
      </c>
      <c r="BQ85" s="16">
        <v>0</v>
      </c>
      <c r="BR85" s="16">
        <v>0</v>
      </c>
      <c r="BS85" s="16">
        <v>0</v>
      </c>
      <c r="BT85" s="16">
        <v>0</v>
      </c>
      <c r="BU85" s="27">
        <v>585727.15</v>
      </c>
      <c r="BV85" s="105">
        <v>148839225.10000002</v>
      </c>
      <c r="BW85" s="106">
        <v>12509087.01</v>
      </c>
      <c r="BX85" s="106">
        <v>21354647.460000001</v>
      </c>
      <c r="BY85" s="106">
        <v>3659945.1599999997</v>
      </c>
      <c r="BZ85" s="106">
        <v>43630.390000000007</v>
      </c>
      <c r="CA85" s="107">
        <v>186406535.12000003</v>
      </c>
      <c r="CB85" s="113">
        <v>186406535.12000003</v>
      </c>
      <c r="CC85" s="31">
        <v>186406535.28</v>
      </c>
      <c r="CD85" s="32">
        <f t="shared" si="1"/>
        <v>-0.15999996662139893</v>
      </c>
      <c r="CE85" s="118"/>
    </row>
    <row r="86" spans="1:83" s="119" customFormat="1" ht="13.8" x14ac:dyDescent="0.3">
      <c r="A86" s="4" t="s">
        <v>76</v>
      </c>
      <c r="B86" s="15">
        <v>0</v>
      </c>
      <c r="C86" s="16">
        <v>0</v>
      </c>
      <c r="D86" s="16">
        <v>0</v>
      </c>
      <c r="E86" s="16">
        <v>0</v>
      </c>
      <c r="F86" s="16">
        <v>0</v>
      </c>
      <c r="G86" s="27">
        <v>0</v>
      </c>
      <c r="H86" s="15">
        <v>75956765</v>
      </c>
      <c r="I86" s="16">
        <v>21759315</v>
      </c>
      <c r="J86" s="16">
        <v>6668893</v>
      </c>
      <c r="K86" s="16">
        <v>0</v>
      </c>
      <c r="L86" s="16">
        <v>0</v>
      </c>
      <c r="M86" s="27">
        <v>104384973</v>
      </c>
      <c r="N86" s="15">
        <v>0</v>
      </c>
      <c r="O86" s="16">
        <v>18335</v>
      </c>
      <c r="P86" s="16">
        <v>0</v>
      </c>
      <c r="Q86" s="16">
        <v>0</v>
      </c>
      <c r="R86" s="16">
        <v>0</v>
      </c>
      <c r="S86" s="27">
        <v>18335</v>
      </c>
      <c r="T86" s="15">
        <v>573812</v>
      </c>
      <c r="U86" s="16">
        <v>263359</v>
      </c>
      <c r="V86" s="16">
        <v>-60952</v>
      </c>
      <c r="W86" s="16">
        <v>0</v>
      </c>
      <c r="X86" s="16">
        <v>0</v>
      </c>
      <c r="Y86" s="27">
        <v>776219</v>
      </c>
      <c r="Z86" s="15">
        <v>0</v>
      </c>
      <c r="AA86" s="16">
        <v>51830</v>
      </c>
      <c r="AB86" s="16">
        <v>0</v>
      </c>
      <c r="AC86" s="16">
        <v>0</v>
      </c>
      <c r="AD86" s="16">
        <v>0</v>
      </c>
      <c r="AE86" s="27">
        <v>51830</v>
      </c>
      <c r="AF86" s="15">
        <v>0</v>
      </c>
      <c r="AG86" s="16">
        <v>182841</v>
      </c>
      <c r="AH86" s="16">
        <v>0</v>
      </c>
      <c r="AI86" s="16">
        <v>0</v>
      </c>
      <c r="AJ86" s="16">
        <v>0</v>
      </c>
      <c r="AK86" s="27">
        <v>182841</v>
      </c>
      <c r="AL86" s="15">
        <v>34546</v>
      </c>
      <c r="AM86" s="16">
        <v>0</v>
      </c>
      <c r="AN86" s="16">
        <v>0</v>
      </c>
      <c r="AO86" s="16">
        <v>0</v>
      </c>
      <c r="AP86" s="16">
        <v>0</v>
      </c>
      <c r="AQ86" s="27">
        <v>34546</v>
      </c>
      <c r="AR86" s="15">
        <v>0</v>
      </c>
      <c r="AS86" s="16">
        <v>0</v>
      </c>
      <c r="AT86" s="16">
        <v>0</v>
      </c>
      <c r="AU86" s="16">
        <v>0</v>
      </c>
      <c r="AV86" s="16">
        <v>0</v>
      </c>
      <c r="AW86" s="27">
        <v>0</v>
      </c>
      <c r="AX86" s="105">
        <v>76565123</v>
      </c>
      <c r="AY86" s="106">
        <v>22275680</v>
      </c>
      <c r="AZ86" s="106">
        <v>6607941</v>
      </c>
      <c r="BA86" s="106">
        <v>0</v>
      </c>
      <c r="BB86" s="106">
        <v>0</v>
      </c>
      <c r="BC86" s="107">
        <v>105448744</v>
      </c>
      <c r="BD86" s="15">
        <v>676086</v>
      </c>
      <c r="BE86" s="16">
        <v>0</v>
      </c>
      <c r="BF86" s="16">
        <v>0</v>
      </c>
      <c r="BG86" s="16">
        <v>0</v>
      </c>
      <c r="BH86" s="16">
        <v>0</v>
      </c>
      <c r="BI86" s="27">
        <v>676086</v>
      </c>
      <c r="BJ86" s="15">
        <v>676086</v>
      </c>
      <c r="BK86" s="16">
        <v>0</v>
      </c>
      <c r="BL86" s="16">
        <v>0</v>
      </c>
      <c r="BM86" s="16">
        <v>0</v>
      </c>
      <c r="BN86" s="16">
        <v>0</v>
      </c>
      <c r="BO86" s="27">
        <v>676086</v>
      </c>
      <c r="BP86" s="15">
        <v>440744</v>
      </c>
      <c r="BQ86" s="16">
        <v>0</v>
      </c>
      <c r="BR86" s="16">
        <v>0</v>
      </c>
      <c r="BS86" s="16">
        <v>0</v>
      </c>
      <c r="BT86" s="16">
        <v>0</v>
      </c>
      <c r="BU86" s="27">
        <v>440744</v>
      </c>
      <c r="BV86" s="105">
        <v>76124379</v>
      </c>
      <c r="BW86" s="106">
        <v>22275680</v>
      </c>
      <c r="BX86" s="106">
        <v>6607941</v>
      </c>
      <c r="BY86" s="106">
        <v>0</v>
      </c>
      <c r="BZ86" s="106">
        <v>0</v>
      </c>
      <c r="CA86" s="107">
        <v>105008000</v>
      </c>
      <c r="CB86" s="113">
        <v>105008000</v>
      </c>
      <c r="CC86" s="31">
        <v>105008000</v>
      </c>
      <c r="CD86" s="32">
        <f t="shared" si="1"/>
        <v>0</v>
      </c>
      <c r="CE86" s="118"/>
    </row>
    <row r="87" spans="1:83" s="119" customFormat="1" ht="13.8" x14ac:dyDescent="0.3">
      <c r="A87" s="4" t="s">
        <v>77</v>
      </c>
      <c r="B87" s="15">
        <v>0</v>
      </c>
      <c r="C87" s="16">
        <v>0</v>
      </c>
      <c r="D87" s="16">
        <v>0</v>
      </c>
      <c r="E87" s="16">
        <v>0</v>
      </c>
      <c r="F87" s="16">
        <v>0</v>
      </c>
      <c r="G87" s="27">
        <v>0</v>
      </c>
      <c r="H87" s="15">
        <v>100548377.64000002</v>
      </c>
      <c r="I87" s="16">
        <v>8705552.3599999994</v>
      </c>
      <c r="J87" s="16">
        <v>3815840.55</v>
      </c>
      <c r="K87" s="16">
        <v>4932838.3</v>
      </c>
      <c r="L87" s="16">
        <v>8255.6</v>
      </c>
      <c r="M87" s="27">
        <v>118010864.45</v>
      </c>
      <c r="N87" s="15">
        <v>0</v>
      </c>
      <c r="O87" s="16">
        <v>0</v>
      </c>
      <c r="P87" s="16">
        <v>0</v>
      </c>
      <c r="Q87" s="16">
        <v>0</v>
      </c>
      <c r="R87" s="16">
        <v>73671.55</v>
      </c>
      <c r="S87" s="27">
        <v>73671.55</v>
      </c>
      <c r="T87" s="15">
        <v>0</v>
      </c>
      <c r="U87" s="16">
        <v>0</v>
      </c>
      <c r="V87" s="16">
        <v>0</v>
      </c>
      <c r="W87" s="16">
        <v>0</v>
      </c>
      <c r="X87" s="16">
        <v>0</v>
      </c>
      <c r="Y87" s="27">
        <v>0</v>
      </c>
      <c r="Z87" s="15">
        <v>14754514.600000001</v>
      </c>
      <c r="AA87" s="16">
        <v>549357.95000000007</v>
      </c>
      <c r="AB87" s="16">
        <v>137224.25</v>
      </c>
      <c r="AC87" s="16">
        <v>338012.2</v>
      </c>
      <c r="AD87" s="16">
        <v>2701</v>
      </c>
      <c r="AE87" s="27">
        <v>15781810</v>
      </c>
      <c r="AF87" s="15">
        <v>1118455.45</v>
      </c>
      <c r="AG87" s="16">
        <v>86214.35</v>
      </c>
      <c r="AH87" s="16">
        <v>1124.95</v>
      </c>
      <c r="AI87" s="16">
        <v>67969.25</v>
      </c>
      <c r="AJ87" s="16">
        <v>0</v>
      </c>
      <c r="AK87" s="27">
        <v>1273764</v>
      </c>
      <c r="AL87" s="15">
        <v>0</v>
      </c>
      <c r="AM87" s="16">
        <v>0</v>
      </c>
      <c r="AN87" s="16">
        <v>0</v>
      </c>
      <c r="AO87" s="16">
        <v>0</v>
      </c>
      <c r="AP87" s="16">
        <v>0</v>
      </c>
      <c r="AQ87" s="27">
        <v>0</v>
      </c>
      <c r="AR87" s="15">
        <v>0</v>
      </c>
      <c r="AS87" s="16">
        <v>0</v>
      </c>
      <c r="AT87" s="16">
        <v>0</v>
      </c>
      <c r="AU87" s="16">
        <v>0</v>
      </c>
      <c r="AV87" s="16">
        <v>0</v>
      </c>
      <c r="AW87" s="27">
        <v>0</v>
      </c>
      <c r="AX87" s="105">
        <v>116421347.69000001</v>
      </c>
      <c r="AY87" s="106">
        <v>9341124.6599999983</v>
      </c>
      <c r="AZ87" s="106">
        <v>3954189.75</v>
      </c>
      <c r="BA87" s="106">
        <v>5338819.75</v>
      </c>
      <c r="BB87" s="106">
        <v>84628.150000000009</v>
      </c>
      <c r="BC87" s="107">
        <v>135140110</v>
      </c>
      <c r="BD87" s="15">
        <v>2581966.5</v>
      </c>
      <c r="BE87" s="16">
        <v>895.2</v>
      </c>
      <c r="BF87" s="16">
        <v>223.8</v>
      </c>
      <c r="BG87" s="16">
        <v>35136.6</v>
      </c>
      <c r="BH87" s="16">
        <v>0</v>
      </c>
      <c r="BI87" s="27">
        <v>2618222.1</v>
      </c>
      <c r="BJ87" s="15">
        <v>2581966.5</v>
      </c>
      <c r="BK87" s="16">
        <v>895.2</v>
      </c>
      <c r="BL87" s="16">
        <v>223.8</v>
      </c>
      <c r="BM87" s="16">
        <v>35136.6</v>
      </c>
      <c r="BN87" s="16">
        <v>0</v>
      </c>
      <c r="BO87" s="27">
        <v>2618222.1</v>
      </c>
      <c r="BP87" s="15">
        <v>16397.25</v>
      </c>
      <c r="BQ87" s="16">
        <v>0</v>
      </c>
      <c r="BR87" s="16">
        <v>0</v>
      </c>
      <c r="BS87" s="16">
        <v>2475.3000000000002</v>
      </c>
      <c r="BT87" s="16">
        <v>0</v>
      </c>
      <c r="BU87" s="27">
        <v>18872.55</v>
      </c>
      <c r="BV87" s="105">
        <v>116404950.44000001</v>
      </c>
      <c r="BW87" s="106">
        <v>9341124.6599999983</v>
      </c>
      <c r="BX87" s="106">
        <v>3954189.75</v>
      </c>
      <c r="BY87" s="106">
        <v>5336344.4499999993</v>
      </c>
      <c r="BZ87" s="106">
        <v>84628.150000000009</v>
      </c>
      <c r="CA87" s="107">
        <v>135121237.44999999</v>
      </c>
      <c r="CB87" s="113">
        <v>135121237.44999999</v>
      </c>
      <c r="CC87" s="31">
        <v>135041747.76999998</v>
      </c>
      <c r="CD87" s="32">
        <f t="shared" si="1"/>
        <v>79489.680000007153</v>
      </c>
      <c r="CE87" s="118"/>
    </row>
    <row r="88" spans="1:83" s="119" customFormat="1" ht="13.8" x14ac:dyDescent="0.3">
      <c r="A88" s="4" t="s">
        <v>78</v>
      </c>
      <c r="B88" s="15">
        <v>238264</v>
      </c>
      <c r="C88" s="16">
        <v>32898</v>
      </c>
      <c r="D88" s="16">
        <v>0</v>
      </c>
      <c r="E88" s="16">
        <v>85621</v>
      </c>
      <c r="F88" s="16">
        <v>0</v>
      </c>
      <c r="G88" s="27">
        <v>356783</v>
      </c>
      <c r="H88" s="15">
        <v>2038579</v>
      </c>
      <c r="I88" s="16">
        <v>329253</v>
      </c>
      <c r="J88" s="16">
        <v>0</v>
      </c>
      <c r="K88" s="16">
        <v>8067054</v>
      </c>
      <c r="L88" s="16">
        <v>0</v>
      </c>
      <c r="M88" s="27">
        <v>10434886</v>
      </c>
      <c r="N88" s="15">
        <v>0</v>
      </c>
      <c r="O88" s="16">
        <v>0</v>
      </c>
      <c r="P88" s="16">
        <v>0</v>
      </c>
      <c r="Q88" s="16">
        <v>0</v>
      </c>
      <c r="R88" s="16">
        <v>0</v>
      </c>
      <c r="S88" s="27">
        <v>0</v>
      </c>
      <c r="T88" s="15">
        <v>5019</v>
      </c>
      <c r="U88" s="16">
        <v>-509</v>
      </c>
      <c r="V88" s="16">
        <v>0</v>
      </c>
      <c r="W88" s="16">
        <v>-9389</v>
      </c>
      <c r="X88" s="16">
        <v>0</v>
      </c>
      <c r="Y88" s="27">
        <v>-4879</v>
      </c>
      <c r="Z88" s="15">
        <v>823414</v>
      </c>
      <c r="AA88" s="16">
        <v>186830</v>
      </c>
      <c r="AB88" s="16">
        <v>0</v>
      </c>
      <c r="AC88" s="16">
        <v>64382</v>
      </c>
      <c r="AD88" s="16">
        <v>0</v>
      </c>
      <c r="AE88" s="27">
        <v>1074626</v>
      </c>
      <c r="AF88" s="15">
        <v>0</v>
      </c>
      <c r="AG88" s="16">
        <v>0</v>
      </c>
      <c r="AH88" s="16">
        <v>0</v>
      </c>
      <c r="AI88" s="16">
        <v>0</v>
      </c>
      <c r="AJ88" s="16">
        <v>0</v>
      </c>
      <c r="AK88" s="27">
        <v>0</v>
      </c>
      <c r="AL88" s="15">
        <v>0</v>
      </c>
      <c r="AM88" s="16">
        <v>0</v>
      </c>
      <c r="AN88" s="16">
        <v>0</v>
      </c>
      <c r="AO88" s="16">
        <v>0</v>
      </c>
      <c r="AP88" s="16">
        <v>0</v>
      </c>
      <c r="AQ88" s="27">
        <v>0</v>
      </c>
      <c r="AR88" s="15">
        <v>18990</v>
      </c>
      <c r="AS88" s="16">
        <v>1547</v>
      </c>
      <c r="AT88" s="16">
        <v>0</v>
      </c>
      <c r="AU88" s="16">
        <v>2441</v>
      </c>
      <c r="AV88" s="16">
        <v>0</v>
      </c>
      <c r="AW88" s="27">
        <v>22978</v>
      </c>
      <c r="AX88" s="105">
        <v>3124266</v>
      </c>
      <c r="AY88" s="106">
        <v>550019</v>
      </c>
      <c r="AZ88" s="106">
        <v>0</v>
      </c>
      <c r="BA88" s="106">
        <v>8210109</v>
      </c>
      <c r="BB88" s="106">
        <v>0</v>
      </c>
      <c r="BC88" s="107">
        <v>11884394</v>
      </c>
      <c r="BD88" s="15">
        <v>204377</v>
      </c>
      <c r="BE88" s="16">
        <v>0</v>
      </c>
      <c r="BF88" s="16">
        <v>0</v>
      </c>
      <c r="BG88" s="16">
        <v>4243</v>
      </c>
      <c r="BH88" s="16">
        <v>0</v>
      </c>
      <c r="BI88" s="27">
        <v>208620</v>
      </c>
      <c r="BJ88" s="15">
        <v>204377</v>
      </c>
      <c r="BK88" s="16">
        <v>0</v>
      </c>
      <c r="BL88" s="16">
        <v>0</v>
      </c>
      <c r="BM88" s="16">
        <v>4243</v>
      </c>
      <c r="BN88" s="16">
        <v>0</v>
      </c>
      <c r="BO88" s="27">
        <v>208620</v>
      </c>
      <c r="BP88" s="15">
        <v>3314</v>
      </c>
      <c r="BQ88" s="16">
        <v>0</v>
      </c>
      <c r="BR88" s="16">
        <v>0</v>
      </c>
      <c r="BS88" s="16">
        <v>0</v>
      </c>
      <c r="BT88" s="16">
        <v>0</v>
      </c>
      <c r="BU88" s="27">
        <v>3314</v>
      </c>
      <c r="BV88" s="105">
        <v>3120952</v>
      </c>
      <c r="BW88" s="106">
        <v>550019</v>
      </c>
      <c r="BX88" s="106">
        <v>0</v>
      </c>
      <c r="BY88" s="106">
        <v>8210109</v>
      </c>
      <c r="BZ88" s="106">
        <v>0</v>
      </c>
      <c r="CA88" s="107">
        <v>11881080</v>
      </c>
      <c r="CB88" s="113">
        <v>11881080</v>
      </c>
      <c r="CC88" s="31">
        <v>11881080</v>
      </c>
      <c r="CD88" s="32">
        <f t="shared" si="1"/>
        <v>0</v>
      </c>
      <c r="CE88" s="118"/>
    </row>
    <row r="89" spans="1:83" s="119" customFormat="1" ht="13.8" x14ac:dyDescent="0.3">
      <c r="A89" s="5"/>
      <c r="B89" s="17"/>
      <c r="C89" s="18"/>
      <c r="D89" s="18"/>
      <c r="E89" s="18"/>
      <c r="F89" s="18"/>
      <c r="G89" s="28"/>
      <c r="H89" s="17"/>
      <c r="I89" s="18"/>
      <c r="J89" s="18"/>
      <c r="K89" s="18"/>
      <c r="L89" s="18"/>
      <c r="M89" s="28"/>
      <c r="N89" s="17"/>
      <c r="O89" s="18"/>
      <c r="P89" s="18"/>
      <c r="Q89" s="18"/>
      <c r="R89" s="18"/>
      <c r="S89" s="28"/>
      <c r="T89" s="17"/>
      <c r="U89" s="18"/>
      <c r="V89" s="18"/>
      <c r="W89" s="18"/>
      <c r="X89" s="18"/>
      <c r="Y89" s="28"/>
      <c r="Z89" s="17"/>
      <c r="AA89" s="18"/>
      <c r="AB89" s="18"/>
      <c r="AC89" s="18"/>
      <c r="AD89" s="18"/>
      <c r="AE89" s="28"/>
      <c r="AF89" s="17"/>
      <c r="AG89" s="18"/>
      <c r="AH89" s="18"/>
      <c r="AI89" s="18"/>
      <c r="AJ89" s="18"/>
      <c r="AK89" s="28"/>
      <c r="AL89" s="17"/>
      <c r="AM89" s="18"/>
      <c r="AN89" s="18"/>
      <c r="AO89" s="18"/>
      <c r="AP89" s="18"/>
      <c r="AQ89" s="28"/>
      <c r="AR89" s="17"/>
      <c r="AS89" s="18"/>
      <c r="AT89" s="18"/>
      <c r="AU89" s="18"/>
      <c r="AV89" s="18"/>
      <c r="AW89" s="28"/>
      <c r="AX89" s="108"/>
      <c r="AY89" s="109"/>
      <c r="AZ89" s="109"/>
      <c r="BA89" s="109"/>
      <c r="BB89" s="109"/>
      <c r="BC89" s="110"/>
      <c r="BD89" s="17"/>
      <c r="BE89" s="18"/>
      <c r="BF89" s="18"/>
      <c r="BG89" s="18"/>
      <c r="BH89" s="18"/>
      <c r="BI89" s="28"/>
      <c r="BJ89" s="17"/>
      <c r="BK89" s="18"/>
      <c r="BL89" s="18"/>
      <c r="BM89" s="18"/>
      <c r="BN89" s="18"/>
      <c r="BO89" s="28"/>
      <c r="BP89" s="17"/>
      <c r="BQ89" s="18"/>
      <c r="BR89" s="18"/>
      <c r="BS89" s="18"/>
      <c r="BT89" s="18"/>
      <c r="BU89" s="28"/>
      <c r="BV89" s="108"/>
      <c r="BW89" s="109"/>
      <c r="BX89" s="109"/>
      <c r="BY89" s="109"/>
      <c r="BZ89" s="109"/>
      <c r="CA89" s="110"/>
      <c r="CB89" s="114"/>
      <c r="CC89" s="33"/>
      <c r="CD89" s="34"/>
      <c r="CE89" s="118"/>
    </row>
    <row r="90" spans="1:83" x14ac:dyDescent="0.3">
      <c r="A90" s="73" t="s">
        <v>79</v>
      </c>
      <c r="B90" s="76">
        <f t="shared" ref="B90:AG90" si="2">SUM(B9:B89)</f>
        <v>137133786.25999999</v>
      </c>
      <c r="C90" s="74">
        <f t="shared" si="2"/>
        <v>7468321.9699999997</v>
      </c>
      <c r="D90" s="74">
        <f t="shared" si="2"/>
        <v>2888779.37</v>
      </c>
      <c r="E90" s="74">
        <f t="shared" si="2"/>
        <v>11185177.65</v>
      </c>
      <c r="F90" s="74">
        <f t="shared" si="2"/>
        <v>512292.27999999997</v>
      </c>
      <c r="G90" s="75">
        <f t="shared" si="2"/>
        <v>159188357.52999997</v>
      </c>
      <c r="H90" s="76">
        <f t="shared" si="2"/>
        <v>3653980588.5089498</v>
      </c>
      <c r="I90" s="74">
        <f t="shared" si="2"/>
        <v>643179135.79050004</v>
      </c>
      <c r="J90" s="74">
        <f t="shared" si="2"/>
        <v>276120639.38050002</v>
      </c>
      <c r="K90" s="74">
        <f t="shared" si="2"/>
        <v>277165367.5678001</v>
      </c>
      <c r="L90" s="74">
        <f t="shared" si="2"/>
        <v>16649926.227</v>
      </c>
      <c r="M90" s="75">
        <f t="shared" si="2"/>
        <v>4867095657.4747524</v>
      </c>
      <c r="N90" s="76">
        <f t="shared" si="2"/>
        <v>86889.25</v>
      </c>
      <c r="O90" s="74">
        <f t="shared" si="2"/>
        <v>135055</v>
      </c>
      <c r="P90" s="74">
        <f t="shared" si="2"/>
        <v>118556</v>
      </c>
      <c r="Q90" s="74">
        <f t="shared" si="2"/>
        <v>0</v>
      </c>
      <c r="R90" s="74">
        <f t="shared" si="2"/>
        <v>4115463.8339999993</v>
      </c>
      <c r="S90" s="75">
        <f t="shared" si="2"/>
        <v>4455964.0839999998</v>
      </c>
      <c r="T90" s="76">
        <f t="shared" si="2"/>
        <v>53426931.264000006</v>
      </c>
      <c r="U90" s="74">
        <f t="shared" si="2"/>
        <v>8092506.3385000024</v>
      </c>
      <c r="V90" s="74">
        <f t="shared" si="2"/>
        <v>3446631.8375000041</v>
      </c>
      <c r="W90" s="74">
        <f t="shared" si="2"/>
        <v>-435826.76999999885</v>
      </c>
      <c r="X90" s="74">
        <f t="shared" si="2"/>
        <v>-196486.94</v>
      </c>
      <c r="Y90" s="75">
        <f t="shared" si="2"/>
        <v>64333755.730000012</v>
      </c>
      <c r="Z90" s="76">
        <f t="shared" si="2"/>
        <v>533446325.26809919</v>
      </c>
      <c r="AA90" s="74">
        <f t="shared" si="2"/>
        <v>18733165.70198347</v>
      </c>
      <c r="AB90" s="74">
        <f t="shared" si="2"/>
        <v>2923605.83</v>
      </c>
      <c r="AC90" s="74">
        <f t="shared" si="2"/>
        <v>11783804.449917354</v>
      </c>
      <c r="AD90" s="74">
        <f t="shared" si="2"/>
        <v>2594166.0499999998</v>
      </c>
      <c r="AE90" s="75">
        <f t="shared" si="2"/>
        <v>569481067.30000007</v>
      </c>
      <c r="AF90" s="76">
        <f t="shared" si="2"/>
        <v>7714218.8300000001</v>
      </c>
      <c r="AG90" s="74">
        <f t="shared" si="2"/>
        <v>8852066.0999999996</v>
      </c>
      <c r="AH90" s="74">
        <f t="shared" ref="AH90:BM90" si="3">SUM(AH9:AH89)</f>
        <v>115058.65</v>
      </c>
      <c r="AI90" s="74">
        <f t="shared" si="3"/>
        <v>72247.25</v>
      </c>
      <c r="AJ90" s="74">
        <f t="shared" si="3"/>
        <v>35103</v>
      </c>
      <c r="AK90" s="75">
        <f t="shared" si="3"/>
        <v>16788693.829999998</v>
      </c>
      <c r="AL90" s="76">
        <f t="shared" si="3"/>
        <v>1118895.8899999999</v>
      </c>
      <c r="AM90" s="74">
        <f t="shared" si="3"/>
        <v>22490528.52</v>
      </c>
      <c r="AN90" s="74">
        <f t="shared" si="3"/>
        <v>9560704.4499999993</v>
      </c>
      <c r="AO90" s="74">
        <f t="shared" si="3"/>
        <v>39940</v>
      </c>
      <c r="AP90" s="74">
        <f t="shared" si="3"/>
        <v>2291038.5</v>
      </c>
      <c r="AQ90" s="75">
        <f t="shared" si="3"/>
        <v>35501107.360000007</v>
      </c>
      <c r="AR90" s="76">
        <f t="shared" si="3"/>
        <v>10404905.270000385</v>
      </c>
      <c r="AS90" s="74">
        <f t="shared" si="3"/>
        <v>363864.66000000038</v>
      </c>
      <c r="AT90" s="74">
        <f t="shared" si="3"/>
        <v>59536.849999999962</v>
      </c>
      <c r="AU90" s="74">
        <f t="shared" si="3"/>
        <v>1000862.1699999999</v>
      </c>
      <c r="AV90" s="74">
        <f t="shared" si="3"/>
        <v>1221665.67</v>
      </c>
      <c r="AW90" s="75">
        <f t="shared" si="3"/>
        <v>13050834.620000387</v>
      </c>
      <c r="AX90" s="76">
        <f t="shared" si="3"/>
        <v>4397312540.54105</v>
      </c>
      <c r="AY90" s="74">
        <f t="shared" si="3"/>
        <v>709314644.08098352</v>
      </c>
      <c r="AZ90" s="74">
        <f t="shared" si="3"/>
        <v>295233512.36799997</v>
      </c>
      <c r="BA90" s="74">
        <f t="shared" si="3"/>
        <v>300811572.31771737</v>
      </c>
      <c r="BB90" s="74">
        <f t="shared" si="3"/>
        <v>27223168.620999999</v>
      </c>
      <c r="BC90" s="75">
        <f t="shared" si="3"/>
        <v>5729895437.9287519</v>
      </c>
      <c r="BD90" s="76">
        <f t="shared" si="3"/>
        <v>85948894.37999998</v>
      </c>
      <c r="BE90" s="74">
        <f t="shared" si="3"/>
        <v>9971.2000000000007</v>
      </c>
      <c r="BF90" s="74">
        <f t="shared" si="3"/>
        <v>409.4</v>
      </c>
      <c r="BG90" s="74">
        <f t="shared" si="3"/>
        <v>386972.08999999997</v>
      </c>
      <c r="BH90" s="74">
        <f t="shared" si="3"/>
        <v>0</v>
      </c>
      <c r="BI90" s="75">
        <f t="shared" si="3"/>
        <v>86346247.069999978</v>
      </c>
      <c r="BJ90" s="76">
        <f t="shared" si="3"/>
        <v>86627170.099999979</v>
      </c>
      <c r="BK90" s="74">
        <f t="shared" si="3"/>
        <v>9990.93</v>
      </c>
      <c r="BL90" s="74">
        <f t="shared" si="3"/>
        <v>409.4</v>
      </c>
      <c r="BM90" s="74">
        <f t="shared" si="3"/>
        <v>421404.00999999995</v>
      </c>
      <c r="BN90" s="74">
        <f t="shared" ref="BN90:CC90" si="4">SUM(BN9:BN89)</f>
        <v>0</v>
      </c>
      <c r="BO90" s="75">
        <f t="shared" si="4"/>
        <v>87058974.439999968</v>
      </c>
      <c r="BP90" s="76">
        <f t="shared" si="4"/>
        <v>10716102.750000002</v>
      </c>
      <c r="BQ90" s="74">
        <f t="shared" si="4"/>
        <v>29597.599999999999</v>
      </c>
      <c r="BR90" s="74">
        <f t="shared" si="4"/>
        <v>20197.77</v>
      </c>
      <c r="BS90" s="74">
        <f t="shared" si="4"/>
        <v>7044216.7200000007</v>
      </c>
      <c r="BT90" s="74">
        <f t="shared" si="4"/>
        <v>152895.02000000002</v>
      </c>
      <c r="BU90" s="75">
        <f t="shared" si="4"/>
        <v>17963009.859999999</v>
      </c>
      <c r="BV90" s="76">
        <f t="shared" si="4"/>
        <v>4385918162.0710497</v>
      </c>
      <c r="BW90" s="74">
        <f t="shared" si="4"/>
        <v>709285026.7509836</v>
      </c>
      <c r="BX90" s="74">
        <f t="shared" si="4"/>
        <v>295213314.59799999</v>
      </c>
      <c r="BY90" s="74">
        <f t="shared" si="4"/>
        <v>293732923.67771739</v>
      </c>
      <c r="BZ90" s="74">
        <f t="shared" si="4"/>
        <v>27070273.600999996</v>
      </c>
      <c r="CA90" s="75">
        <f t="shared" si="4"/>
        <v>5711219700.6987505</v>
      </c>
      <c r="CB90" s="76">
        <f t="shared" si="4"/>
        <v>5711219700.6987505</v>
      </c>
      <c r="CC90" s="74" t="e">
        <f t="shared" si="4"/>
        <v>#REF!</v>
      </c>
      <c r="CD90" s="75" t="e">
        <f>CC90-CB90</f>
        <v>#REF!</v>
      </c>
    </row>
    <row r="91" spans="1:83" x14ac:dyDescent="0.3">
      <c r="A91" s="71" t="str">
        <f>Valuations!A91</f>
        <v>Source: Victoria Grants Commission - Questionnaire 2017-18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row>
    <row r="92" spans="1:83" x14ac:dyDescent="0.3">
      <c r="A92" s="7"/>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VGC2</vt:lpstr>
      <vt:lpstr>Valuations</vt:lpstr>
      <vt:lpstr>Rates</vt:lpstr>
      <vt:lpstr>Description!Print_Area</vt:lpstr>
      <vt:lpstr>Rates!Print_Area</vt:lpstr>
      <vt:lpstr>Valuations!Print_Area</vt:lpstr>
      <vt:lpstr>'VGC2'!Print_Area</vt:lpstr>
      <vt:lpstr>Rates!Print_Titles</vt:lpstr>
      <vt:lpstr>Valuations!Print_Titles</vt:lpstr>
      <vt:lpstr>'VGC2'!Print_Titles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(DELWP)</cp:lastModifiedBy>
  <cp:lastPrinted>2019-02-11T23:37:17Z</cp:lastPrinted>
  <dcterms:created xsi:type="dcterms:W3CDTF">2012-08-03T00:53:16Z</dcterms:created>
  <dcterms:modified xsi:type="dcterms:W3CDTF">2019-05-03T00:20:38Z</dcterms:modified>
</cp:coreProperties>
</file>