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G:\LGV\LOCAL GOVERNMENT VICTORIA\VGC\2018-19\06 REPORTING\20 Maps - Charts - Web - etc\Web--2016-17 VGC Data Online\"/>
    </mc:Choice>
  </mc:AlternateContent>
  <bookViews>
    <workbookView xWindow="-12" yWindow="6228" windowWidth="16608" windowHeight="4032"/>
  </bookViews>
  <sheets>
    <sheet name="Description" sheetId="12" r:id="rId1"/>
    <sheet name="VGC3" sheetId="11" r:id="rId2"/>
    <sheet name="Local Roads" sheetId="1" r:id="rId3"/>
  </sheets>
  <definedNames>
    <definedName name="_xlnm.Print_Area" localSheetId="0">Description!$B$1:$C$25</definedName>
    <definedName name="_xlnm.Print_Area" localSheetId="2">'Local Roads'!$A$1:$AA$91</definedName>
    <definedName name="_xlnm.Print_Area" localSheetId="1">'VGC3'!$B$2:$J$52</definedName>
    <definedName name="_xlnm.Print_Titles" localSheetId="2">'Local Roads'!$A:$A,'Local Roads'!$1:$9</definedName>
    <definedName name="_xlnm.Print_Titles" localSheetId="1">'VGC3'!$A:$D,'VGC3'!$1:$11</definedName>
  </definedNames>
  <calcPr calcId="171027"/>
</workbook>
</file>

<file path=xl/calcChain.xml><?xml version="1.0" encoding="utf-8"?>
<calcChain xmlns="http://schemas.openxmlformats.org/spreadsheetml/2006/main">
  <c r="J32" i="11" l="1"/>
  <c r="G32" i="11"/>
  <c r="F28" i="11"/>
  <c r="I26" i="11"/>
  <c r="H26" i="11"/>
  <c r="F26" i="11"/>
  <c r="E26" i="11"/>
  <c r="J25" i="11"/>
  <c r="G25" i="11"/>
  <c r="J24" i="11"/>
  <c r="G24" i="11"/>
  <c r="J23" i="11"/>
  <c r="G23" i="11"/>
  <c r="J22" i="11"/>
  <c r="G22" i="11"/>
  <c r="J20" i="11"/>
  <c r="G20" i="11"/>
  <c r="I17" i="11"/>
  <c r="I28" i="11" s="1"/>
  <c r="H17" i="11"/>
  <c r="F17" i="11"/>
  <c r="E17" i="11"/>
  <c r="J16" i="11"/>
  <c r="G16" i="11"/>
  <c r="J15" i="11"/>
  <c r="G15" i="11"/>
  <c r="J14" i="11"/>
  <c r="G14" i="11"/>
  <c r="J13" i="11"/>
  <c r="G13" i="11"/>
  <c r="I8" i="11"/>
  <c r="H8" i="11"/>
  <c r="E28" i="11" l="1"/>
  <c r="G26" i="11"/>
  <c r="J26" i="11"/>
  <c r="J17" i="11"/>
  <c r="G17" i="11"/>
  <c r="H28" i="11"/>
  <c r="J28" i="11" l="1"/>
  <c r="G28" i="11"/>
  <c r="A91" i="1" l="1"/>
  <c r="AA90" i="1"/>
  <c r="Z90" i="1"/>
  <c r="W90" i="1"/>
  <c r="T90" i="1"/>
  <c r="S90" i="1"/>
  <c r="P90" i="1"/>
  <c r="O90" i="1"/>
  <c r="K90" i="1" l="1"/>
  <c r="C90" i="1"/>
  <c r="G90" i="1"/>
  <c r="D90" i="1"/>
  <c r="H90" i="1"/>
  <c r="E90" i="1"/>
  <c r="I90" i="1"/>
  <c r="Q90" i="1"/>
  <c r="U90" i="1"/>
  <c r="B90" i="1"/>
  <c r="J90" i="1"/>
  <c r="N90" i="1"/>
  <c r="V90" i="1"/>
  <c r="X90" i="1" l="1"/>
  <c r="R90" i="1"/>
  <c r="L90" i="1"/>
  <c r="Y90" i="1" l="1"/>
  <c r="F90" i="1"/>
  <c r="M90" i="1"/>
</calcChain>
</file>

<file path=xl/sharedStrings.xml><?xml version="1.0" encoding="utf-8"?>
<sst xmlns="http://schemas.openxmlformats.org/spreadsheetml/2006/main" count="210" uniqueCount="154">
  <si>
    <t>Victoria Grants Commission</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</si>
  <si>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</si>
  <si>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</si>
  <si>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</si>
  <si>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</si>
  <si>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</si>
  <si>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</si>
  <si>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</si>
  <si>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</si>
  <si>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</si>
  <si>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</si>
  <si>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</si>
  <si>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</si>
  <si>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</si>
  <si>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</si>
  <si>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</si>
  <si>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</si>
  <si>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</si>
  <si>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</si>
  <si>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</si>
  <si>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</si>
  <si>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</si>
  <si>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</si>
  <si>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</si>
  <si>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</si>
  <si>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</si>
  <si>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</si>
  <si>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</si>
  <si>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</si>
  <si>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</si>
  <si>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</si>
  <si>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</si>
  <si>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</si>
  <si>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</si>
  <si>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</si>
  <si>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</si>
  <si>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</si>
  <si>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</si>
  <si>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</si>
  <si>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</si>
  <si>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</si>
  <si>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</si>
  <si>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</si>
  <si>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</si>
  <si>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</si>
  <si>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</si>
  <si>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</si>
  <si>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</si>
  <si>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</si>
  <si>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</si>
  <si>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</si>
  <si>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</si>
  <si>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</si>
  <si>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</si>
  <si>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</si>
  <si>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</si>
  <si>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</si>
  <si>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</si>
  <si>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</si>
  <si>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</si>
  <si>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</si>
  <si>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</si>
  <si>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</si>
  <si>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</si>
  <si>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</si>
  <si>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</si>
  <si>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</si>
  <si>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</si>
  <si>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</si>
  <si>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</si>
  <si>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</si>
  <si>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</si>
  <si>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</si>
  <si>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</si>
  <si>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</si>
  <si>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</si>
  <si>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</si>
  <si>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</si>
  <si>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</si>
  <si>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Urban Local Roads</t>
  </si>
  <si>
    <t>less than 500 vpd</t>
  </si>
  <si>
    <t>500 to less than 1,000 vpd</t>
  </si>
  <si>
    <t>1,000 to less than 5,000 vpd</t>
  </si>
  <si>
    <t>at least 5,000 vpd</t>
  </si>
  <si>
    <t>VGC3 Local Roads</t>
  </si>
  <si>
    <t>Total Rural</t>
  </si>
  <si>
    <t>Natural Surface Roads (all traffic volumes)</t>
  </si>
  <si>
    <t>less than 100 vpd</t>
  </si>
  <si>
    <t>100 to less than 500 vpd</t>
  </si>
  <si>
    <t>at least 1,000 vpd</t>
  </si>
  <si>
    <t>Total Urban</t>
  </si>
  <si>
    <t>Bridge Deck Area</t>
  </si>
  <si>
    <t>(sq m)</t>
  </si>
  <si>
    <t>Timber</t>
  </si>
  <si>
    <t>Concrete</t>
  </si>
  <si>
    <t>kms</t>
  </si>
  <si>
    <t>Rural Local Roads</t>
  </si>
  <si>
    <t>VGC3</t>
  </si>
  <si>
    <t>Road Type</t>
  </si>
  <si>
    <r>
      <t xml:space="preserve"> Road Lengths 
- Total by Traffic Volume
</t>
    </r>
    <r>
      <rPr>
        <sz val="10"/>
        <color theme="1"/>
        <rFont val="Arial"/>
        <family val="2"/>
      </rPr>
      <t>(including Strategic Routes length)</t>
    </r>
  </si>
  <si>
    <t xml:space="preserve">Strategic Routes 
- Road Lengths
</t>
  </si>
  <si>
    <t>Code</t>
  </si>
  <si>
    <t>Change</t>
  </si>
  <si>
    <t>(kms)</t>
  </si>
  <si>
    <t>Total Urban Local Roads</t>
  </si>
  <si>
    <t>Total Local Roads</t>
  </si>
  <si>
    <t>Bridge Deck Area on Local Roads</t>
  </si>
  <si>
    <t>Timber Deck Area (sq m)</t>
  </si>
  <si>
    <t>Total Bridge Deck Area</t>
  </si>
  <si>
    <t>For what proportion of local roads do actual traffic counts exist as opposed to estimates ? (0-100%)</t>
  </si>
  <si>
    <t>What proportion of the traffic count has been conducted in the past 12 months? (0-100%)</t>
  </si>
  <si>
    <t>COMMENTS - Please add any comments and explanatory notes to the Comments tab.</t>
  </si>
  <si>
    <t>Melton (C)</t>
  </si>
  <si>
    <t xml:space="preserve">Local Roads </t>
  </si>
  <si>
    <r>
      <t xml:space="preserve">Daily Traffic Volume
</t>
    </r>
    <r>
      <rPr>
        <sz val="10"/>
        <color theme="1"/>
        <rFont val="Arial"/>
        <family val="2"/>
      </rPr>
      <t>(vpd - vehicles per day)</t>
    </r>
  </si>
  <si>
    <t>What type of system or process did Council use to derive the above road figures?   ie Road register, GIS database, etc</t>
  </si>
  <si>
    <t>NOTE: The Victoria Grants Commission (VGC) is requesting this data.  Data is used in determining the VGC allocations.</t>
  </si>
  <si>
    <t xml:space="preserve">Urban Local Roads </t>
  </si>
  <si>
    <t>Total Strategic Routes</t>
  </si>
  <si>
    <t>Total Roads Length</t>
  </si>
  <si>
    <t>Additional Information</t>
  </si>
  <si>
    <t>Over the past 12 months, has there been substantial changes (eg. over 5%) to …..… 
road lengths, strategic routes, across traffic volume, etc.</t>
  </si>
  <si>
    <r>
      <t xml:space="preserve">Natural Surface - has Council made a substantial change to the length of roads being returned to natural surface ?  
Or are there future plans to do so ?   </t>
    </r>
    <r>
      <rPr>
        <sz val="10"/>
        <color rgb="FFFF0000"/>
        <rFont val="Arial"/>
        <family val="2"/>
      </rPr>
      <t>(refer Manual pg 3 &amp; 34)</t>
    </r>
    <r>
      <rPr>
        <sz val="12"/>
        <color theme="1"/>
        <rFont val="Arial"/>
        <family val="2"/>
      </rPr>
      <t xml:space="preserve">  </t>
    </r>
  </si>
  <si>
    <t>As at June 2016</t>
  </si>
  <si>
    <t>Rural Natural Surface Roads</t>
  </si>
  <si>
    <r>
      <t xml:space="preserve">Total Rural Local Roads </t>
    </r>
    <r>
      <rPr>
        <sz val="10"/>
        <color theme="1"/>
        <rFont val="Arial"/>
        <family val="2"/>
      </rPr>
      <t>(includes Natural Surface)</t>
    </r>
  </si>
  <si>
    <t>Concrete/Other Deck Area (sq m)</t>
  </si>
  <si>
    <t>As at June 2017</t>
  </si>
  <si>
    <r>
      <t xml:space="preserve">Natural Surface Roads </t>
    </r>
    <r>
      <rPr>
        <sz val="9"/>
        <color theme="1"/>
        <rFont val="Arial"/>
        <family val="2"/>
      </rPr>
      <t xml:space="preserve">(all traffic volumes) </t>
    </r>
    <r>
      <rPr>
        <sz val="9"/>
        <color rgb="FFFF0000"/>
        <rFont val="Arial"/>
        <family val="2"/>
      </rPr>
      <t>(Definitions: Manual page 34)</t>
    </r>
    <r>
      <rPr>
        <sz val="9"/>
        <color theme="1"/>
        <rFont val="Arial"/>
        <family val="2"/>
      </rPr>
      <t xml:space="preserve"> </t>
    </r>
  </si>
  <si>
    <t>COMMENT - Please provide comments on any significant changes to the Road Length and/or Strategic Routes in the Comments tab.</t>
  </si>
  <si>
    <t xml:space="preserve">
CEO Approval 
To improve data collected on this tab, we are seeking additional confirmation that the data provided is accurate and to the satisfaction of the CEO.</t>
  </si>
  <si>
    <t>CEO Signature</t>
  </si>
  <si>
    <t>Alpine Shire Council</t>
  </si>
  <si>
    <t>as at 30 June 2017</t>
  </si>
  <si>
    <t>2016-17</t>
  </si>
  <si>
    <r>
      <t xml:space="preserve">Road Length - by Traffic Volume - </t>
    </r>
    <r>
      <rPr>
        <b/>
        <sz val="12"/>
        <color rgb="FFFF0000"/>
        <rFont val="Arial"/>
        <family val="2"/>
      </rPr>
      <t>as at June 2017</t>
    </r>
  </si>
  <si>
    <r>
      <t xml:space="preserve">Strategic Routes - by Traffic Volume - </t>
    </r>
    <r>
      <rPr>
        <b/>
        <sz val="12"/>
        <color rgb="FFFF0000"/>
        <rFont val="Arial"/>
        <family val="2"/>
      </rPr>
      <t>as at June 2017</t>
    </r>
  </si>
  <si>
    <t>Local Government Accounting &amp; General Information</t>
  </si>
  <si>
    <t>Local Roads</t>
  </si>
  <si>
    <t>Description</t>
  </si>
  <si>
    <t xml:space="preserve">The data in these spreadsheet represents the Council's determination of :
</t>
  </si>
  <si>
    <r>
      <rPr>
        <b/>
        <sz val="11"/>
        <color theme="1"/>
        <rFont val="Arial"/>
        <family val="2"/>
      </rPr>
      <t>Road Length</t>
    </r>
    <r>
      <rPr>
        <sz val="11"/>
        <color theme="1"/>
        <rFont val="Arial"/>
        <family val="2"/>
      </rPr>
      <t xml:space="preserve"> 
- categorised as Urban or Rural.
</t>
    </r>
  </si>
  <si>
    <r>
      <rPr>
        <b/>
        <sz val="11"/>
        <color theme="1"/>
        <rFont val="Arial"/>
        <family val="2"/>
      </rPr>
      <t>Strategic Route</t>
    </r>
    <r>
      <rPr>
        <sz val="11"/>
        <color theme="1"/>
        <rFont val="Arial"/>
        <family val="2"/>
      </rPr>
      <t xml:space="preserve"> 
- is the length of road classified as having strategic route attributes 
  (refer to manual for definitions).
</t>
    </r>
  </si>
  <si>
    <r>
      <rPr>
        <b/>
        <sz val="11"/>
        <color theme="1"/>
        <rFont val="Arial"/>
        <family val="2"/>
      </rPr>
      <t>Traffic Volume</t>
    </r>
    <r>
      <rPr>
        <sz val="11"/>
        <color theme="1"/>
        <rFont val="Arial"/>
        <family val="2"/>
      </rPr>
      <t xml:space="preserve"> 
- the categories of roads are further broken down by "vehicles per day", 
  based on actual or estimated counts available to councils.
</t>
    </r>
  </si>
  <si>
    <t xml:space="preserve">More Information
</t>
  </si>
  <si>
    <t xml:space="preserve">Refer to Manual pages 30-35.
</t>
  </si>
  <si>
    <t>TABS</t>
  </si>
  <si>
    <r>
      <rPr>
        <b/>
        <sz val="11"/>
        <color theme="1"/>
        <rFont val="Arial"/>
        <family val="2"/>
      </rPr>
      <t>VGC3</t>
    </r>
    <r>
      <rPr>
        <sz val="11"/>
        <color theme="1"/>
        <rFont val="Arial"/>
        <family val="2"/>
      </rPr>
      <t xml:space="preserve"> 
- Questionnaire tab showing data requested.
</t>
    </r>
  </si>
  <si>
    <r>
      <rPr>
        <b/>
        <sz val="11"/>
        <color theme="1"/>
        <rFont val="Arial"/>
        <family val="2"/>
      </rPr>
      <t>Local Roads</t>
    </r>
    <r>
      <rPr>
        <sz val="11"/>
        <color theme="1"/>
        <rFont val="Arial"/>
        <family val="2"/>
      </rPr>
      <t xml:space="preserve"> 
- Council data in responses to questionnaire.
</t>
    </r>
  </si>
  <si>
    <t>Conditions 
of Use</t>
  </si>
  <si>
    <t xml:space="preserve">Content from this spreadsheet should be attributed as Victoria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</si>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</sst>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0_ ;[Red]\-#,##0\ "/>
    <numFmt numFmtId="165" formatCode="_(* #,##0_);_(* \(#,##0\);_(* &quot;-&quot;_);_(@_)"/>
    <numFmt numFmtId="166" formatCode="_(&quot;$&quot;* #,##0_);_(&quot;$&quot;* \(#,##0\);_(&quot;$&quot;* &quot;-&quot;??_);_(@_)"/>
  </numFmts>
  <fonts count="28" x14ac:knownFonts="1">
    <font>
      <sz val="11"/>
      <color theme="1"/>
      <name val="Calibri"/>
      <family val="2"/>
      <scheme val="minor"/>
    </font>
    <font>
      <sz val="10"/>
      <color theme="1"/>
      <name val="Arial"/>
      <family val="2"/>
    </font>
    <font>
      <b/>
      <sz val="10"/>
      <name val="Arial"/>
      <family val="2"/>
    </font>
    <font>
      <b/>
      <sz val="12"/>
      <name val="Arial"/>
      <family val="2"/>
    </font>
    <font>
      <i/>
      <sz val="9"/>
      <name val="Arial"/>
      <family val="2"/>
    </font>
    <font>
      <sz val="11"/>
      <color theme="1"/>
      <name val="Arial"/>
      <family val="2"/>
    </font>
    <font>
      <sz val="9"/>
      <color theme="1"/>
      <name val="Arial"/>
      <family val="2"/>
    </font>
    <font>
      <sz val="10"/>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b/>
      <sz val="11"/>
      <color theme="9" tint="-0.249977111117893"/>
      <name val="Arial"/>
      <family val="2"/>
    </font>
    <font>
      <b/>
      <sz val="12"/>
      <color theme="9" tint="-0.249977111117893"/>
      <name val="Arial"/>
      <family val="2"/>
    </font>
    <font>
      <b/>
      <sz val="14"/>
      <color theme="1"/>
      <name val="Arial"/>
      <family val="2"/>
    </font>
    <font>
      <sz val="11"/>
      <color theme="1"/>
      <name val="Calibri"/>
      <family val="2"/>
      <scheme val="minor"/>
    </font>
    <font>
      <b/>
      <sz val="10"/>
      <color theme="0"/>
      <name val="Arial"/>
      <family val="2"/>
    </font>
    <font>
      <sz val="8"/>
      <color theme="0"/>
      <name val="Arial"/>
      <family val="2"/>
    </font>
    <font>
      <b/>
      <sz val="8"/>
      <color theme="0"/>
      <name val="Arial"/>
      <family val="2"/>
    </font>
    <font>
      <b/>
      <sz val="10"/>
      <color rgb="FFFF0000"/>
      <name val="Arial"/>
      <family val="2"/>
    </font>
    <font>
      <sz val="9"/>
      <name val="Arial"/>
      <family val="2"/>
    </font>
    <font>
      <b/>
      <sz val="12"/>
      <color rgb="FFFF0000"/>
      <name val="Arial"/>
      <family val="2"/>
    </font>
    <font>
      <sz val="10"/>
      <color rgb="FFFF0000"/>
      <name val="Arial"/>
      <family val="2"/>
    </font>
    <font>
      <sz val="9"/>
      <color rgb="FFFF0000"/>
      <name val="Arial"/>
      <family val="2"/>
    </font>
    <font>
      <b/>
      <sz val="11"/>
      <color rgb="FFFF0000"/>
      <name val="Arial"/>
      <family val="2"/>
    </font>
    <font>
      <b/>
      <sz val="11"/>
      <color theme="1"/>
      <name val="Arial"/>
      <family val="2"/>
    </font>
    <font>
      <sz val="20"/>
      <color theme="1"/>
      <name val="Arial"/>
      <family val="2"/>
    </font>
    <font>
      <b/>
      <sz val="9"/>
      <color theme="1"/>
      <name val="Arial"/>
      <family val="2"/>
    </font>
  </fonts>
  <fills count="12">
    <fill>
      <patternFill patternType="none"/>
    </fill>
    <fill>
      <patternFill patternType="gray125"/>
    </fill>
    <fill>
      <patternFill patternType="solid">
        <fgColor theme="8" tint="0.59999389629810485"/>
        <bgColor indexed="64"/>
      </patternFill>
    </fill>
    <fill>
      <patternFill patternType="solid">
        <fgColor theme="2" tint="-0.249977111117893"/>
        <bgColor indexed="64"/>
      </patternFill>
    </fill>
    <fill>
      <patternFill patternType="solid">
        <fgColor theme="2"/>
        <bgColor indexed="64"/>
      </patternFill>
    </fill>
    <fill>
      <patternFill patternType="gray0625"/>
    </fill>
    <fill>
      <patternFill patternType="solid">
        <fgColor rgb="FF6E6464"/>
        <bgColor indexed="64"/>
      </patternFill>
    </fill>
    <fill>
      <patternFill patternType="solid">
        <fgColor rgb="FF78BEDC"/>
        <bgColor indexed="64"/>
      </patternFill>
    </fill>
    <fill>
      <patternFill patternType="solid">
        <fgColor rgb="FFC8E6F0"/>
        <bgColor indexed="64"/>
      </patternFill>
    </fill>
    <fill>
      <patternFill patternType="mediumGray">
        <fgColor indexed="19"/>
        <bgColor indexed="26"/>
      </patternFill>
    </fill>
    <fill>
      <patternFill patternType="lightGray"/>
    </fill>
    <fill>
      <patternFill patternType="solid">
        <fgColor rgb="FFFFFF99"/>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medium">
        <color indexed="64"/>
      </top>
      <bottom/>
      <diagonal/>
    </border>
    <border>
      <left style="medium">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s>
  <cellStyleXfs count="9">
    <xf numFmtId="0" fontId="0" fillId="0" borderId="0"/>
    <xf numFmtId="165" fontId="3" fillId="0" borderId="0" applyFill="0" applyBorder="0">
      <protection locked="0"/>
    </xf>
    <xf numFmtId="41" fontId="3" fillId="0" borderId="0" applyFill="0" applyBorder="0">
      <protection locked="0"/>
    </xf>
    <xf numFmtId="0" fontId="3" fillId="5" borderId="0" applyBorder="0"/>
    <xf numFmtId="9" fontId="15" fillId="0" borderId="0" applyFont="0" applyFill="0" applyBorder="0" applyAlignment="0" applyProtection="0"/>
    <xf numFmtId="41" fontId="3" fillId="9" borderId="0" applyBorder="0"/>
    <xf numFmtId="0" fontId="3" fillId="9" borderId="0" applyFill="0" applyBorder="0">
      <alignment horizontal="left"/>
    </xf>
    <xf numFmtId="166" fontId="3" fillId="10" borderId="0"/>
    <xf numFmtId="0" fontId="7" fillId="0" borderId="0"/>
  </cellStyleXfs>
  <cellXfs count="158">
    <xf numFmtId="0" fontId="0" fillId="0" borderId="0" xfId="0"/>
    <xf numFmtId="0" fontId="2" fillId="0" borderId="0" xfId="0" applyFont="1"/>
    <xf numFmtId="0" fontId="3" fillId="0" borderId="0" xfId="0" applyFont="1"/>
    <xf numFmtId="3" fontId="2" fillId="0" borderId="4" xfId="0" applyNumberFormat="1" applyFont="1" applyBorder="1" applyAlignment="1">
      <alignment vertical="top"/>
    </xf>
    <xf numFmtId="3" fontId="2" fillId="0" borderId="5" xfId="0" applyNumberFormat="1" applyFont="1" applyBorder="1" applyAlignment="1">
      <alignment vertical="top"/>
    </xf>
    <xf numFmtId="3" fontId="2" fillId="0" borderId="6" xfId="0" applyNumberFormat="1" applyFont="1" applyBorder="1" applyAlignment="1">
      <alignment vertical="top"/>
    </xf>
    <xf numFmtId="0" fontId="5" fillId="0" borderId="0" xfId="0" applyFont="1"/>
    <xf numFmtId="0" fontId="6" fillId="0" borderId="0" xfId="0" applyFont="1"/>
    <xf numFmtId="164" fontId="2" fillId="0" borderId="0" xfId="0" applyNumberFormat="1" applyFont="1" applyBorder="1"/>
    <xf numFmtId="164" fontId="3" fillId="0" borderId="0" xfId="0" applyNumberFormat="1" applyFont="1" applyBorder="1"/>
    <xf numFmtId="164" fontId="5" fillId="0" borderId="0" xfId="0" applyNumberFormat="1" applyFont="1" applyBorder="1"/>
    <xf numFmtId="164" fontId="4" fillId="0" borderId="0" xfId="0" applyNumberFormat="1" applyFont="1" applyBorder="1"/>
    <xf numFmtId="164" fontId="6" fillId="0" borderId="0" xfId="0" applyNumberFormat="1" applyFont="1" applyBorder="1"/>
    <xf numFmtId="164" fontId="7" fillId="0" borderId="13" xfId="0" applyNumberFormat="1" applyFont="1" applyBorder="1" applyAlignment="1">
      <alignment vertical="top"/>
    </xf>
    <xf numFmtId="164" fontId="7" fillId="0" borderId="14" xfId="0" applyNumberFormat="1" applyFont="1" applyBorder="1" applyAlignment="1">
      <alignment vertical="top"/>
    </xf>
    <xf numFmtId="164" fontId="7" fillId="0" borderId="16" xfId="0" applyNumberFormat="1" applyFont="1" applyBorder="1" applyAlignment="1">
      <alignment vertical="top"/>
    </xf>
    <xf numFmtId="164" fontId="7" fillId="0" borderId="17" xfId="0" applyNumberFormat="1" applyFont="1" applyBorder="1" applyAlignment="1">
      <alignment vertical="top"/>
    </xf>
    <xf numFmtId="164" fontId="7" fillId="0" borderId="19" xfId="0" applyNumberFormat="1" applyFont="1" applyBorder="1" applyAlignment="1">
      <alignment vertical="top"/>
    </xf>
    <xf numFmtId="164" fontId="7" fillId="0" borderId="20" xfId="0" applyNumberFormat="1" applyFont="1" applyBorder="1" applyAlignment="1">
      <alignment vertical="top"/>
    </xf>
    <xf numFmtId="0" fontId="5" fillId="0" borderId="0" xfId="0" applyFont="1" applyAlignment="1">
      <alignment horizontal="left"/>
    </xf>
    <xf numFmtId="164" fontId="2" fillId="0" borderId="15" xfId="0" applyNumberFormat="1" applyFont="1" applyBorder="1" applyAlignment="1">
      <alignment vertical="top"/>
    </xf>
    <xf numFmtId="164" fontId="2" fillId="0" borderId="18" xfId="0" applyNumberFormat="1" applyFont="1" applyBorder="1" applyAlignment="1">
      <alignment vertical="top"/>
    </xf>
    <xf numFmtId="164" fontId="2" fillId="0" borderId="21" xfId="0" applyNumberFormat="1" applyFont="1" applyBorder="1" applyAlignment="1">
      <alignment vertical="top"/>
    </xf>
    <xf numFmtId="0" fontId="8" fillId="0" borderId="0" xfId="0" applyFont="1"/>
    <xf numFmtId="0" fontId="8" fillId="0" borderId="0" xfId="0" applyFont="1" applyAlignment="1">
      <alignment horizontal="center"/>
    </xf>
    <xf numFmtId="3" fontId="8" fillId="0" borderId="0" xfId="0" applyNumberFormat="1" applyFont="1"/>
    <xf numFmtId="0" fontId="9" fillId="0" borderId="0" xfId="0" applyFont="1"/>
    <xf numFmtId="0" fontId="9" fillId="0" borderId="0" xfId="0" applyFont="1" applyAlignment="1">
      <alignment horizontal="center"/>
    </xf>
    <xf numFmtId="3" fontId="9" fillId="0" borderId="0" xfId="0" applyNumberFormat="1" applyFont="1"/>
    <xf numFmtId="0" fontId="9" fillId="0" borderId="0" xfId="0" applyFont="1" applyAlignment="1">
      <alignment horizontal="right"/>
    </xf>
    <xf numFmtId="3" fontId="9" fillId="0" borderId="0" xfId="0" applyNumberFormat="1" applyFont="1" applyAlignment="1">
      <alignment horizontal="right"/>
    </xf>
    <xf numFmtId="0" fontId="9" fillId="0" borderId="28" xfId="0" applyFont="1" applyBorder="1"/>
    <xf numFmtId="0" fontId="9" fillId="0" borderId="28" xfId="0" applyFont="1" applyBorder="1" applyAlignment="1">
      <alignment horizontal="center"/>
    </xf>
    <xf numFmtId="3" fontId="9" fillId="0" borderId="28" xfId="0" applyNumberFormat="1" applyFont="1" applyBorder="1"/>
    <xf numFmtId="0" fontId="10" fillId="2" borderId="0" xfId="0" applyFont="1" applyFill="1" applyAlignment="1">
      <alignment horizontal="center" wrapText="1"/>
    </xf>
    <xf numFmtId="0" fontId="10" fillId="0" borderId="0" xfId="0" applyFont="1" applyAlignment="1">
      <alignment horizontal="center" wrapText="1"/>
    </xf>
    <xf numFmtId="3" fontId="11" fillId="2" borderId="0" xfId="0" applyNumberFormat="1" applyFont="1" applyFill="1" applyAlignment="1">
      <alignment horizontal="center" wrapText="1"/>
    </xf>
    <xf numFmtId="3" fontId="10" fillId="2" borderId="8" xfId="0" applyNumberFormat="1" applyFont="1" applyFill="1" applyBorder="1" applyAlignment="1">
      <alignment horizontal="center" wrapText="1"/>
    </xf>
    <xf numFmtId="0" fontId="10" fillId="2" borderId="0" xfId="0" applyFont="1" applyFill="1" applyAlignment="1">
      <alignment horizontal="center"/>
    </xf>
    <xf numFmtId="3" fontId="10" fillId="2" borderId="0" xfId="0" applyNumberFormat="1" applyFont="1" applyFill="1" applyAlignment="1">
      <alignment horizontal="center"/>
    </xf>
    <xf numFmtId="3" fontId="11" fillId="2" borderId="0" xfId="0" applyNumberFormat="1" applyFont="1" applyFill="1" applyAlignment="1">
      <alignment horizontal="center"/>
    </xf>
    <xf numFmtId="3" fontId="10" fillId="2" borderId="8" xfId="0" applyNumberFormat="1" applyFont="1" applyFill="1" applyBorder="1" applyAlignment="1">
      <alignment horizontal="center"/>
    </xf>
    <xf numFmtId="0" fontId="10" fillId="0" borderId="0" xfId="0" applyFont="1" applyAlignment="1">
      <alignment horizontal="center"/>
    </xf>
    <xf numFmtId="0" fontId="10" fillId="0" borderId="0" xfId="0" applyFont="1"/>
    <xf numFmtId="0" fontId="11" fillId="0" borderId="0" xfId="0" applyFont="1" applyBorder="1" applyAlignment="1">
      <alignment vertical="top" wrapText="1"/>
    </xf>
    <xf numFmtId="0" fontId="11" fillId="0" borderId="0" xfId="0" applyFont="1" applyBorder="1" applyAlignment="1">
      <alignment horizontal="center"/>
    </xf>
    <xf numFmtId="3" fontId="11" fillId="0" borderId="0" xfId="0" applyNumberFormat="1" applyFont="1"/>
    <xf numFmtId="0" fontId="11" fillId="0" borderId="0" xfId="0" applyFont="1"/>
    <xf numFmtId="0" fontId="11" fillId="0" borderId="0" xfId="0" applyFont="1" applyAlignment="1">
      <alignment horizontal="center"/>
    </xf>
    <xf numFmtId="3" fontId="11" fillId="3" borderId="29" xfId="0" applyNumberFormat="1" applyFont="1" applyFill="1" applyBorder="1"/>
    <xf numFmtId="0" fontId="10" fillId="0" borderId="0" xfId="0" applyFont="1" applyAlignment="1">
      <alignment horizontal="right"/>
    </xf>
    <xf numFmtId="0" fontId="11" fillId="0" borderId="0" xfId="0" applyFont="1" applyAlignment="1">
      <alignment vertical="top" wrapText="1"/>
    </xf>
    <xf numFmtId="3" fontId="11" fillId="0" borderId="0" xfId="0" applyNumberFormat="1" applyFont="1" applyAlignment="1">
      <alignment horizontal="center"/>
    </xf>
    <xf numFmtId="0" fontId="13" fillId="0" borderId="0" xfId="0" applyFont="1"/>
    <xf numFmtId="0" fontId="8" fillId="0" borderId="0" xfId="0" applyFont="1" applyAlignment="1">
      <alignment vertical="top" wrapText="1"/>
    </xf>
    <xf numFmtId="0" fontId="14" fillId="0" borderId="28" xfId="0" applyFont="1" applyBorder="1"/>
    <xf numFmtId="0" fontId="14" fillId="0" borderId="28" xfId="0" applyFont="1" applyBorder="1" applyAlignment="1">
      <alignment vertical="top" wrapText="1"/>
    </xf>
    <xf numFmtId="0" fontId="14" fillId="0" borderId="28" xfId="0" applyFont="1" applyBorder="1" applyAlignment="1">
      <alignment horizontal="center"/>
    </xf>
    <xf numFmtId="3" fontId="14" fillId="0" borderId="28" xfId="0" applyNumberFormat="1" applyFont="1" applyBorder="1"/>
    <xf numFmtId="9" fontId="3" fillId="0" borderId="0" xfId="4" applyFont="1" applyBorder="1"/>
    <xf numFmtId="0" fontId="3" fillId="6" borderId="1" xfId="0" applyFont="1" applyFill="1" applyBorder="1"/>
    <xf numFmtId="164" fontId="3" fillId="7" borderId="22" xfId="0" applyNumberFormat="1" applyFont="1" applyFill="1" applyBorder="1"/>
    <xf numFmtId="164" fontId="3" fillId="7" borderId="23" xfId="0" applyNumberFormat="1" applyFont="1" applyFill="1" applyBorder="1"/>
    <xf numFmtId="164" fontId="3" fillId="7" borderId="24" xfId="0" applyNumberFormat="1" applyFont="1" applyFill="1" applyBorder="1"/>
    <xf numFmtId="0" fontId="16" fillId="6" borderId="2" xfId="0" applyFont="1" applyFill="1" applyBorder="1"/>
    <xf numFmtId="0" fontId="16" fillId="6" borderId="25" xfId="0" applyNumberFormat="1" applyFont="1" applyFill="1" applyBorder="1" applyAlignment="1">
      <alignment horizontal="center" vertical="center" wrapText="1"/>
    </xf>
    <xf numFmtId="0" fontId="16" fillId="6" borderId="26" xfId="0" applyNumberFormat="1" applyFont="1" applyFill="1" applyBorder="1" applyAlignment="1">
      <alignment horizontal="center" vertical="center" wrapText="1"/>
    </xf>
    <xf numFmtId="0" fontId="16" fillId="6" borderId="27" xfId="0" applyNumberFormat="1" applyFont="1" applyFill="1" applyBorder="1" applyAlignment="1">
      <alignment horizontal="center" vertical="center" wrapText="1"/>
    </xf>
    <xf numFmtId="0" fontId="16" fillId="6" borderId="1" xfId="0" applyNumberFormat="1" applyFont="1" applyFill="1" applyBorder="1" applyAlignment="1">
      <alignment horizontal="center" vertical="center" wrapText="1"/>
    </xf>
    <xf numFmtId="0" fontId="16" fillId="6" borderId="2" xfId="0" applyFont="1" applyFill="1" applyBorder="1" applyAlignment="1">
      <alignment horizontal="left"/>
    </xf>
    <xf numFmtId="164" fontId="16" fillId="6" borderId="8" xfId="0" applyNumberFormat="1" applyFont="1" applyFill="1" applyBorder="1" applyAlignment="1">
      <alignment horizontal="left" vertical="center"/>
    </xf>
    <xf numFmtId="164" fontId="16" fillId="6" borderId="0" xfId="0" applyNumberFormat="1" applyFont="1" applyFill="1" applyBorder="1" applyAlignment="1">
      <alignment horizontal="left" vertical="center"/>
    </xf>
    <xf numFmtId="164" fontId="16" fillId="6" borderId="9" xfId="0" applyNumberFormat="1" applyFont="1" applyFill="1" applyBorder="1" applyAlignment="1">
      <alignment horizontal="left" vertical="center"/>
    </xf>
    <xf numFmtId="164" fontId="17" fillId="6" borderId="8" xfId="0" applyNumberFormat="1" applyFont="1" applyFill="1" applyBorder="1" applyAlignment="1">
      <alignment horizontal="center" vertical="center" wrapText="1"/>
    </xf>
    <xf numFmtId="164" fontId="17" fillId="6" borderId="0" xfId="0" applyNumberFormat="1" applyFont="1" applyFill="1" applyBorder="1" applyAlignment="1">
      <alignment horizontal="center" vertical="center" wrapText="1"/>
    </xf>
    <xf numFmtId="164" fontId="16" fillId="6" borderId="9" xfId="0" applyNumberFormat="1" applyFont="1" applyFill="1" applyBorder="1" applyAlignment="1">
      <alignment horizontal="center" vertical="center" wrapText="1"/>
    </xf>
    <xf numFmtId="164" fontId="16" fillId="6" borderId="2" xfId="0" applyNumberFormat="1" applyFont="1" applyFill="1" applyBorder="1" applyAlignment="1">
      <alignment horizontal="center" vertical="center" wrapText="1"/>
    </xf>
    <xf numFmtId="164" fontId="16" fillId="6" borderId="8" xfId="0" applyNumberFormat="1" applyFont="1" applyFill="1" applyBorder="1" applyAlignment="1">
      <alignment horizontal="center" vertical="center" wrapText="1"/>
    </xf>
    <xf numFmtId="0" fontId="16" fillId="6" borderId="3" xfId="0" applyFont="1" applyFill="1" applyBorder="1"/>
    <xf numFmtId="164" fontId="17" fillId="6" borderId="10" xfId="0" applyNumberFormat="1" applyFont="1" applyFill="1" applyBorder="1" applyAlignment="1">
      <alignment horizontal="center" vertical="center" wrapText="1"/>
    </xf>
    <xf numFmtId="164" fontId="17" fillId="6" borderId="11" xfId="0" applyNumberFormat="1" applyFont="1" applyFill="1" applyBorder="1" applyAlignment="1">
      <alignment horizontal="center" vertical="center" wrapText="1"/>
    </xf>
    <xf numFmtId="164" fontId="18" fillId="6" borderId="12" xfId="0" applyNumberFormat="1" applyFont="1" applyFill="1" applyBorder="1" applyAlignment="1">
      <alignment horizontal="center" vertical="center" wrapText="1"/>
    </xf>
    <xf numFmtId="164" fontId="18" fillId="6" borderId="3" xfId="0" applyNumberFormat="1" applyFont="1" applyFill="1" applyBorder="1" applyAlignment="1">
      <alignment horizontal="center" vertical="center" wrapText="1"/>
    </xf>
    <xf numFmtId="164" fontId="18" fillId="6" borderId="10" xfId="0" applyNumberFormat="1" applyFont="1" applyFill="1" applyBorder="1" applyAlignment="1">
      <alignment horizontal="center" vertical="center" wrapText="1"/>
    </xf>
    <xf numFmtId="0" fontId="19" fillId="0" borderId="0" xfId="0" applyFont="1"/>
    <xf numFmtId="164" fontId="2" fillId="8" borderId="4" xfId="0" applyNumberFormat="1" applyFont="1" applyFill="1" applyBorder="1" applyAlignment="1">
      <alignment vertical="top"/>
    </xf>
    <xf numFmtId="164" fontId="7" fillId="8" borderId="13" xfId="0" applyNumberFormat="1" applyFont="1" applyFill="1" applyBorder="1" applyAlignment="1">
      <alignment vertical="top"/>
    </xf>
    <xf numFmtId="164" fontId="7" fillId="8" borderId="15" xfId="0" applyNumberFormat="1" applyFont="1" applyFill="1" applyBorder="1" applyAlignment="1">
      <alignment vertical="top"/>
    </xf>
    <xf numFmtId="164" fontId="2" fillId="8" borderId="5" xfId="0" applyNumberFormat="1" applyFont="1" applyFill="1" applyBorder="1" applyAlignment="1">
      <alignment vertical="top"/>
    </xf>
    <xf numFmtId="164" fontId="7" fillId="8" borderId="16" xfId="0" applyNumberFormat="1" applyFont="1" applyFill="1" applyBorder="1" applyAlignment="1">
      <alignment vertical="top"/>
    </xf>
    <xf numFmtId="164" fontId="7" fillId="8" borderId="18" xfId="0" applyNumberFormat="1" applyFont="1" applyFill="1" applyBorder="1" applyAlignment="1">
      <alignment vertical="top"/>
    </xf>
    <xf numFmtId="164" fontId="2" fillId="8" borderId="6" xfId="0" applyNumberFormat="1" applyFont="1" applyFill="1" applyBorder="1" applyAlignment="1">
      <alignment vertical="top"/>
    </xf>
    <xf numFmtId="164" fontId="7" fillId="8" borderId="19" xfId="0" applyNumberFormat="1" applyFont="1" applyFill="1" applyBorder="1" applyAlignment="1">
      <alignment vertical="top"/>
    </xf>
    <xf numFmtId="164" fontId="7" fillId="8" borderId="21" xfId="0" applyNumberFormat="1" applyFont="1" applyFill="1" applyBorder="1" applyAlignment="1">
      <alignment vertical="top"/>
    </xf>
    <xf numFmtId="3" fontId="16" fillId="6" borderId="7" xfId="0" applyNumberFormat="1" applyFont="1" applyFill="1" applyBorder="1" applyAlignment="1">
      <alignment horizontal="right"/>
    </xf>
    <xf numFmtId="164" fontId="16" fillId="6" borderId="22" xfId="0" applyNumberFormat="1" applyFont="1" applyFill="1" applyBorder="1" applyAlignment="1">
      <alignment horizontal="right"/>
    </xf>
    <xf numFmtId="164" fontId="16" fillId="6" borderId="23" xfId="0" applyNumberFormat="1" applyFont="1" applyFill="1" applyBorder="1" applyAlignment="1">
      <alignment horizontal="right"/>
    </xf>
    <xf numFmtId="164" fontId="16" fillId="6" borderId="24" xfId="0" applyNumberFormat="1" applyFont="1" applyFill="1" applyBorder="1" applyAlignment="1">
      <alignment horizontal="right"/>
    </xf>
    <xf numFmtId="164" fontId="16" fillId="6" borderId="7" xfId="0" applyNumberFormat="1" applyFont="1" applyFill="1" applyBorder="1" applyAlignment="1">
      <alignment horizontal="right"/>
    </xf>
    <xf numFmtId="0" fontId="20" fillId="0" borderId="0" xfId="0" applyFont="1"/>
    <xf numFmtId="164" fontId="11" fillId="3" borderId="29" xfId="0" applyNumberFormat="1" applyFont="1" applyFill="1" applyBorder="1"/>
    <xf numFmtId="164" fontId="10" fillId="3" borderId="29" xfId="0" applyNumberFormat="1" applyFont="1" applyFill="1" applyBorder="1"/>
    <xf numFmtId="164" fontId="11" fillId="0" borderId="0" xfId="0" applyNumberFormat="1" applyFont="1"/>
    <xf numFmtId="0" fontId="10" fillId="0" borderId="0" xfId="0" applyFont="1" applyAlignment="1">
      <alignment wrapText="1"/>
    </xf>
    <xf numFmtId="164" fontId="16" fillId="6" borderId="2" xfId="0" applyNumberFormat="1" applyFont="1" applyFill="1" applyBorder="1" applyAlignment="1">
      <alignment horizontal="center" vertical="center"/>
    </xf>
    <xf numFmtId="0" fontId="12" fillId="0" borderId="0" xfId="0" applyFont="1" applyAlignment="1">
      <alignment horizontal="left"/>
    </xf>
    <xf numFmtId="3" fontId="11" fillId="0" borderId="0" xfId="0" applyNumberFormat="1" applyFont="1" applyAlignment="1">
      <alignment vertical="center"/>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0" xfId="0" applyFont="1" applyAlignment="1">
      <alignment horizontal="center" vertical="top"/>
    </xf>
    <xf numFmtId="3" fontId="10" fillId="2" borderId="0" xfId="0" applyNumberFormat="1" applyFont="1" applyFill="1" applyAlignment="1">
      <alignment horizontal="center" wrapText="1"/>
    </xf>
    <xf numFmtId="3" fontId="10" fillId="2" borderId="29" xfId="0" applyNumberFormat="1" applyFont="1" applyFill="1" applyBorder="1" applyAlignment="1">
      <alignment horizontal="center"/>
    </xf>
    <xf numFmtId="164" fontId="11" fillId="4" borderId="29" xfId="0" applyNumberFormat="1" applyFont="1" applyFill="1" applyBorder="1" applyProtection="1"/>
    <xf numFmtId="3" fontId="10" fillId="0" borderId="0" xfId="0" applyNumberFormat="1" applyFont="1" applyAlignment="1">
      <alignment horizontal="center"/>
    </xf>
    <xf numFmtId="9" fontId="11" fillId="4" borderId="29" xfId="4" applyNumberFormat="1" applyFont="1" applyFill="1" applyBorder="1" applyAlignment="1">
      <alignment horizontal="center" vertical="center"/>
    </xf>
    <xf numFmtId="0" fontId="5" fillId="2" borderId="32" xfId="0" applyFont="1" applyFill="1" applyBorder="1" applyAlignment="1">
      <alignment horizontal="left" vertical="top"/>
    </xf>
    <xf numFmtId="3" fontId="11" fillId="2" borderId="0" xfId="0" applyNumberFormat="1" applyFont="1" applyFill="1" applyBorder="1" applyAlignment="1">
      <alignment horizontal="left"/>
    </xf>
    <xf numFmtId="3" fontId="11" fillId="2" borderId="33" xfId="0" applyNumberFormat="1" applyFont="1" applyFill="1" applyBorder="1" applyAlignment="1">
      <alignment horizontal="left"/>
    </xf>
    <xf numFmtId="3" fontId="11" fillId="4" borderId="39" xfId="0" applyNumberFormat="1" applyFont="1" applyFill="1" applyBorder="1" applyAlignment="1">
      <alignment horizontal="left" vertical="center"/>
    </xf>
    <xf numFmtId="3" fontId="11" fillId="4" borderId="40" xfId="0" applyNumberFormat="1" applyFont="1" applyFill="1" applyBorder="1" applyAlignment="1">
      <alignment horizontal="left" vertical="center"/>
    </xf>
    <xf numFmtId="3" fontId="11" fillId="4" borderId="41" xfId="0" applyNumberFormat="1" applyFont="1" applyFill="1" applyBorder="1" applyAlignment="1">
      <alignment horizontal="left" vertical="center"/>
    </xf>
    <xf numFmtId="3" fontId="11" fillId="2" borderId="34" xfId="0" applyNumberFormat="1" applyFont="1" applyFill="1" applyBorder="1" applyAlignment="1">
      <alignment horizontal="left"/>
    </xf>
    <xf numFmtId="3" fontId="11" fillId="2" borderId="28" xfId="0" applyNumberFormat="1" applyFont="1" applyFill="1" applyBorder="1" applyAlignment="1">
      <alignment horizontal="left"/>
    </xf>
    <xf numFmtId="3" fontId="11" fillId="2" borderId="35" xfId="0" applyNumberFormat="1" applyFont="1" applyFill="1" applyBorder="1" applyAlignment="1">
      <alignment horizontal="left"/>
    </xf>
    <xf numFmtId="3" fontId="11" fillId="4" borderId="36" xfId="0" applyNumberFormat="1" applyFont="1" applyFill="1" applyBorder="1" applyAlignment="1">
      <alignment horizontal="center" vertical="center"/>
    </xf>
    <xf numFmtId="3" fontId="11" fillId="4" borderId="37" xfId="0" applyNumberFormat="1" applyFont="1" applyFill="1" applyBorder="1" applyAlignment="1">
      <alignment horizontal="center" vertical="center"/>
    </xf>
    <xf numFmtId="0" fontId="24" fillId="2" borderId="30" xfId="0" applyFont="1" applyFill="1" applyBorder="1" applyAlignment="1">
      <alignment horizontal="center" vertical="top" wrapText="1"/>
    </xf>
    <xf numFmtId="0" fontId="24" fillId="2" borderId="38" xfId="0" applyFont="1" applyFill="1" applyBorder="1" applyAlignment="1">
      <alignment horizontal="center" vertical="top" wrapText="1"/>
    </xf>
    <xf numFmtId="0" fontId="24" fillId="2" borderId="31" xfId="0" applyFont="1" applyFill="1" applyBorder="1" applyAlignment="1">
      <alignment horizontal="center" vertical="top" wrapText="1"/>
    </xf>
    <xf numFmtId="0" fontId="24" fillId="2" borderId="32" xfId="0" applyFont="1" applyFill="1" applyBorder="1" applyAlignment="1">
      <alignment horizontal="center" vertical="top" wrapText="1"/>
    </xf>
    <xf numFmtId="0" fontId="24" fillId="2" borderId="0" xfId="0" applyFont="1" applyFill="1" applyBorder="1" applyAlignment="1">
      <alignment horizontal="center" vertical="top" wrapText="1"/>
    </xf>
    <xf numFmtId="0" fontId="24" fillId="2" borderId="33" xfId="0" applyFont="1" applyFill="1" applyBorder="1" applyAlignment="1">
      <alignment horizontal="center" vertical="top" wrapText="1"/>
    </xf>
    <xf numFmtId="0" fontId="24" fillId="2" borderId="34" xfId="0" applyFont="1" applyFill="1" applyBorder="1" applyAlignment="1">
      <alignment horizontal="center" vertical="top" wrapText="1"/>
    </xf>
    <xf numFmtId="0" fontId="24" fillId="2" borderId="28" xfId="0" applyFont="1" applyFill="1" applyBorder="1" applyAlignment="1">
      <alignment horizontal="center" vertical="top" wrapText="1"/>
    </xf>
    <xf numFmtId="0" fontId="24" fillId="2" borderId="35" xfId="0" applyFont="1" applyFill="1" applyBorder="1" applyAlignment="1">
      <alignment horizontal="center" vertical="top" wrapText="1"/>
    </xf>
    <xf numFmtId="3" fontId="10" fillId="2" borderId="0" xfId="0" applyNumberFormat="1" applyFont="1" applyFill="1" applyAlignment="1">
      <alignment horizontal="center" wrapText="1"/>
    </xf>
    <xf numFmtId="3" fontId="10" fillId="2" borderId="29" xfId="0" applyNumberFormat="1" applyFont="1" applyFill="1" applyBorder="1" applyAlignment="1">
      <alignment horizontal="center"/>
    </xf>
    <xf numFmtId="0" fontId="13" fillId="0" borderId="0" xfId="0" applyFont="1" applyAlignment="1">
      <alignment horizontal="right"/>
    </xf>
    <xf numFmtId="0" fontId="12" fillId="0" borderId="0" xfId="0" applyFont="1"/>
    <xf numFmtId="0" fontId="13" fillId="0" borderId="28" xfId="0" applyFont="1" applyBorder="1"/>
    <xf numFmtId="0" fontId="25" fillId="2" borderId="0" xfId="0" applyFont="1" applyFill="1" applyAlignment="1"/>
    <xf numFmtId="0" fontId="5" fillId="2" borderId="0" xfId="0" applyFont="1" applyFill="1" applyBorder="1" applyAlignment="1">
      <alignment vertical="top"/>
    </xf>
    <xf numFmtId="0" fontId="5" fillId="0" borderId="0" xfId="0" applyFont="1" applyAlignment="1"/>
    <xf numFmtId="3" fontId="26" fillId="2" borderId="0" xfId="0" applyNumberFormat="1" applyFont="1" applyFill="1" applyBorder="1" applyAlignment="1">
      <alignment vertical="top"/>
    </xf>
    <xf numFmtId="0" fontId="25" fillId="0" borderId="0" xfId="0" applyFont="1" applyAlignment="1">
      <alignment vertical="top" wrapText="1"/>
    </xf>
    <xf numFmtId="0" fontId="5" fillId="0" borderId="0" xfId="0" applyFont="1" applyBorder="1" applyAlignment="1">
      <alignment vertical="top" wrapText="1"/>
    </xf>
    <xf numFmtId="0" fontId="5" fillId="0" borderId="0" xfId="0" applyFont="1" applyBorder="1" applyAlignment="1">
      <alignment horizontal="left" vertical="top" wrapText="1"/>
    </xf>
    <xf numFmtId="0" fontId="5" fillId="11" borderId="0" xfId="0" applyFont="1" applyFill="1" applyBorder="1" applyAlignment="1">
      <alignment vertical="top" wrapText="1"/>
    </xf>
    <xf numFmtId="0" fontId="5" fillId="2" borderId="0" xfId="0" applyFont="1" applyFill="1" applyBorder="1" applyAlignment="1">
      <alignment vertical="top" wrapText="1"/>
    </xf>
    <xf numFmtId="0" fontId="27" fillId="0" borderId="0" xfId="0" applyFont="1" applyAlignment="1">
      <alignment vertical="top" wrapText="1"/>
    </xf>
    <xf numFmtId="0" fontId="6" fillId="0" borderId="0" xfId="0" applyFont="1" applyBorder="1" applyAlignment="1">
      <alignment horizontal="left" vertical="top" wrapText="1"/>
    </xf>
    <xf numFmtId="0" fontId="6" fillId="0" borderId="0" xfId="0" applyFont="1" applyBorder="1" applyAlignment="1">
      <alignment horizontal="left" vertical="distributed" wrapText="1"/>
    </xf>
    <xf numFmtId="0" fontId="27" fillId="2" borderId="0" xfId="0" applyFont="1" applyFill="1" applyAlignment="1"/>
    <xf numFmtId="0" fontId="6" fillId="2" borderId="0" xfId="0" applyFont="1" applyFill="1" applyBorder="1" applyAlignment="1">
      <alignment vertical="top"/>
    </xf>
    <xf numFmtId="0" fontId="6" fillId="0" borderId="0" xfId="0" applyFont="1" applyAlignment="1"/>
    <xf numFmtId="0" fontId="27" fillId="0" borderId="28" xfId="0" applyFont="1" applyBorder="1"/>
    <xf numFmtId="0" fontId="27" fillId="0" borderId="28" xfId="0" applyFont="1" applyBorder="1" applyAlignment="1">
      <alignment vertical="top" wrapText="1"/>
    </xf>
    <xf numFmtId="3" fontId="5" fillId="0" borderId="0" xfId="0" applyNumberFormat="1" applyFont="1"/>
  </cellXfs>
  <cellStyles count="9">
    <cellStyle name="Data" xfId="1"/>
    <cellStyle name="Data 2" xfId="2"/>
    <cellStyle name="Formula" xfId="5"/>
    <cellStyle name="FormulaNoNumber" xfId="6"/>
    <cellStyle name="Heading" xfId="3"/>
    <cellStyle name="NoData" xfId="7"/>
    <cellStyle name="Normal" xfId="0" builtinId="0"/>
    <cellStyle name="Normal 2" xfId="8"/>
    <cellStyle name="Percent" xfId="4" builtinId="5"/>
  </cellStyles>
  <dxfs count="0"/>
  <tableStyles count="0" defaultTableStyle="TableStyleMedium9" defaultPivotStyle="PivotStyleLight16"/>
  <colors>
    <mruColors>
      <color rgb="FFFFFF99"/>
      <color rgb="FFFFFFCC"/>
      <color rgb="FF78BEDC"/>
      <color rgb="FF6E6464"/>
      <color rgb="FFC8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E6A2"/>
  </sheetPr>
  <dimension ref="A1:I189"/>
  <sheetViews>
    <sheetView showGridLines="0" tabSelected="1" zoomScale="80" zoomScaleNormal="80" zoomScalePageLayoutView="50" workbookViewId="0">
      <pane ySplit="6" topLeftCell="A7" activePane="bottomLeft" state="frozen"/>
      <selection pane="bottomLeft"/>
    </sheetView>
  </sheetViews>
  <sheetFormatPr defaultColWidth="12.6640625" defaultRowHeight="13.8" x14ac:dyDescent="0.25"/>
  <cols>
    <col min="1" max="1" width="20.6640625" style="6" customWidth="1"/>
    <col min="2" max="2" width="14.77734375" style="6" customWidth="1"/>
    <col min="3" max="3" width="70.77734375" style="6" customWidth="1"/>
    <col min="4" max="16384" width="12.6640625" style="6"/>
  </cols>
  <sheetData>
    <row r="1" spans="2:3" s="23" customFormat="1" ht="15.6" x14ac:dyDescent="0.3">
      <c r="C1" s="137" t="s">
        <v>134</v>
      </c>
    </row>
    <row r="2" spans="2:3" s="23" customFormat="1" ht="15.6" x14ac:dyDescent="0.3">
      <c r="B2" s="138" t="s">
        <v>0</v>
      </c>
      <c r="C2" s="53"/>
    </row>
    <row r="3" spans="2:3" s="23" customFormat="1" ht="17.399999999999999" x14ac:dyDescent="0.3">
      <c r="B3" s="26" t="s">
        <v>137</v>
      </c>
      <c r="C3" s="53"/>
    </row>
    <row r="4" spans="2:3" s="23" customFormat="1" ht="15.6" x14ac:dyDescent="0.3">
      <c r="B4" s="138" t="s">
        <v>153</v>
      </c>
      <c r="C4" s="53"/>
    </row>
    <row r="5" spans="2:3" s="23" customFormat="1" ht="16.2" thickBot="1" x14ac:dyDescent="0.35">
      <c r="B5" s="139"/>
      <c r="C5" s="139"/>
    </row>
    <row r="7" spans="2:3" s="142" customFormat="1" x14ac:dyDescent="0.25">
      <c r="B7" s="140"/>
      <c r="C7" s="141"/>
    </row>
    <row r="8" spans="2:3" s="142" customFormat="1" ht="24.6" x14ac:dyDescent="0.25">
      <c r="B8" s="140" t="s">
        <v>97</v>
      </c>
      <c r="C8" s="143" t="s">
        <v>138</v>
      </c>
    </row>
    <row r="9" spans="2:3" s="142" customFormat="1" x14ac:dyDescent="0.25">
      <c r="B9" s="140"/>
      <c r="C9" s="141"/>
    </row>
    <row r="10" spans="2:3" x14ac:dyDescent="0.25">
      <c r="B10" s="144"/>
      <c r="C10" s="145"/>
    </row>
    <row r="11" spans="2:3" x14ac:dyDescent="0.25">
      <c r="B11" s="144"/>
      <c r="C11" s="145"/>
    </row>
    <row r="12" spans="2:3" ht="27.6" x14ac:dyDescent="0.25">
      <c r="B12" s="144" t="s">
        <v>139</v>
      </c>
      <c r="C12" s="146" t="s">
        <v>140</v>
      </c>
    </row>
    <row r="13" spans="2:3" ht="41.4" x14ac:dyDescent="0.25">
      <c r="B13" s="144"/>
      <c r="C13" s="145" t="s">
        <v>141</v>
      </c>
    </row>
    <row r="14" spans="2:3" ht="55.2" x14ac:dyDescent="0.25">
      <c r="B14" s="144"/>
      <c r="C14" s="146" t="s">
        <v>142</v>
      </c>
    </row>
    <row r="15" spans="2:3" ht="55.2" x14ac:dyDescent="0.25">
      <c r="B15" s="144"/>
      <c r="C15" s="145" t="s">
        <v>143</v>
      </c>
    </row>
    <row r="16" spans="2:3" ht="41.4" x14ac:dyDescent="0.25">
      <c r="B16" s="144" t="s">
        <v>144</v>
      </c>
      <c r="C16" s="145" t="s">
        <v>145</v>
      </c>
    </row>
    <row r="17" spans="2:3" ht="41.4" x14ac:dyDescent="0.25">
      <c r="B17" s="144" t="s">
        <v>146</v>
      </c>
      <c r="C17" s="147" t="s">
        <v>147</v>
      </c>
    </row>
    <row r="18" spans="2:3" ht="41.4" x14ac:dyDescent="0.25">
      <c r="B18" s="144"/>
      <c r="C18" s="148" t="s">
        <v>148</v>
      </c>
    </row>
    <row r="19" spans="2:3" s="23" customFormat="1" ht="16.2" thickBot="1" x14ac:dyDescent="0.35">
      <c r="B19" s="139"/>
      <c r="C19" s="139"/>
    </row>
    <row r="20" spans="2:3" s="7" customFormat="1" ht="11.4" x14ac:dyDescent="0.2"/>
    <row r="21" spans="2:3" s="7" customFormat="1" ht="34.200000000000003" x14ac:dyDescent="0.2">
      <c r="B21" s="149" t="s">
        <v>149</v>
      </c>
      <c r="C21" s="150" t="s">
        <v>150</v>
      </c>
    </row>
    <row r="22" spans="2:3" s="7" customFormat="1" ht="125.4" x14ac:dyDescent="0.2">
      <c r="B22" s="149" t="s">
        <v>151</v>
      </c>
      <c r="C22" s="151" t="s">
        <v>152</v>
      </c>
    </row>
    <row r="23" spans="2:3" s="154" customFormat="1" ht="12" x14ac:dyDescent="0.25">
      <c r="B23" s="152"/>
      <c r="C23" s="153"/>
    </row>
    <row r="24" spans="2:3" s="7" customFormat="1" ht="12.6" thickBot="1" x14ac:dyDescent="0.3">
      <c r="B24" s="155"/>
      <c r="C24" s="156"/>
    </row>
    <row r="189" spans="1:9" s="157" customFormat="1" ht="15.6" x14ac:dyDescent="0.3">
      <c r="A189" s="6"/>
      <c r="B189" s="6"/>
      <c r="C189" s="103"/>
      <c r="D189" s="6"/>
      <c r="E189" s="6"/>
      <c r="F189" s="6"/>
      <c r="G189" s="6"/>
      <c r="H189" s="6"/>
      <c r="I189"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J202"/>
  <sheetViews>
    <sheetView showGridLines="0" zoomScale="80" zoomScaleNormal="80" zoomScalePageLayoutView="50" workbookViewId="0">
      <pane xSplit="4" ySplit="10" topLeftCell="E11" activePane="bottomRight" state="frozen"/>
      <selection pane="topRight"/>
      <selection pane="bottomLeft"/>
      <selection pane="bottomRight"/>
    </sheetView>
  </sheetViews>
  <sheetFormatPr defaultColWidth="12.6640625" defaultRowHeight="15" x14ac:dyDescent="0.25"/>
  <cols>
    <col min="1" max="1" width="4.6640625" style="47" customWidth="1"/>
    <col min="2" max="2" width="12.6640625" style="47" customWidth="1"/>
    <col min="3" max="3" width="60.6640625" style="47" customWidth="1"/>
    <col min="4" max="4" width="12.6640625" style="48"/>
    <col min="5" max="6" width="20.6640625" style="46" customWidth="1"/>
    <col min="7" max="7" width="12.6640625" style="46" customWidth="1"/>
    <col min="8" max="9" width="20.6640625" style="46" customWidth="1"/>
    <col min="10" max="10" width="12.6640625" style="46" customWidth="1"/>
    <col min="11" max="12" width="4.77734375" style="47" customWidth="1"/>
    <col min="13" max="16384" width="12.6640625" style="47"/>
  </cols>
  <sheetData>
    <row r="1" spans="2:10" s="23" customFormat="1" x14ac:dyDescent="0.25">
      <c r="D1" s="24"/>
      <c r="E1" s="25"/>
      <c r="F1" s="25"/>
      <c r="G1" s="25"/>
      <c r="H1" s="25"/>
      <c r="I1" s="25"/>
      <c r="J1" s="25"/>
    </row>
    <row r="2" spans="2:10" s="23" customFormat="1" ht="17.399999999999999" x14ac:dyDescent="0.3">
      <c r="B2" s="26" t="s">
        <v>97</v>
      </c>
      <c r="C2" s="26" t="s">
        <v>113</v>
      </c>
      <c r="D2" s="27"/>
      <c r="E2" s="28"/>
      <c r="F2" s="28"/>
      <c r="G2" s="28"/>
      <c r="H2" s="28"/>
      <c r="I2" s="28"/>
      <c r="J2" s="29" t="s">
        <v>132</v>
      </c>
    </row>
    <row r="3" spans="2:10" s="23" customFormat="1" ht="17.399999999999999" x14ac:dyDescent="0.3">
      <c r="B3" s="26"/>
      <c r="C3" s="53" t="s">
        <v>133</v>
      </c>
      <c r="D3" s="27"/>
      <c r="E3" s="28"/>
      <c r="F3" s="28"/>
      <c r="G3" s="28"/>
      <c r="H3" s="28"/>
      <c r="I3" s="28"/>
      <c r="J3" s="30"/>
    </row>
    <row r="4" spans="2:10" s="23" customFormat="1" ht="18" thickBot="1" x14ac:dyDescent="0.35">
      <c r="B4" s="31"/>
      <c r="C4" s="31"/>
      <c r="D4" s="32"/>
      <c r="E4" s="33"/>
      <c r="F4" s="33"/>
      <c r="G4" s="33"/>
      <c r="H4" s="33"/>
      <c r="I4" s="33"/>
      <c r="J4" s="33"/>
    </row>
    <row r="6" spans="2:10" s="35" customFormat="1" ht="47.25" customHeight="1" x14ac:dyDescent="0.3">
      <c r="B6" s="34" t="s">
        <v>98</v>
      </c>
      <c r="C6" s="34" t="s">
        <v>114</v>
      </c>
      <c r="D6" s="34"/>
      <c r="E6" s="135" t="s">
        <v>99</v>
      </c>
      <c r="F6" s="135"/>
      <c r="G6" s="110"/>
      <c r="H6" s="135" t="s">
        <v>100</v>
      </c>
      <c r="I6" s="135"/>
      <c r="J6" s="135"/>
    </row>
    <row r="7" spans="2:10" s="35" customFormat="1" ht="15.6" x14ac:dyDescent="0.3">
      <c r="B7" s="34"/>
      <c r="C7" s="34"/>
      <c r="D7" s="34"/>
      <c r="E7" s="110"/>
      <c r="F7" s="110"/>
      <c r="G7" s="110"/>
      <c r="H7" s="110"/>
      <c r="I7" s="110"/>
      <c r="J7" s="110"/>
    </row>
    <row r="8" spans="2:10" s="35" customFormat="1" ht="15.6" x14ac:dyDescent="0.3">
      <c r="B8" s="34"/>
      <c r="C8" s="34"/>
      <c r="D8" s="34" t="s">
        <v>101</v>
      </c>
      <c r="E8" s="110" t="s">
        <v>123</v>
      </c>
      <c r="F8" s="110" t="s">
        <v>127</v>
      </c>
      <c r="G8" s="36" t="s">
        <v>102</v>
      </c>
      <c r="H8" s="37" t="str">
        <f>E8</f>
        <v>As at June 2016</v>
      </c>
      <c r="I8" s="110" t="str">
        <f>F8</f>
        <v>As at June 2017</v>
      </c>
      <c r="J8" s="36" t="s">
        <v>102</v>
      </c>
    </row>
    <row r="9" spans="2:10" s="42" customFormat="1" ht="15.6" x14ac:dyDescent="0.3">
      <c r="B9" s="38"/>
      <c r="C9" s="38"/>
      <c r="D9" s="38"/>
      <c r="E9" s="39" t="s">
        <v>103</v>
      </c>
      <c r="F9" s="39" t="s">
        <v>103</v>
      </c>
      <c r="G9" s="40" t="s">
        <v>103</v>
      </c>
      <c r="H9" s="41" t="s">
        <v>103</v>
      </c>
      <c r="I9" s="39" t="s">
        <v>103</v>
      </c>
      <c r="J9" s="40" t="s">
        <v>103</v>
      </c>
    </row>
    <row r="10" spans="2:10" ht="15.6" x14ac:dyDescent="0.3">
      <c r="B10" s="43"/>
      <c r="C10" s="44"/>
      <c r="D10" s="45"/>
    </row>
    <row r="11" spans="2:10" ht="15.6" x14ac:dyDescent="0.3">
      <c r="B11" s="43"/>
      <c r="C11" s="44"/>
      <c r="D11" s="45"/>
    </row>
    <row r="12" spans="2:10" ht="15.6" x14ac:dyDescent="0.3">
      <c r="B12" s="43" t="s">
        <v>79</v>
      </c>
      <c r="C12" s="44"/>
      <c r="D12" s="45"/>
    </row>
    <row r="13" spans="2:10" ht="15.6" x14ac:dyDescent="0.3">
      <c r="B13" s="43"/>
      <c r="C13" s="47" t="s">
        <v>80</v>
      </c>
      <c r="D13" s="48">
        <v>20000</v>
      </c>
      <c r="E13" s="100"/>
      <c r="F13" s="112"/>
      <c r="G13" s="101">
        <f>F13-E13</f>
        <v>0</v>
      </c>
      <c r="H13" s="100"/>
      <c r="I13" s="112"/>
      <c r="J13" s="101">
        <f t="shared" ref="J13:J16" si="0">I13-H13</f>
        <v>0</v>
      </c>
    </row>
    <row r="14" spans="2:10" ht="15.6" x14ac:dyDescent="0.3">
      <c r="B14" s="43"/>
      <c r="C14" s="47" t="s">
        <v>81</v>
      </c>
      <c r="D14" s="48">
        <v>20005</v>
      </c>
      <c r="E14" s="100"/>
      <c r="F14" s="112"/>
      <c r="G14" s="101">
        <f t="shared" ref="G14:G16" si="1">F14-E14</f>
        <v>0</v>
      </c>
      <c r="H14" s="100"/>
      <c r="I14" s="112"/>
      <c r="J14" s="101">
        <f t="shared" si="0"/>
        <v>0</v>
      </c>
    </row>
    <row r="15" spans="2:10" ht="15.6" x14ac:dyDescent="0.3">
      <c r="B15" s="43"/>
      <c r="C15" s="47" t="s">
        <v>82</v>
      </c>
      <c r="D15" s="48">
        <v>20010</v>
      </c>
      <c r="E15" s="100"/>
      <c r="F15" s="112"/>
      <c r="G15" s="101">
        <f t="shared" si="1"/>
        <v>0</v>
      </c>
      <c r="H15" s="100"/>
      <c r="I15" s="112"/>
      <c r="J15" s="101">
        <f t="shared" si="0"/>
        <v>0</v>
      </c>
    </row>
    <row r="16" spans="2:10" ht="15.6" x14ac:dyDescent="0.3">
      <c r="B16" s="43"/>
      <c r="C16" s="47" t="s">
        <v>83</v>
      </c>
      <c r="D16" s="48">
        <v>20015</v>
      </c>
      <c r="E16" s="100"/>
      <c r="F16" s="112"/>
      <c r="G16" s="101">
        <f t="shared" si="1"/>
        <v>0</v>
      </c>
      <c r="H16" s="100"/>
      <c r="I16" s="112"/>
      <c r="J16" s="101">
        <f t="shared" si="0"/>
        <v>0</v>
      </c>
    </row>
    <row r="17" spans="2:10" ht="15.6" x14ac:dyDescent="0.3">
      <c r="B17" s="43"/>
      <c r="C17" s="50" t="s">
        <v>104</v>
      </c>
      <c r="D17" s="42">
        <v>20019</v>
      </c>
      <c r="E17" s="101">
        <f t="shared" ref="E17:J17" si="2">SUM(E13:E16)</f>
        <v>0</v>
      </c>
      <c r="F17" s="101">
        <f t="shared" si="2"/>
        <v>0</v>
      </c>
      <c r="G17" s="101">
        <f t="shared" si="2"/>
        <v>0</v>
      </c>
      <c r="H17" s="101">
        <f t="shared" si="2"/>
        <v>0</v>
      </c>
      <c r="I17" s="101">
        <f t="shared" si="2"/>
        <v>0</v>
      </c>
      <c r="J17" s="101">
        <f t="shared" si="2"/>
        <v>0</v>
      </c>
    </row>
    <row r="18" spans="2:10" ht="15.6" x14ac:dyDescent="0.3">
      <c r="B18" s="43"/>
      <c r="C18" s="44"/>
      <c r="D18" s="45"/>
      <c r="G18" s="102"/>
      <c r="J18" s="102"/>
    </row>
    <row r="19" spans="2:10" ht="15.6" x14ac:dyDescent="0.3">
      <c r="B19" s="43" t="s">
        <v>124</v>
      </c>
      <c r="C19" s="44"/>
      <c r="D19" s="45"/>
      <c r="G19" s="102"/>
      <c r="J19" s="102"/>
    </row>
    <row r="20" spans="2:10" ht="15.6" x14ac:dyDescent="0.3">
      <c r="B20" s="43"/>
      <c r="C20" s="47" t="s">
        <v>128</v>
      </c>
      <c r="D20" s="48">
        <v>20020</v>
      </c>
      <c r="E20" s="100"/>
      <c r="F20" s="112"/>
      <c r="G20" s="101">
        <f t="shared" ref="G20:G25" si="3">F20-E20</f>
        <v>0</v>
      </c>
      <c r="H20" s="100"/>
      <c r="I20" s="112"/>
      <c r="J20" s="101">
        <f t="shared" ref="J20:J25" si="4">I20-H20</f>
        <v>0</v>
      </c>
    </row>
    <row r="21" spans="2:10" ht="15.6" x14ac:dyDescent="0.3">
      <c r="B21" s="43" t="s">
        <v>96</v>
      </c>
      <c r="E21" s="42"/>
      <c r="F21" s="48"/>
      <c r="G21" s="42"/>
      <c r="H21" s="113"/>
      <c r="I21" s="48"/>
      <c r="J21" s="42"/>
    </row>
    <row r="22" spans="2:10" ht="15.6" x14ac:dyDescent="0.3">
      <c r="B22" s="43"/>
      <c r="C22" s="47" t="s">
        <v>87</v>
      </c>
      <c r="D22" s="48">
        <v>20025</v>
      </c>
      <c r="E22" s="100"/>
      <c r="F22" s="112"/>
      <c r="G22" s="101">
        <f t="shared" si="3"/>
        <v>0</v>
      </c>
      <c r="H22" s="100"/>
      <c r="I22" s="112"/>
      <c r="J22" s="101">
        <f t="shared" si="4"/>
        <v>0</v>
      </c>
    </row>
    <row r="23" spans="2:10" ht="15.6" x14ac:dyDescent="0.3">
      <c r="B23" s="43"/>
      <c r="C23" s="47" t="s">
        <v>88</v>
      </c>
      <c r="D23" s="48">
        <v>20030</v>
      </c>
      <c r="E23" s="100"/>
      <c r="F23" s="112"/>
      <c r="G23" s="101">
        <f t="shared" si="3"/>
        <v>0</v>
      </c>
      <c r="H23" s="100"/>
      <c r="I23" s="112"/>
      <c r="J23" s="101">
        <f t="shared" si="4"/>
        <v>0</v>
      </c>
    </row>
    <row r="24" spans="2:10" ht="15.6" x14ac:dyDescent="0.3">
      <c r="B24" s="43"/>
      <c r="C24" s="47" t="s">
        <v>81</v>
      </c>
      <c r="D24" s="48">
        <v>20035</v>
      </c>
      <c r="E24" s="100"/>
      <c r="F24" s="112"/>
      <c r="G24" s="101">
        <f t="shared" si="3"/>
        <v>0</v>
      </c>
      <c r="H24" s="100"/>
      <c r="I24" s="112"/>
      <c r="J24" s="101">
        <f t="shared" si="4"/>
        <v>0</v>
      </c>
    </row>
    <row r="25" spans="2:10" ht="15.6" x14ac:dyDescent="0.3">
      <c r="B25" s="43"/>
      <c r="C25" s="47" t="s">
        <v>89</v>
      </c>
      <c r="D25" s="48">
        <v>20050</v>
      </c>
      <c r="E25" s="100"/>
      <c r="F25" s="112"/>
      <c r="G25" s="101">
        <f t="shared" si="3"/>
        <v>0</v>
      </c>
      <c r="H25" s="100"/>
      <c r="I25" s="112"/>
      <c r="J25" s="101">
        <f t="shared" si="4"/>
        <v>0</v>
      </c>
    </row>
    <row r="26" spans="2:10" ht="15.6" x14ac:dyDescent="0.3">
      <c r="B26" s="43"/>
      <c r="C26" s="50" t="s">
        <v>125</v>
      </c>
      <c r="D26" s="42">
        <v>20059</v>
      </c>
      <c r="E26" s="101">
        <f t="shared" ref="E26:J26" si="5">SUM(E20:E25)</f>
        <v>0</v>
      </c>
      <c r="F26" s="101">
        <f t="shared" si="5"/>
        <v>0</v>
      </c>
      <c r="G26" s="101">
        <f t="shared" si="5"/>
        <v>0</v>
      </c>
      <c r="H26" s="101">
        <f t="shared" si="5"/>
        <v>0</v>
      </c>
      <c r="I26" s="101">
        <f t="shared" si="5"/>
        <v>0</v>
      </c>
      <c r="J26" s="101">
        <f t="shared" si="5"/>
        <v>0</v>
      </c>
    </row>
    <row r="27" spans="2:10" ht="15.6" x14ac:dyDescent="0.3">
      <c r="B27" s="43"/>
      <c r="C27" s="44"/>
      <c r="D27" s="45"/>
    </row>
    <row r="28" spans="2:10" ht="15.6" x14ac:dyDescent="0.3">
      <c r="B28" s="43"/>
      <c r="C28" s="50" t="s">
        <v>105</v>
      </c>
      <c r="D28" s="42">
        <v>20069</v>
      </c>
      <c r="E28" s="101">
        <f>E17+E26</f>
        <v>0</v>
      </c>
      <c r="F28" s="101">
        <f t="shared" ref="F28:J28" si="6">F17+F26</f>
        <v>0</v>
      </c>
      <c r="G28" s="101">
        <f t="shared" si="6"/>
        <v>0</v>
      </c>
      <c r="H28" s="101">
        <f t="shared" si="6"/>
        <v>0</v>
      </c>
      <c r="I28" s="101">
        <f t="shared" si="6"/>
        <v>0</v>
      </c>
      <c r="J28" s="101">
        <f t="shared" si="6"/>
        <v>0</v>
      </c>
    </row>
    <row r="29" spans="2:10" ht="15.6" x14ac:dyDescent="0.3">
      <c r="B29" s="43"/>
      <c r="C29" s="44"/>
      <c r="D29" s="45"/>
    </row>
    <row r="30" spans="2:10" ht="15.6" x14ac:dyDescent="0.3">
      <c r="B30" s="43" t="s">
        <v>106</v>
      </c>
      <c r="C30" s="44"/>
      <c r="D30" s="45"/>
    </row>
    <row r="31" spans="2:10" ht="15.6" x14ac:dyDescent="0.3">
      <c r="B31" s="43"/>
      <c r="C31" s="44"/>
      <c r="D31" s="45"/>
      <c r="E31" s="136" t="s">
        <v>107</v>
      </c>
      <c r="F31" s="136"/>
      <c r="G31" s="111"/>
      <c r="H31" s="136" t="s">
        <v>126</v>
      </c>
      <c r="I31" s="136"/>
      <c r="J31" s="136"/>
    </row>
    <row r="32" spans="2:10" ht="15.6" x14ac:dyDescent="0.3">
      <c r="B32" s="43"/>
      <c r="C32" s="50" t="s">
        <v>108</v>
      </c>
      <c r="D32" s="48">
        <v>20060</v>
      </c>
      <c r="E32" s="49"/>
      <c r="F32" s="112"/>
      <c r="G32" s="101">
        <f t="shared" ref="G32" si="7">F32-E32</f>
        <v>0</v>
      </c>
      <c r="H32" s="49"/>
      <c r="I32" s="112"/>
      <c r="J32" s="101">
        <f t="shared" ref="J32" si="8">I32-H32</f>
        <v>0</v>
      </c>
    </row>
    <row r="34" spans="2:10" ht="15.6" customHeight="1" x14ac:dyDescent="0.3">
      <c r="B34" s="43" t="s">
        <v>120</v>
      </c>
    </row>
    <row r="35" spans="2:10" ht="15.6" customHeight="1" x14ac:dyDescent="0.25">
      <c r="E35" s="106"/>
    </row>
    <row r="36" spans="2:10" ht="45" customHeight="1" x14ac:dyDescent="0.25">
      <c r="C36" s="51" t="s">
        <v>121</v>
      </c>
      <c r="D36" s="107">
        <v>20070</v>
      </c>
      <c r="E36" s="124"/>
      <c r="F36" s="125"/>
    </row>
    <row r="37" spans="2:10" ht="15" customHeight="1" x14ac:dyDescent="0.25">
      <c r="D37" s="107"/>
      <c r="E37" s="106"/>
    </row>
    <row r="38" spans="2:10" ht="47.4" customHeight="1" x14ac:dyDescent="0.25">
      <c r="C38" s="51" t="s">
        <v>122</v>
      </c>
      <c r="D38" s="107">
        <v>20075</v>
      </c>
      <c r="E38" s="124"/>
      <c r="F38" s="125"/>
    </row>
    <row r="39" spans="2:10" x14ac:dyDescent="0.25">
      <c r="D39" s="107"/>
      <c r="E39" s="106"/>
    </row>
    <row r="40" spans="2:10" x14ac:dyDescent="0.25">
      <c r="C40" s="105" t="s">
        <v>129</v>
      </c>
      <c r="D40" s="107"/>
      <c r="E40" s="106"/>
    </row>
    <row r="41" spans="2:10" ht="15.6" thickBot="1" x14ac:dyDescent="0.3">
      <c r="D41" s="107"/>
      <c r="E41" s="106"/>
    </row>
    <row r="42" spans="2:10" ht="30.6" customHeight="1" x14ac:dyDescent="0.25">
      <c r="C42" s="51" t="s">
        <v>109</v>
      </c>
      <c r="D42" s="107">
        <v>20080</v>
      </c>
      <c r="E42" s="114"/>
      <c r="H42" s="126" t="s">
        <v>130</v>
      </c>
      <c r="I42" s="127"/>
      <c r="J42" s="128"/>
    </row>
    <row r="43" spans="2:10" ht="15.6" customHeight="1" x14ac:dyDescent="0.25">
      <c r="C43" s="51"/>
      <c r="D43" s="107"/>
      <c r="E43" s="108"/>
      <c r="H43" s="129"/>
      <c r="I43" s="130"/>
      <c r="J43" s="131"/>
    </row>
    <row r="44" spans="2:10" ht="30.6" thickBot="1" x14ac:dyDescent="0.3">
      <c r="C44" s="51" t="s">
        <v>110</v>
      </c>
      <c r="D44" s="107">
        <v>20082</v>
      </c>
      <c r="E44" s="114"/>
      <c r="H44" s="132"/>
      <c r="I44" s="133"/>
      <c r="J44" s="134"/>
    </row>
    <row r="45" spans="2:10" ht="15.6" customHeight="1" x14ac:dyDescent="0.25">
      <c r="C45" s="51"/>
      <c r="D45" s="107"/>
      <c r="E45" s="108"/>
      <c r="H45" s="115" t="s">
        <v>131</v>
      </c>
      <c r="I45" s="116"/>
      <c r="J45" s="117"/>
    </row>
    <row r="46" spans="2:10" ht="32.4" customHeight="1" x14ac:dyDescent="0.25">
      <c r="C46" s="51" t="s">
        <v>115</v>
      </c>
      <c r="D46" s="107">
        <v>20085</v>
      </c>
      <c r="E46" s="124"/>
      <c r="F46" s="125"/>
      <c r="H46" s="118"/>
      <c r="I46" s="119"/>
      <c r="J46" s="120"/>
    </row>
    <row r="47" spans="2:10" ht="16.2" customHeight="1" thickBot="1" x14ac:dyDescent="0.3">
      <c r="C47" s="51"/>
      <c r="D47" s="109"/>
      <c r="E47" s="106"/>
      <c r="H47" s="121"/>
      <c r="I47" s="122"/>
      <c r="J47" s="123"/>
    </row>
    <row r="48" spans="2:10" ht="15.6" x14ac:dyDescent="0.3">
      <c r="B48" s="53" t="s">
        <v>116</v>
      </c>
      <c r="C48" s="51"/>
      <c r="E48" s="106"/>
    </row>
    <row r="49" spans="2:10" ht="9.6" customHeight="1" x14ac:dyDescent="0.25">
      <c r="C49" s="51"/>
    </row>
    <row r="50" spans="2:10" s="23" customFormat="1" ht="15.6" x14ac:dyDescent="0.3">
      <c r="B50" s="53" t="s">
        <v>111</v>
      </c>
      <c r="C50" s="54"/>
      <c r="D50" s="24"/>
      <c r="E50" s="25"/>
      <c r="F50" s="25"/>
      <c r="G50" s="25"/>
      <c r="H50" s="25"/>
      <c r="I50" s="25"/>
      <c r="J50" s="25"/>
    </row>
    <row r="51" spans="2:10" ht="18" thickBot="1" x14ac:dyDescent="0.35">
      <c r="B51" s="55"/>
      <c r="C51" s="56"/>
      <c r="D51" s="57"/>
      <c r="E51" s="58"/>
      <c r="F51" s="58"/>
      <c r="G51" s="58"/>
      <c r="H51" s="58"/>
      <c r="I51" s="58"/>
      <c r="J51" s="58"/>
    </row>
    <row r="52" spans="2:10" ht="8.4" customHeight="1" x14ac:dyDescent="0.25"/>
    <row r="56" spans="2:10" x14ac:dyDescent="0.25">
      <c r="E56" s="52"/>
      <c r="F56" s="52"/>
      <c r="G56" s="52"/>
      <c r="H56" s="52"/>
      <c r="I56" s="52"/>
      <c r="J56" s="52"/>
    </row>
    <row r="57" spans="2:10" x14ac:dyDescent="0.25">
      <c r="E57" s="52"/>
      <c r="F57" s="52"/>
      <c r="G57" s="52"/>
      <c r="H57" s="52"/>
      <c r="I57" s="52"/>
      <c r="J57" s="52"/>
    </row>
    <row r="58" spans="2:10" x14ac:dyDescent="0.25">
      <c r="E58" s="52"/>
      <c r="F58" s="52"/>
      <c r="G58" s="52"/>
      <c r="H58" s="52"/>
      <c r="I58" s="52"/>
      <c r="J58" s="52"/>
    </row>
    <row r="59" spans="2:10" x14ac:dyDescent="0.25">
      <c r="E59" s="52"/>
      <c r="F59" s="52"/>
      <c r="G59" s="52"/>
      <c r="H59" s="52"/>
      <c r="I59" s="52"/>
      <c r="J59" s="52"/>
    </row>
    <row r="60" spans="2:10" x14ac:dyDescent="0.25">
      <c r="E60" s="52"/>
      <c r="F60" s="52"/>
      <c r="G60" s="52"/>
      <c r="H60" s="52"/>
      <c r="I60" s="52"/>
      <c r="J60" s="52"/>
    </row>
    <row r="202" spans="3:3" ht="15.6" x14ac:dyDescent="0.3">
      <c r="C202" s="103"/>
    </row>
  </sheetData>
  <protectedRanges>
    <protectedRange sqref="H46:J46" name="Sign"/>
    <protectedRange sqref="I46:J46" name="Range2"/>
    <protectedRange sqref="F32 I32" name="Bridges"/>
    <protectedRange sqref="E42 E44 E46:F46 E38:F38 E36:F36" name="Qu"/>
    <protectedRange sqref="F20 I20 F13:F16 I13:I16 I22:I25 F22:F25" name="RoadLength_1"/>
  </protectedRanges>
  <mergeCells count="8">
    <mergeCell ref="E38:F38"/>
    <mergeCell ref="H42:J44"/>
    <mergeCell ref="E46:F46"/>
    <mergeCell ref="E6:F6"/>
    <mergeCell ref="H6:J6"/>
    <mergeCell ref="E31:F31"/>
    <mergeCell ref="H31:J31"/>
    <mergeCell ref="E36:F36"/>
  </mergeCells>
  <printOptions horizontalCentered="1" verticalCentered="1"/>
  <pageMargins left="0.39370078740157483" right="0.39370078740157483" top="0.39370078740157483" bottom="0.39370078740157483" header="0.31496062992125984" footer="0.31496062992125984"/>
  <pageSetup paperSize="8"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A92"/>
  <sheetViews>
    <sheetView showGridLines="0" zoomScale="80" zoomScaleNormal="80" workbookViewId="0">
      <pane xSplit="1" ySplit="9" topLeftCell="B10" activePane="bottomRight" state="frozen"/>
      <selection activeCell="A98" sqref="A98"/>
      <selection pane="topRight" activeCell="A98" sqref="A98"/>
      <selection pane="bottomLeft" activeCell="A98" sqref="A98"/>
      <selection pane="bottomRight" activeCell="A9" sqref="A9"/>
    </sheetView>
  </sheetViews>
  <sheetFormatPr defaultColWidth="10.6640625" defaultRowHeight="13.8" x14ac:dyDescent="0.25"/>
  <cols>
    <col min="1" max="1" width="24.6640625" style="6" customWidth="1"/>
    <col min="2" max="12" width="10.6640625" style="10" customWidth="1"/>
    <col min="13" max="13" width="12.6640625" style="10" customWidth="1"/>
    <col min="14" max="27" width="10.6640625" style="10" customWidth="1"/>
    <col min="28" max="29" width="10.6640625" style="6" customWidth="1"/>
    <col min="30" max="16384" width="10.6640625" style="6"/>
  </cols>
  <sheetData>
    <row r="1" spans="1:27" x14ac:dyDescent="0.25">
      <c r="A1" s="1" t="s">
        <v>0</v>
      </c>
      <c r="B1" s="8"/>
      <c r="C1" s="8"/>
      <c r="D1" s="8"/>
      <c r="E1" s="8"/>
      <c r="F1" s="8"/>
      <c r="G1" s="8"/>
      <c r="H1" s="8"/>
      <c r="I1" s="8"/>
      <c r="J1" s="8"/>
      <c r="K1" s="8"/>
      <c r="L1" s="8"/>
      <c r="M1" s="8"/>
      <c r="N1" s="8"/>
      <c r="O1" s="8"/>
      <c r="P1" s="8"/>
      <c r="Q1" s="8"/>
      <c r="R1" s="8"/>
      <c r="S1" s="8"/>
      <c r="T1" s="8"/>
      <c r="U1" s="8"/>
      <c r="V1" s="8"/>
      <c r="W1" s="8"/>
      <c r="X1" s="8"/>
      <c r="Y1" s="8"/>
      <c r="Z1" s="8"/>
      <c r="AA1" s="8"/>
    </row>
    <row r="2" spans="1:27" ht="15.6" x14ac:dyDescent="0.3">
      <c r="A2" s="2" t="s">
        <v>84</v>
      </c>
      <c r="B2" s="9"/>
      <c r="C2" s="9"/>
      <c r="D2" s="9"/>
      <c r="E2" s="9"/>
      <c r="F2" s="9"/>
      <c r="G2" s="9"/>
      <c r="H2" s="9"/>
      <c r="I2" s="9"/>
      <c r="J2" s="9"/>
      <c r="K2" s="9"/>
      <c r="L2" s="9"/>
      <c r="M2" s="9"/>
      <c r="N2" s="9"/>
      <c r="O2" s="9"/>
      <c r="P2" s="9"/>
      <c r="Q2" s="9"/>
      <c r="R2" s="9"/>
      <c r="S2" s="9"/>
      <c r="T2" s="9"/>
      <c r="U2" s="9"/>
      <c r="V2" s="9"/>
      <c r="W2" s="9"/>
      <c r="X2" s="9"/>
      <c r="Y2" s="59"/>
      <c r="Z2" s="9"/>
      <c r="AA2" s="9"/>
    </row>
    <row r="3" spans="1:27" x14ac:dyDescent="0.25">
      <c r="A3" s="84" t="s">
        <v>134</v>
      </c>
    </row>
    <row r="4" spans="1:27" ht="15.6" x14ac:dyDescent="0.3">
      <c r="A4" s="60"/>
      <c r="B4" s="61" t="s">
        <v>135</v>
      </c>
      <c r="C4" s="62"/>
      <c r="D4" s="62"/>
      <c r="E4" s="62"/>
      <c r="F4" s="62"/>
      <c r="G4" s="62"/>
      <c r="H4" s="62"/>
      <c r="I4" s="62"/>
      <c r="J4" s="62"/>
      <c r="K4" s="62"/>
      <c r="L4" s="62"/>
      <c r="M4" s="63"/>
      <c r="N4" s="61" t="s">
        <v>136</v>
      </c>
      <c r="O4" s="62"/>
      <c r="P4" s="62"/>
      <c r="Q4" s="62"/>
      <c r="R4" s="62"/>
      <c r="S4" s="62"/>
      <c r="T4" s="62"/>
      <c r="U4" s="62"/>
      <c r="V4" s="62"/>
      <c r="W4" s="62"/>
      <c r="X4" s="62"/>
      <c r="Y4" s="63"/>
      <c r="Z4" s="62"/>
      <c r="AA4" s="63"/>
    </row>
    <row r="5" spans="1:27" x14ac:dyDescent="0.25">
      <c r="A5" s="64"/>
      <c r="B5" s="65">
        <v>20000</v>
      </c>
      <c r="C5" s="66">
        <v>20005</v>
      </c>
      <c r="D5" s="66">
        <v>20010</v>
      </c>
      <c r="E5" s="66">
        <v>20015</v>
      </c>
      <c r="F5" s="67">
        <v>20019</v>
      </c>
      <c r="G5" s="65">
        <v>20020</v>
      </c>
      <c r="H5" s="66">
        <v>20025</v>
      </c>
      <c r="I5" s="66">
        <v>20030</v>
      </c>
      <c r="J5" s="66">
        <v>20035</v>
      </c>
      <c r="K5" s="66">
        <v>20050</v>
      </c>
      <c r="L5" s="67">
        <v>20059</v>
      </c>
      <c r="M5" s="68">
        <v>20069</v>
      </c>
      <c r="N5" s="65">
        <v>20000</v>
      </c>
      <c r="O5" s="66">
        <v>20005</v>
      </c>
      <c r="P5" s="66">
        <v>20010</v>
      </c>
      <c r="Q5" s="66">
        <v>20015</v>
      </c>
      <c r="R5" s="67">
        <v>20019</v>
      </c>
      <c r="S5" s="65">
        <v>20020</v>
      </c>
      <c r="T5" s="66">
        <v>20025</v>
      </c>
      <c r="U5" s="66">
        <v>20030</v>
      </c>
      <c r="V5" s="66">
        <v>20035</v>
      </c>
      <c r="W5" s="66">
        <v>20050</v>
      </c>
      <c r="X5" s="67">
        <v>20059</v>
      </c>
      <c r="Y5" s="68">
        <v>20069</v>
      </c>
      <c r="Z5" s="65">
        <v>20060</v>
      </c>
      <c r="AA5" s="67">
        <v>20060</v>
      </c>
    </row>
    <row r="6" spans="1:27" s="19" customFormat="1" x14ac:dyDescent="0.25">
      <c r="A6" s="69"/>
      <c r="B6" s="70" t="s">
        <v>79</v>
      </c>
      <c r="C6" s="71"/>
      <c r="D6" s="71"/>
      <c r="E6" s="71"/>
      <c r="F6" s="72"/>
      <c r="G6" s="70" t="s">
        <v>96</v>
      </c>
      <c r="H6" s="71"/>
      <c r="I6" s="71"/>
      <c r="J6" s="71"/>
      <c r="K6" s="71"/>
      <c r="L6" s="72"/>
      <c r="M6" s="104"/>
      <c r="N6" s="70" t="s">
        <v>117</v>
      </c>
      <c r="O6" s="71"/>
      <c r="P6" s="71"/>
      <c r="Q6" s="71"/>
      <c r="R6" s="72"/>
      <c r="S6" s="70" t="s">
        <v>96</v>
      </c>
      <c r="T6" s="71"/>
      <c r="U6" s="71"/>
      <c r="V6" s="71"/>
      <c r="W6" s="71"/>
      <c r="X6" s="72"/>
      <c r="Y6" s="104"/>
      <c r="Z6" s="70" t="s">
        <v>91</v>
      </c>
      <c r="AA6" s="72"/>
    </row>
    <row r="7" spans="1:27" ht="37.200000000000003" customHeight="1" x14ac:dyDescent="0.25">
      <c r="A7" s="64"/>
      <c r="B7" s="73" t="s">
        <v>80</v>
      </c>
      <c r="C7" s="74" t="s">
        <v>81</v>
      </c>
      <c r="D7" s="74" t="s">
        <v>82</v>
      </c>
      <c r="E7" s="74" t="s">
        <v>83</v>
      </c>
      <c r="F7" s="75" t="s">
        <v>90</v>
      </c>
      <c r="G7" s="73" t="s">
        <v>86</v>
      </c>
      <c r="H7" s="74" t="s">
        <v>87</v>
      </c>
      <c r="I7" s="74" t="s">
        <v>88</v>
      </c>
      <c r="J7" s="74" t="s">
        <v>81</v>
      </c>
      <c r="K7" s="74" t="s">
        <v>89</v>
      </c>
      <c r="L7" s="75" t="s">
        <v>85</v>
      </c>
      <c r="M7" s="76" t="s">
        <v>119</v>
      </c>
      <c r="N7" s="73" t="s">
        <v>80</v>
      </c>
      <c r="O7" s="74" t="s">
        <v>81</v>
      </c>
      <c r="P7" s="74" t="s">
        <v>82</v>
      </c>
      <c r="Q7" s="74" t="s">
        <v>83</v>
      </c>
      <c r="R7" s="75" t="s">
        <v>90</v>
      </c>
      <c r="S7" s="73" t="s">
        <v>86</v>
      </c>
      <c r="T7" s="74" t="s">
        <v>87</v>
      </c>
      <c r="U7" s="74" t="s">
        <v>88</v>
      </c>
      <c r="V7" s="74" t="s">
        <v>81</v>
      </c>
      <c r="W7" s="74" t="s">
        <v>89</v>
      </c>
      <c r="X7" s="75" t="s">
        <v>85</v>
      </c>
      <c r="Y7" s="76" t="s">
        <v>118</v>
      </c>
      <c r="Z7" s="77" t="s">
        <v>93</v>
      </c>
      <c r="AA7" s="75" t="s">
        <v>94</v>
      </c>
    </row>
    <row r="8" spans="1:27" x14ac:dyDescent="0.25">
      <c r="A8" s="78"/>
      <c r="B8" s="79" t="s">
        <v>95</v>
      </c>
      <c r="C8" s="80" t="s">
        <v>95</v>
      </c>
      <c r="D8" s="80" t="s">
        <v>95</v>
      </c>
      <c r="E8" s="80" t="s">
        <v>95</v>
      </c>
      <c r="F8" s="81" t="s">
        <v>95</v>
      </c>
      <c r="G8" s="79" t="s">
        <v>95</v>
      </c>
      <c r="H8" s="80" t="s">
        <v>95</v>
      </c>
      <c r="I8" s="80" t="s">
        <v>95</v>
      </c>
      <c r="J8" s="80" t="s">
        <v>95</v>
      </c>
      <c r="K8" s="80" t="s">
        <v>95</v>
      </c>
      <c r="L8" s="81" t="s">
        <v>95</v>
      </c>
      <c r="M8" s="82" t="s">
        <v>95</v>
      </c>
      <c r="N8" s="79" t="s">
        <v>95</v>
      </c>
      <c r="O8" s="80" t="s">
        <v>95</v>
      </c>
      <c r="P8" s="80" t="s">
        <v>95</v>
      </c>
      <c r="Q8" s="80" t="s">
        <v>95</v>
      </c>
      <c r="R8" s="81" t="s">
        <v>95</v>
      </c>
      <c r="S8" s="79" t="s">
        <v>95</v>
      </c>
      <c r="T8" s="80" t="s">
        <v>95</v>
      </c>
      <c r="U8" s="80" t="s">
        <v>95</v>
      </c>
      <c r="V8" s="80" t="s">
        <v>95</v>
      </c>
      <c r="W8" s="80" t="s">
        <v>95</v>
      </c>
      <c r="X8" s="81" t="s">
        <v>95</v>
      </c>
      <c r="Y8" s="82" t="s">
        <v>95</v>
      </c>
      <c r="Z8" s="83" t="s">
        <v>92</v>
      </c>
      <c r="AA8" s="81" t="s">
        <v>92</v>
      </c>
    </row>
    <row r="9" spans="1:27" x14ac:dyDescent="0.25">
      <c r="A9" s="3"/>
      <c r="B9" s="13"/>
      <c r="C9" s="14"/>
      <c r="D9" s="14"/>
      <c r="E9" s="14"/>
      <c r="F9" s="20"/>
      <c r="G9" s="13"/>
      <c r="H9" s="14"/>
      <c r="I9" s="14"/>
      <c r="J9" s="14"/>
      <c r="K9" s="14"/>
      <c r="L9" s="20"/>
      <c r="M9" s="85"/>
      <c r="N9" s="13"/>
      <c r="O9" s="14"/>
      <c r="P9" s="14"/>
      <c r="Q9" s="14"/>
      <c r="R9" s="20"/>
      <c r="S9" s="13"/>
      <c r="T9" s="14"/>
      <c r="U9" s="14"/>
      <c r="V9" s="14"/>
      <c r="W9" s="14"/>
      <c r="X9" s="20"/>
      <c r="Y9" s="85"/>
      <c r="Z9" s="86"/>
      <c r="AA9" s="87"/>
    </row>
    <row r="10" spans="1:27" x14ac:dyDescent="0.25">
      <c r="A10" s="4" t="s">
        <v>1</v>
      </c>
      <c r="B10" s="15">
        <v>100</v>
      </c>
      <c r="C10" s="16">
        <v>16.399999999999999</v>
      </c>
      <c r="D10" s="16">
        <v>18</v>
      </c>
      <c r="E10" s="16">
        <v>0</v>
      </c>
      <c r="F10" s="21">
        <v>134.4</v>
      </c>
      <c r="G10" s="15">
        <v>215</v>
      </c>
      <c r="H10" s="16">
        <v>294</v>
      </c>
      <c r="I10" s="16">
        <v>141</v>
      </c>
      <c r="J10" s="16">
        <v>3</v>
      </c>
      <c r="K10" s="16">
        <v>6</v>
      </c>
      <c r="L10" s="21">
        <v>659</v>
      </c>
      <c r="M10" s="88">
        <v>793.4</v>
      </c>
      <c r="N10" s="15">
        <v>7.7</v>
      </c>
      <c r="O10" s="16">
        <v>4.5199999999999996</v>
      </c>
      <c r="P10" s="16">
        <v>9.6999999999999993</v>
      </c>
      <c r="Q10" s="16">
        <v>0</v>
      </c>
      <c r="R10" s="21">
        <v>21.919999999999998</v>
      </c>
      <c r="S10" s="15">
        <v>0</v>
      </c>
      <c r="T10" s="16">
        <v>34.6</v>
      </c>
      <c r="U10" s="16">
        <v>97.3</v>
      </c>
      <c r="V10" s="16">
        <v>3</v>
      </c>
      <c r="W10" s="16">
        <v>5.8</v>
      </c>
      <c r="X10" s="21">
        <v>140.70000000000002</v>
      </c>
      <c r="Y10" s="88">
        <v>162.62</v>
      </c>
      <c r="Z10" s="89">
        <v>560</v>
      </c>
      <c r="AA10" s="90">
        <v>8340</v>
      </c>
    </row>
    <row r="11" spans="1:27" x14ac:dyDescent="0.25">
      <c r="A11" s="4" t="s">
        <v>2</v>
      </c>
      <c r="B11" s="15">
        <v>115</v>
      </c>
      <c r="C11" s="16">
        <v>9</v>
      </c>
      <c r="D11" s="16">
        <v>13</v>
      </c>
      <c r="E11" s="16">
        <v>0</v>
      </c>
      <c r="F11" s="21">
        <v>137</v>
      </c>
      <c r="G11" s="15">
        <v>347</v>
      </c>
      <c r="H11" s="16">
        <v>1743</v>
      </c>
      <c r="I11" s="16">
        <v>137</v>
      </c>
      <c r="J11" s="16">
        <v>0</v>
      </c>
      <c r="K11" s="16">
        <v>0</v>
      </c>
      <c r="L11" s="21">
        <v>2227</v>
      </c>
      <c r="M11" s="88">
        <v>2364</v>
      </c>
      <c r="N11" s="15">
        <v>30</v>
      </c>
      <c r="O11" s="16">
        <v>7</v>
      </c>
      <c r="P11" s="16">
        <v>11</v>
      </c>
      <c r="Q11" s="16">
        <v>0</v>
      </c>
      <c r="R11" s="21">
        <v>48</v>
      </c>
      <c r="S11" s="15">
        <v>0</v>
      </c>
      <c r="T11" s="16">
        <v>418</v>
      </c>
      <c r="U11" s="16">
        <v>94</v>
      </c>
      <c r="V11" s="16">
        <v>0</v>
      </c>
      <c r="W11" s="16">
        <v>0</v>
      </c>
      <c r="X11" s="21">
        <v>512</v>
      </c>
      <c r="Y11" s="88">
        <v>560</v>
      </c>
      <c r="Z11" s="89">
        <v>0</v>
      </c>
      <c r="AA11" s="90">
        <v>15456</v>
      </c>
    </row>
    <row r="12" spans="1:27" x14ac:dyDescent="0.25">
      <c r="A12" s="4" t="s">
        <v>3</v>
      </c>
      <c r="B12" s="15">
        <v>319</v>
      </c>
      <c r="C12" s="16">
        <v>105</v>
      </c>
      <c r="D12" s="16">
        <v>237</v>
      </c>
      <c r="E12" s="16">
        <v>65</v>
      </c>
      <c r="F12" s="21">
        <v>726</v>
      </c>
      <c r="G12" s="15">
        <v>38</v>
      </c>
      <c r="H12" s="16">
        <v>414</v>
      </c>
      <c r="I12" s="16">
        <v>175</v>
      </c>
      <c r="J12" s="16">
        <v>41</v>
      </c>
      <c r="K12" s="16">
        <v>17</v>
      </c>
      <c r="L12" s="21">
        <v>685</v>
      </c>
      <c r="M12" s="88">
        <v>1411</v>
      </c>
      <c r="N12" s="15">
        <v>0</v>
      </c>
      <c r="O12" s="16">
        <v>78</v>
      </c>
      <c r="P12" s="16">
        <v>44</v>
      </c>
      <c r="Q12" s="16">
        <v>64</v>
      </c>
      <c r="R12" s="21">
        <v>186</v>
      </c>
      <c r="S12" s="15">
        <v>0</v>
      </c>
      <c r="T12" s="16">
        <v>0</v>
      </c>
      <c r="U12" s="16">
        <v>93</v>
      </c>
      <c r="V12" s="16">
        <v>28</v>
      </c>
      <c r="W12" s="16">
        <v>11</v>
      </c>
      <c r="X12" s="21">
        <v>132</v>
      </c>
      <c r="Y12" s="88">
        <v>318</v>
      </c>
      <c r="Z12" s="89">
        <v>82</v>
      </c>
      <c r="AA12" s="90">
        <v>17582</v>
      </c>
    </row>
    <row r="13" spans="1:27" x14ac:dyDescent="0.25">
      <c r="A13" s="4" t="s">
        <v>4</v>
      </c>
      <c r="B13" s="15">
        <v>155</v>
      </c>
      <c r="C13" s="16">
        <v>203</v>
      </c>
      <c r="D13" s="16">
        <v>144</v>
      </c>
      <c r="E13" s="16">
        <v>42.5</v>
      </c>
      <c r="F13" s="21">
        <v>544.5</v>
      </c>
      <c r="G13" s="15">
        <v>1</v>
      </c>
      <c r="H13" s="16">
        <v>0</v>
      </c>
      <c r="I13" s="16">
        <v>0</v>
      </c>
      <c r="J13" s="16">
        <v>0</v>
      </c>
      <c r="K13" s="16">
        <v>0</v>
      </c>
      <c r="L13" s="21">
        <v>1</v>
      </c>
      <c r="M13" s="88">
        <v>545.5</v>
      </c>
      <c r="N13" s="15">
        <v>1</v>
      </c>
      <c r="O13" s="16">
        <v>4</v>
      </c>
      <c r="P13" s="16">
        <v>50</v>
      </c>
      <c r="Q13" s="16">
        <v>33</v>
      </c>
      <c r="R13" s="21">
        <v>88</v>
      </c>
      <c r="S13" s="15">
        <v>0</v>
      </c>
      <c r="T13" s="16">
        <v>0</v>
      </c>
      <c r="U13" s="16">
        <v>0</v>
      </c>
      <c r="V13" s="16">
        <v>0</v>
      </c>
      <c r="W13" s="16">
        <v>0</v>
      </c>
      <c r="X13" s="21">
        <v>0</v>
      </c>
      <c r="Y13" s="88">
        <v>88</v>
      </c>
      <c r="Z13" s="89">
        <v>344</v>
      </c>
      <c r="AA13" s="90">
        <v>1407</v>
      </c>
    </row>
    <row r="14" spans="1:27" x14ac:dyDescent="0.25">
      <c r="A14" s="4" t="s">
        <v>5</v>
      </c>
      <c r="B14" s="15">
        <v>349</v>
      </c>
      <c r="C14" s="16">
        <v>29</v>
      </c>
      <c r="D14" s="16">
        <v>41</v>
      </c>
      <c r="E14" s="16">
        <v>3</v>
      </c>
      <c r="F14" s="21">
        <v>422</v>
      </c>
      <c r="G14" s="15">
        <v>2</v>
      </c>
      <c r="H14" s="16">
        <v>234</v>
      </c>
      <c r="I14" s="16">
        <v>201</v>
      </c>
      <c r="J14" s="16">
        <v>44</v>
      </c>
      <c r="K14" s="16">
        <v>28</v>
      </c>
      <c r="L14" s="21">
        <v>509</v>
      </c>
      <c r="M14" s="88">
        <v>931</v>
      </c>
      <c r="N14" s="15">
        <v>32</v>
      </c>
      <c r="O14" s="16">
        <v>17</v>
      </c>
      <c r="P14" s="16">
        <v>35</v>
      </c>
      <c r="Q14" s="16">
        <v>3</v>
      </c>
      <c r="R14" s="21">
        <v>87</v>
      </c>
      <c r="S14" s="15">
        <v>0</v>
      </c>
      <c r="T14" s="16">
        <v>20</v>
      </c>
      <c r="U14" s="16">
        <v>147</v>
      </c>
      <c r="V14" s="16">
        <v>41</v>
      </c>
      <c r="W14" s="16">
        <v>27</v>
      </c>
      <c r="X14" s="21">
        <v>235</v>
      </c>
      <c r="Y14" s="88">
        <v>322</v>
      </c>
      <c r="Z14" s="89">
        <v>942</v>
      </c>
      <c r="AA14" s="90">
        <v>2405</v>
      </c>
    </row>
    <row r="15" spans="1:27" x14ac:dyDescent="0.25">
      <c r="A15" s="4" t="s">
        <v>6</v>
      </c>
      <c r="B15" s="15">
        <v>249</v>
      </c>
      <c r="C15" s="16">
        <v>27</v>
      </c>
      <c r="D15" s="16">
        <v>32</v>
      </c>
      <c r="E15" s="16">
        <v>2</v>
      </c>
      <c r="F15" s="21">
        <v>310</v>
      </c>
      <c r="G15" s="15">
        <v>183</v>
      </c>
      <c r="H15" s="16">
        <v>967</v>
      </c>
      <c r="I15" s="16">
        <v>436</v>
      </c>
      <c r="J15" s="16">
        <v>74</v>
      </c>
      <c r="K15" s="16">
        <v>21</v>
      </c>
      <c r="L15" s="21">
        <v>1681</v>
      </c>
      <c r="M15" s="88">
        <v>1991</v>
      </c>
      <c r="N15" s="15">
        <v>42</v>
      </c>
      <c r="O15" s="16">
        <v>18</v>
      </c>
      <c r="P15" s="16">
        <v>23</v>
      </c>
      <c r="Q15" s="16">
        <v>2</v>
      </c>
      <c r="R15" s="21">
        <v>85</v>
      </c>
      <c r="S15" s="15">
        <v>0</v>
      </c>
      <c r="T15" s="16">
        <v>329</v>
      </c>
      <c r="U15" s="16">
        <v>255</v>
      </c>
      <c r="V15" s="16">
        <v>46</v>
      </c>
      <c r="W15" s="16">
        <v>16</v>
      </c>
      <c r="X15" s="21">
        <v>646</v>
      </c>
      <c r="Y15" s="88">
        <v>731</v>
      </c>
      <c r="Z15" s="89">
        <v>638</v>
      </c>
      <c r="AA15" s="90">
        <v>4771</v>
      </c>
    </row>
    <row r="16" spans="1:27" x14ac:dyDescent="0.25">
      <c r="A16" s="4" t="s">
        <v>7</v>
      </c>
      <c r="B16" s="15">
        <v>180</v>
      </c>
      <c r="C16" s="16">
        <v>73</v>
      </c>
      <c r="D16" s="16">
        <v>73</v>
      </c>
      <c r="E16" s="16">
        <v>29</v>
      </c>
      <c r="F16" s="21">
        <v>355</v>
      </c>
      <c r="G16" s="15">
        <v>0</v>
      </c>
      <c r="H16" s="16">
        <v>0</v>
      </c>
      <c r="I16" s="16">
        <v>0</v>
      </c>
      <c r="J16" s="16">
        <v>0</v>
      </c>
      <c r="K16" s="16">
        <v>0</v>
      </c>
      <c r="L16" s="21">
        <v>0</v>
      </c>
      <c r="M16" s="88">
        <v>355</v>
      </c>
      <c r="N16" s="15">
        <v>0</v>
      </c>
      <c r="O16" s="16">
        <v>2</v>
      </c>
      <c r="P16" s="16">
        <v>17</v>
      </c>
      <c r="Q16" s="16">
        <v>28</v>
      </c>
      <c r="R16" s="21">
        <v>47</v>
      </c>
      <c r="S16" s="15">
        <v>0</v>
      </c>
      <c r="T16" s="16">
        <v>0</v>
      </c>
      <c r="U16" s="16">
        <v>0</v>
      </c>
      <c r="V16" s="16">
        <v>0</v>
      </c>
      <c r="W16" s="16">
        <v>0</v>
      </c>
      <c r="X16" s="21">
        <v>0</v>
      </c>
      <c r="Y16" s="88">
        <v>47</v>
      </c>
      <c r="Z16" s="89">
        <v>0</v>
      </c>
      <c r="AA16" s="90">
        <v>1083</v>
      </c>
    </row>
    <row r="17" spans="1:27" x14ac:dyDescent="0.25">
      <c r="A17" s="4" t="s">
        <v>8</v>
      </c>
      <c r="B17" s="15">
        <v>65</v>
      </c>
      <c r="C17" s="16">
        <v>21</v>
      </c>
      <c r="D17" s="16">
        <v>16</v>
      </c>
      <c r="E17" s="16">
        <v>0</v>
      </c>
      <c r="F17" s="21">
        <v>102</v>
      </c>
      <c r="G17" s="15">
        <v>118</v>
      </c>
      <c r="H17" s="16">
        <v>706</v>
      </c>
      <c r="I17" s="16">
        <v>337</v>
      </c>
      <c r="J17" s="16">
        <v>52</v>
      </c>
      <c r="K17" s="16">
        <v>20</v>
      </c>
      <c r="L17" s="21">
        <v>1233</v>
      </c>
      <c r="M17" s="88">
        <v>1335</v>
      </c>
      <c r="N17" s="15">
        <v>7</v>
      </c>
      <c r="O17" s="16">
        <v>12</v>
      </c>
      <c r="P17" s="16">
        <v>12</v>
      </c>
      <c r="Q17" s="16">
        <v>0</v>
      </c>
      <c r="R17" s="21">
        <v>31</v>
      </c>
      <c r="S17" s="15">
        <v>0</v>
      </c>
      <c r="T17" s="16">
        <v>100</v>
      </c>
      <c r="U17" s="16">
        <v>293</v>
      </c>
      <c r="V17" s="16">
        <v>50</v>
      </c>
      <c r="W17" s="16">
        <v>20</v>
      </c>
      <c r="X17" s="21">
        <v>463</v>
      </c>
      <c r="Y17" s="88">
        <v>494</v>
      </c>
      <c r="Z17" s="89">
        <v>64</v>
      </c>
      <c r="AA17" s="90">
        <v>7540</v>
      </c>
    </row>
    <row r="18" spans="1:27" x14ac:dyDescent="0.25">
      <c r="A18" s="4" t="s">
        <v>9</v>
      </c>
      <c r="B18" s="15">
        <v>236</v>
      </c>
      <c r="C18" s="16">
        <v>142</v>
      </c>
      <c r="D18" s="16">
        <v>149</v>
      </c>
      <c r="E18" s="16">
        <v>34</v>
      </c>
      <c r="F18" s="21">
        <v>561</v>
      </c>
      <c r="G18" s="15">
        <v>0</v>
      </c>
      <c r="H18" s="16">
        <v>0</v>
      </c>
      <c r="I18" s="16">
        <v>0</v>
      </c>
      <c r="J18" s="16">
        <v>0</v>
      </c>
      <c r="K18" s="16">
        <v>0</v>
      </c>
      <c r="L18" s="21">
        <v>0</v>
      </c>
      <c r="M18" s="88">
        <v>561</v>
      </c>
      <c r="N18" s="15">
        <v>2</v>
      </c>
      <c r="O18" s="16">
        <v>2</v>
      </c>
      <c r="P18" s="16">
        <v>10</v>
      </c>
      <c r="Q18" s="16">
        <v>18</v>
      </c>
      <c r="R18" s="21">
        <v>32</v>
      </c>
      <c r="S18" s="15">
        <v>0</v>
      </c>
      <c r="T18" s="16">
        <v>0</v>
      </c>
      <c r="U18" s="16">
        <v>0</v>
      </c>
      <c r="V18" s="16">
        <v>0</v>
      </c>
      <c r="W18" s="16">
        <v>0</v>
      </c>
      <c r="X18" s="21">
        <v>0</v>
      </c>
      <c r="Y18" s="88">
        <v>32</v>
      </c>
      <c r="Z18" s="89">
        <v>0</v>
      </c>
      <c r="AA18" s="90">
        <v>2108</v>
      </c>
    </row>
    <row r="19" spans="1:27" x14ac:dyDescent="0.25">
      <c r="A19" s="4" t="s">
        <v>10</v>
      </c>
      <c r="B19" s="15">
        <v>375</v>
      </c>
      <c r="C19" s="16">
        <v>260</v>
      </c>
      <c r="D19" s="16">
        <v>177</v>
      </c>
      <c r="E19" s="16">
        <v>77</v>
      </c>
      <c r="F19" s="21">
        <v>889</v>
      </c>
      <c r="G19" s="15">
        <v>0</v>
      </c>
      <c r="H19" s="16">
        <v>0</v>
      </c>
      <c r="I19" s="16">
        <v>3</v>
      </c>
      <c r="J19" s="16">
        <v>1</v>
      </c>
      <c r="K19" s="16">
        <v>1</v>
      </c>
      <c r="L19" s="21">
        <v>5</v>
      </c>
      <c r="M19" s="88">
        <v>894</v>
      </c>
      <c r="N19" s="15">
        <v>2</v>
      </c>
      <c r="O19" s="16">
        <v>6</v>
      </c>
      <c r="P19" s="16">
        <v>33</v>
      </c>
      <c r="Q19" s="16">
        <v>55</v>
      </c>
      <c r="R19" s="21">
        <v>96</v>
      </c>
      <c r="S19" s="15">
        <v>0</v>
      </c>
      <c r="T19" s="16">
        <v>0</v>
      </c>
      <c r="U19" s="16">
        <v>0</v>
      </c>
      <c r="V19" s="16">
        <v>0</v>
      </c>
      <c r="W19" s="16">
        <v>0</v>
      </c>
      <c r="X19" s="21">
        <v>0</v>
      </c>
      <c r="Y19" s="88">
        <v>96</v>
      </c>
      <c r="Z19" s="89">
        <v>0</v>
      </c>
      <c r="AA19" s="90">
        <v>6018</v>
      </c>
    </row>
    <row r="20" spans="1:27" x14ac:dyDescent="0.25">
      <c r="A20" s="4" t="s">
        <v>11</v>
      </c>
      <c r="B20" s="15">
        <v>122</v>
      </c>
      <c r="C20" s="16">
        <v>0</v>
      </c>
      <c r="D20" s="16">
        <v>0</v>
      </c>
      <c r="E20" s="16">
        <v>0</v>
      </c>
      <c r="F20" s="21">
        <v>122</v>
      </c>
      <c r="G20" s="15">
        <v>2941</v>
      </c>
      <c r="H20" s="16">
        <v>2100</v>
      </c>
      <c r="I20" s="16">
        <v>150</v>
      </c>
      <c r="J20" s="16">
        <v>0</v>
      </c>
      <c r="K20" s="16">
        <v>0</v>
      </c>
      <c r="L20" s="21">
        <v>5191</v>
      </c>
      <c r="M20" s="88">
        <v>5313</v>
      </c>
      <c r="N20" s="15">
        <v>10</v>
      </c>
      <c r="O20" s="16">
        <v>0</v>
      </c>
      <c r="P20" s="16">
        <v>0</v>
      </c>
      <c r="Q20" s="16">
        <v>0</v>
      </c>
      <c r="R20" s="21">
        <v>10</v>
      </c>
      <c r="S20" s="15">
        <v>0</v>
      </c>
      <c r="T20" s="16">
        <v>532</v>
      </c>
      <c r="U20" s="16">
        <v>53</v>
      </c>
      <c r="V20" s="16">
        <v>0</v>
      </c>
      <c r="W20" s="16">
        <v>0</v>
      </c>
      <c r="X20" s="21">
        <v>585</v>
      </c>
      <c r="Y20" s="88">
        <v>595</v>
      </c>
      <c r="Z20" s="89">
        <v>48</v>
      </c>
      <c r="AA20" s="90">
        <v>2506</v>
      </c>
    </row>
    <row r="21" spans="1:27" x14ac:dyDescent="0.25">
      <c r="A21" s="4" t="s">
        <v>12</v>
      </c>
      <c r="B21" s="15">
        <v>185</v>
      </c>
      <c r="C21" s="16">
        <v>50</v>
      </c>
      <c r="D21" s="16">
        <v>45</v>
      </c>
      <c r="E21" s="16">
        <v>5</v>
      </c>
      <c r="F21" s="21">
        <v>285</v>
      </c>
      <c r="G21" s="15">
        <v>873</v>
      </c>
      <c r="H21" s="16">
        <v>2185</v>
      </c>
      <c r="I21" s="16">
        <v>589</v>
      </c>
      <c r="J21" s="16">
        <v>91</v>
      </c>
      <c r="K21" s="16">
        <v>18</v>
      </c>
      <c r="L21" s="21">
        <v>3756</v>
      </c>
      <c r="M21" s="88">
        <v>4041</v>
      </c>
      <c r="N21" s="15">
        <v>39</v>
      </c>
      <c r="O21" s="16">
        <v>16</v>
      </c>
      <c r="P21" s="16">
        <v>25</v>
      </c>
      <c r="Q21" s="16">
        <v>4</v>
      </c>
      <c r="R21" s="21">
        <v>84</v>
      </c>
      <c r="S21" s="15">
        <v>0</v>
      </c>
      <c r="T21" s="16">
        <v>1479</v>
      </c>
      <c r="U21" s="16">
        <v>370</v>
      </c>
      <c r="V21" s="16">
        <v>77</v>
      </c>
      <c r="W21" s="16">
        <v>12</v>
      </c>
      <c r="X21" s="21">
        <v>1938</v>
      </c>
      <c r="Y21" s="88">
        <v>2022</v>
      </c>
      <c r="Z21" s="89">
        <v>438</v>
      </c>
      <c r="AA21" s="90">
        <v>6877</v>
      </c>
    </row>
    <row r="22" spans="1:27" x14ac:dyDescent="0.25">
      <c r="A22" s="4" t="s">
        <v>13</v>
      </c>
      <c r="B22" s="15">
        <v>436</v>
      </c>
      <c r="C22" s="16">
        <v>41</v>
      </c>
      <c r="D22" s="16">
        <v>105</v>
      </c>
      <c r="E22" s="16">
        <v>9</v>
      </c>
      <c r="F22" s="21">
        <v>591</v>
      </c>
      <c r="G22" s="15">
        <v>9</v>
      </c>
      <c r="H22" s="16">
        <v>277</v>
      </c>
      <c r="I22" s="16">
        <v>519</v>
      </c>
      <c r="J22" s="16">
        <v>58</v>
      </c>
      <c r="K22" s="16">
        <v>68</v>
      </c>
      <c r="L22" s="21">
        <v>931</v>
      </c>
      <c r="M22" s="88">
        <v>1522</v>
      </c>
      <c r="N22" s="15">
        <v>29</v>
      </c>
      <c r="O22" s="16">
        <v>11</v>
      </c>
      <c r="P22" s="16">
        <v>60</v>
      </c>
      <c r="Q22" s="16">
        <v>9</v>
      </c>
      <c r="R22" s="21">
        <v>109</v>
      </c>
      <c r="S22" s="15">
        <v>4</v>
      </c>
      <c r="T22" s="16">
        <v>214</v>
      </c>
      <c r="U22" s="16">
        <v>247</v>
      </c>
      <c r="V22" s="16">
        <v>41</v>
      </c>
      <c r="W22" s="16">
        <v>54</v>
      </c>
      <c r="X22" s="21">
        <v>560</v>
      </c>
      <c r="Y22" s="88">
        <v>669</v>
      </c>
      <c r="Z22" s="89">
        <v>722</v>
      </c>
      <c r="AA22" s="90">
        <v>13121</v>
      </c>
    </row>
    <row r="23" spans="1:27" x14ac:dyDescent="0.25">
      <c r="A23" s="4" t="s">
        <v>14</v>
      </c>
      <c r="B23" s="15">
        <v>859</v>
      </c>
      <c r="C23" s="16">
        <v>150</v>
      </c>
      <c r="D23" s="16">
        <v>261.65899999999999</v>
      </c>
      <c r="E23" s="16">
        <v>80</v>
      </c>
      <c r="F23" s="21">
        <v>1350.6590000000001</v>
      </c>
      <c r="G23" s="15">
        <v>0</v>
      </c>
      <c r="H23" s="16">
        <v>51.567999999999998</v>
      </c>
      <c r="I23" s="16">
        <v>130.52199999999999</v>
      </c>
      <c r="J23" s="16">
        <v>33.277000000000001</v>
      </c>
      <c r="K23" s="16">
        <v>77.023539999999997</v>
      </c>
      <c r="L23" s="21">
        <v>292.39053999999999</v>
      </c>
      <c r="M23" s="88">
        <v>1643.04954</v>
      </c>
      <c r="N23" s="15">
        <v>14.73</v>
      </c>
      <c r="O23" s="16">
        <v>20.07</v>
      </c>
      <c r="P23" s="16">
        <v>100.056</v>
      </c>
      <c r="Q23" s="16">
        <v>60.11</v>
      </c>
      <c r="R23" s="21">
        <v>194.96600000000001</v>
      </c>
      <c r="S23" s="15">
        <v>0</v>
      </c>
      <c r="T23" s="16">
        <v>0</v>
      </c>
      <c r="U23" s="16">
        <v>2.7</v>
      </c>
      <c r="V23" s="16">
        <v>7.3470000000000004</v>
      </c>
      <c r="W23" s="16">
        <v>14.763</v>
      </c>
      <c r="X23" s="21">
        <v>24.810000000000002</v>
      </c>
      <c r="Y23" s="88">
        <v>219.77600000000001</v>
      </c>
      <c r="Z23" s="89">
        <v>0</v>
      </c>
      <c r="AA23" s="90">
        <v>3811</v>
      </c>
    </row>
    <row r="24" spans="1:27" x14ac:dyDescent="0.25">
      <c r="A24" s="4" t="s">
        <v>15</v>
      </c>
      <c r="B24" s="15">
        <v>97.3</v>
      </c>
      <c r="C24" s="16">
        <v>14</v>
      </c>
      <c r="D24" s="16">
        <v>13</v>
      </c>
      <c r="E24" s="16">
        <v>1</v>
      </c>
      <c r="F24" s="21">
        <v>125.3</v>
      </c>
      <c r="G24" s="15">
        <v>277</v>
      </c>
      <c r="H24" s="16">
        <v>780</v>
      </c>
      <c r="I24" s="16">
        <v>123</v>
      </c>
      <c r="J24" s="16">
        <v>9</v>
      </c>
      <c r="K24" s="16">
        <v>6</v>
      </c>
      <c r="L24" s="21">
        <v>1195</v>
      </c>
      <c r="M24" s="88">
        <v>1320.3</v>
      </c>
      <c r="N24" s="15">
        <v>17</v>
      </c>
      <c r="O24" s="16">
        <v>7</v>
      </c>
      <c r="P24" s="16">
        <v>6</v>
      </c>
      <c r="Q24" s="16">
        <v>1</v>
      </c>
      <c r="R24" s="21">
        <v>31</v>
      </c>
      <c r="S24" s="15">
        <v>0</v>
      </c>
      <c r="T24" s="16">
        <v>143</v>
      </c>
      <c r="U24" s="16">
        <v>92</v>
      </c>
      <c r="V24" s="16">
        <v>9</v>
      </c>
      <c r="W24" s="16">
        <v>2</v>
      </c>
      <c r="X24" s="21">
        <v>246</v>
      </c>
      <c r="Y24" s="88">
        <v>277</v>
      </c>
      <c r="Z24" s="89">
        <v>0</v>
      </c>
      <c r="AA24" s="90">
        <v>11525</v>
      </c>
    </row>
    <row r="25" spans="1:27" x14ac:dyDescent="0.25">
      <c r="A25" s="4" t="s">
        <v>16</v>
      </c>
      <c r="B25" s="15">
        <v>155</v>
      </c>
      <c r="C25" s="16">
        <v>17</v>
      </c>
      <c r="D25" s="16">
        <v>25</v>
      </c>
      <c r="E25" s="16">
        <v>0</v>
      </c>
      <c r="F25" s="21">
        <v>197</v>
      </c>
      <c r="G25" s="15">
        <v>48</v>
      </c>
      <c r="H25" s="16">
        <v>769</v>
      </c>
      <c r="I25" s="16">
        <v>596</v>
      </c>
      <c r="J25" s="16">
        <v>13</v>
      </c>
      <c r="K25" s="16">
        <v>3</v>
      </c>
      <c r="L25" s="21">
        <v>1429</v>
      </c>
      <c r="M25" s="88">
        <v>1626</v>
      </c>
      <c r="N25" s="15">
        <v>39</v>
      </c>
      <c r="O25" s="16">
        <v>7</v>
      </c>
      <c r="P25" s="16">
        <v>1</v>
      </c>
      <c r="Q25" s="16">
        <v>0</v>
      </c>
      <c r="R25" s="21">
        <v>47</v>
      </c>
      <c r="S25" s="15">
        <v>48</v>
      </c>
      <c r="T25" s="16">
        <v>261</v>
      </c>
      <c r="U25" s="16">
        <v>202</v>
      </c>
      <c r="V25" s="16">
        <v>13</v>
      </c>
      <c r="W25" s="16">
        <v>3</v>
      </c>
      <c r="X25" s="21">
        <v>527</v>
      </c>
      <c r="Y25" s="88">
        <v>574</v>
      </c>
      <c r="Z25" s="89">
        <v>1070</v>
      </c>
      <c r="AA25" s="90">
        <v>5717</v>
      </c>
    </row>
    <row r="26" spans="1:27" x14ac:dyDescent="0.25">
      <c r="A26" s="4" t="s">
        <v>17</v>
      </c>
      <c r="B26" s="15">
        <v>163</v>
      </c>
      <c r="C26" s="16">
        <v>15</v>
      </c>
      <c r="D26" s="16">
        <v>9</v>
      </c>
      <c r="E26" s="16">
        <v>0</v>
      </c>
      <c r="F26" s="21">
        <v>187</v>
      </c>
      <c r="G26" s="15">
        <v>218</v>
      </c>
      <c r="H26" s="16">
        <v>1513</v>
      </c>
      <c r="I26" s="16">
        <v>405</v>
      </c>
      <c r="J26" s="16">
        <v>44</v>
      </c>
      <c r="K26" s="16">
        <v>0</v>
      </c>
      <c r="L26" s="21">
        <v>2180</v>
      </c>
      <c r="M26" s="88">
        <v>2367</v>
      </c>
      <c r="N26" s="15">
        <v>30</v>
      </c>
      <c r="O26" s="16">
        <v>11</v>
      </c>
      <c r="P26" s="16">
        <v>9</v>
      </c>
      <c r="Q26" s="16">
        <v>0</v>
      </c>
      <c r="R26" s="21">
        <v>50</v>
      </c>
      <c r="S26" s="15">
        <v>0</v>
      </c>
      <c r="T26" s="16">
        <v>685</v>
      </c>
      <c r="U26" s="16">
        <v>339</v>
      </c>
      <c r="V26" s="16">
        <v>42</v>
      </c>
      <c r="W26" s="16">
        <v>0</v>
      </c>
      <c r="X26" s="21">
        <v>1066</v>
      </c>
      <c r="Y26" s="88">
        <v>1116</v>
      </c>
      <c r="Z26" s="89">
        <v>1454</v>
      </c>
      <c r="AA26" s="90">
        <v>5709</v>
      </c>
    </row>
    <row r="27" spans="1:27" x14ac:dyDescent="0.25">
      <c r="A27" s="4" t="s">
        <v>18</v>
      </c>
      <c r="B27" s="15">
        <v>251</v>
      </c>
      <c r="C27" s="16">
        <v>110</v>
      </c>
      <c r="D27" s="16">
        <v>108.5</v>
      </c>
      <c r="E27" s="16">
        <v>44</v>
      </c>
      <c r="F27" s="21">
        <v>513.5</v>
      </c>
      <c r="G27" s="15">
        <v>0</v>
      </c>
      <c r="H27" s="16">
        <v>0</v>
      </c>
      <c r="I27" s="16">
        <v>0</v>
      </c>
      <c r="J27" s="16">
        <v>0</v>
      </c>
      <c r="K27" s="16">
        <v>0</v>
      </c>
      <c r="L27" s="21">
        <v>0</v>
      </c>
      <c r="M27" s="88">
        <v>513.5</v>
      </c>
      <c r="N27" s="15">
        <v>22</v>
      </c>
      <c r="O27" s="16">
        <v>15</v>
      </c>
      <c r="P27" s="16">
        <v>43</v>
      </c>
      <c r="Q27" s="16">
        <v>43</v>
      </c>
      <c r="R27" s="21">
        <v>123</v>
      </c>
      <c r="S27" s="15">
        <v>0</v>
      </c>
      <c r="T27" s="16">
        <v>0</v>
      </c>
      <c r="U27" s="16">
        <v>0</v>
      </c>
      <c r="V27" s="16">
        <v>0</v>
      </c>
      <c r="W27" s="16">
        <v>0</v>
      </c>
      <c r="X27" s="21">
        <v>0</v>
      </c>
      <c r="Y27" s="88">
        <v>123</v>
      </c>
      <c r="Z27" s="89">
        <v>0</v>
      </c>
      <c r="AA27" s="90">
        <v>1754</v>
      </c>
    </row>
    <row r="28" spans="1:27" x14ac:dyDescent="0.25">
      <c r="A28" s="4" t="s">
        <v>19</v>
      </c>
      <c r="B28" s="15">
        <v>369</v>
      </c>
      <c r="C28" s="16">
        <v>56</v>
      </c>
      <c r="D28" s="16">
        <v>52</v>
      </c>
      <c r="E28" s="16">
        <v>3</v>
      </c>
      <c r="F28" s="21">
        <v>480</v>
      </c>
      <c r="G28" s="15">
        <v>44</v>
      </c>
      <c r="H28" s="16">
        <v>1910</v>
      </c>
      <c r="I28" s="16">
        <v>474</v>
      </c>
      <c r="J28" s="16">
        <v>43</v>
      </c>
      <c r="K28" s="16">
        <v>15</v>
      </c>
      <c r="L28" s="21">
        <v>2486</v>
      </c>
      <c r="M28" s="88">
        <v>2966</v>
      </c>
      <c r="N28" s="15">
        <v>108</v>
      </c>
      <c r="O28" s="16">
        <v>45</v>
      </c>
      <c r="P28" s="16">
        <v>52</v>
      </c>
      <c r="Q28" s="16">
        <v>3</v>
      </c>
      <c r="R28" s="21">
        <v>208</v>
      </c>
      <c r="S28" s="15">
        <v>0</v>
      </c>
      <c r="T28" s="16">
        <v>648</v>
      </c>
      <c r="U28" s="16">
        <v>404</v>
      </c>
      <c r="V28" s="16">
        <v>43</v>
      </c>
      <c r="W28" s="16">
        <v>15</v>
      </c>
      <c r="X28" s="21">
        <v>1110</v>
      </c>
      <c r="Y28" s="88">
        <v>1318</v>
      </c>
      <c r="Z28" s="89">
        <v>4724</v>
      </c>
      <c r="AA28" s="90">
        <v>19015</v>
      </c>
    </row>
    <row r="29" spans="1:27" x14ac:dyDescent="0.25">
      <c r="A29" s="4" t="s">
        <v>20</v>
      </c>
      <c r="B29" s="15">
        <v>390</v>
      </c>
      <c r="C29" s="16">
        <v>79</v>
      </c>
      <c r="D29" s="16">
        <v>97</v>
      </c>
      <c r="E29" s="16">
        <v>62</v>
      </c>
      <c r="F29" s="21">
        <v>628</v>
      </c>
      <c r="G29" s="15">
        <v>0</v>
      </c>
      <c r="H29" s="16">
        <v>7</v>
      </c>
      <c r="I29" s="16">
        <v>36</v>
      </c>
      <c r="J29" s="16">
        <v>6</v>
      </c>
      <c r="K29" s="16">
        <v>28</v>
      </c>
      <c r="L29" s="21">
        <v>77</v>
      </c>
      <c r="M29" s="88">
        <v>705</v>
      </c>
      <c r="N29" s="15">
        <v>8</v>
      </c>
      <c r="O29" s="16">
        <v>5</v>
      </c>
      <c r="P29" s="16">
        <v>36</v>
      </c>
      <c r="Q29" s="16">
        <v>44</v>
      </c>
      <c r="R29" s="21">
        <v>93</v>
      </c>
      <c r="S29" s="15">
        <v>0</v>
      </c>
      <c r="T29" s="16">
        <v>0</v>
      </c>
      <c r="U29" s="16">
        <v>1</v>
      </c>
      <c r="V29" s="16">
        <v>0</v>
      </c>
      <c r="W29" s="16">
        <v>7</v>
      </c>
      <c r="X29" s="21">
        <v>8</v>
      </c>
      <c r="Y29" s="88">
        <v>101</v>
      </c>
      <c r="Z29" s="89">
        <v>0</v>
      </c>
      <c r="AA29" s="90">
        <v>2965</v>
      </c>
    </row>
    <row r="30" spans="1:27" x14ac:dyDescent="0.25">
      <c r="A30" s="4" t="s">
        <v>21</v>
      </c>
      <c r="B30" s="15">
        <v>79</v>
      </c>
      <c r="C30" s="16">
        <v>21</v>
      </c>
      <c r="D30" s="16">
        <v>6</v>
      </c>
      <c r="E30" s="16">
        <v>1</v>
      </c>
      <c r="F30" s="21">
        <v>107</v>
      </c>
      <c r="G30" s="15">
        <v>819</v>
      </c>
      <c r="H30" s="16">
        <v>816</v>
      </c>
      <c r="I30" s="16">
        <v>398</v>
      </c>
      <c r="J30" s="16">
        <v>121</v>
      </c>
      <c r="K30" s="16">
        <v>11</v>
      </c>
      <c r="L30" s="21">
        <v>2165</v>
      </c>
      <c r="M30" s="88">
        <v>2272</v>
      </c>
      <c r="N30" s="15">
        <v>10</v>
      </c>
      <c r="O30" s="16">
        <v>10</v>
      </c>
      <c r="P30" s="16">
        <v>1</v>
      </c>
      <c r="Q30" s="16">
        <v>1</v>
      </c>
      <c r="R30" s="21">
        <v>22</v>
      </c>
      <c r="S30" s="15">
        <v>11</v>
      </c>
      <c r="T30" s="16">
        <v>499</v>
      </c>
      <c r="U30" s="16">
        <v>224</v>
      </c>
      <c r="V30" s="16">
        <v>107</v>
      </c>
      <c r="W30" s="16">
        <v>11</v>
      </c>
      <c r="X30" s="21">
        <v>852</v>
      </c>
      <c r="Y30" s="88">
        <v>874</v>
      </c>
      <c r="Z30" s="89">
        <v>1654</v>
      </c>
      <c r="AA30" s="90">
        <v>7169</v>
      </c>
    </row>
    <row r="31" spans="1:27" x14ac:dyDescent="0.25">
      <c r="A31" s="4" t="s">
        <v>22</v>
      </c>
      <c r="B31" s="15">
        <v>235</v>
      </c>
      <c r="C31" s="16">
        <v>99</v>
      </c>
      <c r="D31" s="16">
        <v>61</v>
      </c>
      <c r="E31" s="16">
        <v>38</v>
      </c>
      <c r="F31" s="21">
        <v>433</v>
      </c>
      <c r="G31" s="15">
        <v>0</v>
      </c>
      <c r="H31" s="16">
        <v>0</v>
      </c>
      <c r="I31" s="16">
        <v>0</v>
      </c>
      <c r="J31" s="16">
        <v>0</v>
      </c>
      <c r="K31" s="16">
        <v>0</v>
      </c>
      <c r="L31" s="21">
        <v>0</v>
      </c>
      <c r="M31" s="88">
        <v>433</v>
      </c>
      <c r="N31" s="15">
        <v>10</v>
      </c>
      <c r="O31" s="16">
        <v>10</v>
      </c>
      <c r="P31" s="16">
        <v>10</v>
      </c>
      <c r="Q31" s="16">
        <v>20</v>
      </c>
      <c r="R31" s="21">
        <v>50</v>
      </c>
      <c r="S31" s="15">
        <v>0</v>
      </c>
      <c r="T31" s="16">
        <v>0</v>
      </c>
      <c r="U31" s="16">
        <v>0</v>
      </c>
      <c r="V31" s="16">
        <v>0</v>
      </c>
      <c r="W31" s="16">
        <v>0</v>
      </c>
      <c r="X31" s="21">
        <v>0</v>
      </c>
      <c r="Y31" s="88">
        <v>50</v>
      </c>
      <c r="Z31" s="89">
        <v>0</v>
      </c>
      <c r="AA31" s="90">
        <v>100</v>
      </c>
    </row>
    <row r="32" spans="1:27" x14ac:dyDescent="0.25">
      <c r="A32" s="4" t="s">
        <v>23</v>
      </c>
      <c r="B32" s="15">
        <v>130</v>
      </c>
      <c r="C32" s="16">
        <v>17</v>
      </c>
      <c r="D32" s="16">
        <v>29</v>
      </c>
      <c r="E32" s="16">
        <v>13</v>
      </c>
      <c r="F32" s="21">
        <v>189</v>
      </c>
      <c r="G32" s="15">
        <v>15</v>
      </c>
      <c r="H32" s="16">
        <v>1899</v>
      </c>
      <c r="I32" s="16">
        <v>463</v>
      </c>
      <c r="J32" s="16">
        <v>43</v>
      </c>
      <c r="K32" s="16">
        <v>22</v>
      </c>
      <c r="L32" s="21">
        <v>2442</v>
      </c>
      <c r="M32" s="88">
        <v>2631</v>
      </c>
      <c r="N32" s="15">
        <v>33</v>
      </c>
      <c r="O32" s="16">
        <v>11</v>
      </c>
      <c r="P32" s="16">
        <v>20</v>
      </c>
      <c r="Q32" s="16">
        <v>6</v>
      </c>
      <c r="R32" s="21">
        <v>70</v>
      </c>
      <c r="S32" s="15">
        <v>0</v>
      </c>
      <c r="T32" s="16">
        <v>396</v>
      </c>
      <c r="U32" s="16">
        <v>312</v>
      </c>
      <c r="V32" s="16">
        <v>38</v>
      </c>
      <c r="W32" s="16">
        <v>22</v>
      </c>
      <c r="X32" s="21">
        <v>768</v>
      </c>
      <c r="Y32" s="88">
        <v>838</v>
      </c>
      <c r="Z32" s="89">
        <v>383</v>
      </c>
      <c r="AA32" s="90">
        <v>8177</v>
      </c>
    </row>
    <row r="33" spans="1:27" x14ac:dyDescent="0.25">
      <c r="A33" s="4" t="s">
        <v>24</v>
      </c>
      <c r="B33" s="15">
        <v>219</v>
      </c>
      <c r="C33" s="16">
        <v>9</v>
      </c>
      <c r="D33" s="16">
        <v>4</v>
      </c>
      <c r="E33" s="16">
        <v>0</v>
      </c>
      <c r="F33" s="21">
        <v>232</v>
      </c>
      <c r="G33" s="15">
        <v>151</v>
      </c>
      <c r="H33" s="16">
        <v>1119</v>
      </c>
      <c r="I33" s="16">
        <v>300</v>
      </c>
      <c r="J33" s="16">
        <v>37</v>
      </c>
      <c r="K33" s="16">
        <v>15</v>
      </c>
      <c r="L33" s="21">
        <v>1622</v>
      </c>
      <c r="M33" s="88">
        <v>1854</v>
      </c>
      <c r="N33" s="15">
        <v>34</v>
      </c>
      <c r="O33" s="16">
        <v>5</v>
      </c>
      <c r="P33" s="16">
        <v>3</v>
      </c>
      <c r="Q33" s="16">
        <v>0</v>
      </c>
      <c r="R33" s="21">
        <v>42</v>
      </c>
      <c r="S33" s="15">
        <v>0</v>
      </c>
      <c r="T33" s="16">
        <v>261</v>
      </c>
      <c r="U33" s="16">
        <v>199</v>
      </c>
      <c r="V33" s="16">
        <v>36</v>
      </c>
      <c r="W33" s="16">
        <v>13</v>
      </c>
      <c r="X33" s="21">
        <v>509</v>
      </c>
      <c r="Y33" s="88">
        <v>551</v>
      </c>
      <c r="Z33" s="89">
        <v>737</v>
      </c>
      <c r="AA33" s="90">
        <v>7719</v>
      </c>
    </row>
    <row r="34" spans="1:27" x14ac:dyDescent="0.25">
      <c r="A34" s="4" t="s">
        <v>25</v>
      </c>
      <c r="B34" s="15">
        <v>596</v>
      </c>
      <c r="C34" s="16">
        <v>86</v>
      </c>
      <c r="D34" s="16">
        <v>159</v>
      </c>
      <c r="E34" s="16">
        <v>31</v>
      </c>
      <c r="F34" s="21">
        <v>872</v>
      </c>
      <c r="G34" s="15">
        <v>48</v>
      </c>
      <c r="H34" s="16">
        <v>1674</v>
      </c>
      <c r="I34" s="16">
        <v>358</v>
      </c>
      <c r="J34" s="16">
        <v>74</v>
      </c>
      <c r="K34" s="16">
        <v>89</v>
      </c>
      <c r="L34" s="21">
        <v>2243</v>
      </c>
      <c r="M34" s="88">
        <v>3115</v>
      </c>
      <c r="N34" s="15">
        <v>29</v>
      </c>
      <c r="O34" s="16">
        <v>20</v>
      </c>
      <c r="P34" s="16">
        <v>72</v>
      </c>
      <c r="Q34" s="16">
        <v>22</v>
      </c>
      <c r="R34" s="21">
        <v>143</v>
      </c>
      <c r="S34" s="15">
        <v>0</v>
      </c>
      <c r="T34" s="16">
        <v>175</v>
      </c>
      <c r="U34" s="16">
        <v>182</v>
      </c>
      <c r="V34" s="16">
        <v>40</v>
      </c>
      <c r="W34" s="16">
        <v>64</v>
      </c>
      <c r="X34" s="21">
        <v>461</v>
      </c>
      <c r="Y34" s="88">
        <v>604</v>
      </c>
      <c r="Z34" s="89">
        <v>496</v>
      </c>
      <c r="AA34" s="90">
        <v>11853</v>
      </c>
    </row>
    <row r="35" spans="1:27" x14ac:dyDescent="0.25">
      <c r="A35" s="4" t="s">
        <v>26</v>
      </c>
      <c r="B35" s="15">
        <v>217.6</v>
      </c>
      <c r="C35" s="16">
        <v>148.6</v>
      </c>
      <c r="D35" s="16">
        <v>212.8</v>
      </c>
      <c r="E35" s="16">
        <v>54.2</v>
      </c>
      <c r="F35" s="21">
        <v>633.20000000000005</v>
      </c>
      <c r="G35" s="15">
        <v>0</v>
      </c>
      <c r="H35" s="16">
        <v>3.5636675675675682</v>
      </c>
      <c r="I35" s="16">
        <v>10.90073863182265</v>
      </c>
      <c r="J35" s="16">
        <v>10.093667622571504</v>
      </c>
      <c r="K35" s="16">
        <v>27.421426178038278</v>
      </c>
      <c r="L35" s="21">
        <v>51.979500000000002</v>
      </c>
      <c r="M35" s="88">
        <v>685.17950000000008</v>
      </c>
      <c r="N35" s="15">
        <v>50</v>
      </c>
      <c r="O35" s="16">
        <v>7.3</v>
      </c>
      <c r="P35" s="16">
        <v>50</v>
      </c>
      <c r="Q35" s="16">
        <v>39</v>
      </c>
      <c r="R35" s="21">
        <v>146.30000000000001</v>
      </c>
      <c r="S35" s="15">
        <v>0</v>
      </c>
      <c r="T35" s="16">
        <v>0</v>
      </c>
      <c r="U35" s="16">
        <v>0</v>
      </c>
      <c r="V35" s="16">
        <v>0</v>
      </c>
      <c r="W35" s="16">
        <v>5.6</v>
      </c>
      <c r="X35" s="21">
        <v>5.6</v>
      </c>
      <c r="Y35" s="88">
        <v>151.9</v>
      </c>
      <c r="Z35" s="89">
        <v>0</v>
      </c>
      <c r="AA35" s="90">
        <v>10062</v>
      </c>
    </row>
    <row r="36" spans="1:27" x14ac:dyDescent="0.25">
      <c r="A36" s="4" t="s">
        <v>27</v>
      </c>
      <c r="B36" s="15">
        <v>950</v>
      </c>
      <c r="C36" s="16">
        <v>211</v>
      </c>
      <c r="D36" s="16">
        <v>245</v>
      </c>
      <c r="E36" s="16">
        <v>78</v>
      </c>
      <c r="F36" s="21">
        <v>1484</v>
      </c>
      <c r="G36" s="15">
        <v>30</v>
      </c>
      <c r="H36" s="16">
        <v>234</v>
      </c>
      <c r="I36" s="16">
        <v>257</v>
      </c>
      <c r="J36" s="16">
        <v>59</v>
      </c>
      <c r="K36" s="16">
        <v>100</v>
      </c>
      <c r="L36" s="21">
        <v>680</v>
      </c>
      <c r="M36" s="88">
        <v>2164</v>
      </c>
      <c r="N36" s="15">
        <v>126</v>
      </c>
      <c r="O36" s="16">
        <v>88.570999999999998</v>
      </c>
      <c r="P36" s="16">
        <v>180.58799999999999</v>
      </c>
      <c r="Q36" s="16">
        <v>72.296000000000006</v>
      </c>
      <c r="R36" s="21">
        <v>467.45499999999998</v>
      </c>
      <c r="S36" s="15">
        <v>0</v>
      </c>
      <c r="T36" s="16">
        <v>41.585000000000001</v>
      </c>
      <c r="U36" s="16">
        <v>124.43899999999999</v>
      </c>
      <c r="V36" s="16">
        <v>43.037999999999997</v>
      </c>
      <c r="W36" s="16">
        <v>86.45</v>
      </c>
      <c r="X36" s="21">
        <v>295.512</v>
      </c>
      <c r="Y36" s="88">
        <v>762.96699999999998</v>
      </c>
      <c r="Z36" s="89">
        <v>71</v>
      </c>
      <c r="AA36" s="90">
        <v>4204</v>
      </c>
    </row>
    <row r="37" spans="1:27" x14ac:dyDescent="0.25">
      <c r="A37" s="4" t="s">
        <v>28</v>
      </c>
      <c r="B37" s="15">
        <v>194.67899999999986</v>
      </c>
      <c r="C37" s="16">
        <v>95</v>
      </c>
      <c r="D37" s="16">
        <v>104</v>
      </c>
      <c r="E37" s="16">
        <v>27</v>
      </c>
      <c r="F37" s="21">
        <v>420.67899999999986</v>
      </c>
      <c r="G37" s="15">
        <v>217</v>
      </c>
      <c r="H37" s="16">
        <v>1272.2176199999999</v>
      </c>
      <c r="I37" s="16">
        <v>498</v>
      </c>
      <c r="J37" s="16">
        <v>75</v>
      </c>
      <c r="K37" s="16">
        <v>44</v>
      </c>
      <c r="L37" s="21">
        <v>2106.2176199999999</v>
      </c>
      <c r="M37" s="88">
        <v>2526.8966199999995</v>
      </c>
      <c r="N37" s="15">
        <v>23</v>
      </c>
      <c r="O37" s="16">
        <v>18</v>
      </c>
      <c r="P37" s="16">
        <v>63</v>
      </c>
      <c r="Q37" s="16">
        <v>20</v>
      </c>
      <c r="R37" s="21">
        <v>124</v>
      </c>
      <c r="S37" s="15">
        <v>0</v>
      </c>
      <c r="T37" s="16">
        <v>935</v>
      </c>
      <c r="U37" s="16">
        <v>167</v>
      </c>
      <c r="V37" s="16">
        <v>59</v>
      </c>
      <c r="W37" s="16">
        <v>19</v>
      </c>
      <c r="X37" s="21">
        <v>1180</v>
      </c>
      <c r="Y37" s="88">
        <v>1304</v>
      </c>
      <c r="Z37" s="89">
        <v>772.96</v>
      </c>
      <c r="AA37" s="90">
        <v>5088.13</v>
      </c>
    </row>
    <row r="38" spans="1:27" x14ac:dyDescent="0.25">
      <c r="A38" s="4" t="s">
        <v>29</v>
      </c>
      <c r="B38" s="15">
        <v>398</v>
      </c>
      <c r="C38" s="16">
        <v>6</v>
      </c>
      <c r="D38" s="16">
        <v>3</v>
      </c>
      <c r="E38" s="16">
        <v>0</v>
      </c>
      <c r="F38" s="21">
        <v>407</v>
      </c>
      <c r="G38" s="15">
        <v>1</v>
      </c>
      <c r="H38" s="16">
        <v>932</v>
      </c>
      <c r="I38" s="16">
        <v>68</v>
      </c>
      <c r="J38" s="16">
        <v>1</v>
      </c>
      <c r="K38" s="16">
        <v>0</v>
      </c>
      <c r="L38" s="21">
        <v>1002</v>
      </c>
      <c r="M38" s="88">
        <v>1409</v>
      </c>
      <c r="N38" s="15">
        <v>0</v>
      </c>
      <c r="O38" s="16">
        <v>3</v>
      </c>
      <c r="P38" s="16">
        <v>0</v>
      </c>
      <c r="Q38" s="16">
        <v>0</v>
      </c>
      <c r="R38" s="21">
        <v>3</v>
      </c>
      <c r="S38" s="15">
        <v>0</v>
      </c>
      <c r="T38" s="16">
        <v>160</v>
      </c>
      <c r="U38" s="16">
        <v>46</v>
      </c>
      <c r="V38" s="16">
        <v>0</v>
      </c>
      <c r="W38" s="16">
        <v>0</v>
      </c>
      <c r="X38" s="21">
        <v>206</v>
      </c>
      <c r="Y38" s="88">
        <v>209</v>
      </c>
      <c r="Z38" s="89">
        <v>353</v>
      </c>
      <c r="AA38" s="90">
        <v>5779</v>
      </c>
    </row>
    <row r="39" spans="1:27" x14ac:dyDescent="0.25">
      <c r="A39" s="4" t="s">
        <v>30</v>
      </c>
      <c r="B39" s="15">
        <v>115</v>
      </c>
      <c r="C39" s="16">
        <v>3</v>
      </c>
      <c r="D39" s="16">
        <v>1</v>
      </c>
      <c r="E39" s="16">
        <v>0</v>
      </c>
      <c r="F39" s="21">
        <v>119</v>
      </c>
      <c r="G39" s="15">
        <v>1474</v>
      </c>
      <c r="H39" s="16">
        <v>1400</v>
      </c>
      <c r="I39" s="16">
        <v>189</v>
      </c>
      <c r="J39" s="16">
        <v>0</v>
      </c>
      <c r="K39" s="16">
        <v>0</v>
      </c>
      <c r="L39" s="21">
        <v>3063</v>
      </c>
      <c r="M39" s="88">
        <v>3182</v>
      </c>
      <c r="N39" s="15">
        <v>5</v>
      </c>
      <c r="O39" s="16">
        <v>1</v>
      </c>
      <c r="P39" s="16">
        <v>0</v>
      </c>
      <c r="Q39" s="16">
        <v>0</v>
      </c>
      <c r="R39" s="21">
        <v>6</v>
      </c>
      <c r="S39" s="15">
        <v>0</v>
      </c>
      <c r="T39" s="16">
        <v>213</v>
      </c>
      <c r="U39" s="16">
        <v>116</v>
      </c>
      <c r="V39" s="16">
        <v>0</v>
      </c>
      <c r="W39" s="16">
        <v>0</v>
      </c>
      <c r="X39" s="21">
        <v>329</v>
      </c>
      <c r="Y39" s="88">
        <v>335</v>
      </c>
      <c r="Z39" s="89">
        <v>0</v>
      </c>
      <c r="AA39" s="90">
        <v>1699</v>
      </c>
    </row>
    <row r="40" spans="1:27" x14ac:dyDescent="0.25">
      <c r="A40" s="4" t="s">
        <v>31</v>
      </c>
      <c r="B40" s="15">
        <v>266</v>
      </c>
      <c r="C40" s="16">
        <v>58</v>
      </c>
      <c r="D40" s="16">
        <v>69</v>
      </c>
      <c r="E40" s="16">
        <v>32</v>
      </c>
      <c r="F40" s="21">
        <v>425</v>
      </c>
      <c r="G40" s="15">
        <v>0</v>
      </c>
      <c r="H40" s="16">
        <v>0</v>
      </c>
      <c r="I40" s="16">
        <v>0</v>
      </c>
      <c r="J40" s="16">
        <v>0</v>
      </c>
      <c r="K40" s="16">
        <v>0</v>
      </c>
      <c r="L40" s="21">
        <v>0</v>
      </c>
      <c r="M40" s="88">
        <v>425</v>
      </c>
      <c r="N40" s="15">
        <v>4</v>
      </c>
      <c r="O40" s="16">
        <v>11</v>
      </c>
      <c r="P40" s="16">
        <v>26</v>
      </c>
      <c r="Q40" s="16">
        <v>24</v>
      </c>
      <c r="R40" s="21">
        <v>65</v>
      </c>
      <c r="S40" s="15">
        <v>0</v>
      </c>
      <c r="T40" s="16">
        <v>0</v>
      </c>
      <c r="U40" s="16">
        <v>0</v>
      </c>
      <c r="V40" s="16">
        <v>0</v>
      </c>
      <c r="W40" s="16">
        <v>0</v>
      </c>
      <c r="X40" s="21">
        <v>0</v>
      </c>
      <c r="Y40" s="88">
        <v>65</v>
      </c>
      <c r="Z40" s="89">
        <v>0</v>
      </c>
      <c r="AA40" s="90">
        <v>365</v>
      </c>
    </row>
    <row r="41" spans="1:27" x14ac:dyDescent="0.25">
      <c r="A41" s="4" t="s">
        <v>32</v>
      </c>
      <c r="B41" s="15">
        <v>124</v>
      </c>
      <c r="C41" s="16">
        <v>37</v>
      </c>
      <c r="D41" s="16">
        <v>21</v>
      </c>
      <c r="E41" s="16">
        <v>6</v>
      </c>
      <c r="F41" s="21">
        <v>188</v>
      </c>
      <c r="G41" s="15">
        <v>1010</v>
      </c>
      <c r="H41" s="16">
        <v>1448</v>
      </c>
      <c r="I41" s="16">
        <v>315</v>
      </c>
      <c r="J41" s="16">
        <v>16</v>
      </c>
      <c r="K41" s="16">
        <v>2</v>
      </c>
      <c r="L41" s="21">
        <v>2791</v>
      </c>
      <c r="M41" s="88">
        <v>2979</v>
      </c>
      <c r="N41" s="15">
        <v>15</v>
      </c>
      <c r="O41" s="16">
        <v>17</v>
      </c>
      <c r="P41" s="16">
        <v>12</v>
      </c>
      <c r="Q41" s="16">
        <v>5</v>
      </c>
      <c r="R41" s="21">
        <v>49</v>
      </c>
      <c r="S41" s="15">
        <v>11</v>
      </c>
      <c r="T41" s="16">
        <v>266</v>
      </c>
      <c r="U41" s="16">
        <v>184</v>
      </c>
      <c r="V41" s="16">
        <v>9</v>
      </c>
      <c r="W41" s="16">
        <v>2</v>
      </c>
      <c r="X41" s="21">
        <v>472</v>
      </c>
      <c r="Y41" s="88">
        <v>521</v>
      </c>
      <c r="Z41" s="89">
        <v>0</v>
      </c>
      <c r="AA41" s="90">
        <v>7787</v>
      </c>
    </row>
    <row r="42" spans="1:27" x14ac:dyDescent="0.25">
      <c r="A42" s="4" t="s">
        <v>33</v>
      </c>
      <c r="B42" s="15">
        <v>504</v>
      </c>
      <c r="C42" s="16">
        <v>191</v>
      </c>
      <c r="D42" s="16">
        <v>236</v>
      </c>
      <c r="E42" s="16">
        <v>92</v>
      </c>
      <c r="F42" s="21">
        <v>1023</v>
      </c>
      <c r="G42" s="15">
        <v>5</v>
      </c>
      <c r="H42" s="16">
        <v>18</v>
      </c>
      <c r="I42" s="16">
        <v>131</v>
      </c>
      <c r="J42" s="16">
        <v>27</v>
      </c>
      <c r="K42" s="16">
        <v>64</v>
      </c>
      <c r="L42" s="21">
        <v>245</v>
      </c>
      <c r="M42" s="88">
        <v>1268</v>
      </c>
      <c r="N42" s="15">
        <v>11</v>
      </c>
      <c r="O42" s="16">
        <v>21</v>
      </c>
      <c r="P42" s="16">
        <v>70</v>
      </c>
      <c r="Q42" s="16">
        <v>50</v>
      </c>
      <c r="R42" s="21">
        <v>152</v>
      </c>
      <c r="S42" s="15">
        <v>0</v>
      </c>
      <c r="T42" s="16">
        <v>0</v>
      </c>
      <c r="U42" s="16">
        <v>8</v>
      </c>
      <c r="V42" s="16">
        <v>0</v>
      </c>
      <c r="W42" s="16">
        <v>10</v>
      </c>
      <c r="X42" s="21">
        <v>18</v>
      </c>
      <c r="Y42" s="88">
        <v>170</v>
      </c>
      <c r="Z42" s="89">
        <v>152</v>
      </c>
      <c r="AA42" s="90">
        <v>7691</v>
      </c>
    </row>
    <row r="43" spans="1:27" x14ac:dyDescent="0.25">
      <c r="A43" s="4" t="s">
        <v>34</v>
      </c>
      <c r="B43" s="15">
        <v>124</v>
      </c>
      <c r="C43" s="16">
        <v>11</v>
      </c>
      <c r="D43" s="16">
        <v>9</v>
      </c>
      <c r="E43" s="16">
        <v>1</v>
      </c>
      <c r="F43" s="21">
        <v>145</v>
      </c>
      <c r="G43" s="15">
        <v>258</v>
      </c>
      <c r="H43" s="16">
        <v>892</v>
      </c>
      <c r="I43" s="16">
        <v>223</v>
      </c>
      <c r="J43" s="16">
        <v>23</v>
      </c>
      <c r="K43" s="16">
        <v>15</v>
      </c>
      <c r="L43" s="21">
        <v>1411</v>
      </c>
      <c r="M43" s="88">
        <v>1556</v>
      </c>
      <c r="N43" s="15">
        <v>21</v>
      </c>
      <c r="O43" s="16">
        <v>6</v>
      </c>
      <c r="P43" s="16">
        <v>4</v>
      </c>
      <c r="Q43" s="16">
        <v>0</v>
      </c>
      <c r="R43" s="21">
        <v>31</v>
      </c>
      <c r="S43" s="15">
        <v>0</v>
      </c>
      <c r="T43" s="16">
        <v>186</v>
      </c>
      <c r="U43" s="16">
        <v>170</v>
      </c>
      <c r="V43" s="16">
        <v>23</v>
      </c>
      <c r="W43" s="16">
        <v>15</v>
      </c>
      <c r="X43" s="21">
        <v>394</v>
      </c>
      <c r="Y43" s="88">
        <v>425</v>
      </c>
      <c r="Z43" s="89">
        <v>69</v>
      </c>
      <c r="AA43" s="90">
        <v>8110</v>
      </c>
    </row>
    <row r="44" spans="1:27" x14ac:dyDescent="0.25">
      <c r="A44" s="4" t="s">
        <v>35</v>
      </c>
      <c r="B44" s="15">
        <v>122</v>
      </c>
      <c r="C44" s="16">
        <v>217</v>
      </c>
      <c r="D44" s="16">
        <v>180</v>
      </c>
      <c r="E44" s="16">
        <v>64</v>
      </c>
      <c r="F44" s="21">
        <v>583</v>
      </c>
      <c r="G44" s="15">
        <v>0</v>
      </c>
      <c r="H44" s="16">
        <v>8</v>
      </c>
      <c r="I44" s="16">
        <v>8</v>
      </c>
      <c r="J44" s="16">
        <v>0</v>
      </c>
      <c r="K44" s="16">
        <v>0</v>
      </c>
      <c r="L44" s="21">
        <v>16</v>
      </c>
      <c r="M44" s="88">
        <v>599</v>
      </c>
      <c r="N44" s="15">
        <v>3</v>
      </c>
      <c r="O44" s="16">
        <v>15</v>
      </c>
      <c r="P44" s="16">
        <v>34</v>
      </c>
      <c r="Q44" s="16">
        <v>8</v>
      </c>
      <c r="R44" s="21">
        <v>60</v>
      </c>
      <c r="S44" s="15">
        <v>0</v>
      </c>
      <c r="T44" s="16">
        <v>0</v>
      </c>
      <c r="U44" s="16">
        <v>0</v>
      </c>
      <c r="V44" s="16">
        <v>0</v>
      </c>
      <c r="W44" s="16">
        <v>0</v>
      </c>
      <c r="X44" s="21">
        <v>0</v>
      </c>
      <c r="Y44" s="88">
        <v>60</v>
      </c>
      <c r="Z44" s="89">
        <v>195</v>
      </c>
      <c r="AA44" s="90">
        <v>6580</v>
      </c>
    </row>
    <row r="45" spans="1:27" x14ac:dyDescent="0.25">
      <c r="A45" s="4" t="s">
        <v>36</v>
      </c>
      <c r="B45" s="15">
        <v>381</v>
      </c>
      <c r="C45" s="16">
        <v>163</v>
      </c>
      <c r="D45" s="16">
        <v>142</v>
      </c>
      <c r="E45" s="16">
        <v>26</v>
      </c>
      <c r="F45" s="21">
        <v>712</v>
      </c>
      <c r="G45" s="15">
        <v>0</v>
      </c>
      <c r="H45" s="16">
        <v>3</v>
      </c>
      <c r="I45" s="16">
        <v>3</v>
      </c>
      <c r="J45" s="16">
        <v>1</v>
      </c>
      <c r="K45" s="16">
        <v>3</v>
      </c>
      <c r="L45" s="21">
        <v>10</v>
      </c>
      <c r="M45" s="88">
        <v>722</v>
      </c>
      <c r="N45" s="15">
        <v>10</v>
      </c>
      <c r="O45" s="16">
        <v>9</v>
      </c>
      <c r="P45" s="16">
        <v>46</v>
      </c>
      <c r="Q45" s="16">
        <v>16</v>
      </c>
      <c r="R45" s="21">
        <v>81</v>
      </c>
      <c r="S45" s="15">
        <v>0</v>
      </c>
      <c r="T45" s="16">
        <v>0</v>
      </c>
      <c r="U45" s="16">
        <v>0.5</v>
      </c>
      <c r="V45" s="16">
        <v>0</v>
      </c>
      <c r="W45" s="16">
        <v>0.7</v>
      </c>
      <c r="X45" s="21">
        <v>1.2</v>
      </c>
      <c r="Y45" s="88">
        <v>82.2</v>
      </c>
      <c r="Z45" s="89">
        <v>116</v>
      </c>
      <c r="AA45" s="90">
        <v>681</v>
      </c>
    </row>
    <row r="46" spans="1:27" x14ac:dyDescent="0.25">
      <c r="A46" s="4" t="s">
        <v>37</v>
      </c>
      <c r="B46" s="15">
        <v>310.14999999999998</v>
      </c>
      <c r="C46" s="16">
        <v>83.73</v>
      </c>
      <c r="D46" s="16">
        <v>116.23</v>
      </c>
      <c r="E46" s="16">
        <v>19.89</v>
      </c>
      <c r="F46" s="21">
        <v>530</v>
      </c>
      <c r="G46" s="15">
        <v>0</v>
      </c>
      <c r="H46" s="16">
        <v>532</v>
      </c>
      <c r="I46" s="16">
        <v>383</v>
      </c>
      <c r="J46" s="16">
        <v>75</v>
      </c>
      <c r="K46" s="16">
        <v>62</v>
      </c>
      <c r="L46" s="21">
        <v>1052</v>
      </c>
      <c r="M46" s="88">
        <v>1582</v>
      </c>
      <c r="N46" s="15">
        <v>63</v>
      </c>
      <c r="O46" s="16">
        <v>37</v>
      </c>
      <c r="P46" s="16">
        <v>68</v>
      </c>
      <c r="Q46" s="16">
        <v>14</v>
      </c>
      <c r="R46" s="21">
        <v>182</v>
      </c>
      <c r="S46" s="15">
        <v>0</v>
      </c>
      <c r="T46" s="16">
        <v>81</v>
      </c>
      <c r="U46" s="16">
        <v>156</v>
      </c>
      <c r="V46" s="16">
        <v>43</v>
      </c>
      <c r="W46" s="16">
        <v>29</v>
      </c>
      <c r="X46" s="21">
        <v>309</v>
      </c>
      <c r="Y46" s="88">
        <v>491</v>
      </c>
      <c r="Z46" s="89">
        <v>137.60999999999999</v>
      </c>
      <c r="AA46" s="90">
        <v>8272.7139999999999</v>
      </c>
    </row>
    <row r="47" spans="1:27" x14ac:dyDescent="0.25">
      <c r="A47" s="4" t="s">
        <v>38</v>
      </c>
      <c r="B47" s="15">
        <v>117</v>
      </c>
      <c r="C47" s="16">
        <v>2</v>
      </c>
      <c r="D47" s="16">
        <v>0</v>
      </c>
      <c r="E47" s="16">
        <v>0</v>
      </c>
      <c r="F47" s="21">
        <v>119</v>
      </c>
      <c r="G47" s="15">
        <v>1224</v>
      </c>
      <c r="H47" s="16">
        <v>3065</v>
      </c>
      <c r="I47" s="16">
        <v>298</v>
      </c>
      <c r="J47" s="16">
        <v>13</v>
      </c>
      <c r="K47" s="16">
        <v>0</v>
      </c>
      <c r="L47" s="21">
        <v>4600</v>
      </c>
      <c r="M47" s="88">
        <v>4719</v>
      </c>
      <c r="N47" s="15">
        <v>15</v>
      </c>
      <c r="O47" s="16">
        <v>2</v>
      </c>
      <c r="P47" s="16">
        <v>0</v>
      </c>
      <c r="Q47" s="16">
        <v>0</v>
      </c>
      <c r="R47" s="21">
        <v>17</v>
      </c>
      <c r="S47" s="15">
        <v>1</v>
      </c>
      <c r="T47" s="16">
        <v>804</v>
      </c>
      <c r="U47" s="16">
        <v>196</v>
      </c>
      <c r="V47" s="16">
        <v>11</v>
      </c>
      <c r="W47" s="16">
        <v>0</v>
      </c>
      <c r="X47" s="21">
        <v>1012</v>
      </c>
      <c r="Y47" s="88">
        <v>1029</v>
      </c>
      <c r="Z47" s="89">
        <v>1344</v>
      </c>
      <c r="AA47" s="90">
        <v>11679</v>
      </c>
    </row>
    <row r="48" spans="1:27" x14ac:dyDescent="0.25">
      <c r="A48" s="4" t="s">
        <v>39</v>
      </c>
      <c r="B48" s="15">
        <v>214</v>
      </c>
      <c r="C48" s="16">
        <v>101</v>
      </c>
      <c r="D48" s="16">
        <v>43</v>
      </c>
      <c r="E48" s="16">
        <v>1</v>
      </c>
      <c r="F48" s="21">
        <v>359</v>
      </c>
      <c r="G48" s="15">
        <v>42</v>
      </c>
      <c r="H48" s="16">
        <v>570</v>
      </c>
      <c r="I48" s="16">
        <v>463</v>
      </c>
      <c r="J48" s="16">
        <v>140</v>
      </c>
      <c r="K48" s="16">
        <v>56</v>
      </c>
      <c r="L48" s="21">
        <v>1271</v>
      </c>
      <c r="M48" s="88">
        <v>1630</v>
      </c>
      <c r="N48" s="15">
        <v>26</v>
      </c>
      <c r="O48" s="16">
        <v>28</v>
      </c>
      <c r="P48" s="16">
        <v>28</v>
      </c>
      <c r="Q48" s="16">
        <v>1</v>
      </c>
      <c r="R48" s="21">
        <v>83</v>
      </c>
      <c r="S48" s="15">
        <v>0</v>
      </c>
      <c r="T48" s="16">
        <v>39</v>
      </c>
      <c r="U48" s="16">
        <v>189</v>
      </c>
      <c r="V48" s="16">
        <v>117</v>
      </c>
      <c r="W48" s="16">
        <v>47</v>
      </c>
      <c r="X48" s="21">
        <v>392</v>
      </c>
      <c r="Y48" s="88">
        <v>475</v>
      </c>
      <c r="Z48" s="89">
        <v>197</v>
      </c>
      <c r="AA48" s="90">
        <v>7453</v>
      </c>
    </row>
    <row r="49" spans="1:27" x14ac:dyDescent="0.25">
      <c r="A49" s="4" t="s">
        <v>40</v>
      </c>
      <c r="B49" s="15">
        <v>279</v>
      </c>
      <c r="C49" s="16">
        <v>75</v>
      </c>
      <c r="D49" s="16">
        <v>71</v>
      </c>
      <c r="E49" s="16">
        <v>3</v>
      </c>
      <c r="F49" s="21">
        <v>428</v>
      </c>
      <c r="G49" s="15">
        <v>0</v>
      </c>
      <c r="H49" s="16">
        <v>51</v>
      </c>
      <c r="I49" s="16">
        <v>77</v>
      </c>
      <c r="J49" s="16">
        <v>14</v>
      </c>
      <c r="K49" s="16">
        <v>28</v>
      </c>
      <c r="L49" s="21">
        <v>170</v>
      </c>
      <c r="M49" s="88">
        <v>598</v>
      </c>
      <c r="N49" s="15">
        <v>2</v>
      </c>
      <c r="O49" s="16">
        <v>10</v>
      </c>
      <c r="P49" s="16">
        <v>13</v>
      </c>
      <c r="Q49" s="16">
        <v>3</v>
      </c>
      <c r="R49" s="21">
        <v>28</v>
      </c>
      <c r="S49" s="15">
        <v>0</v>
      </c>
      <c r="T49" s="16">
        <v>8</v>
      </c>
      <c r="U49" s="16">
        <v>0</v>
      </c>
      <c r="V49" s="16">
        <v>0</v>
      </c>
      <c r="W49" s="16">
        <v>13</v>
      </c>
      <c r="X49" s="21">
        <v>21</v>
      </c>
      <c r="Y49" s="88">
        <v>49</v>
      </c>
      <c r="Z49" s="89">
        <v>0</v>
      </c>
      <c r="AA49" s="90">
        <v>2050</v>
      </c>
    </row>
    <row r="50" spans="1:27" x14ac:dyDescent="0.25">
      <c r="A50" s="4" t="s">
        <v>41</v>
      </c>
      <c r="B50" s="15">
        <v>64.260000000000005</v>
      </c>
      <c r="C50" s="16">
        <v>9.0609999999999999</v>
      </c>
      <c r="D50" s="16">
        <v>4.9459999999999997</v>
      </c>
      <c r="E50" s="16">
        <v>0</v>
      </c>
      <c r="F50" s="21">
        <v>78.266999999999996</v>
      </c>
      <c r="G50" s="15">
        <v>43.618000000000002</v>
      </c>
      <c r="H50" s="16">
        <v>510.94299999999998</v>
      </c>
      <c r="I50" s="16">
        <v>147.173</v>
      </c>
      <c r="J50" s="16">
        <v>19.053000000000001</v>
      </c>
      <c r="K50" s="16">
        <v>10.872999999999999</v>
      </c>
      <c r="L50" s="21">
        <v>731.66000000000008</v>
      </c>
      <c r="M50" s="88">
        <v>809.92700000000013</v>
      </c>
      <c r="N50" s="15">
        <v>4.0449999999999999</v>
      </c>
      <c r="O50" s="16">
        <v>1.9259999999999999</v>
      </c>
      <c r="P50" s="16">
        <v>1.119</v>
      </c>
      <c r="Q50" s="16">
        <v>0</v>
      </c>
      <c r="R50" s="21">
        <v>7.09</v>
      </c>
      <c r="S50" s="15">
        <v>0</v>
      </c>
      <c r="T50" s="16">
        <v>139.88200000000001</v>
      </c>
      <c r="U50" s="16">
        <v>38.576999999999998</v>
      </c>
      <c r="V50" s="16">
        <v>7.76</v>
      </c>
      <c r="W50" s="16">
        <v>10.872999999999999</v>
      </c>
      <c r="X50" s="21">
        <v>197.09199999999998</v>
      </c>
      <c r="Y50" s="88">
        <v>204.18199999999999</v>
      </c>
      <c r="Z50" s="89">
        <v>140</v>
      </c>
      <c r="AA50" s="90">
        <v>6038.92</v>
      </c>
    </row>
    <row r="51" spans="1:27" x14ac:dyDescent="0.25">
      <c r="A51" s="4" t="s">
        <v>42</v>
      </c>
      <c r="B51" s="15">
        <v>180</v>
      </c>
      <c r="C51" s="16">
        <v>34</v>
      </c>
      <c r="D51" s="16">
        <v>55</v>
      </c>
      <c r="E51" s="16">
        <v>36</v>
      </c>
      <c r="F51" s="21">
        <v>305</v>
      </c>
      <c r="G51" s="15">
        <v>0</v>
      </c>
      <c r="H51" s="16">
        <v>0</v>
      </c>
      <c r="I51" s="16">
        <v>0</v>
      </c>
      <c r="J51" s="16">
        <v>0</v>
      </c>
      <c r="K51" s="16">
        <v>0</v>
      </c>
      <c r="L51" s="21">
        <v>0</v>
      </c>
      <c r="M51" s="88">
        <v>305</v>
      </c>
      <c r="N51" s="15">
        <v>12</v>
      </c>
      <c r="O51" s="16">
        <v>1</v>
      </c>
      <c r="P51" s="16">
        <v>14</v>
      </c>
      <c r="Q51" s="16">
        <v>17</v>
      </c>
      <c r="R51" s="21">
        <v>44</v>
      </c>
      <c r="S51" s="15">
        <v>0</v>
      </c>
      <c r="T51" s="16">
        <v>0</v>
      </c>
      <c r="U51" s="16">
        <v>0</v>
      </c>
      <c r="V51" s="16">
        <v>0</v>
      </c>
      <c r="W51" s="16">
        <v>0</v>
      </c>
      <c r="X51" s="21">
        <v>0</v>
      </c>
      <c r="Y51" s="88">
        <v>44</v>
      </c>
      <c r="Z51" s="89">
        <v>0</v>
      </c>
      <c r="AA51" s="90">
        <v>380</v>
      </c>
    </row>
    <row r="52" spans="1:27" x14ac:dyDescent="0.25">
      <c r="A52" s="4" t="s">
        <v>43</v>
      </c>
      <c r="B52" s="15">
        <v>236</v>
      </c>
      <c r="C52" s="16">
        <v>107</v>
      </c>
      <c r="D52" s="16">
        <v>104</v>
      </c>
      <c r="E52" s="16">
        <v>37</v>
      </c>
      <c r="F52" s="21">
        <v>484</v>
      </c>
      <c r="G52" s="15">
        <v>0</v>
      </c>
      <c r="H52" s="16">
        <v>0</v>
      </c>
      <c r="I52" s="16">
        <v>0</v>
      </c>
      <c r="J52" s="16">
        <v>0</v>
      </c>
      <c r="K52" s="16">
        <v>0</v>
      </c>
      <c r="L52" s="21">
        <v>0</v>
      </c>
      <c r="M52" s="88">
        <v>484</v>
      </c>
      <c r="N52" s="15">
        <v>3</v>
      </c>
      <c r="O52" s="16">
        <v>9</v>
      </c>
      <c r="P52" s="16">
        <v>36</v>
      </c>
      <c r="Q52" s="16">
        <v>32</v>
      </c>
      <c r="R52" s="21">
        <v>80</v>
      </c>
      <c r="S52" s="15">
        <v>0</v>
      </c>
      <c r="T52" s="16">
        <v>0</v>
      </c>
      <c r="U52" s="16">
        <v>0</v>
      </c>
      <c r="V52" s="16">
        <v>0</v>
      </c>
      <c r="W52" s="16">
        <v>0</v>
      </c>
      <c r="X52" s="21">
        <v>0</v>
      </c>
      <c r="Y52" s="88">
        <v>80</v>
      </c>
      <c r="Z52" s="89">
        <v>0</v>
      </c>
      <c r="AA52" s="90">
        <v>150</v>
      </c>
    </row>
    <row r="53" spans="1:27" x14ac:dyDescent="0.25">
      <c r="A53" s="4" t="s">
        <v>44</v>
      </c>
      <c r="B53" s="15">
        <v>94.1</v>
      </c>
      <c r="C53" s="16">
        <v>37</v>
      </c>
      <c r="D53" s="16">
        <v>61.6</v>
      </c>
      <c r="E53" s="16">
        <v>48.6</v>
      </c>
      <c r="F53" s="21">
        <v>241.29999999999998</v>
      </c>
      <c r="G53" s="15">
        <v>0</v>
      </c>
      <c r="H53" s="16">
        <v>0</v>
      </c>
      <c r="I53" s="16">
        <v>0</v>
      </c>
      <c r="J53" s="16">
        <v>0</v>
      </c>
      <c r="K53" s="16">
        <v>0</v>
      </c>
      <c r="L53" s="21">
        <v>0</v>
      </c>
      <c r="M53" s="88">
        <v>241.29999999999998</v>
      </c>
      <c r="N53" s="15">
        <v>0.2</v>
      </c>
      <c r="O53" s="16">
        <v>0</v>
      </c>
      <c r="P53" s="16">
        <v>8.4</v>
      </c>
      <c r="Q53" s="16">
        <v>28.7</v>
      </c>
      <c r="R53" s="21">
        <v>37.299999999999997</v>
      </c>
      <c r="S53" s="15">
        <v>0</v>
      </c>
      <c r="T53" s="16">
        <v>0</v>
      </c>
      <c r="U53" s="16">
        <v>0</v>
      </c>
      <c r="V53" s="16">
        <v>0</v>
      </c>
      <c r="W53" s="16">
        <v>0</v>
      </c>
      <c r="X53" s="21">
        <v>0</v>
      </c>
      <c r="Y53" s="88">
        <v>37.299999999999997</v>
      </c>
      <c r="Z53" s="89">
        <v>0</v>
      </c>
      <c r="AA53" s="90">
        <v>10280</v>
      </c>
    </row>
    <row r="54" spans="1:27" x14ac:dyDescent="0.25">
      <c r="A54" s="4" t="s">
        <v>112</v>
      </c>
      <c r="B54" s="15">
        <v>239</v>
      </c>
      <c r="C54" s="16">
        <v>386</v>
      </c>
      <c r="D54" s="16">
        <v>105</v>
      </c>
      <c r="E54" s="16">
        <v>74</v>
      </c>
      <c r="F54" s="21">
        <v>804</v>
      </c>
      <c r="G54" s="15">
        <v>4</v>
      </c>
      <c r="H54" s="16">
        <v>20</v>
      </c>
      <c r="I54" s="16">
        <v>156</v>
      </c>
      <c r="J54" s="16">
        <v>37</v>
      </c>
      <c r="K54" s="16">
        <v>64</v>
      </c>
      <c r="L54" s="21">
        <v>281</v>
      </c>
      <c r="M54" s="88">
        <v>1085</v>
      </c>
      <c r="N54" s="15">
        <v>3</v>
      </c>
      <c r="O54" s="16">
        <v>13</v>
      </c>
      <c r="P54" s="16">
        <v>33</v>
      </c>
      <c r="Q54" s="16">
        <v>56</v>
      </c>
      <c r="R54" s="21">
        <v>105</v>
      </c>
      <c r="S54" s="15">
        <v>0</v>
      </c>
      <c r="T54" s="16">
        <v>0</v>
      </c>
      <c r="U54" s="16">
        <v>13</v>
      </c>
      <c r="V54" s="16">
        <v>18</v>
      </c>
      <c r="W54" s="16">
        <v>33</v>
      </c>
      <c r="X54" s="21">
        <v>64</v>
      </c>
      <c r="Y54" s="88">
        <v>169</v>
      </c>
      <c r="Z54" s="89">
        <v>0</v>
      </c>
      <c r="AA54" s="90">
        <v>5245</v>
      </c>
    </row>
    <row r="55" spans="1:27" x14ac:dyDescent="0.25">
      <c r="A55" s="4" t="s">
        <v>45</v>
      </c>
      <c r="B55" s="15">
        <v>229</v>
      </c>
      <c r="C55" s="16">
        <v>38</v>
      </c>
      <c r="D55" s="16">
        <v>42</v>
      </c>
      <c r="E55" s="16">
        <v>22</v>
      </c>
      <c r="F55" s="21">
        <v>331</v>
      </c>
      <c r="G55" s="15">
        <v>1223</v>
      </c>
      <c r="H55" s="16">
        <v>2887</v>
      </c>
      <c r="I55" s="16">
        <v>606</v>
      </c>
      <c r="J55" s="16">
        <v>105</v>
      </c>
      <c r="K55" s="16">
        <v>64</v>
      </c>
      <c r="L55" s="21">
        <v>4885</v>
      </c>
      <c r="M55" s="88">
        <v>5216</v>
      </c>
      <c r="N55" s="15">
        <v>24</v>
      </c>
      <c r="O55" s="16">
        <v>17</v>
      </c>
      <c r="P55" s="16">
        <v>27</v>
      </c>
      <c r="Q55" s="16">
        <v>19</v>
      </c>
      <c r="R55" s="21">
        <v>87</v>
      </c>
      <c r="S55" s="15">
        <v>87</v>
      </c>
      <c r="T55" s="16">
        <v>544</v>
      </c>
      <c r="U55" s="16">
        <v>264</v>
      </c>
      <c r="V55" s="16">
        <v>73</v>
      </c>
      <c r="W55" s="16">
        <v>58</v>
      </c>
      <c r="X55" s="21">
        <v>1026</v>
      </c>
      <c r="Y55" s="88">
        <v>1113</v>
      </c>
      <c r="Z55" s="89">
        <v>0</v>
      </c>
      <c r="AA55" s="90">
        <v>600</v>
      </c>
    </row>
    <row r="56" spans="1:27" x14ac:dyDescent="0.25">
      <c r="A56" s="4" t="s">
        <v>46</v>
      </c>
      <c r="B56" s="15">
        <v>238</v>
      </c>
      <c r="C56" s="16">
        <v>44</v>
      </c>
      <c r="D56" s="16">
        <v>55</v>
      </c>
      <c r="E56" s="16">
        <v>0.65</v>
      </c>
      <c r="F56" s="21">
        <v>337.65</v>
      </c>
      <c r="G56" s="15">
        <v>99</v>
      </c>
      <c r="H56" s="16">
        <v>609</v>
      </c>
      <c r="I56" s="16">
        <v>343</v>
      </c>
      <c r="J56" s="16">
        <v>55</v>
      </c>
      <c r="K56" s="16">
        <v>36</v>
      </c>
      <c r="L56" s="21">
        <v>1142</v>
      </c>
      <c r="M56" s="88">
        <v>1479.65</v>
      </c>
      <c r="N56" s="15">
        <v>35</v>
      </c>
      <c r="O56" s="16">
        <v>19</v>
      </c>
      <c r="P56" s="16">
        <v>46</v>
      </c>
      <c r="Q56" s="16">
        <v>0.65</v>
      </c>
      <c r="R56" s="21">
        <v>100.65</v>
      </c>
      <c r="S56" s="15">
        <v>0</v>
      </c>
      <c r="T56" s="16">
        <v>96</v>
      </c>
      <c r="U56" s="16">
        <v>162</v>
      </c>
      <c r="V56" s="16">
        <v>51</v>
      </c>
      <c r="W56" s="16">
        <v>26</v>
      </c>
      <c r="X56" s="21">
        <v>335</v>
      </c>
      <c r="Y56" s="88">
        <v>435.65</v>
      </c>
      <c r="Z56" s="89">
        <v>404</v>
      </c>
      <c r="AA56" s="90">
        <v>7514</v>
      </c>
    </row>
    <row r="57" spans="1:27" x14ac:dyDescent="0.25">
      <c r="A57" s="4" t="s">
        <v>47</v>
      </c>
      <c r="B57" s="15">
        <v>247</v>
      </c>
      <c r="C57" s="16">
        <v>13</v>
      </c>
      <c r="D57" s="16">
        <v>12</v>
      </c>
      <c r="E57" s="16">
        <v>0</v>
      </c>
      <c r="F57" s="21">
        <v>272</v>
      </c>
      <c r="G57" s="15">
        <v>903</v>
      </c>
      <c r="H57" s="16">
        <v>1384</v>
      </c>
      <c r="I57" s="16">
        <v>675.46100000000001</v>
      </c>
      <c r="J57" s="16">
        <v>415.23099999999999</v>
      </c>
      <c r="K57" s="16">
        <v>0</v>
      </c>
      <c r="L57" s="21">
        <v>3377.692</v>
      </c>
      <c r="M57" s="88">
        <v>3649.692</v>
      </c>
      <c r="N57" s="15">
        <v>47.17</v>
      </c>
      <c r="O57" s="16">
        <v>6.74</v>
      </c>
      <c r="P57" s="16">
        <v>7.95</v>
      </c>
      <c r="Q57" s="16">
        <v>0</v>
      </c>
      <c r="R57" s="21">
        <v>61.860000000000007</v>
      </c>
      <c r="S57" s="15">
        <v>0</v>
      </c>
      <c r="T57" s="16">
        <v>980.51</v>
      </c>
      <c r="U57" s="16">
        <v>482.03</v>
      </c>
      <c r="V57" s="16">
        <v>380.65</v>
      </c>
      <c r="W57" s="16">
        <v>0</v>
      </c>
      <c r="X57" s="21">
        <v>1843.19</v>
      </c>
      <c r="Y57" s="88">
        <v>1905.05</v>
      </c>
      <c r="Z57" s="89">
        <v>1526</v>
      </c>
      <c r="AA57" s="90">
        <v>8906.8019999999997</v>
      </c>
    </row>
    <row r="58" spans="1:27" x14ac:dyDescent="0.25">
      <c r="A58" s="4" t="s">
        <v>48</v>
      </c>
      <c r="B58" s="15">
        <v>112</v>
      </c>
      <c r="C58" s="16">
        <v>518</v>
      </c>
      <c r="D58" s="16">
        <v>70</v>
      </c>
      <c r="E58" s="16">
        <v>36</v>
      </c>
      <c r="F58" s="21">
        <v>736</v>
      </c>
      <c r="G58" s="15">
        <v>0</v>
      </c>
      <c r="H58" s="16">
        <v>0</v>
      </c>
      <c r="I58" s="16">
        <v>0</v>
      </c>
      <c r="J58" s="16">
        <v>0</v>
      </c>
      <c r="K58" s="16">
        <v>0</v>
      </c>
      <c r="L58" s="21">
        <v>0</v>
      </c>
      <c r="M58" s="88">
        <v>736</v>
      </c>
      <c r="N58" s="15">
        <v>13</v>
      </c>
      <c r="O58" s="16">
        <v>21</v>
      </c>
      <c r="P58" s="16">
        <v>42</v>
      </c>
      <c r="Q58" s="16">
        <v>32</v>
      </c>
      <c r="R58" s="21">
        <v>108</v>
      </c>
      <c r="S58" s="15">
        <v>0</v>
      </c>
      <c r="T58" s="16">
        <v>0</v>
      </c>
      <c r="U58" s="16">
        <v>0</v>
      </c>
      <c r="V58" s="16">
        <v>0</v>
      </c>
      <c r="W58" s="16">
        <v>0</v>
      </c>
      <c r="X58" s="21">
        <v>0</v>
      </c>
      <c r="Y58" s="88">
        <v>108</v>
      </c>
      <c r="Z58" s="89">
        <v>0</v>
      </c>
      <c r="AA58" s="90">
        <v>260</v>
      </c>
    </row>
    <row r="59" spans="1:27" x14ac:dyDescent="0.25">
      <c r="A59" s="4" t="s">
        <v>49</v>
      </c>
      <c r="B59" s="15">
        <v>193.57828999999981</v>
      </c>
      <c r="C59" s="16">
        <v>84.279229999999984</v>
      </c>
      <c r="D59" s="16">
        <v>117.43251999999995</v>
      </c>
      <c r="E59" s="16">
        <v>24.704540000000001</v>
      </c>
      <c r="F59" s="21">
        <v>419.99457999999976</v>
      </c>
      <c r="G59" s="15">
        <v>0</v>
      </c>
      <c r="H59" s="16">
        <v>0</v>
      </c>
      <c r="I59" s="16">
        <v>0</v>
      </c>
      <c r="J59" s="16">
        <v>0</v>
      </c>
      <c r="K59" s="16">
        <v>0</v>
      </c>
      <c r="L59" s="21">
        <v>0</v>
      </c>
      <c r="M59" s="88">
        <v>419.99457999999976</v>
      </c>
      <c r="N59" s="15">
        <v>3.58</v>
      </c>
      <c r="O59" s="16">
        <v>6.1239999999999997</v>
      </c>
      <c r="P59" s="16">
        <v>24.38</v>
      </c>
      <c r="Q59" s="16">
        <v>13.61</v>
      </c>
      <c r="R59" s="21">
        <v>47.694000000000003</v>
      </c>
      <c r="S59" s="15">
        <v>0</v>
      </c>
      <c r="T59" s="16">
        <v>0</v>
      </c>
      <c r="U59" s="16">
        <v>0</v>
      </c>
      <c r="V59" s="16">
        <v>0</v>
      </c>
      <c r="W59" s="16">
        <v>0</v>
      </c>
      <c r="X59" s="21">
        <v>0</v>
      </c>
      <c r="Y59" s="88">
        <v>47.694000000000003</v>
      </c>
      <c r="Z59" s="89">
        <v>0</v>
      </c>
      <c r="AA59" s="90">
        <v>1127</v>
      </c>
    </row>
    <row r="60" spans="1:27" x14ac:dyDescent="0.25">
      <c r="A60" s="4" t="s">
        <v>50</v>
      </c>
      <c r="B60" s="15">
        <v>109.696</v>
      </c>
      <c r="C60" s="16">
        <v>25.577999999999999</v>
      </c>
      <c r="D60" s="16">
        <v>22.35</v>
      </c>
      <c r="E60" s="16">
        <v>1.962</v>
      </c>
      <c r="F60" s="21">
        <v>159.58599999999998</v>
      </c>
      <c r="G60" s="15">
        <v>58.514000000000003</v>
      </c>
      <c r="H60" s="16">
        <v>822.827</v>
      </c>
      <c r="I60" s="16">
        <v>363.69400000000002</v>
      </c>
      <c r="J60" s="16">
        <v>95.667000000000002</v>
      </c>
      <c r="K60" s="16">
        <v>19.417999999999999</v>
      </c>
      <c r="L60" s="21">
        <v>1360.12</v>
      </c>
      <c r="M60" s="88">
        <v>1519.7059999999999</v>
      </c>
      <c r="N60" s="15">
        <v>16.899999999999999</v>
      </c>
      <c r="O60" s="16">
        <v>16.757000000000001</v>
      </c>
      <c r="P60" s="16">
        <v>20.324999999999999</v>
      </c>
      <c r="Q60" s="16">
        <v>1.6439999999999999</v>
      </c>
      <c r="R60" s="21">
        <v>55.625999999999998</v>
      </c>
      <c r="S60" s="15">
        <v>0</v>
      </c>
      <c r="T60" s="16">
        <v>327.90800000000002</v>
      </c>
      <c r="U60" s="16">
        <v>201.94200000000001</v>
      </c>
      <c r="V60" s="16">
        <v>82.326999999999998</v>
      </c>
      <c r="W60" s="16">
        <v>13.667999999999999</v>
      </c>
      <c r="X60" s="21">
        <v>625.84500000000003</v>
      </c>
      <c r="Y60" s="88">
        <v>681.471</v>
      </c>
      <c r="Z60" s="89">
        <v>40</v>
      </c>
      <c r="AA60" s="90">
        <v>8407</v>
      </c>
    </row>
    <row r="61" spans="1:27" x14ac:dyDescent="0.25">
      <c r="A61" s="4" t="s">
        <v>51</v>
      </c>
      <c r="B61" s="15">
        <v>207</v>
      </c>
      <c r="C61" s="16">
        <v>114</v>
      </c>
      <c r="D61" s="16">
        <v>153</v>
      </c>
      <c r="E61" s="16">
        <v>46</v>
      </c>
      <c r="F61" s="21">
        <v>520</v>
      </c>
      <c r="G61" s="15">
        <v>0</v>
      </c>
      <c r="H61" s="16">
        <v>0</v>
      </c>
      <c r="I61" s="16">
        <v>0</v>
      </c>
      <c r="J61" s="16">
        <v>0</v>
      </c>
      <c r="K61" s="16">
        <v>0</v>
      </c>
      <c r="L61" s="21">
        <v>0</v>
      </c>
      <c r="M61" s="88">
        <v>520</v>
      </c>
      <c r="N61" s="15">
        <v>12</v>
      </c>
      <c r="O61" s="16">
        <v>12</v>
      </c>
      <c r="P61" s="16">
        <v>37</v>
      </c>
      <c r="Q61" s="16">
        <v>38</v>
      </c>
      <c r="R61" s="21">
        <v>99</v>
      </c>
      <c r="S61" s="15">
        <v>0</v>
      </c>
      <c r="T61" s="16">
        <v>0</v>
      </c>
      <c r="U61" s="16">
        <v>0</v>
      </c>
      <c r="V61" s="16">
        <v>0</v>
      </c>
      <c r="W61" s="16">
        <v>0</v>
      </c>
      <c r="X61" s="21">
        <v>0</v>
      </c>
      <c r="Y61" s="88">
        <v>99</v>
      </c>
      <c r="Z61" s="89">
        <v>0</v>
      </c>
      <c r="AA61" s="90">
        <v>894</v>
      </c>
    </row>
    <row r="62" spans="1:27" x14ac:dyDescent="0.25">
      <c r="A62" s="4" t="s">
        <v>52</v>
      </c>
      <c r="B62" s="15">
        <v>872</v>
      </c>
      <c r="C62" s="16">
        <v>160</v>
      </c>
      <c r="D62" s="16">
        <v>191</v>
      </c>
      <c r="E62" s="16">
        <v>61</v>
      </c>
      <c r="F62" s="21">
        <v>1284</v>
      </c>
      <c r="G62" s="15">
        <v>3</v>
      </c>
      <c r="H62" s="16">
        <v>112</v>
      </c>
      <c r="I62" s="16">
        <v>107</v>
      </c>
      <c r="J62" s="16">
        <v>62</v>
      </c>
      <c r="K62" s="16">
        <v>132</v>
      </c>
      <c r="L62" s="21">
        <v>416</v>
      </c>
      <c r="M62" s="88">
        <v>1700</v>
      </c>
      <c r="N62" s="15">
        <v>42</v>
      </c>
      <c r="O62" s="16">
        <v>38</v>
      </c>
      <c r="P62" s="16">
        <v>125</v>
      </c>
      <c r="Q62" s="16">
        <v>57</v>
      </c>
      <c r="R62" s="21">
        <v>262</v>
      </c>
      <c r="S62" s="15">
        <v>0</v>
      </c>
      <c r="T62" s="16">
        <v>13</v>
      </c>
      <c r="U62" s="16">
        <v>12</v>
      </c>
      <c r="V62" s="16">
        <v>32</v>
      </c>
      <c r="W62" s="16">
        <v>116</v>
      </c>
      <c r="X62" s="21">
        <v>173</v>
      </c>
      <c r="Y62" s="88">
        <v>435</v>
      </c>
      <c r="Z62" s="89">
        <v>0</v>
      </c>
      <c r="AA62" s="90">
        <v>590</v>
      </c>
    </row>
    <row r="63" spans="1:27" x14ac:dyDescent="0.25">
      <c r="A63" s="4" t="s">
        <v>53</v>
      </c>
      <c r="B63" s="15">
        <v>216</v>
      </c>
      <c r="C63" s="16">
        <v>17</v>
      </c>
      <c r="D63" s="16">
        <v>18</v>
      </c>
      <c r="E63" s="16">
        <v>4</v>
      </c>
      <c r="F63" s="21">
        <v>255</v>
      </c>
      <c r="G63" s="15">
        <v>6</v>
      </c>
      <c r="H63" s="16">
        <v>894</v>
      </c>
      <c r="I63" s="16">
        <v>212</v>
      </c>
      <c r="J63" s="16">
        <v>54</v>
      </c>
      <c r="K63" s="16">
        <v>7</v>
      </c>
      <c r="L63" s="21">
        <v>1173</v>
      </c>
      <c r="M63" s="88">
        <v>1428</v>
      </c>
      <c r="N63" s="15">
        <v>13</v>
      </c>
      <c r="O63" s="16">
        <v>5</v>
      </c>
      <c r="P63" s="16">
        <v>9</v>
      </c>
      <c r="Q63" s="16">
        <v>1</v>
      </c>
      <c r="R63" s="21">
        <v>28</v>
      </c>
      <c r="S63" s="15">
        <v>0</v>
      </c>
      <c r="T63" s="16">
        <v>126</v>
      </c>
      <c r="U63" s="16">
        <v>50</v>
      </c>
      <c r="V63" s="16">
        <v>21</v>
      </c>
      <c r="W63" s="16">
        <v>5</v>
      </c>
      <c r="X63" s="21">
        <v>202</v>
      </c>
      <c r="Y63" s="88">
        <v>230</v>
      </c>
      <c r="Z63" s="89">
        <v>1417</v>
      </c>
      <c r="AA63" s="90">
        <v>10410</v>
      </c>
    </row>
    <row r="64" spans="1:27" x14ac:dyDescent="0.25">
      <c r="A64" s="4" t="s">
        <v>54</v>
      </c>
      <c r="B64" s="15">
        <v>141.68</v>
      </c>
      <c r="C64" s="16">
        <v>6.5720000000000001</v>
      </c>
      <c r="D64" s="16">
        <v>11.509</v>
      </c>
      <c r="E64" s="16">
        <v>0</v>
      </c>
      <c r="F64" s="21">
        <v>159.76100000000002</v>
      </c>
      <c r="G64" s="15">
        <v>79.174000000000007</v>
      </c>
      <c r="H64" s="16">
        <v>1815.2439999999999</v>
      </c>
      <c r="I64" s="16">
        <v>643.85199999999998</v>
      </c>
      <c r="J64" s="16">
        <v>33.869</v>
      </c>
      <c r="K64" s="16">
        <v>15.709</v>
      </c>
      <c r="L64" s="21">
        <v>2587.848</v>
      </c>
      <c r="M64" s="88">
        <v>2747.6089999999999</v>
      </c>
      <c r="N64" s="15">
        <v>32.753999999999998</v>
      </c>
      <c r="O64" s="16">
        <v>2.9809999999999999</v>
      </c>
      <c r="P64" s="16">
        <v>10.321</v>
      </c>
      <c r="Q64" s="16">
        <v>0</v>
      </c>
      <c r="R64" s="21">
        <v>46.055999999999997</v>
      </c>
      <c r="S64" s="15">
        <v>0</v>
      </c>
      <c r="T64" s="16">
        <v>632.577</v>
      </c>
      <c r="U64" s="16">
        <v>499.154</v>
      </c>
      <c r="V64" s="16">
        <v>22.561</v>
      </c>
      <c r="W64" s="16">
        <v>13.21</v>
      </c>
      <c r="X64" s="21">
        <v>1167.502</v>
      </c>
      <c r="Y64" s="88">
        <v>1213.558</v>
      </c>
      <c r="Z64" s="89">
        <v>689</v>
      </c>
      <c r="AA64" s="90">
        <v>12239</v>
      </c>
    </row>
    <row r="65" spans="1:27" x14ac:dyDescent="0.25">
      <c r="A65" s="4" t="s">
        <v>55</v>
      </c>
      <c r="B65" s="15">
        <v>127.2</v>
      </c>
      <c r="C65" s="16">
        <v>11.631</v>
      </c>
      <c r="D65" s="16">
        <v>5.6689999999999996</v>
      </c>
      <c r="E65" s="16">
        <v>0</v>
      </c>
      <c r="F65" s="21">
        <v>144.50000000000003</v>
      </c>
      <c r="G65" s="15">
        <v>39.701999999999998</v>
      </c>
      <c r="H65" s="16">
        <v>622.48199999999997</v>
      </c>
      <c r="I65" s="16">
        <v>346.99099999999999</v>
      </c>
      <c r="J65" s="16">
        <v>31.91</v>
      </c>
      <c r="K65" s="16">
        <v>16.683</v>
      </c>
      <c r="L65" s="21">
        <v>1057.768</v>
      </c>
      <c r="M65" s="88">
        <v>1202.268</v>
      </c>
      <c r="N65" s="15">
        <v>0</v>
      </c>
      <c r="O65" s="16">
        <v>7.8E-2</v>
      </c>
      <c r="P65" s="16">
        <v>0.17699999999999999</v>
      </c>
      <c r="Q65" s="16">
        <v>0</v>
      </c>
      <c r="R65" s="21">
        <v>0.255</v>
      </c>
      <c r="S65" s="15">
        <v>0</v>
      </c>
      <c r="T65" s="16">
        <v>37.787999999999997</v>
      </c>
      <c r="U65" s="16">
        <v>166.501</v>
      </c>
      <c r="V65" s="16">
        <v>22.965</v>
      </c>
      <c r="W65" s="16">
        <v>10.398</v>
      </c>
      <c r="X65" s="21">
        <v>237.65199999999999</v>
      </c>
      <c r="Y65" s="88">
        <v>237.90699999999998</v>
      </c>
      <c r="Z65" s="89">
        <v>1523</v>
      </c>
      <c r="AA65" s="90">
        <v>10527</v>
      </c>
    </row>
    <row r="66" spans="1:27" x14ac:dyDescent="0.25">
      <c r="A66" s="4" t="s">
        <v>56</v>
      </c>
      <c r="B66" s="15">
        <v>214</v>
      </c>
      <c r="C66" s="16">
        <v>36</v>
      </c>
      <c r="D66" s="16">
        <v>62</v>
      </c>
      <c r="E66" s="16">
        <v>6</v>
      </c>
      <c r="F66" s="21">
        <v>318</v>
      </c>
      <c r="G66" s="15">
        <v>0</v>
      </c>
      <c r="H66" s="16">
        <v>128</v>
      </c>
      <c r="I66" s="16">
        <v>292</v>
      </c>
      <c r="J66" s="16">
        <v>18</v>
      </c>
      <c r="K66" s="16">
        <v>13</v>
      </c>
      <c r="L66" s="21">
        <v>451</v>
      </c>
      <c r="M66" s="88">
        <v>769</v>
      </c>
      <c r="N66" s="15">
        <v>2.13</v>
      </c>
      <c r="O66" s="16">
        <v>2.4300000000000002</v>
      </c>
      <c r="P66" s="16">
        <v>29</v>
      </c>
      <c r="Q66" s="16">
        <v>4</v>
      </c>
      <c r="R66" s="21">
        <v>37.56</v>
      </c>
      <c r="S66" s="15">
        <v>0</v>
      </c>
      <c r="T66" s="16">
        <v>5</v>
      </c>
      <c r="U66" s="16">
        <v>32</v>
      </c>
      <c r="V66" s="16">
        <v>12</v>
      </c>
      <c r="W66" s="16">
        <v>12</v>
      </c>
      <c r="X66" s="21">
        <v>61</v>
      </c>
      <c r="Y66" s="88">
        <v>98.56</v>
      </c>
      <c r="Z66" s="89">
        <v>450</v>
      </c>
      <c r="AA66" s="90">
        <v>3877</v>
      </c>
    </row>
    <row r="67" spans="1:27" x14ac:dyDescent="0.25">
      <c r="A67" s="4" t="s">
        <v>57</v>
      </c>
      <c r="B67" s="15">
        <v>114</v>
      </c>
      <c r="C67" s="16">
        <v>11</v>
      </c>
      <c r="D67" s="16">
        <v>7</v>
      </c>
      <c r="E67" s="16">
        <v>0</v>
      </c>
      <c r="F67" s="21">
        <v>132</v>
      </c>
      <c r="G67" s="15">
        <v>438</v>
      </c>
      <c r="H67" s="16">
        <v>2619</v>
      </c>
      <c r="I67" s="16">
        <v>234</v>
      </c>
      <c r="J67" s="16">
        <v>0</v>
      </c>
      <c r="K67" s="16">
        <v>0</v>
      </c>
      <c r="L67" s="21">
        <v>3291</v>
      </c>
      <c r="M67" s="88">
        <v>3423</v>
      </c>
      <c r="N67" s="15">
        <v>15</v>
      </c>
      <c r="O67" s="16">
        <v>11</v>
      </c>
      <c r="P67" s="16">
        <v>7</v>
      </c>
      <c r="Q67" s="16">
        <v>0</v>
      </c>
      <c r="R67" s="21">
        <v>33</v>
      </c>
      <c r="S67" s="15">
        <v>0</v>
      </c>
      <c r="T67" s="16">
        <v>293</v>
      </c>
      <c r="U67" s="16">
        <v>234</v>
      </c>
      <c r="V67" s="16">
        <v>0</v>
      </c>
      <c r="W67" s="16">
        <v>0</v>
      </c>
      <c r="X67" s="21">
        <v>527</v>
      </c>
      <c r="Y67" s="88">
        <v>560</v>
      </c>
      <c r="Z67" s="89">
        <v>0</v>
      </c>
      <c r="AA67" s="90">
        <v>17597</v>
      </c>
    </row>
    <row r="68" spans="1:27" x14ac:dyDescent="0.25">
      <c r="A68" s="4" t="s">
        <v>58</v>
      </c>
      <c r="B68" s="15">
        <v>52</v>
      </c>
      <c r="C68" s="16">
        <v>103</v>
      </c>
      <c r="D68" s="16">
        <v>23</v>
      </c>
      <c r="E68" s="16">
        <v>36</v>
      </c>
      <c r="F68" s="21">
        <v>214</v>
      </c>
      <c r="G68" s="15">
        <v>0</v>
      </c>
      <c r="H68" s="16">
        <v>0</v>
      </c>
      <c r="I68" s="16">
        <v>0</v>
      </c>
      <c r="J68" s="16">
        <v>0</v>
      </c>
      <c r="K68" s="16">
        <v>0</v>
      </c>
      <c r="L68" s="21">
        <v>0</v>
      </c>
      <c r="M68" s="88">
        <v>214</v>
      </c>
      <c r="N68" s="15">
        <v>1</v>
      </c>
      <c r="O68" s="16">
        <v>11</v>
      </c>
      <c r="P68" s="16">
        <v>10</v>
      </c>
      <c r="Q68" s="16">
        <v>24</v>
      </c>
      <c r="R68" s="21">
        <v>46</v>
      </c>
      <c r="S68" s="15">
        <v>0</v>
      </c>
      <c r="T68" s="16">
        <v>0</v>
      </c>
      <c r="U68" s="16">
        <v>0</v>
      </c>
      <c r="V68" s="16">
        <v>0</v>
      </c>
      <c r="W68" s="16">
        <v>0</v>
      </c>
      <c r="X68" s="21">
        <v>0</v>
      </c>
      <c r="Y68" s="88">
        <v>46</v>
      </c>
      <c r="Z68" s="89">
        <v>328</v>
      </c>
      <c r="AA68" s="90">
        <v>905</v>
      </c>
    </row>
    <row r="69" spans="1:27" x14ac:dyDescent="0.25">
      <c r="A69" s="4" t="s">
        <v>59</v>
      </c>
      <c r="B69" s="15">
        <v>109</v>
      </c>
      <c r="C69" s="16">
        <v>1</v>
      </c>
      <c r="D69" s="16">
        <v>0</v>
      </c>
      <c r="E69" s="16">
        <v>0</v>
      </c>
      <c r="F69" s="21">
        <v>110</v>
      </c>
      <c r="G69" s="15">
        <v>61</v>
      </c>
      <c r="H69" s="16">
        <v>1485</v>
      </c>
      <c r="I69" s="16">
        <v>361</v>
      </c>
      <c r="J69" s="16">
        <v>19</v>
      </c>
      <c r="K69" s="16">
        <v>0</v>
      </c>
      <c r="L69" s="21">
        <v>1926</v>
      </c>
      <c r="M69" s="88">
        <v>2036</v>
      </c>
      <c r="N69" s="15">
        <v>4</v>
      </c>
      <c r="O69" s="16">
        <v>1</v>
      </c>
      <c r="P69" s="16">
        <v>0</v>
      </c>
      <c r="Q69" s="16">
        <v>0</v>
      </c>
      <c r="R69" s="21">
        <v>5</v>
      </c>
      <c r="S69" s="15">
        <v>0</v>
      </c>
      <c r="T69" s="16">
        <v>270</v>
      </c>
      <c r="U69" s="16">
        <v>247</v>
      </c>
      <c r="V69" s="16">
        <v>19</v>
      </c>
      <c r="W69" s="16">
        <v>0</v>
      </c>
      <c r="X69" s="21">
        <v>536</v>
      </c>
      <c r="Y69" s="88">
        <v>541</v>
      </c>
      <c r="Z69" s="89">
        <v>0</v>
      </c>
      <c r="AA69" s="90">
        <v>11156</v>
      </c>
    </row>
    <row r="70" spans="1:27" x14ac:dyDescent="0.25">
      <c r="A70" s="4" t="s">
        <v>60</v>
      </c>
      <c r="B70" s="15">
        <v>28</v>
      </c>
      <c r="C70" s="16">
        <v>9</v>
      </c>
      <c r="D70" s="16">
        <v>6</v>
      </c>
      <c r="E70" s="16">
        <v>0</v>
      </c>
      <c r="F70" s="21">
        <v>43</v>
      </c>
      <c r="G70" s="15">
        <v>0</v>
      </c>
      <c r="H70" s="16">
        <v>0</v>
      </c>
      <c r="I70" s="16">
        <v>0</v>
      </c>
      <c r="J70" s="16">
        <v>0</v>
      </c>
      <c r="K70" s="16">
        <v>0</v>
      </c>
      <c r="L70" s="21">
        <v>0</v>
      </c>
      <c r="M70" s="88">
        <v>43</v>
      </c>
      <c r="N70" s="15">
        <v>2</v>
      </c>
      <c r="O70" s="16">
        <v>0</v>
      </c>
      <c r="P70" s="16">
        <v>1</v>
      </c>
      <c r="Q70" s="16">
        <v>0</v>
      </c>
      <c r="R70" s="21">
        <v>3</v>
      </c>
      <c r="S70" s="15">
        <v>0</v>
      </c>
      <c r="T70" s="16">
        <v>0</v>
      </c>
      <c r="U70" s="16">
        <v>0</v>
      </c>
      <c r="V70" s="16">
        <v>0</v>
      </c>
      <c r="W70" s="16">
        <v>0</v>
      </c>
      <c r="X70" s="21">
        <v>0</v>
      </c>
      <c r="Y70" s="88">
        <v>3</v>
      </c>
      <c r="Z70" s="89">
        <v>0</v>
      </c>
      <c r="AA70" s="90">
        <v>0</v>
      </c>
    </row>
    <row r="71" spans="1:27" x14ac:dyDescent="0.25">
      <c r="A71" s="4" t="s">
        <v>61</v>
      </c>
      <c r="B71" s="15">
        <v>240</v>
      </c>
      <c r="C71" s="16">
        <v>20.6</v>
      </c>
      <c r="D71" s="16">
        <v>20.6</v>
      </c>
      <c r="E71" s="16">
        <v>0</v>
      </c>
      <c r="F71" s="21">
        <v>281.20000000000005</v>
      </c>
      <c r="G71" s="15">
        <v>0</v>
      </c>
      <c r="H71" s="16">
        <v>1276</v>
      </c>
      <c r="I71" s="16">
        <v>474</v>
      </c>
      <c r="J71" s="16">
        <v>32</v>
      </c>
      <c r="K71" s="16">
        <v>28</v>
      </c>
      <c r="L71" s="21">
        <v>1810</v>
      </c>
      <c r="M71" s="88">
        <v>2091.1999999999998</v>
      </c>
      <c r="N71" s="15">
        <v>71</v>
      </c>
      <c r="O71" s="16">
        <v>6</v>
      </c>
      <c r="P71" s="16">
        <v>10</v>
      </c>
      <c r="Q71" s="16">
        <v>0</v>
      </c>
      <c r="R71" s="21">
        <v>87</v>
      </c>
      <c r="S71" s="15">
        <v>0</v>
      </c>
      <c r="T71" s="16">
        <v>825</v>
      </c>
      <c r="U71" s="16">
        <v>324</v>
      </c>
      <c r="V71" s="16">
        <v>21</v>
      </c>
      <c r="W71" s="16">
        <v>19</v>
      </c>
      <c r="X71" s="21">
        <v>1189</v>
      </c>
      <c r="Y71" s="88">
        <v>1276</v>
      </c>
      <c r="Z71" s="89">
        <v>302</v>
      </c>
      <c r="AA71" s="90">
        <v>14215</v>
      </c>
    </row>
    <row r="72" spans="1:27" x14ac:dyDescent="0.25">
      <c r="A72" s="4" t="s">
        <v>62</v>
      </c>
      <c r="B72" s="15">
        <v>149</v>
      </c>
      <c r="C72" s="16">
        <v>23</v>
      </c>
      <c r="D72" s="16">
        <v>21</v>
      </c>
      <c r="E72" s="16">
        <v>1</v>
      </c>
      <c r="F72" s="21">
        <v>194</v>
      </c>
      <c r="G72" s="15">
        <v>233</v>
      </c>
      <c r="H72" s="16">
        <v>1979</v>
      </c>
      <c r="I72" s="16">
        <v>312</v>
      </c>
      <c r="J72" s="16">
        <v>43</v>
      </c>
      <c r="K72" s="16">
        <v>0</v>
      </c>
      <c r="L72" s="21">
        <v>2567</v>
      </c>
      <c r="M72" s="88">
        <v>2761</v>
      </c>
      <c r="N72" s="15">
        <v>24</v>
      </c>
      <c r="O72" s="16">
        <v>16</v>
      </c>
      <c r="P72" s="16">
        <v>15</v>
      </c>
      <c r="Q72" s="16">
        <v>1</v>
      </c>
      <c r="R72" s="21">
        <v>56</v>
      </c>
      <c r="S72" s="15">
        <v>0</v>
      </c>
      <c r="T72" s="16">
        <v>391</v>
      </c>
      <c r="U72" s="16">
        <v>202</v>
      </c>
      <c r="V72" s="16">
        <v>43</v>
      </c>
      <c r="W72" s="16">
        <v>0</v>
      </c>
      <c r="X72" s="21">
        <v>636</v>
      </c>
      <c r="Y72" s="88">
        <v>692</v>
      </c>
      <c r="Z72" s="89">
        <v>498</v>
      </c>
      <c r="AA72" s="90">
        <v>10067</v>
      </c>
    </row>
    <row r="73" spans="1:27" x14ac:dyDescent="0.25">
      <c r="A73" s="4" t="s">
        <v>63</v>
      </c>
      <c r="B73" s="15">
        <v>125</v>
      </c>
      <c r="C73" s="16">
        <v>49</v>
      </c>
      <c r="D73" s="16">
        <v>69</v>
      </c>
      <c r="E73" s="16">
        <v>17</v>
      </c>
      <c r="F73" s="21">
        <v>260</v>
      </c>
      <c r="G73" s="15">
        <v>0</v>
      </c>
      <c r="H73" s="16">
        <v>0</v>
      </c>
      <c r="I73" s="16">
        <v>0</v>
      </c>
      <c r="J73" s="16">
        <v>0</v>
      </c>
      <c r="K73" s="16">
        <v>0</v>
      </c>
      <c r="L73" s="21">
        <v>0</v>
      </c>
      <c r="M73" s="88">
        <v>260</v>
      </c>
      <c r="N73" s="15">
        <v>3</v>
      </c>
      <c r="O73" s="16">
        <v>1.6</v>
      </c>
      <c r="P73" s="16">
        <v>27</v>
      </c>
      <c r="Q73" s="16">
        <v>16</v>
      </c>
      <c r="R73" s="21">
        <v>47.6</v>
      </c>
      <c r="S73" s="15">
        <v>0</v>
      </c>
      <c r="T73" s="16">
        <v>0</v>
      </c>
      <c r="U73" s="16">
        <v>0</v>
      </c>
      <c r="V73" s="16">
        <v>0</v>
      </c>
      <c r="W73" s="16">
        <v>0</v>
      </c>
      <c r="X73" s="21">
        <v>0</v>
      </c>
      <c r="Y73" s="88">
        <v>47.6</v>
      </c>
      <c r="Z73" s="89">
        <v>701</v>
      </c>
      <c r="AA73" s="90">
        <v>1326</v>
      </c>
    </row>
    <row r="74" spans="1:27" x14ac:dyDescent="0.25">
      <c r="A74" s="4" t="s">
        <v>64</v>
      </c>
      <c r="B74" s="15">
        <v>91</v>
      </c>
      <c r="C74" s="16">
        <v>7</v>
      </c>
      <c r="D74" s="16">
        <v>5</v>
      </c>
      <c r="E74" s="16">
        <v>0</v>
      </c>
      <c r="F74" s="21">
        <v>103</v>
      </c>
      <c r="G74" s="15">
        <v>187</v>
      </c>
      <c r="H74" s="16">
        <v>1619</v>
      </c>
      <c r="I74" s="16">
        <v>317</v>
      </c>
      <c r="J74" s="16">
        <v>9</v>
      </c>
      <c r="K74" s="16">
        <v>7</v>
      </c>
      <c r="L74" s="21">
        <v>2139</v>
      </c>
      <c r="M74" s="88">
        <v>2242</v>
      </c>
      <c r="N74" s="15">
        <v>4</v>
      </c>
      <c r="O74" s="16">
        <v>7</v>
      </c>
      <c r="P74" s="16">
        <v>4</v>
      </c>
      <c r="Q74" s="16">
        <v>0</v>
      </c>
      <c r="R74" s="21">
        <v>15</v>
      </c>
      <c r="S74" s="15">
        <v>0</v>
      </c>
      <c r="T74" s="16">
        <v>243</v>
      </c>
      <c r="U74" s="16">
        <v>197</v>
      </c>
      <c r="V74" s="16">
        <v>8</v>
      </c>
      <c r="W74" s="16">
        <v>7</v>
      </c>
      <c r="X74" s="21">
        <v>455</v>
      </c>
      <c r="Y74" s="88">
        <v>470</v>
      </c>
      <c r="Z74" s="89">
        <v>2168</v>
      </c>
      <c r="AA74" s="90">
        <v>14362</v>
      </c>
    </row>
    <row r="75" spans="1:27" x14ac:dyDescent="0.25">
      <c r="A75" s="4" t="s">
        <v>65</v>
      </c>
      <c r="B75" s="15">
        <v>219</v>
      </c>
      <c r="C75" s="16">
        <v>34</v>
      </c>
      <c r="D75" s="16">
        <v>45</v>
      </c>
      <c r="E75" s="16">
        <v>8</v>
      </c>
      <c r="F75" s="21">
        <v>306</v>
      </c>
      <c r="G75" s="15">
        <v>45</v>
      </c>
      <c r="H75" s="16">
        <v>436</v>
      </c>
      <c r="I75" s="16">
        <v>202</v>
      </c>
      <c r="J75" s="16">
        <v>58</v>
      </c>
      <c r="K75" s="16">
        <v>66</v>
      </c>
      <c r="L75" s="21">
        <v>807</v>
      </c>
      <c r="M75" s="88">
        <v>1113</v>
      </c>
      <c r="N75" s="15">
        <v>17</v>
      </c>
      <c r="O75" s="16">
        <v>10</v>
      </c>
      <c r="P75" s="16">
        <v>26</v>
      </c>
      <c r="Q75" s="16">
        <v>6</v>
      </c>
      <c r="R75" s="21">
        <v>59</v>
      </c>
      <c r="S75" s="15">
        <v>16</v>
      </c>
      <c r="T75" s="16">
        <v>227</v>
      </c>
      <c r="U75" s="16">
        <v>101</v>
      </c>
      <c r="V75" s="16">
        <v>34</v>
      </c>
      <c r="W75" s="16">
        <v>44</v>
      </c>
      <c r="X75" s="21">
        <v>422</v>
      </c>
      <c r="Y75" s="88">
        <v>481</v>
      </c>
      <c r="Z75" s="89">
        <v>73</v>
      </c>
      <c r="AA75" s="90">
        <v>1941</v>
      </c>
    </row>
    <row r="76" spans="1:27" x14ac:dyDescent="0.25">
      <c r="A76" s="4" t="s">
        <v>66</v>
      </c>
      <c r="B76" s="15">
        <v>100</v>
      </c>
      <c r="C76" s="16">
        <v>24</v>
      </c>
      <c r="D76" s="16">
        <v>26</v>
      </c>
      <c r="E76" s="16">
        <v>2</v>
      </c>
      <c r="F76" s="21">
        <v>152</v>
      </c>
      <c r="G76" s="15">
        <v>1489</v>
      </c>
      <c r="H76" s="16">
        <v>1424</v>
      </c>
      <c r="I76" s="16">
        <v>388</v>
      </c>
      <c r="J76" s="16">
        <v>24</v>
      </c>
      <c r="K76" s="16">
        <v>11</v>
      </c>
      <c r="L76" s="21">
        <v>3336</v>
      </c>
      <c r="M76" s="88">
        <v>3488</v>
      </c>
      <c r="N76" s="15">
        <v>26</v>
      </c>
      <c r="O76" s="16">
        <v>17</v>
      </c>
      <c r="P76" s="16">
        <v>23</v>
      </c>
      <c r="Q76" s="16">
        <v>2</v>
      </c>
      <c r="R76" s="21">
        <v>68</v>
      </c>
      <c r="S76" s="15">
        <v>6</v>
      </c>
      <c r="T76" s="16">
        <v>476</v>
      </c>
      <c r="U76" s="16">
        <v>289</v>
      </c>
      <c r="V76" s="16">
        <v>22</v>
      </c>
      <c r="W76" s="16">
        <v>11</v>
      </c>
      <c r="X76" s="21">
        <v>804</v>
      </c>
      <c r="Y76" s="88">
        <v>872</v>
      </c>
      <c r="Z76" s="89">
        <v>0</v>
      </c>
      <c r="AA76" s="90">
        <v>1151</v>
      </c>
    </row>
    <row r="77" spans="1:27" x14ac:dyDescent="0.25">
      <c r="A77" s="4" t="s">
        <v>67</v>
      </c>
      <c r="B77" s="15">
        <v>82</v>
      </c>
      <c r="C77" s="16">
        <v>1</v>
      </c>
      <c r="D77" s="16">
        <v>2</v>
      </c>
      <c r="E77" s="16">
        <v>0</v>
      </c>
      <c r="F77" s="21">
        <v>85</v>
      </c>
      <c r="G77" s="15">
        <v>7</v>
      </c>
      <c r="H77" s="16">
        <v>884</v>
      </c>
      <c r="I77" s="16">
        <v>207</v>
      </c>
      <c r="J77" s="16">
        <v>0</v>
      </c>
      <c r="K77" s="16">
        <v>0</v>
      </c>
      <c r="L77" s="21">
        <v>1098</v>
      </c>
      <c r="M77" s="88">
        <v>1183</v>
      </c>
      <c r="N77" s="15">
        <v>13</v>
      </c>
      <c r="O77" s="16">
        <v>0</v>
      </c>
      <c r="P77" s="16">
        <v>2</v>
      </c>
      <c r="Q77" s="16">
        <v>0</v>
      </c>
      <c r="R77" s="21">
        <v>15</v>
      </c>
      <c r="S77" s="15">
        <v>0</v>
      </c>
      <c r="T77" s="16">
        <v>174</v>
      </c>
      <c r="U77" s="16">
        <v>191</v>
      </c>
      <c r="V77" s="16">
        <v>0</v>
      </c>
      <c r="W77" s="16">
        <v>0</v>
      </c>
      <c r="X77" s="21">
        <v>365</v>
      </c>
      <c r="Y77" s="88">
        <v>380</v>
      </c>
      <c r="Z77" s="89">
        <v>420</v>
      </c>
      <c r="AA77" s="90">
        <v>11620</v>
      </c>
    </row>
    <row r="78" spans="1:27" x14ac:dyDescent="0.25">
      <c r="A78" s="4" t="s">
        <v>68</v>
      </c>
      <c r="B78" s="15">
        <v>150</v>
      </c>
      <c r="C78" s="16">
        <v>13</v>
      </c>
      <c r="D78" s="16">
        <v>32</v>
      </c>
      <c r="E78" s="16">
        <v>2</v>
      </c>
      <c r="F78" s="21">
        <v>197</v>
      </c>
      <c r="G78" s="15">
        <v>122</v>
      </c>
      <c r="H78" s="16">
        <v>1267</v>
      </c>
      <c r="I78" s="16">
        <v>335</v>
      </c>
      <c r="J78" s="16">
        <v>30</v>
      </c>
      <c r="K78" s="16">
        <v>10</v>
      </c>
      <c r="L78" s="21">
        <v>1764</v>
      </c>
      <c r="M78" s="88">
        <v>1961</v>
      </c>
      <c r="N78" s="15">
        <v>14</v>
      </c>
      <c r="O78" s="16">
        <v>4</v>
      </c>
      <c r="P78" s="16">
        <v>23</v>
      </c>
      <c r="Q78" s="16">
        <v>1</v>
      </c>
      <c r="R78" s="21">
        <v>42</v>
      </c>
      <c r="S78" s="15">
        <v>0</v>
      </c>
      <c r="T78" s="16">
        <v>306</v>
      </c>
      <c r="U78" s="16">
        <v>290</v>
      </c>
      <c r="V78" s="16">
        <v>18</v>
      </c>
      <c r="W78" s="16">
        <v>10</v>
      </c>
      <c r="X78" s="21">
        <v>624</v>
      </c>
      <c r="Y78" s="88">
        <v>666</v>
      </c>
      <c r="Z78" s="89">
        <v>838</v>
      </c>
      <c r="AA78" s="90">
        <v>23694</v>
      </c>
    </row>
    <row r="79" spans="1:27" x14ac:dyDescent="0.25">
      <c r="A79" s="4" t="s">
        <v>69</v>
      </c>
      <c r="B79" s="15">
        <v>144.80000000000001</v>
      </c>
      <c r="C79" s="16">
        <v>23.2</v>
      </c>
      <c r="D79" s="16">
        <v>78.3</v>
      </c>
      <c r="E79" s="16">
        <v>12.5</v>
      </c>
      <c r="F79" s="21">
        <v>258.8</v>
      </c>
      <c r="G79" s="15">
        <v>7</v>
      </c>
      <c r="H79" s="16">
        <v>23.6</v>
      </c>
      <c r="I79" s="16">
        <v>34.299999999999997</v>
      </c>
      <c r="J79" s="16">
        <v>2.6</v>
      </c>
      <c r="K79" s="16">
        <v>5.4</v>
      </c>
      <c r="L79" s="21">
        <v>72.900000000000006</v>
      </c>
      <c r="M79" s="88">
        <v>331.70000000000005</v>
      </c>
      <c r="N79" s="15">
        <v>8.8000000000000007</v>
      </c>
      <c r="O79" s="16">
        <v>7.6</v>
      </c>
      <c r="P79" s="16">
        <v>47.7</v>
      </c>
      <c r="Q79" s="16">
        <v>9.9</v>
      </c>
      <c r="R79" s="21">
        <v>74</v>
      </c>
      <c r="S79" s="15">
        <v>0</v>
      </c>
      <c r="T79" s="16">
        <v>4.8</v>
      </c>
      <c r="U79" s="16">
        <v>2.8</v>
      </c>
      <c r="V79" s="16">
        <v>0</v>
      </c>
      <c r="W79" s="16">
        <v>3.8</v>
      </c>
      <c r="X79" s="21">
        <v>11.399999999999999</v>
      </c>
      <c r="Y79" s="88">
        <v>85.4</v>
      </c>
      <c r="Z79" s="89">
        <v>302</v>
      </c>
      <c r="AA79" s="90">
        <v>4273</v>
      </c>
    </row>
    <row r="80" spans="1:27" x14ac:dyDescent="0.25">
      <c r="A80" s="4" t="s">
        <v>70</v>
      </c>
      <c r="B80" s="15">
        <v>99</v>
      </c>
      <c r="C80" s="16">
        <v>50</v>
      </c>
      <c r="D80" s="16">
        <v>36</v>
      </c>
      <c r="E80" s="16">
        <v>0</v>
      </c>
      <c r="F80" s="21">
        <v>185</v>
      </c>
      <c r="G80" s="15">
        <v>0</v>
      </c>
      <c r="H80" s="16">
        <v>1372</v>
      </c>
      <c r="I80" s="16">
        <v>1042</v>
      </c>
      <c r="J80" s="16">
        <v>311</v>
      </c>
      <c r="K80" s="16">
        <v>113</v>
      </c>
      <c r="L80" s="21">
        <v>2838</v>
      </c>
      <c r="M80" s="88">
        <v>3023</v>
      </c>
      <c r="N80" s="15">
        <v>13</v>
      </c>
      <c r="O80" s="16">
        <v>11</v>
      </c>
      <c r="P80" s="16">
        <v>23</v>
      </c>
      <c r="Q80" s="16">
        <v>0</v>
      </c>
      <c r="R80" s="21">
        <v>47</v>
      </c>
      <c r="S80" s="15">
        <v>0</v>
      </c>
      <c r="T80" s="16">
        <v>325</v>
      </c>
      <c r="U80" s="16">
        <v>710</v>
      </c>
      <c r="V80" s="16">
        <v>278</v>
      </c>
      <c r="W80" s="16">
        <v>101</v>
      </c>
      <c r="X80" s="21">
        <v>1414</v>
      </c>
      <c r="Y80" s="88">
        <v>1461</v>
      </c>
      <c r="Z80" s="89">
        <v>851.45</v>
      </c>
      <c r="AA80" s="90">
        <v>22444.072</v>
      </c>
    </row>
    <row r="81" spans="1:27" x14ac:dyDescent="0.25">
      <c r="A81" s="4" t="s">
        <v>71</v>
      </c>
      <c r="B81" s="15">
        <v>77</v>
      </c>
      <c r="C81" s="16">
        <v>1</v>
      </c>
      <c r="D81" s="16">
        <v>0</v>
      </c>
      <c r="E81" s="16">
        <v>0</v>
      </c>
      <c r="F81" s="21">
        <v>78</v>
      </c>
      <c r="G81" s="15">
        <v>530</v>
      </c>
      <c r="H81" s="16">
        <v>2077</v>
      </c>
      <c r="I81" s="16">
        <v>124</v>
      </c>
      <c r="J81" s="16">
        <v>0</v>
      </c>
      <c r="K81" s="16">
        <v>0</v>
      </c>
      <c r="L81" s="21">
        <v>2731</v>
      </c>
      <c r="M81" s="88">
        <v>2809</v>
      </c>
      <c r="N81" s="15">
        <v>21</v>
      </c>
      <c r="O81" s="16">
        <v>1</v>
      </c>
      <c r="P81" s="16">
        <v>0</v>
      </c>
      <c r="Q81" s="16">
        <v>0</v>
      </c>
      <c r="R81" s="21">
        <v>22</v>
      </c>
      <c r="S81" s="15">
        <v>0</v>
      </c>
      <c r="T81" s="16">
        <v>749</v>
      </c>
      <c r="U81" s="16">
        <v>124</v>
      </c>
      <c r="V81" s="16">
        <v>0</v>
      </c>
      <c r="W81" s="16">
        <v>0</v>
      </c>
      <c r="X81" s="21">
        <v>873</v>
      </c>
      <c r="Y81" s="88">
        <v>895</v>
      </c>
      <c r="Z81" s="89">
        <v>19</v>
      </c>
      <c r="AA81" s="90">
        <v>2145</v>
      </c>
    </row>
    <row r="82" spans="1:27" x14ac:dyDescent="0.25">
      <c r="A82" s="4" t="s">
        <v>72</v>
      </c>
      <c r="B82" s="15">
        <v>244.6</v>
      </c>
      <c r="C82" s="16">
        <v>181.03</v>
      </c>
      <c r="D82" s="16">
        <v>166.81</v>
      </c>
      <c r="E82" s="16">
        <v>40.58</v>
      </c>
      <c r="F82" s="21">
        <v>633.0200000000001</v>
      </c>
      <c r="G82" s="15">
        <v>0</v>
      </c>
      <c r="H82" s="16">
        <v>0</v>
      </c>
      <c r="I82" s="16">
        <v>0</v>
      </c>
      <c r="J82" s="16">
        <v>0</v>
      </c>
      <c r="K82" s="16">
        <v>0</v>
      </c>
      <c r="L82" s="21">
        <v>0</v>
      </c>
      <c r="M82" s="88">
        <v>633.0200000000001</v>
      </c>
      <c r="N82" s="15">
        <v>0.82</v>
      </c>
      <c r="O82" s="16">
        <v>5.58</v>
      </c>
      <c r="P82" s="16">
        <v>31.14</v>
      </c>
      <c r="Q82" s="16">
        <v>33.86</v>
      </c>
      <c r="R82" s="21">
        <v>71.400000000000006</v>
      </c>
      <c r="S82" s="15">
        <v>0</v>
      </c>
      <c r="T82" s="16">
        <v>0</v>
      </c>
      <c r="U82" s="16">
        <v>0</v>
      </c>
      <c r="V82" s="16">
        <v>0</v>
      </c>
      <c r="W82" s="16">
        <v>0</v>
      </c>
      <c r="X82" s="21">
        <v>0</v>
      </c>
      <c r="Y82" s="88">
        <v>71.400000000000006</v>
      </c>
      <c r="Z82" s="89">
        <v>25.2</v>
      </c>
      <c r="AA82" s="90">
        <v>854.64</v>
      </c>
    </row>
    <row r="83" spans="1:27" x14ac:dyDescent="0.25">
      <c r="A83" s="4" t="s">
        <v>73</v>
      </c>
      <c r="B83" s="15">
        <v>709</v>
      </c>
      <c r="C83" s="16">
        <v>168</v>
      </c>
      <c r="D83" s="16">
        <v>170</v>
      </c>
      <c r="E83" s="16">
        <v>57</v>
      </c>
      <c r="F83" s="21">
        <v>1104</v>
      </c>
      <c r="G83" s="15">
        <v>0</v>
      </c>
      <c r="H83" s="16">
        <v>47</v>
      </c>
      <c r="I83" s="16">
        <v>85</v>
      </c>
      <c r="J83" s="16">
        <v>25</v>
      </c>
      <c r="K83" s="16">
        <v>19</v>
      </c>
      <c r="L83" s="21">
        <v>176</v>
      </c>
      <c r="M83" s="88">
        <v>1280</v>
      </c>
      <c r="N83" s="15">
        <v>12</v>
      </c>
      <c r="O83" s="16">
        <v>14</v>
      </c>
      <c r="P83" s="16">
        <v>74</v>
      </c>
      <c r="Q83" s="16">
        <v>40</v>
      </c>
      <c r="R83" s="21">
        <v>140</v>
      </c>
      <c r="S83" s="15">
        <v>0</v>
      </c>
      <c r="T83" s="16">
        <v>16</v>
      </c>
      <c r="U83" s="16">
        <v>38</v>
      </c>
      <c r="V83" s="16">
        <v>18</v>
      </c>
      <c r="W83" s="16">
        <v>11</v>
      </c>
      <c r="X83" s="21">
        <v>83</v>
      </c>
      <c r="Y83" s="88">
        <v>223</v>
      </c>
      <c r="Z83" s="89">
        <v>16</v>
      </c>
      <c r="AA83" s="90">
        <v>10994</v>
      </c>
    </row>
    <row r="84" spans="1:27" x14ac:dyDescent="0.25">
      <c r="A84" s="4" t="s">
        <v>74</v>
      </c>
      <c r="B84" s="15">
        <v>172</v>
      </c>
      <c r="C84" s="16">
        <v>36</v>
      </c>
      <c r="D84" s="16">
        <v>51</v>
      </c>
      <c r="E84" s="16">
        <v>34</v>
      </c>
      <c r="F84" s="21">
        <v>293</v>
      </c>
      <c r="G84" s="15">
        <v>2</v>
      </c>
      <c r="H84" s="16">
        <v>95</v>
      </c>
      <c r="I84" s="16">
        <v>91</v>
      </c>
      <c r="J84" s="16">
        <v>5</v>
      </c>
      <c r="K84" s="16">
        <v>14</v>
      </c>
      <c r="L84" s="21">
        <v>207</v>
      </c>
      <c r="M84" s="88">
        <v>500</v>
      </c>
      <c r="N84" s="15">
        <v>10</v>
      </c>
      <c r="O84" s="16">
        <v>11</v>
      </c>
      <c r="P84" s="16">
        <v>29</v>
      </c>
      <c r="Q84" s="16">
        <v>24</v>
      </c>
      <c r="R84" s="21">
        <v>74</v>
      </c>
      <c r="S84" s="15">
        <v>0</v>
      </c>
      <c r="T84" s="16">
        <v>15</v>
      </c>
      <c r="U84" s="16">
        <v>41</v>
      </c>
      <c r="V84" s="16">
        <v>2</v>
      </c>
      <c r="W84" s="16">
        <v>12</v>
      </c>
      <c r="X84" s="21">
        <v>70</v>
      </c>
      <c r="Y84" s="88">
        <v>144</v>
      </c>
      <c r="Z84" s="89">
        <v>36</v>
      </c>
      <c r="AA84" s="90">
        <v>4553</v>
      </c>
    </row>
    <row r="85" spans="1:27" x14ac:dyDescent="0.25">
      <c r="A85" s="4" t="s">
        <v>75</v>
      </c>
      <c r="B85" s="15">
        <v>696</v>
      </c>
      <c r="C85" s="16">
        <v>268</v>
      </c>
      <c r="D85" s="16">
        <v>174</v>
      </c>
      <c r="E85" s="16">
        <v>75</v>
      </c>
      <c r="F85" s="21">
        <v>1213</v>
      </c>
      <c r="G85" s="15">
        <v>30</v>
      </c>
      <c r="H85" s="16">
        <v>50</v>
      </c>
      <c r="I85" s="16">
        <v>54</v>
      </c>
      <c r="J85" s="16">
        <v>31</v>
      </c>
      <c r="K85" s="16">
        <v>69</v>
      </c>
      <c r="L85" s="21">
        <v>234</v>
      </c>
      <c r="M85" s="88">
        <v>1447</v>
      </c>
      <c r="N85" s="15">
        <v>12</v>
      </c>
      <c r="O85" s="16">
        <v>28</v>
      </c>
      <c r="P85" s="16">
        <v>67</v>
      </c>
      <c r="Q85" s="16">
        <v>22</v>
      </c>
      <c r="R85" s="21">
        <v>129</v>
      </c>
      <c r="S85" s="15">
        <v>0</v>
      </c>
      <c r="T85" s="16">
        <v>18</v>
      </c>
      <c r="U85" s="16">
        <v>12</v>
      </c>
      <c r="V85" s="16">
        <v>4</v>
      </c>
      <c r="W85" s="16">
        <v>48</v>
      </c>
      <c r="X85" s="21">
        <v>82</v>
      </c>
      <c r="Y85" s="88">
        <v>211</v>
      </c>
      <c r="Z85" s="89">
        <v>0</v>
      </c>
      <c r="AA85" s="90">
        <v>2523</v>
      </c>
    </row>
    <row r="86" spans="1:27" x14ac:dyDescent="0.25">
      <c r="A86" s="4" t="s">
        <v>76</v>
      </c>
      <c r="B86" s="15">
        <v>82</v>
      </c>
      <c r="C86" s="16">
        <v>50</v>
      </c>
      <c r="D86" s="16">
        <v>59</v>
      </c>
      <c r="E86" s="16">
        <v>24</v>
      </c>
      <c r="F86" s="21">
        <v>215</v>
      </c>
      <c r="G86" s="15">
        <v>0</v>
      </c>
      <c r="H86" s="16">
        <v>0</v>
      </c>
      <c r="I86" s="16">
        <v>0</v>
      </c>
      <c r="J86" s="16">
        <v>0</v>
      </c>
      <c r="K86" s="16">
        <v>0</v>
      </c>
      <c r="L86" s="21">
        <v>0</v>
      </c>
      <c r="M86" s="88">
        <v>215</v>
      </c>
      <c r="N86" s="15">
        <v>0</v>
      </c>
      <c r="O86" s="16">
        <v>0</v>
      </c>
      <c r="P86" s="16">
        <v>1.7</v>
      </c>
      <c r="Q86" s="16">
        <v>3.5</v>
      </c>
      <c r="R86" s="21">
        <v>5.2</v>
      </c>
      <c r="S86" s="15">
        <v>0</v>
      </c>
      <c r="T86" s="16">
        <v>0</v>
      </c>
      <c r="U86" s="16">
        <v>0</v>
      </c>
      <c r="V86" s="16">
        <v>0</v>
      </c>
      <c r="W86" s="16">
        <v>0</v>
      </c>
      <c r="X86" s="21">
        <v>0</v>
      </c>
      <c r="Y86" s="88">
        <v>5.2</v>
      </c>
      <c r="Z86" s="89">
        <v>0</v>
      </c>
      <c r="AA86" s="90">
        <v>0</v>
      </c>
    </row>
    <row r="87" spans="1:27" x14ac:dyDescent="0.25">
      <c r="A87" s="4" t="s">
        <v>77</v>
      </c>
      <c r="B87" s="15">
        <v>424</v>
      </c>
      <c r="C87" s="16">
        <v>64</v>
      </c>
      <c r="D87" s="16">
        <v>85</v>
      </c>
      <c r="E87" s="16">
        <v>33</v>
      </c>
      <c r="F87" s="21">
        <v>606</v>
      </c>
      <c r="G87" s="15">
        <v>4</v>
      </c>
      <c r="H87" s="16">
        <v>84</v>
      </c>
      <c r="I87" s="16">
        <v>806</v>
      </c>
      <c r="J87" s="16">
        <v>131</v>
      </c>
      <c r="K87" s="16">
        <v>123</v>
      </c>
      <c r="L87" s="21">
        <v>1148</v>
      </c>
      <c r="M87" s="88">
        <v>1754</v>
      </c>
      <c r="N87" s="15">
        <v>24</v>
      </c>
      <c r="O87" s="16">
        <v>14</v>
      </c>
      <c r="P87" s="16">
        <v>40</v>
      </c>
      <c r="Q87" s="16">
        <v>32</v>
      </c>
      <c r="R87" s="21">
        <v>110</v>
      </c>
      <c r="S87" s="15">
        <v>0</v>
      </c>
      <c r="T87" s="16">
        <v>83</v>
      </c>
      <c r="U87" s="16">
        <v>158</v>
      </c>
      <c r="V87" s="16">
        <v>52</v>
      </c>
      <c r="W87" s="16">
        <v>70</v>
      </c>
      <c r="X87" s="21">
        <v>363</v>
      </c>
      <c r="Y87" s="88">
        <v>473</v>
      </c>
      <c r="Z87" s="89">
        <v>1620</v>
      </c>
      <c r="AA87" s="90">
        <v>3217</v>
      </c>
    </row>
    <row r="88" spans="1:27" x14ac:dyDescent="0.25">
      <c r="A88" s="4" t="s">
        <v>78</v>
      </c>
      <c r="B88" s="15">
        <v>24</v>
      </c>
      <c r="C88" s="16">
        <v>4</v>
      </c>
      <c r="D88" s="16">
        <v>1</v>
      </c>
      <c r="E88" s="16">
        <v>0</v>
      </c>
      <c r="F88" s="21">
        <v>29</v>
      </c>
      <c r="G88" s="15">
        <v>2686</v>
      </c>
      <c r="H88" s="16">
        <v>1920</v>
      </c>
      <c r="I88" s="16">
        <v>133</v>
      </c>
      <c r="J88" s="16">
        <v>3</v>
      </c>
      <c r="K88" s="16">
        <v>0</v>
      </c>
      <c r="L88" s="21">
        <v>4742</v>
      </c>
      <c r="M88" s="88">
        <v>4771</v>
      </c>
      <c r="N88" s="15">
        <v>3</v>
      </c>
      <c r="O88" s="16">
        <v>1</v>
      </c>
      <c r="P88" s="16">
        <v>1</v>
      </c>
      <c r="Q88" s="16">
        <v>0</v>
      </c>
      <c r="R88" s="21">
        <v>5</v>
      </c>
      <c r="S88" s="15">
        <v>0</v>
      </c>
      <c r="T88" s="16">
        <v>393</v>
      </c>
      <c r="U88" s="16">
        <v>68</v>
      </c>
      <c r="V88" s="16">
        <v>3</v>
      </c>
      <c r="W88" s="16">
        <v>0</v>
      </c>
      <c r="X88" s="21">
        <v>464</v>
      </c>
      <c r="Y88" s="88">
        <v>469</v>
      </c>
      <c r="Z88" s="89">
        <v>0</v>
      </c>
      <c r="AA88" s="90">
        <v>711</v>
      </c>
    </row>
    <row r="89" spans="1:27" x14ac:dyDescent="0.25">
      <c r="A89" s="5"/>
      <c r="B89" s="17"/>
      <c r="C89" s="18"/>
      <c r="D89" s="18"/>
      <c r="E89" s="18"/>
      <c r="F89" s="22"/>
      <c r="G89" s="17"/>
      <c r="H89" s="18"/>
      <c r="I89" s="18"/>
      <c r="J89" s="18"/>
      <c r="K89" s="18"/>
      <c r="L89" s="22"/>
      <c r="M89" s="91"/>
      <c r="N89" s="17"/>
      <c r="O89" s="18"/>
      <c r="P89" s="18"/>
      <c r="Q89" s="18"/>
      <c r="R89" s="22"/>
      <c r="S89" s="17"/>
      <c r="T89" s="18"/>
      <c r="U89" s="18"/>
      <c r="V89" s="18"/>
      <c r="W89" s="18"/>
      <c r="X89" s="22"/>
      <c r="Y89" s="91"/>
      <c r="Z89" s="92"/>
      <c r="AA89" s="93"/>
    </row>
    <row r="90" spans="1:27" x14ac:dyDescent="0.25">
      <c r="A90" s="94"/>
      <c r="B90" s="95">
        <f t="shared" ref="B90:AA90" si="0">SUM(B9:B89)</f>
        <v>18597.64329</v>
      </c>
      <c r="C90" s="96">
        <f t="shared" si="0"/>
        <v>5833.6812300000011</v>
      </c>
      <c r="D90" s="96">
        <f t="shared" si="0"/>
        <v>5496.4055200000003</v>
      </c>
      <c r="E90" s="96">
        <f t="shared" si="0"/>
        <v>1683.58654</v>
      </c>
      <c r="F90" s="97">
        <f t="shared" si="0"/>
        <v>31611.316579999999</v>
      </c>
      <c r="G90" s="95">
        <f t="shared" si="0"/>
        <v>18908.008000000002</v>
      </c>
      <c r="H90" s="96">
        <f t="shared" si="0"/>
        <v>58350.445287567556</v>
      </c>
      <c r="I90" s="96">
        <f t="shared" si="0"/>
        <v>17987.893738631821</v>
      </c>
      <c r="J90" s="96">
        <f t="shared" si="0"/>
        <v>2891.7006676225715</v>
      </c>
      <c r="K90" s="96">
        <f t="shared" si="0"/>
        <v>1690.5279661780385</v>
      </c>
      <c r="L90" s="97">
        <f t="shared" si="0"/>
        <v>99828.575660000002</v>
      </c>
      <c r="M90" s="98">
        <f t="shared" si="0"/>
        <v>131439.89223999999</v>
      </c>
      <c r="N90" s="95">
        <f t="shared" si="0"/>
        <v>1492.829</v>
      </c>
      <c r="O90" s="96">
        <f t="shared" si="0"/>
        <v>967.27700000000004</v>
      </c>
      <c r="P90" s="96">
        <f t="shared" si="0"/>
        <v>2210.556</v>
      </c>
      <c r="Q90" s="96">
        <f t="shared" si="0"/>
        <v>1184.27</v>
      </c>
      <c r="R90" s="97">
        <f t="shared" si="0"/>
        <v>5854.9320000000016</v>
      </c>
      <c r="S90" s="95">
        <f t="shared" si="0"/>
        <v>184</v>
      </c>
      <c r="T90" s="96">
        <f t="shared" si="0"/>
        <v>16639.650000000001</v>
      </c>
      <c r="U90" s="96">
        <f t="shared" si="0"/>
        <v>10113.942999999999</v>
      </c>
      <c r="V90" s="96">
        <f t="shared" si="0"/>
        <v>2171.6480000000001</v>
      </c>
      <c r="W90" s="96">
        <f t="shared" si="0"/>
        <v>1160.2620000000002</v>
      </c>
      <c r="X90" s="97">
        <f t="shared" si="0"/>
        <v>30269.503000000004</v>
      </c>
      <c r="Y90" s="98">
        <f t="shared" si="0"/>
        <v>36124.435000000005</v>
      </c>
      <c r="Z90" s="95">
        <f t="shared" si="0"/>
        <v>32150.22</v>
      </c>
      <c r="AA90" s="97">
        <f t="shared" si="0"/>
        <v>509423.27800000005</v>
      </c>
    </row>
    <row r="91" spans="1:27" x14ac:dyDescent="0.25">
      <c r="A91" s="99" t="str">
        <f>"Source: Victoria Grants Commission - Questionnaire "&amp;$A$3&amp;" response from Council"</f>
        <v>Source: Victoria Grants Commission - Questionnaire 2016-17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row>
    <row r="92" spans="1:27" x14ac:dyDescent="0.25">
      <c r="A92" s="7"/>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row>
  </sheetData>
  <printOptions horizontalCentered="1" verticalCentered="1"/>
  <pageMargins left="0.59055118110236227" right="0.59055118110236227" top="0.39370078740157483" bottom="0.19685039370078741" header="0.31496062992125984" footer="0.31496062992125984"/>
  <pageSetup paperSize="8" scale="60" fitToWidth="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Description</vt:lpstr>
      <vt:lpstr>VGC3</vt:lpstr>
      <vt:lpstr>Local Roads</vt:lpstr>
      <vt:lpstr>Description!Print_Area</vt:lpstr>
      <vt:lpstr>'Local Roads'!Print_Area</vt:lpstr>
      <vt:lpstr>'VGC3'!Print_Area</vt:lpstr>
      <vt:lpstr>'Local Roads'!Print_Titles</vt:lpstr>
      <vt:lpstr>'VGC3'!Print_Titles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cp:lastModifiedBy>
  <cp:lastPrinted>2017-03-29T05:38:22Z</cp:lastPrinted>
  <dcterms:created xsi:type="dcterms:W3CDTF">2012-08-03T00:53:16Z</dcterms:created>
  <dcterms:modified xsi:type="dcterms:W3CDTF">2018-05-17T00:06:08Z</dcterms:modified>
</cp:coreProperties>
</file>