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G:\LGV\LOCAL GOVERNMENT VICTORIA\VGC\2018-19\06 REPORTING\20 Maps - Charts - Web - etc\Web--2016-17 VGC Data Online\"/>
    </mc:Choice>
  </mc:AlternateContent>
  <bookViews>
    <workbookView xWindow="-12" yWindow="6228" windowWidth="16608" windowHeight="4020"/>
  </bookViews>
  <sheets>
    <sheet name="Description" sheetId="10" r:id="rId1"/>
    <sheet name="VGC2" sheetId="9" r:id="rId2"/>
    <sheet name="Valuations" sheetId="1" r:id="rId3"/>
    <sheet name="Rates" sheetId="2" r:id="rId4"/>
  </sheets>
  <definedNames>
    <definedName name="_xlnm.Print_Area" localSheetId="0">Description!$B$1:$C$26</definedName>
    <definedName name="_xlnm.Print_Area" localSheetId="3">Rates!$A$1:$CA$91</definedName>
    <definedName name="_xlnm.Print_Area" localSheetId="2">Valuations!$A$1:$AB$91</definedName>
    <definedName name="_xlnm.Print_Area" localSheetId="1">'VGC2'!$B$2:$J$63</definedName>
    <definedName name="_xlnm.Print_Titles" localSheetId="3">Rates!$A:$A,Rates!$1:$9</definedName>
    <definedName name="_xlnm.Print_Titles" localSheetId="2">Valuations!$A:$A,Valuations!$1:$9</definedName>
    <definedName name="_xlnm.Print_Titles" localSheetId="1">'VGC2'!$A:$D,'VGC2'!$1:$9</definedName>
  </definedNames>
  <calcPr calcId="171027"/>
</workbook>
</file>

<file path=xl/calcChain.xml><?xml version="1.0" encoding="utf-8"?>
<calcChain xmlns="http://schemas.openxmlformats.org/spreadsheetml/2006/main">
  <c r="I53" i="9" l="1"/>
  <c r="H53" i="9"/>
  <c r="H41" i="9"/>
  <c r="J40" i="9"/>
  <c r="J39" i="9"/>
  <c r="J37" i="9"/>
  <c r="I35" i="9"/>
  <c r="I41" i="9" s="1"/>
  <c r="H35" i="9"/>
  <c r="G35" i="9"/>
  <c r="G41" i="9" s="1"/>
  <c r="F35" i="9"/>
  <c r="F41" i="9" s="1"/>
  <c r="E35" i="9"/>
  <c r="E41" i="9" s="1"/>
  <c r="J34" i="9"/>
  <c r="J33" i="9"/>
  <c r="J53" i="9" s="1"/>
  <c r="J32" i="9"/>
  <c r="J31" i="9"/>
  <c r="J30" i="9"/>
  <c r="J29" i="9"/>
  <c r="J28" i="9"/>
  <c r="J27" i="9"/>
  <c r="I18" i="9"/>
  <c r="H18" i="9"/>
  <c r="G18" i="9"/>
  <c r="F18" i="9"/>
  <c r="E18" i="9"/>
  <c r="J17" i="9"/>
  <c r="J16" i="9"/>
  <c r="J15" i="9"/>
  <c r="J12" i="9"/>
  <c r="J11" i="9"/>
  <c r="J18" i="9" l="1"/>
  <c r="J35" i="9"/>
  <c r="J41" i="9" s="1"/>
  <c r="J55" i="9" s="1"/>
  <c r="A91" i="1"/>
  <c r="A91" i="2" l="1"/>
  <c r="A3" i="2"/>
  <c r="AS90" i="2" l="1"/>
  <c r="B90" i="2"/>
  <c r="J90" i="2"/>
  <c r="N90" i="2"/>
  <c r="V90" i="2"/>
  <c r="BB90" i="2"/>
  <c r="E90" i="2"/>
  <c r="BS90" i="2"/>
  <c r="I90" i="2"/>
  <c r="M90" i="2"/>
  <c r="Q90" i="2"/>
  <c r="U90" i="2"/>
  <c r="Y90" i="2"/>
  <c r="AO90" i="2"/>
  <c r="BE90" i="2"/>
  <c r="BI90" i="2"/>
  <c r="BM90" i="2"/>
  <c r="BQ90" i="2"/>
  <c r="BU90" i="2"/>
  <c r="BL90" i="2"/>
  <c r="C90" i="2"/>
  <c r="G90" i="2"/>
  <c r="K90" i="2"/>
  <c r="W90" i="2"/>
  <c r="AI90" i="2"/>
  <c r="AM90" i="2"/>
  <c r="AY90" i="2"/>
  <c r="BC90" i="2"/>
  <c r="F90" i="2"/>
  <c r="R90" i="2"/>
  <c r="Z90" i="2"/>
  <c r="AD90" i="2"/>
  <c r="AH90" i="2"/>
  <c r="AL90" i="2"/>
  <c r="AP90" i="2"/>
  <c r="AT90" i="2"/>
  <c r="AX90" i="2"/>
  <c r="BF90" i="2"/>
  <c r="BJ90" i="2"/>
  <c r="BN90" i="2"/>
  <c r="T90" i="2"/>
  <c r="BY90" i="2"/>
  <c r="BV90" i="2"/>
  <c r="BZ90" i="2"/>
  <c r="D90" i="2"/>
  <c r="H90" i="2"/>
  <c r="L90" i="2"/>
  <c r="P90" i="2"/>
  <c r="X90" i="2"/>
  <c r="AB90" i="2"/>
  <c r="AF90" i="2"/>
  <c r="AJ90" i="2"/>
  <c r="AN90" i="2"/>
  <c r="AR90" i="2"/>
  <c r="AV90" i="2"/>
  <c r="AZ90" i="2"/>
  <c r="BX90" i="2"/>
  <c r="AQ90" i="2"/>
  <c r="BG90" i="2"/>
  <c r="BW90" i="2"/>
  <c r="CA90" i="2"/>
  <c r="BR90" i="2"/>
  <c r="BH90" i="2"/>
  <c r="BD90" i="2"/>
  <c r="AK90" i="2"/>
  <c r="BP90" i="2"/>
  <c r="O90" i="2"/>
  <c r="S90" i="2"/>
  <c r="AE90" i="2"/>
  <c r="AU90" i="2"/>
  <c r="BK90" i="2"/>
  <c r="BO90" i="2"/>
  <c r="BT90" i="2"/>
  <c r="AC90" i="2"/>
  <c r="AG90" i="2"/>
  <c r="AW90" i="2"/>
  <c r="BA90" i="2"/>
  <c r="AA90" i="2"/>
  <c r="L90" i="1" l="1"/>
  <c r="N90" i="1"/>
  <c r="R90" i="1"/>
  <c r="T90" i="1"/>
  <c r="X90" i="1"/>
  <c r="M90" i="1"/>
  <c r="S90" i="1"/>
  <c r="O90" i="1"/>
  <c r="Q90" i="1"/>
  <c r="P90" i="1"/>
  <c r="V90" i="1"/>
  <c r="Y90" i="1"/>
  <c r="U90" i="1"/>
  <c r="W90" i="1"/>
  <c r="F90" i="1"/>
  <c r="I90" i="1" l="1"/>
  <c r="K90" i="1"/>
  <c r="J90" i="1"/>
  <c r="H90" i="1"/>
  <c r="C90" i="1"/>
  <c r="D90" i="1"/>
  <c r="G90" i="1"/>
  <c r="E90" i="1"/>
  <c r="B90" i="1"/>
</calcChain>
</file>

<file path=xl/sharedStrings.xml><?xml version="1.0" encoding="utf-8"?>
<sst xmlns="http://schemas.openxmlformats.org/spreadsheetml/2006/main" count="632" uniqueCount="213">
  <si>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</si>
  <si>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</si>
  <si>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</si>
  <si>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</si>
  <si>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</si>
  <si>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</si>
  <si>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</si>
  <si>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</si>
  <si>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</si>
  <si>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</si>
  <si>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</si>
  <si>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</si>
  <si>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</si>
  <si>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</si>
  <si>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</si>
  <si>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</si>
  <si>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</si>
  <si>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</si>
  <si>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</si>
  <si>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</si>
  <si>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</si>
  <si>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</si>
  <si>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</si>
  <si>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</si>
  <si>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</si>
  <si>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</si>
  <si>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</si>
  <si>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</si>
  <si>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</si>
  <si>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</si>
  <si>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</si>
  <si>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</si>
  <si>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</si>
  <si>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</si>
  <si>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</si>
  <si>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</si>
  <si>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</si>
  <si>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</si>
  <si>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</si>
  <si>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</si>
  <si>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</si>
  <si>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</si>
  <si>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</si>
  <si>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</si>
  <si>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</si>
  <si>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</si>
  <si>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</si>
  <si>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</si>
  <si>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</si>
  <si>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</si>
  <si>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</si>
  <si>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</si>
  <si>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</si>
  <si>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</si>
  <si>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</si>
  <si>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</si>
  <si>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</si>
  <si>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</si>
  <si>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</si>
  <si>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</si>
  <si>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</si>
  <si>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</si>
  <si>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</si>
  <si>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</si>
  <si>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</si>
  <si>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</si>
  <si>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</si>
  <si>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</si>
  <si>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</si>
  <si>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</si>
  <si>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</si>
  <si>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</si>
  <si>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</si>
  <si>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</si>
  <si>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</si>
  <si>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</si>
  <si>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</si>
  <si>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</si>
  <si>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</si>
  <si>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</si>
  <si>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Valuations - Capital Improved Value</t>
  </si>
  <si>
    <t>06050</t>
  </si>
  <si>
    <t>Residential</t>
  </si>
  <si>
    <t>Commercial</t>
  </si>
  <si>
    <t>Industrial</t>
  </si>
  <si>
    <t>(1)</t>
  </si>
  <si>
    <t>(2)</t>
  </si>
  <si>
    <t>(3)</t>
  </si>
  <si>
    <t>(4)</t>
  </si>
  <si>
    <t>(5)</t>
  </si>
  <si>
    <t>(6)</t>
  </si>
  <si>
    <t>Other</t>
  </si>
  <si>
    <t>Rural 
(incl Urban Farms)</t>
  </si>
  <si>
    <t>Total</t>
  </si>
  <si>
    <t>06160</t>
  </si>
  <si>
    <t>06170</t>
  </si>
  <si>
    <t>06180</t>
  </si>
  <si>
    <t>06190</t>
  </si>
  <si>
    <t>06210</t>
  </si>
  <si>
    <t>Proportions</t>
  </si>
  <si>
    <t>%</t>
  </si>
  <si>
    <t>VGC2 Valuations</t>
  </si>
  <si>
    <t>VGC2 Rates &amp; Charges</t>
  </si>
  <si>
    <t>06200</t>
  </si>
  <si>
    <t>Basis of Rating</t>
  </si>
  <si>
    <t>(SV),  (CIV) or (NAV)</t>
  </si>
  <si>
    <t>04999</t>
  </si>
  <si>
    <t>01960</t>
  </si>
  <si>
    <t>Comparisons data</t>
  </si>
  <si>
    <t>Rates &amp; Charges</t>
  </si>
  <si>
    <t>04000</t>
  </si>
  <si>
    <t>04050</t>
  </si>
  <si>
    <t>04100</t>
  </si>
  <si>
    <t>Municipal Charge</t>
  </si>
  <si>
    <t xml:space="preserve">General Rate </t>
  </si>
  <si>
    <t>Cultural &amp; Recreation Land</t>
  </si>
  <si>
    <t>Supplementary Rates &amp; Rate Adjustments</t>
  </si>
  <si>
    <t>04150</t>
  </si>
  <si>
    <t>04180</t>
  </si>
  <si>
    <t>04200</t>
  </si>
  <si>
    <t>Garbage Charges</t>
  </si>
  <si>
    <t>Special Rates &amp; Special Charges</t>
  </si>
  <si>
    <t>04250</t>
  </si>
  <si>
    <t>04300</t>
  </si>
  <si>
    <t>04399</t>
  </si>
  <si>
    <t xml:space="preserve">Revenue In Lieu of Rates </t>
  </si>
  <si>
    <t>Sub-Total</t>
  </si>
  <si>
    <t>04400</t>
  </si>
  <si>
    <t>04450</t>
  </si>
  <si>
    <t>04455</t>
  </si>
  <si>
    <t>ADD Government Reimbursements in respect of Pensioner Rates remitted</t>
  </si>
  <si>
    <t>LESS Pensioner Rate Remissions &amp; Concessions</t>
  </si>
  <si>
    <t>LESS Council Rate Rebates and Concessions</t>
  </si>
  <si>
    <t>Total Rates &amp; Charges</t>
  </si>
  <si>
    <t>Name Of Property/Company</t>
  </si>
  <si>
    <t>Payment</t>
  </si>
  <si>
    <t>Land Valuation (CIV)</t>
  </si>
  <si>
    <t>04251</t>
  </si>
  <si>
    <t>04252</t>
  </si>
  <si>
    <t>04253</t>
  </si>
  <si>
    <t>04254</t>
  </si>
  <si>
    <t>04255</t>
  </si>
  <si>
    <t>04256</t>
  </si>
  <si>
    <t>04257</t>
  </si>
  <si>
    <t>04258</t>
  </si>
  <si>
    <t>04299</t>
  </si>
  <si>
    <t>VGC2</t>
  </si>
  <si>
    <t>Code</t>
  </si>
  <si>
    <r>
      <t xml:space="preserve">Rural 
</t>
    </r>
    <r>
      <rPr>
        <sz val="8"/>
        <color theme="1"/>
        <rFont val="Arial"/>
        <family val="2"/>
      </rPr>
      <t>(include Urban Farms)</t>
    </r>
  </si>
  <si>
    <r>
      <t xml:space="preserve">Other
</t>
    </r>
    <r>
      <rPr>
        <sz val="8"/>
        <color theme="1"/>
        <rFont val="Arial"/>
        <family val="2"/>
      </rPr>
      <t>(provide details in Comments tab)</t>
    </r>
  </si>
  <si>
    <t>TOTAL</t>
  </si>
  <si>
    <t>No of Rateable Assessments</t>
  </si>
  <si>
    <t xml:space="preserve">IF, Commercial and Industrial properties values are not separated, provide estimate of each proportion ? </t>
  </si>
  <si>
    <t>Site Value (SV), Capital Improved Value (CIV), or
Net Annual Value (NAV)</t>
  </si>
  <si>
    <t>CIV</t>
  </si>
  <si>
    <r>
      <t xml:space="preserve">Revenue In Lieu of Rates  </t>
    </r>
    <r>
      <rPr>
        <i/>
        <sz val="10"/>
        <color theme="1"/>
        <rFont val="Arial"/>
        <family val="2"/>
      </rPr>
      <t>(provide details below)</t>
    </r>
  </si>
  <si>
    <r>
      <t xml:space="preserve">Other </t>
    </r>
    <r>
      <rPr>
        <i/>
        <sz val="10"/>
        <color theme="1"/>
        <rFont val="Arial"/>
        <family val="2"/>
      </rPr>
      <t xml:space="preserve"> (provide details in Comments tab)</t>
    </r>
  </si>
  <si>
    <t xml:space="preserve">Sub-Total </t>
  </si>
  <si>
    <t>ADD</t>
  </si>
  <si>
    <t xml:space="preserve">  Government Reimbursements 
  in respect of Pensioner Rates remitted</t>
  </si>
  <si>
    <t>LESS</t>
  </si>
  <si>
    <t xml:space="preserve">  Pensioner Rate Remissions &amp; Concessions</t>
  </si>
  <si>
    <t xml:space="preserve">  Council Rate Rebates and Concessions</t>
  </si>
  <si>
    <t>Revenue In Lieu of Rates or Special Rating Agreements</t>
  </si>
  <si>
    <t>Equals 04250 above?</t>
  </si>
  <si>
    <r>
      <t xml:space="preserve">Rates &amp; Charges Total    </t>
    </r>
    <r>
      <rPr>
        <sz val="10"/>
        <color theme="1"/>
        <rFont val="Arial"/>
        <family val="2"/>
      </rPr>
      <t>(04999 above)</t>
    </r>
  </si>
  <si>
    <r>
      <t xml:space="preserve">Rates and Charges Revenue    </t>
    </r>
    <r>
      <rPr>
        <sz val="10"/>
        <color theme="1"/>
        <rFont val="Arial"/>
        <family val="2"/>
      </rPr>
      <t>(01960 Expenditure &amp; Revenue)</t>
    </r>
  </si>
  <si>
    <t>COMMENT - Please comments on differences between theses figures in the Comments tab.</t>
  </si>
  <si>
    <t>COMMENTS - Please add any comments and explanatory notes to the Comments tab.</t>
  </si>
  <si>
    <t>Melton (C)</t>
  </si>
  <si>
    <t xml:space="preserve">Rateable Assessments </t>
  </si>
  <si>
    <t xml:space="preserve"> </t>
  </si>
  <si>
    <t xml:space="preserve">Valuations and Rates </t>
  </si>
  <si>
    <t>NOTE: The Victoria Grants Commission (VGC) is requesting this data.  Data is used in determining the VGC allocations.</t>
  </si>
  <si>
    <t>06040</t>
  </si>
  <si>
    <t>Please Note: Valuations relating to properties for which Revenue in Lieu of Rates are received should NOT be included in the Valuations data above (06160-06190).</t>
  </si>
  <si>
    <t>Number of Rateable Assessments         - as at 1 July 2016</t>
  </si>
  <si>
    <t>Number of Rateable Assessments     - as at 30 June 2017</t>
  </si>
  <si>
    <r>
      <t xml:space="preserve">Revaluation </t>
    </r>
    <r>
      <rPr>
        <b/>
        <sz val="12"/>
        <color theme="1"/>
        <rFont val="Arial"/>
        <family val="2"/>
      </rPr>
      <t>2016 *</t>
    </r>
    <r>
      <rPr>
        <sz val="12"/>
        <color theme="1"/>
        <rFont val="Arial"/>
        <family val="2"/>
      </rPr>
      <t xml:space="preserve">                               -  as at 1 January 2016</t>
    </r>
  </si>
  <si>
    <t>Supplementary Valuations                           -  to 30 June 2016</t>
  </si>
  <si>
    <t>Supplementary Valuations      - July 2016 to 30 June 2017</t>
  </si>
  <si>
    <t>Total Valuations to 30 June 2017</t>
  </si>
  <si>
    <t>* Valuer-General Victoria's valuation base as at 1 January 2016 under the Revaluation 2016.</t>
  </si>
  <si>
    <t>AGL</t>
  </si>
  <si>
    <t>Alpine Shire Council</t>
  </si>
  <si>
    <t>as at 30 June 2017</t>
  </si>
  <si>
    <t>2016-17</t>
  </si>
  <si>
    <r>
      <t xml:space="preserve">Rateable Assessments - </t>
    </r>
    <r>
      <rPr>
        <b/>
        <sz val="12"/>
        <color rgb="FFFF0000"/>
        <rFont val="Arial"/>
        <family val="2"/>
      </rPr>
      <t>as at June 2017</t>
    </r>
  </si>
  <si>
    <r>
      <t xml:space="preserve">Valuations - Capital Improved Value - </t>
    </r>
    <r>
      <rPr>
        <b/>
        <sz val="12"/>
        <color rgb="FFFF0000"/>
        <rFont val="Arial"/>
        <family val="2"/>
      </rPr>
      <t>as at June 2017</t>
    </r>
  </si>
  <si>
    <r>
      <t xml:space="preserve">* Revaluation </t>
    </r>
    <r>
      <rPr>
        <b/>
        <sz val="10"/>
        <color rgb="FFFFFF00"/>
        <rFont val="Arial"/>
        <family val="2"/>
      </rPr>
      <t>2016 -  as at 1 January 2016</t>
    </r>
  </si>
  <si>
    <r>
      <t xml:space="preserve">  Supplementary Valuations</t>
    </r>
    <r>
      <rPr>
        <b/>
        <sz val="10"/>
        <color rgb="FFFFFF00"/>
        <rFont val="Arial"/>
        <family val="2"/>
      </rPr>
      <t xml:space="preserve"> -  to 30 June 2017</t>
    </r>
  </si>
  <si>
    <r>
      <t xml:space="preserve">Total Valuations </t>
    </r>
    <r>
      <rPr>
        <b/>
        <sz val="10"/>
        <color rgb="FFFFFF00"/>
        <rFont val="Arial"/>
        <family val="2"/>
      </rPr>
      <t>to 30 June 2017</t>
    </r>
  </si>
  <si>
    <r>
      <t xml:space="preserve">Rates &amp; Charges - </t>
    </r>
    <r>
      <rPr>
        <b/>
        <sz val="12"/>
        <color rgb="FFFF0000"/>
        <rFont val="Arial"/>
        <family val="2"/>
      </rPr>
      <t>as at June 2017</t>
    </r>
  </si>
  <si>
    <t>.</t>
  </si>
  <si>
    <t>NAV</t>
  </si>
  <si>
    <t>Local Government Accounting &amp; General Information</t>
  </si>
  <si>
    <t>Valuations &amp; Rates</t>
  </si>
  <si>
    <t>Description</t>
  </si>
  <si>
    <t xml:space="preserve">The data in these spreadsheet represents the Council's determination of :
</t>
  </si>
  <si>
    <r>
      <rPr>
        <b/>
        <sz val="11"/>
        <color theme="1"/>
        <rFont val="Arial"/>
        <family val="2"/>
      </rPr>
      <t>Rateable Assessments</t>
    </r>
    <r>
      <rPr>
        <sz val="11"/>
        <color theme="1"/>
        <rFont val="Arial"/>
        <family val="2"/>
      </rPr>
      <t xml:space="preserve"> 
- Number of rateable assessments by Residential, Commercial, Industrial, 
  Rural and Other.
</t>
    </r>
  </si>
  <si>
    <r>
      <rPr>
        <b/>
        <sz val="11"/>
        <color theme="1"/>
        <rFont val="Arial"/>
        <family val="2"/>
      </rPr>
      <t>Valuations - Capital Improved Value</t>
    </r>
    <r>
      <rPr>
        <sz val="11"/>
        <color theme="1"/>
        <rFont val="Arial"/>
        <family val="2"/>
      </rPr>
      <t xml:space="preserve"> 
- Valuations by Residential, Commercial, Industrial, Rural and Other.
</t>
    </r>
  </si>
  <si>
    <r>
      <rPr>
        <b/>
        <sz val="11"/>
        <color theme="1"/>
        <rFont val="Arial"/>
        <family val="2"/>
      </rPr>
      <t>Rates &amp; Charges</t>
    </r>
    <r>
      <rPr>
        <sz val="11"/>
        <color theme="1"/>
        <rFont val="Arial"/>
        <family val="2"/>
      </rPr>
      <t xml:space="preserve"> 
- Provides details of Municipal Charge, General Rates, Garbage Charges, etc</t>
    </r>
  </si>
  <si>
    <t xml:space="preserve">More Information
</t>
  </si>
  <si>
    <t xml:space="preserve">Refer to Manual pages 25-29.
</t>
  </si>
  <si>
    <t>TABS</t>
  </si>
  <si>
    <r>
      <rPr>
        <b/>
        <sz val="11"/>
        <color theme="1"/>
        <rFont val="Arial"/>
        <family val="2"/>
      </rPr>
      <t>VGC2</t>
    </r>
    <r>
      <rPr>
        <sz val="11"/>
        <color theme="1"/>
        <rFont val="Arial"/>
        <family val="2"/>
      </rPr>
      <t xml:space="preserve"> 
- Questionnaire tab showing data requested.
</t>
    </r>
  </si>
  <si>
    <r>
      <rPr>
        <b/>
        <sz val="11"/>
        <color theme="1"/>
        <rFont val="Arial"/>
        <family val="2"/>
      </rPr>
      <t>Valuations</t>
    </r>
    <r>
      <rPr>
        <sz val="11"/>
        <color theme="1"/>
        <rFont val="Arial"/>
        <family val="2"/>
      </rPr>
      <t xml:space="preserve">
- Council data in responses to valuations
</t>
    </r>
  </si>
  <si>
    <r>
      <rPr>
        <b/>
        <sz val="11"/>
        <color theme="1"/>
        <rFont val="Arial"/>
        <family val="2"/>
      </rPr>
      <t>Rates</t>
    </r>
    <r>
      <rPr>
        <sz val="11"/>
        <color theme="1"/>
        <rFont val="Arial"/>
        <family val="2"/>
      </rPr>
      <t xml:space="preserve">
- Council data in responses to details of rates and charges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</si>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</sst>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_ ;[Red]\-#,##0\ "/>
    <numFmt numFmtId="165" formatCode="_(* #,##0_);_(* \(#,##0\);_(* &quot;-&quot;_);_(@_)"/>
    <numFmt numFmtId="166" formatCode="_(&quot;$&quot;* #,##0_);_(&quot;$&quot;* \(#,##0\);_(&quot;$&quot;* &quot;-&quot;??_);_(@_)"/>
  </numFmts>
  <fonts count="37" x14ac:knownFonts="1">
    <font>
      <sz val="11"/>
      <color theme="1"/>
      <name val="Calibri"/>
      <family val="2"/>
      <scheme val="minor"/>
    </font>
    <font>
      <sz val="10"/>
      <color theme="1"/>
      <name val="Arial"/>
      <family val="2"/>
    </font>
    <font>
      <sz val="10"/>
      <color theme="1"/>
      <name val="Arial"/>
      <family val="2"/>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9"/>
      <color theme="1"/>
      <name val="Arial"/>
      <family val="2"/>
    </font>
    <font>
      <sz val="10"/>
      <name val="Arial"/>
      <family val="2"/>
    </font>
    <font>
      <sz val="11"/>
      <color theme="1"/>
      <name val="Calibri"/>
      <family val="2"/>
      <scheme val="minor"/>
    </font>
    <font>
      <sz val="12"/>
      <color theme="9" tint="-0.249977111117893"/>
      <name val="Arial"/>
      <family val="2"/>
    </font>
    <font>
      <b/>
      <sz val="14"/>
      <color theme="9" tint="-0.249977111117893"/>
      <name val="Arial"/>
      <family val="2"/>
    </font>
    <font>
      <b/>
      <sz val="12"/>
      <color theme="1"/>
      <name val="Arial"/>
      <family val="2"/>
    </font>
    <font>
      <sz val="8"/>
      <color theme="1"/>
      <name val="Arial"/>
      <family val="2"/>
    </font>
    <font>
      <sz val="12"/>
      <color theme="1"/>
      <name val="Arial"/>
      <family val="2"/>
    </font>
    <font>
      <i/>
      <sz val="10"/>
      <color theme="1"/>
      <name val="Arial"/>
      <family val="2"/>
    </font>
    <font>
      <sz val="10"/>
      <color theme="1"/>
      <name val="Arial"/>
      <family val="2"/>
    </font>
    <font>
      <b/>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b/>
      <sz val="8"/>
      <color theme="0"/>
      <name val="Arial"/>
      <family val="2"/>
    </font>
    <font>
      <b/>
      <sz val="12"/>
      <color rgb="FFFF0000"/>
      <name val="Arial"/>
      <family val="2"/>
    </font>
    <font>
      <b/>
      <sz val="10"/>
      <color rgb="FFFFFF00"/>
      <name val="Arial"/>
      <family val="2"/>
    </font>
    <font>
      <sz val="10"/>
      <color theme="1"/>
      <name val="Calibri"/>
      <family val="2"/>
      <scheme val="minor"/>
    </font>
    <font>
      <i/>
      <sz val="10"/>
      <color rgb="FFFF0000"/>
      <name val="Arial"/>
      <family val="2"/>
    </font>
    <font>
      <sz val="10"/>
      <color rgb="FFFF0000"/>
      <name val="Arial"/>
      <family val="2"/>
    </font>
    <font>
      <b/>
      <i/>
      <sz val="10"/>
      <color rgb="FFFF0000"/>
      <name val="Arial"/>
      <family val="2"/>
    </font>
    <font>
      <sz val="11"/>
      <color rgb="FFFF0000"/>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78BEDC"/>
        <bgColor indexed="64"/>
      </patternFill>
    </fill>
    <fill>
      <patternFill patternType="solid">
        <fgColor rgb="FFC8E6F0"/>
        <bgColor indexed="64"/>
      </patternFill>
    </fill>
    <fill>
      <patternFill patternType="mediumGray">
        <fgColor indexed="19"/>
        <bgColor indexed="26"/>
      </patternFill>
    </fill>
    <fill>
      <patternFill patternType="lightGray"/>
    </fill>
    <fill>
      <patternFill patternType="solid">
        <fgColor rgb="FFFFFF99"/>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9">
    <xf numFmtId="0" fontId="0" fillId="0" borderId="0"/>
    <xf numFmtId="9" fontId="11" fillId="0" borderId="0" applyFont="0" applyFill="0" applyBorder="0" applyAlignment="0" applyProtection="0"/>
    <xf numFmtId="165" fontId="4" fillId="0" borderId="0" applyFill="0" applyBorder="0">
      <protection locked="0"/>
    </xf>
    <xf numFmtId="41" fontId="4" fillId="0" borderId="0" applyFill="0" applyBorder="0">
      <protection locked="0"/>
    </xf>
    <xf numFmtId="0" fontId="4" fillId="5" borderId="0" applyBorder="0"/>
    <xf numFmtId="41" fontId="4" fillId="9" borderId="0" applyBorder="0"/>
    <xf numFmtId="0" fontId="4" fillId="9" borderId="0" applyFill="0" applyBorder="0">
      <alignment horizontal="left"/>
    </xf>
    <xf numFmtId="166" fontId="4" fillId="10" borderId="0"/>
    <xf numFmtId="0" fontId="10" fillId="0" borderId="0"/>
  </cellStyleXfs>
  <cellXfs count="156">
    <xf numFmtId="0" fontId="0" fillId="0" borderId="0" xfId="0"/>
    <xf numFmtId="0" fontId="3" fillId="0" borderId="0" xfId="0" applyFont="1"/>
    <xf numFmtId="0" fontId="4" fillId="0" borderId="0" xfId="0" applyFont="1"/>
    <xf numFmtId="3" fontId="3" fillId="0" borderId="4" xfId="0" applyNumberFormat="1" applyFont="1" applyBorder="1" applyAlignment="1">
      <alignment vertical="top"/>
    </xf>
    <xf numFmtId="3" fontId="3" fillId="0" borderId="5" xfId="0" applyNumberFormat="1" applyFont="1" applyBorder="1" applyAlignment="1">
      <alignment vertical="top"/>
    </xf>
    <xf numFmtId="3" fontId="3" fillId="0" borderId="6" xfId="0" applyNumberFormat="1" applyFont="1" applyBorder="1" applyAlignment="1">
      <alignment vertical="top"/>
    </xf>
    <xf numFmtId="0" fontId="8" fillId="0" borderId="0" xfId="0" applyFont="1"/>
    <xf numFmtId="0" fontId="9" fillId="0" borderId="0" xfId="0" applyFont="1"/>
    <xf numFmtId="164" fontId="3" fillId="0" borderId="0" xfId="0" applyNumberFormat="1" applyFont="1" applyBorder="1"/>
    <xf numFmtId="164" fontId="4" fillId="0" borderId="0" xfId="0" applyNumberFormat="1" applyFont="1" applyBorder="1"/>
    <xf numFmtId="164" fontId="8" fillId="0" borderId="0" xfId="0" applyNumberFormat="1" applyFont="1" applyBorder="1"/>
    <xf numFmtId="164" fontId="7" fillId="0" borderId="0" xfId="0" applyNumberFormat="1" applyFont="1" applyBorder="1"/>
    <xf numFmtId="164" fontId="9" fillId="0" borderId="0" xfId="0" applyNumberFormat="1" applyFont="1" applyBorder="1"/>
    <xf numFmtId="164" fontId="10" fillId="0" borderId="13" xfId="0" applyNumberFormat="1" applyFont="1" applyBorder="1" applyAlignment="1">
      <alignment vertical="top"/>
    </xf>
    <xf numFmtId="164" fontId="10" fillId="0" borderId="14" xfId="0" applyNumberFormat="1" applyFont="1" applyBorder="1" applyAlignment="1">
      <alignment vertical="top"/>
    </xf>
    <xf numFmtId="164" fontId="10" fillId="0" borderId="16" xfId="0" applyNumberFormat="1" applyFont="1" applyBorder="1" applyAlignment="1">
      <alignment vertical="top"/>
    </xf>
    <xf numFmtId="164" fontId="10" fillId="0" borderId="17" xfId="0" applyNumberFormat="1" applyFont="1" applyBorder="1" applyAlignment="1">
      <alignment vertical="top"/>
    </xf>
    <xf numFmtId="164" fontId="10" fillId="0" borderId="19" xfId="0" applyNumberFormat="1" applyFont="1" applyBorder="1" applyAlignment="1">
      <alignment vertical="top"/>
    </xf>
    <xf numFmtId="164" fontId="10" fillId="0" borderId="20" xfId="0" applyNumberFormat="1" applyFont="1" applyBorder="1" applyAlignment="1">
      <alignment vertical="top"/>
    </xf>
    <xf numFmtId="0" fontId="8" fillId="0" borderId="0" xfId="0" applyFont="1" applyAlignment="1">
      <alignment horizontal="left"/>
    </xf>
    <xf numFmtId="9" fontId="10" fillId="0" borderId="14" xfId="1" applyFont="1" applyBorder="1" applyAlignment="1">
      <alignment horizontal="center" vertical="top"/>
    </xf>
    <xf numFmtId="9" fontId="10" fillId="0" borderId="17" xfId="1" applyFont="1" applyBorder="1" applyAlignment="1">
      <alignment horizontal="center" vertical="top"/>
    </xf>
    <xf numFmtId="9" fontId="10" fillId="0" borderId="20" xfId="1" applyFont="1" applyBorder="1" applyAlignment="1">
      <alignment horizontal="center" vertical="top"/>
    </xf>
    <xf numFmtId="9" fontId="10" fillId="0" borderId="15" xfId="1" applyFont="1" applyBorder="1" applyAlignment="1">
      <alignment horizontal="center" vertical="top"/>
    </xf>
    <xf numFmtId="9" fontId="10" fillId="0" borderId="18" xfId="1" applyFont="1" applyBorder="1" applyAlignment="1">
      <alignment horizontal="center" vertical="top"/>
    </xf>
    <xf numFmtId="9" fontId="10" fillId="0" borderId="21" xfId="1" applyFont="1" applyBorder="1" applyAlignment="1">
      <alignment horizontal="center" vertical="top"/>
    </xf>
    <xf numFmtId="164" fontId="3" fillId="0" borderId="15" xfId="0" applyNumberFormat="1" applyFont="1" applyFill="1" applyBorder="1" applyAlignment="1">
      <alignment vertical="top"/>
    </xf>
    <xf numFmtId="164" fontId="3" fillId="0" borderId="18" xfId="0" applyNumberFormat="1" applyFont="1" applyFill="1" applyBorder="1" applyAlignment="1">
      <alignment vertical="top"/>
    </xf>
    <xf numFmtId="164" fontId="3" fillId="0" borderId="21" xfId="0" applyNumberFormat="1" applyFont="1" applyFill="1" applyBorder="1" applyAlignment="1">
      <alignment vertical="top"/>
    </xf>
    <xf numFmtId="0" fontId="12" fillId="0" borderId="0" xfId="0" applyFont="1"/>
    <xf numFmtId="0" fontId="12" fillId="0" borderId="0" xfId="0" applyFont="1" applyAlignment="1">
      <alignment horizontal="center"/>
    </xf>
    <xf numFmtId="3" fontId="12" fillId="0" borderId="0" xfId="0" applyNumberFormat="1" applyFont="1"/>
    <xf numFmtId="0" fontId="13" fillId="0" borderId="0" xfId="0" applyFont="1"/>
    <xf numFmtId="0" fontId="13" fillId="0" borderId="0" xfId="0" applyFont="1" applyAlignment="1">
      <alignment horizontal="center"/>
    </xf>
    <xf numFmtId="3" fontId="13" fillId="0" borderId="0" xfId="0" applyNumberFormat="1" applyFont="1"/>
    <xf numFmtId="0" fontId="13" fillId="0" borderId="0" xfId="0" applyFont="1" applyAlignment="1">
      <alignment horizontal="right" vertical="center"/>
    </xf>
    <xf numFmtId="3" fontId="13" fillId="0" borderId="0" xfId="0" applyNumberFormat="1" applyFont="1" applyAlignment="1">
      <alignment horizontal="right"/>
    </xf>
    <xf numFmtId="0" fontId="13" fillId="0" borderId="28" xfId="0" applyFont="1" applyBorder="1"/>
    <xf numFmtId="0" fontId="13" fillId="0" borderId="28" xfId="0" applyFont="1" applyBorder="1" applyAlignment="1">
      <alignment horizontal="center"/>
    </xf>
    <xf numFmtId="3" fontId="13" fillId="0" borderId="28" xfId="0" applyNumberFormat="1" applyFont="1" applyBorder="1"/>
    <xf numFmtId="0" fontId="14" fillId="2" borderId="0" xfId="0" applyFont="1" applyFill="1" applyAlignment="1">
      <alignment horizontal="center" wrapText="1"/>
    </xf>
    <xf numFmtId="3" fontId="14" fillId="2" borderId="0" xfId="0" applyNumberFormat="1" applyFont="1" applyFill="1" applyAlignment="1">
      <alignment horizontal="center" wrapText="1"/>
    </xf>
    <xf numFmtId="0" fontId="14" fillId="0" borderId="0" xfId="0" applyFont="1" applyAlignment="1">
      <alignment horizontal="center" wrapText="1"/>
    </xf>
    <xf numFmtId="0" fontId="14" fillId="2" borderId="0" xfId="0" applyFont="1" applyFill="1" applyAlignment="1">
      <alignment horizontal="center"/>
    </xf>
    <xf numFmtId="3" fontId="14" fillId="2" borderId="0" xfId="0" applyNumberFormat="1" applyFont="1" applyFill="1" applyAlignment="1">
      <alignment horizontal="center"/>
    </xf>
    <xf numFmtId="0" fontId="14" fillId="0" borderId="0" xfId="0" applyFont="1" applyAlignment="1">
      <alignment horizontal="center"/>
    </xf>
    <xf numFmtId="0" fontId="14" fillId="0" borderId="0" xfId="0" applyFont="1"/>
    <xf numFmtId="0" fontId="16" fillId="0" borderId="0" xfId="0" applyFont="1" applyBorder="1" applyAlignment="1">
      <alignment vertical="top" wrapText="1"/>
    </xf>
    <xf numFmtId="0" fontId="16" fillId="0" borderId="0" xfId="0" applyFont="1" applyBorder="1" applyAlignment="1">
      <alignment horizontal="center"/>
    </xf>
    <xf numFmtId="3" fontId="16" fillId="0" borderId="0" xfId="0" applyNumberFormat="1" applyFont="1"/>
    <xf numFmtId="0" fontId="16" fillId="0" borderId="0" xfId="0" applyFont="1"/>
    <xf numFmtId="0" fontId="16" fillId="0" borderId="0" xfId="0" quotePrefix="1" applyFont="1" applyBorder="1" applyAlignment="1">
      <alignment horizontal="center"/>
    </xf>
    <xf numFmtId="3" fontId="16" fillId="3" borderId="29" xfId="0" applyNumberFormat="1" applyFont="1" applyFill="1" applyBorder="1"/>
    <xf numFmtId="3" fontId="14" fillId="4" borderId="29" xfId="0" applyNumberFormat="1" applyFont="1" applyFill="1" applyBorder="1"/>
    <xf numFmtId="0" fontId="16" fillId="0" borderId="0" xfId="0" quotePrefix="1" applyNumberFormat="1" applyFont="1" applyBorder="1" applyAlignment="1">
      <alignment horizontal="center"/>
    </xf>
    <xf numFmtId="0" fontId="14" fillId="0" borderId="0" xfId="0" applyFont="1" applyBorder="1" applyAlignment="1">
      <alignment horizontal="right" vertical="top" wrapText="1"/>
    </xf>
    <xf numFmtId="0" fontId="14" fillId="0" borderId="0" xfId="0" quotePrefix="1" applyFont="1" applyBorder="1" applyAlignment="1">
      <alignment horizontal="center"/>
    </xf>
    <xf numFmtId="9" fontId="16" fillId="3" borderId="29" xfId="1" applyFont="1" applyFill="1" applyBorder="1" applyAlignment="1">
      <alignment horizontal="center"/>
    </xf>
    <xf numFmtId="3" fontId="14" fillId="3" borderId="29" xfId="0" applyNumberFormat="1" applyFont="1" applyFill="1" applyBorder="1" applyAlignment="1">
      <alignment horizontal="center"/>
    </xf>
    <xf numFmtId="0" fontId="16" fillId="0" borderId="0" xfId="0" applyFont="1" applyBorder="1"/>
    <xf numFmtId="3" fontId="14" fillId="2" borderId="29" xfId="0" applyNumberFormat="1" applyFont="1" applyFill="1" applyBorder="1" applyAlignment="1">
      <alignment horizontal="center" wrapText="1"/>
    </xf>
    <xf numFmtId="0" fontId="16" fillId="0" borderId="0" xfId="0" applyFont="1" applyBorder="1" applyAlignment="1">
      <alignment horizontal="left" vertical="top" wrapText="1"/>
    </xf>
    <xf numFmtId="0" fontId="19" fillId="0" borderId="0" xfId="0" applyFont="1" applyBorder="1" applyAlignment="1">
      <alignment horizontal="right" vertical="top"/>
    </xf>
    <xf numFmtId="0" fontId="20" fillId="0" borderId="0" xfId="0" applyFont="1"/>
    <xf numFmtId="0" fontId="12" fillId="0" borderId="0" xfId="0" applyFont="1" applyAlignment="1">
      <alignment vertical="top" wrapText="1"/>
    </xf>
    <xf numFmtId="0" fontId="21" fillId="0" borderId="28" xfId="0" applyFont="1" applyBorder="1"/>
    <xf numFmtId="0" fontId="21" fillId="0" borderId="28" xfId="0" applyFont="1" applyBorder="1" applyAlignment="1">
      <alignment vertical="top" wrapText="1"/>
    </xf>
    <xf numFmtId="0" fontId="21" fillId="0" borderId="28" xfId="0" applyFont="1" applyBorder="1" applyAlignment="1">
      <alignment horizontal="center"/>
    </xf>
    <xf numFmtId="3" fontId="21" fillId="0" borderId="28" xfId="0" applyNumberFormat="1" applyFont="1" applyBorder="1"/>
    <xf numFmtId="0" fontId="16" fillId="0" borderId="0" xfId="0" applyFont="1" applyAlignment="1">
      <alignment horizontal="center"/>
    </xf>
    <xf numFmtId="0" fontId="14" fillId="0" borderId="0" xfId="0" applyFont="1" applyAlignment="1">
      <alignment wrapText="1"/>
    </xf>
    <xf numFmtId="0" fontId="22" fillId="0" borderId="0" xfId="0" applyFont="1"/>
    <xf numFmtId="0" fontId="23" fillId="0" borderId="0" xfId="0" applyFont="1"/>
    <xf numFmtId="3" fontId="6" fillId="6" borderId="7" xfId="0" applyNumberFormat="1" applyFont="1" applyFill="1" applyBorder="1" applyAlignment="1">
      <alignment horizontal="right"/>
    </xf>
    <xf numFmtId="164" fontId="6" fillId="6" borderId="23" xfId="0" applyNumberFormat="1" applyFont="1" applyFill="1" applyBorder="1" applyAlignment="1">
      <alignment horizontal="right"/>
    </xf>
    <xf numFmtId="164" fontId="6" fillId="6" borderId="24" xfId="0" applyNumberFormat="1" applyFont="1" applyFill="1" applyBorder="1" applyAlignment="1">
      <alignment horizontal="right"/>
    </xf>
    <xf numFmtId="164" fontId="6" fillId="6" borderId="22" xfId="0" applyNumberFormat="1" applyFont="1" applyFill="1" applyBorder="1" applyAlignment="1">
      <alignment horizontal="right"/>
    </xf>
    <xf numFmtId="0" fontId="5" fillId="6" borderId="25" xfId="0" applyFont="1" applyFill="1" applyBorder="1"/>
    <xf numFmtId="0" fontId="6" fillId="6" borderId="2" xfId="0" applyFont="1" applyFill="1" applyBorder="1"/>
    <xf numFmtId="0" fontId="6" fillId="6" borderId="8" xfId="0" applyNumberFormat="1" applyFont="1" applyFill="1" applyBorder="1" applyAlignment="1">
      <alignment horizontal="center" vertical="center" wrapText="1"/>
    </xf>
    <xf numFmtId="0" fontId="6" fillId="6" borderId="0" xfId="0" applyNumberFormat="1" applyFont="1" applyFill="1" applyBorder="1" applyAlignment="1">
      <alignment horizontal="center" vertical="center" wrapText="1"/>
    </xf>
    <xf numFmtId="0" fontId="6" fillId="6" borderId="9" xfId="0" applyNumberFormat="1" applyFont="1" applyFill="1" applyBorder="1" applyAlignment="1">
      <alignment horizontal="center" vertical="center" wrapText="1"/>
    </xf>
    <xf numFmtId="0" fontId="6" fillId="6" borderId="27" xfId="0" applyNumberFormat="1" applyFont="1" applyFill="1" applyBorder="1" applyAlignment="1">
      <alignment horizontal="center" vertical="center" wrapText="1"/>
    </xf>
    <xf numFmtId="0" fontId="6" fillId="6" borderId="2" xfId="0" applyFont="1" applyFill="1" applyBorder="1" applyAlignment="1">
      <alignment horizontal="left"/>
    </xf>
    <xf numFmtId="164" fontId="6" fillId="6" borderId="8" xfId="0" applyNumberFormat="1" applyFont="1" applyFill="1" applyBorder="1" applyAlignment="1">
      <alignment horizontal="left" vertical="center"/>
    </xf>
    <xf numFmtId="164" fontId="6" fillId="6" borderId="0" xfId="0" applyNumberFormat="1" applyFont="1" applyFill="1" applyBorder="1" applyAlignment="1">
      <alignment horizontal="left" vertical="center"/>
    </xf>
    <xf numFmtId="164" fontId="6" fillId="6" borderId="9" xfId="0" applyNumberFormat="1" applyFont="1" applyFill="1" applyBorder="1" applyAlignment="1">
      <alignment horizontal="left" vertical="center"/>
    </xf>
    <xf numFmtId="164" fontId="24" fillId="6" borderId="8" xfId="0" applyNumberFormat="1" applyFont="1" applyFill="1" applyBorder="1" applyAlignment="1">
      <alignment horizontal="center" vertical="center" wrapText="1"/>
    </xf>
    <xf numFmtId="164" fontId="24" fillId="6" borderId="0" xfId="0" applyNumberFormat="1" applyFont="1" applyFill="1" applyBorder="1" applyAlignment="1">
      <alignment horizontal="center" vertical="center" wrapText="1"/>
    </xf>
    <xf numFmtId="164" fontId="24" fillId="6" borderId="9" xfId="0" applyNumberFormat="1" applyFont="1" applyFill="1" applyBorder="1" applyAlignment="1">
      <alignment horizontal="center" vertical="center" wrapText="1"/>
    </xf>
    <xf numFmtId="0" fontId="6" fillId="6" borderId="3" xfId="0" applyFont="1" applyFill="1" applyBorder="1"/>
    <xf numFmtId="164" fontId="24" fillId="6" borderId="10" xfId="0" applyNumberFormat="1" applyFont="1" applyFill="1" applyBorder="1" applyAlignment="1">
      <alignment horizontal="center" vertical="center" wrapText="1"/>
    </xf>
    <xf numFmtId="164" fontId="24" fillId="6" borderId="11" xfId="0" applyNumberFormat="1" applyFont="1" applyFill="1" applyBorder="1" applyAlignment="1">
      <alignment horizontal="center" vertical="center" wrapText="1"/>
    </xf>
    <xf numFmtId="164" fontId="24" fillId="6" borderId="10" xfId="0" quotePrefix="1" applyNumberFormat="1" applyFont="1" applyFill="1" applyBorder="1" applyAlignment="1">
      <alignment horizontal="center" vertical="center" wrapText="1"/>
    </xf>
    <xf numFmtId="164" fontId="25" fillId="6" borderId="12" xfId="0" quotePrefix="1" applyNumberFormat="1" applyFont="1" applyFill="1" applyBorder="1" applyAlignment="1">
      <alignment horizontal="center" vertical="center" wrapText="1"/>
    </xf>
    <xf numFmtId="164" fontId="4" fillId="7" borderId="22" xfId="0" applyNumberFormat="1" applyFont="1" applyFill="1" applyBorder="1"/>
    <xf numFmtId="164" fontId="4" fillId="7" borderId="23" xfId="0" applyNumberFormat="1" applyFont="1" applyFill="1" applyBorder="1"/>
    <xf numFmtId="164" fontId="4" fillId="7" borderId="24" xfId="0" applyNumberFormat="1" applyFont="1" applyFill="1" applyBorder="1"/>
    <xf numFmtId="0" fontId="6" fillId="6" borderId="26" xfId="0" applyNumberFormat="1" applyFont="1" applyFill="1" applyBorder="1" applyAlignment="1">
      <alignment horizontal="center" vertical="center" wrapText="1"/>
    </xf>
    <xf numFmtId="164" fontId="6" fillId="6" borderId="9" xfId="0" applyNumberFormat="1" applyFont="1" applyFill="1" applyBorder="1" applyAlignment="1">
      <alignment horizontal="center" vertical="center" wrapText="1"/>
    </xf>
    <xf numFmtId="164" fontId="25" fillId="6" borderId="12" xfId="0" applyNumberFormat="1" applyFont="1" applyFill="1" applyBorder="1" applyAlignment="1">
      <alignment horizontal="center" vertical="center" wrapText="1"/>
    </xf>
    <xf numFmtId="164" fontId="3" fillId="8" borderId="13" xfId="0" applyNumberFormat="1" applyFont="1" applyFill="1" applyBorder="1" applyAlignment="1">
      <alignment vertical="top"/>
    </xf>
    <xf numFmtId="164" fontId="3" fillId="8" borderId="14" xfId="0" applyNumberFormat="1" applyFont="1" applyFill="1" applyBorder="1" applyAlignment="1">
      <alignment vertical="top"/>
    </xf>
    <xf numFmtId="164" fontId="3" fillId="8" borderId="15" xfId="0" applyNumberFormat="1" applyFont="1" applyFill="1" applyBorder="1" applyAlignment="1">
      <alignment vertical="top"/>
    </xf>
    <xf numFmtId="164" fontId="3" fillId="8" borderId="16" xfId="0" applyNumberFormat="1" applyFont="1" applyFill="1" applyBorder="1" applyAlignment="1">
      <alignment vertical="top"/>
    </xf>
    <xf numFmtId="164" fontId="3" fillId="8" borderId="17" xfId="0" applyNumberFormat="1" applyFont="1" applyFill="1" applyBorder="1" applyAlignment="1">
      <alignment vertical="top"/>
    </xf>
    <xf numFmtId="164" fontId="3" fillId="8" borderId="18" xfId="0" applyNumberFormat="1" applyFont="1" applyFill="1" applyBorder="1" applyAlignment="1">
      <alignment vertical="top"/>
    </xf>
    <xf numFmtId="164" fontId="3" fillId="8" borderId="19" xfId="0" applyNumberFormat="1" applyFont="1" applyFill="1" applyBorder="1" applyAlignment="1">
      <alignment vertical="top"/>
    </xf>
    <xf numFmtId="164" fontId="3" fillId="8" borderId="20" xfId="0" applyNumberFormat="1" applyFont="1" applyFill="1" applyBorder="1" applyAlignment="1">
      <alignment vertical="top"/>
    </xf>
    <xf numFmtId="164" fontId="3" fillId="8" borderId="21" xfId="0" applyNumberFormat="1" applyFont="1" applyFill="1" applyBorder="1" applyAlignment="1">
      <alignment vertical="top"/>
    </xf>
    <xf numFmtId="0" fontId="6" fillId="6" borderId="25" xfId="0" applyNumberFormat="1" applyFont="1" applyFill="1" applyBorder="1" applyAlignment="1">
      <alignment horizontal="center" vertical="center" wrapText="1"/>
    </xf>
    <xf numFmtId="9" fontId="6" fillId="6" borderId="23" xfId="1" applyFont="1" applyFill="1" applyBorder="1" applyAlignment="1">
      <alignment horizontal="center"/>
    </xf>
    <xf numFmtId="9" fontId="6" fillId="6" borderId="24" xfId="1" applyFont="1" applyFill="1" applyBorder="1" applyAlignment="1">
      <alignment horizontal="center"/>
    </xf>
    <xf numFmtId="0" fontId="5" fillId="6" borderId="1" xfId="0" applyFont="1" applyFill="1" applyBorder="1"/>
    <xf numFmtId="0" fontId="28" fillId="0" borderId="0" xfId="0" applyFont="1"/>
    <xf numFmtId="0" fontId="18" fillId="0" borderId="0" xfId="0" applyFont="1"/>
    <xf numFmtId="0" fontId="29" fillId="0" borderId="0" xfId="0" applyFont="1" applyBorder="1" applyAlignment="1">
      <alignment vertical="top"/>
    </xf>
    <xf numFmtId="0" fontId="16" fillId="0" borderId="0" xfId="0" applyFont="1" applyFill="1" applyBorder="1" applyAlignment="1">
      <alignment horizontal="left" vertical="top"/>
    </xf>
    <xf numFmtId="0" fontId="14" fillId="0" borderId="0" xfId="0" applyFont="1" applyFill="1" applyBorder="1" applyAlignment="1">
      <alignment horizontal="left" vertical="top"/>
    </xf>
    <xf numFmtId="0" fontId="31" fillId="0" borderId="0" xfId="0" applyFont="1" applyBorder="1" applyAlignment="1">
      <alignment vertical="top" wrapText="1"/>
    </xf>
    <xf numFmtId="164" fontId="10" fillId="0" borderId="13" xfId="0" applyNumberFormat="1" applyFont="1" applyFill="1" applyBorder="1" applyAlignment="1">
      <alignment vertical="top"/>
    </xf>
    <xf numFmtId="164" fontId="10" fillId="0" borderId="14" xfId="0" applyNumberFormat="1" applyFont="1" applyFill="1" applyBorder="1" applyAlignment="1">
      <alignment vertical="top"/>
    </xf>
    <xf numFmtId="164" fontId="10" fillId="0" borderId="16" xfId="0" applyNumberFormat="1" applyFont="1" applyFill="1" applyBorder="1" applyAlignment="1">
      <alignment vertical="top"/>
    </xf>
    <xf numFmtId="164" fontId="10" fillId="0" borderId="17" xfId="0" applyNumberFormat="1" applyFont="1" applyFill="1" applyBorder="1" applyAlignment="1">
      <alignment vertical="top"/>
    </xf>
    <xf numFmtId="164" fontId="10" fillId="0" borderId="19" xfId="0" applyNumberFormat="1" applyFont="1" applyFill="1" applyBorder="1" applyAlignment="1">
      <alignment vertical="top"/>
    </xf>
    <xf numFmtId="164" fontId="10" fillId="0" borderId="20" xfId="0" applyNumberFormat="1" applyFont="1" applyFill="1" applyBorder="1" applyAlignment="1">
      <alignment vertical="top"/>
    </xf>
    <xf numFmtId="0" fontId="30" fillId="0" borderId="0" xfId="0" applyFont="1"/>
    <xf numFmtId="164" fontId="32" fillId="0" borderId="0" xfId="0" applyNumberFormat="1" applyFont="1" applyBorder="1"/>
    <xf numFmtId="0" fontId="32" fillId="0" borderId="0" xfId="0" applyFont="1"/>
    <xf numFmtId="3" fontId="2" fillId="0" borderId="0" xfId="0" quotePrefix="1" applyNumberFormat="1" applyFont="1" applyAlignment="1">
      <alignment horizontal="right"/>
    </xf>
    <xf numFmtId="3" fontId="16" fillId="3" borderId="30" xfId="0" applyNumberFormat="1" applyFont="1" applyFill="1" applyBorder="1" applyAlignment="1">
      <alignment horizontal="left"/>
    </xf>
    <xf numFmtId="0" fontId="16" fillId="3" borderId="31" xfId="0" applyFont="1" applyFill="1" applyBorder="1" applyAlignment="1">
      <alignment horizontal="left"/>
    </xf>
    <xf numFmtId="0" fontId="16" fillId="3" borderId="32" xfId="0" applyFont="1" applyFill="1" applyBorder="1" applyAlignment="1">
      <alignment horizontal="left"/>
    </xf>
    <xf numFmtId="0" fontId="14" fillId="4" borderId="29" xfId="0" applyFont="1" applyFill="1" applyBorder="1" applyAlignment="1">
      <alignment horizontal="right"/>
    </xf>
    <xf numFmtId="0" fontId="14" fillId="2" borderId="29" xfId="0" applyFont="1" applyFill="1" applyBorder="1" applyAlignment="1">
      <alignment horizontal="center"/>
    </xf>
    <xf numFmtId="0" fontId="20" fillId="0" borderId="0" xfId="0" applyFont="1" applyAlignment="1">
      <alignment horizontal="right"/>
    </xf>
    <xf numFmtId="0" fontId="33" fillId="0" borderId="0" xfId="0" applyFont="1"/>
    <xf numFmtId="0" fontId="20" fillId="0" borderId="28" xfId="0" applyFont="1" applyBorder="1"/>
    <xf numFmtId="0" fontId="34" fillId="2" borderId="0" xfId="0" applyFont="1" applyFill="1" applyAlignment="1"/>
    <xf numFmtId="0" fontId="8" fillId="2" borderId="0" xfId="0" applyFont="1" applyFill="1" applyBorder="1" applyAlignment="1">
      <alignment vertical="top"/>
    </xf>
    <xf numFmtId="0" fontId="8" fillId="0" borderId="0" xfId="0" applyFont="1" applyAlignment="1"/>
    <xf numFmtId="3" fontId="35" fillId="2" borderId="0" xfId="0" applyNumberFormat="1" applyFont="1" applyFill="1" applyBorder="1" applyAlignment="1">
      <alignment vertical="top"/>
    </xf>
    <xf numFmtId="0" fontId="34" fillId="0" borderId="0" xfId="0" applyFont="1" applyAlignment="1">
      <alignment vertical="top" wrapText="1"/>
    </xf>
    <xf numFmtId="0" fontId="8" fillId="0" borderId="0" xfId="0" applyFont="1" applyBorder="1" applyAlignment="1">
      <alignment vertical="top" wrapText="1"/>
    </xf>
    <xf numFmtId="0" fontId="8" fillId="0" borderId="0" xfId="0" applyFont="1" applyBorder="1" applyAlignment="1">
      <alignment horizontal="left" vertical="top" wrapText="1"/>
    </xf>
    <xf numFmtId="0" fontId="8" fillId="11" borderId="0" xfId="0" applyFont="1" applyFill="1" applyBorder="1" applyAlignment="1">
      <alignment vertical="top" wrapText="1"/>
    </xf>
    <xf numFmtId="0" fontId="8" fillId="2" borderId="0" xfId="0" applyFont="1" applyFill="1" applyBorder="1" applyAlignment="1">
      <alignment vertical="top" wrapText="1"/>
    </xf>
    <xf numFmtId="0" fontId="36" fillId="0" borderId="0" xfId="0" applyFont="1" applyAlignment="1">
      <alignment vertical="top" wrapText="1"/>
    </xf>
    <xf numFmtId="0" fontId="9" fillId="0" borderId="0" xfId="0" applyFont="1" applyBorder="1" applyAlignment="1">
      <alignment horizontal="left" vertical="top" wrapText="1"/>
    </xf>
    <xf numFmtId="0" fontId="9" fillId="0" borderId="0" xfId="0" applyFont="1" applyBorder="1" applyAlignment="1">
      <alignment horizontal="left" vertical="distributed" wrapText="1"/>
    </xf>
    <xf numFmtId="0" fontId="36" fillId="2" borderId="0" xfId="0" applyFont="1" applyFill="1" applyAlignment="1"/>
    <xf numFmtId="0" fontId="9" fillId="2" borderId="0" xfId="0" applyFont="1" applyFill="1" applyBorder="1" applyAlignment="1">
      <alignment vertical="top"/>
    </xf>
    <xf numFmtId="0" fontId="9" fillId="0" borderId="0" xfId="0" applyFont="1" applyAlignment="1"/>
    <xf numFmtId="0" fontId="36" fillId="0" borderId="28" xfId="0" applyFont="1" applyBorder="1"/>
    <xf numFmtId="0" fontId="36" fillId="0" borderId="28" xfId="0" applyFont="1" applyBorder="1" applyAlignment="1">
      <alignment vertical="top" wrapText="1"/>
    </xf>
    <xf numFmtId="3" fontId="8" fillId="0" borderId="0" xfId="0" applyNumberFormat="1" applyFont="1"/>
  </cellXfs>
  <cellStyles count="9">
    <cellStyle name="Data" xfId="2"/>
    <cellStyle name="Data 2" xfId="3"/>
    <cellStyle name="Formula" xfId="5"/>
    <cellStyle name="FormulaNoNumber" xfId="6"/>
    <cellStyle name="Heading" xfId="4"/>
    <cellStyle name="NoData" xfId="7"/>
    <cellStyle name="Normal" xfId="0" builtinId="0"/>
    <cellStyle name="Normal 2" xfId="8"/>
    <cellStyle name="Percent" xfId="1" builtinId="5"/>
  </cellStyles>
  <dxfs count="0"/>
  <tableStyles count="0" defaultTableStyle="TableStyleMedium9" defaultPivotStyle="PivotStyleLight16"/>
  <colors>
    <mruColors>
      <color rgb="FFFFFF99"/>
      <color rgb="FF78BEDC"/>
      <color rgb="FFC8E6F0"/>
      <color rgb="FFFFFFCC"/>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E6A2"/>
  </sheetPr>
  <dimension ref="A1:I190"/>
  <sheetViews>
    <sheetView showGridLines="0" tabSelected="1" zoomScale="80" zoomScaleNormal="80" zoomScalePageLayoutView="50" workbookViewId="0">
      <pane ySplit="6" topLeftCell="A7" activePane="bottomLeft" state="frozen"/>
      <selection pane="bottomLeft"/>
    </sheetView>
  </sheetViews>
  <sheetFormatPr defaultColWidth="12.6640625" defaultRowHeight="13.8" x14ac:dyDescent="0.25"/>
  <cols>
    <col min="1" max="1" width="20.6640625" style="6" customWidth="1"/>
    <col min="2" max="2" width="14.77734375" style="6" customWidth="1"/>
    <col min="3" max="3" width="70.77734375" style="6" customWidth="1"/>
    <col min="4" max="16384" width="12.6640625" style="6"/>
  </cols>
  <sheetData>
    <row r="1" spans="2:3" s="29" customFormat="1" ht="15.6" x14ac:dyDescent="0.3">
      <c r="C1" s="135" t="s">
        <v>186</v>
      </c>
    </row>
    <row r="2" spans="2:3" s="29" customFormat="1" ht="15.6" x14ac:dyDescent="0.3">
      <c r="B2" s="136" t="s">
        <v>0</v>
      </c>
      <c r="C2" s="63"/>
    </row>
    <row r="3" spans="2:3" s="29" customFormat="1" ht="17.399999999999999" x14ac:dyDescent="0.3">
      <c r="B3" s="32" t="s">
        <v>195</v>
      </c>
      <c r="C3" s="63"/>
    </row>
    <row r="4" spans="2:3" s="29" customFormat="1" ht="15.6" x14ac:dyDescent="0.3">
      <c r="B4" s="136" t="s">
        <v>212</v>
      </c>
      <c r="C4" s="63"/>
    </row>
    <row r="5" spans="2:3" s="29" customFormat="1" ht="16.2" thickBot="1" x14ac:dyDescent="0.35">
      <c r="B5" s="137"/>
      <c r="C5" s="137"/>
    </row>
    <row r="7" spans="2:3" s="140" customFormat="1" x14ac:dyDescent="0.25">
      <c r="B7" s="138"/>
      <c r="C7" s="139"/>
    </row>
    <row r="8" spans="2:3" s="140" customFormat="1" ht="24.6" x14ac:dyDescent="0.25">
      <c r="B8" s="138" t="s">
        <v>146</v>
      </c>
      <c r="C8" s="141" t="s">
        <v>196</v>
      </c>
    </row>
    <row r="9" spans="2:3" s="140" customFormat="1" x14ac:dyDescent="0.25">
      <c r="B9" s="138"/>
      <c r="C9" s="139"/>
    </row>
    <row r="10" spans="2:3" x14ac:dyDescent="0.25">
      <c r="B10" s="142"/>
      <c r="C10" s="143"/>
    </row>
    <row r="11" spans="2:3" x14ac:dyDescent="0.25">
      <c r="B11" s="142"/>
      <c r="C11" s="143"/>
    </row>
    <row r="12" spans="2:3" ht="27.6" x14ac:dyDescent="0.25">
      <c r="B12" s="142" t="s">
        <v>197</v>
      </c>
      <c r="C12" s="144" t="s">
        <v>198</v>
      </c>
    </row>
    <row r="13" spans="2:3" ht="55.2" x14ac:dyDescent="0.25">
      <c r="B13" s="142"/>
      <c r="C13" s="143" t="s">
        <v>199</v>
      </c>
    </row>
    <row r="14" spans="2:3" ht="41.4" x14ac:dyDescent="0.25">
      <c r="B14" s="142"/>
      <c r="C14" s="144" t="s">
        <v>200</v>
      </c>
    </row>
    <row r="15" spans="2:3" ht="41.4" x14ac:dyDescent="0.25">
      <c r="B15" s="142"/>
      <c r="C15" s="143" t="s">
        <v>201</v>
      </c>
    </row>
    <row r="16" spans="2:3" ht="41.4" x14ac:dyDescent="0.25">
      <c r="B16" s="142" t="s">
        <v>202</v>
      </c>
      <c r="C16" s="143" t="s">
        <v>203</v>
      </c>
    </row>
    <row r="17" spans="2:3" ht="41.4" x14ac:dyDescent="0.25">
      <c r="B17" s="142" t="s">
        <v>204</v>
      </c>
      <c r="C17" s="145" t="s">
        <v>205</v>
      </c>
    </row>
    <row r="18" spans="2:3" ht="41.4" x14ac:dyDescent="0.25">
      <c r="B18" s="142"/>
      <c r="C18" s="146" t="s">
        <v>206</v>
      </c>
    </row>
    <row r="19" spans="2:3" ht="41.4" x14ac:dyDescent="0.25">
      <c r="B19" s="142"/>
      <c r="C19" s="146" t="s">
        <v>207</v>
      </c>
    </row>
    <row r="20" spans="2:3" s="29" customFormat="1" ht="16.2" thickBot="1" x14ac:dyDescent="0.35">
      <c r="B20" s="137"/>
      <c r="C20" s="137"/>
    </row>
    <row r="21" spans="2:3" s="7" customFormat="1" ht="11.4" x14ac:dyDescent="0.2"/>
    <row r="22" spans="2:3" s="7" customFormat="1" ht="34.200000000000003" x14ac:dyDescent="0.2">
      <c r="B22" s="147" t="s">
        <v>208</v>
      </c>
      <c r="C22" s="148" t="s">
        <v>209</v>
      </c>
    </row>
    <row r="23" spans="2:3" s="7" customFormat="1" ht="125.4" x14ac:dyDescent="0.2">
      <c r="B23" s="147" t="s">
        <v>210</v>
      </c>
      <c r="C23" s="149" t="s">
        <v>211</v>
      </c>
    </row>
    <row r="24" spans="2:3" s="152" customFormat="1" ht="12" x14ac:dyDescent="0.25">
      <c r="B24" s="150"/>
      <c r="C24" s="151"/>
    </row>
    <row r="25" spans="2:3" s="7" customFormat="1" ht="12.6" thickBot="1" x14ac:dyDescent="0.3">
      <c r="B25" s="153"/>
      <c r="C25" s="154"/>
    </row>
    <row r="190" spans="1:9" s="155" customFormat="1" ht="15.6" x14ac:dyDescent="0.3">
      <c r="A190" s="6"/>
      <c r="B190" s="6"/>
      <c r="C190" s="70"/>
      <c r="D190" s="6"/>
      <c r="E190" s="6"/>
      <c r="F190" s="6"/>
      <c r="G190" s="6"/>
      <c r="H190" s="6"/>
      <c r="I190"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J197"/>
  <sheetViews>
    <sheetView showGridLines="0" zoomScale="80" zoomScaleNormal="80" zoomScalePageLayoutView="50" workbookViewId="0">
      <pane xSplit="4" ySplit="8" topLeftCell="E9" activePane="bottomRight" state="frozen"/>
      <selection pane="topRight"/>
      <selection pane="bottomLeft"/>
      <selection pane="bottomRight"/>
    </sheetView>
  </sheetViews>
  <sheetFormatPr defaultColWidth="12.6640625" defaultRowHeight="15" x14ac:dyDescent="0.25"/>
  <cols>
    <col min="1" max="1" width="4.6640625" style="50" customWidth="1"/>
    <col min="2" max="2" width="12.6640625" style="50" customWidth="1"/>
    <col min="3" max="3" width="60.6640625" style="50" customWidth="1"/>
    <col min="4" max="4" width="12.6640625" style="69"/>
    <col min="5" max="10" width="18.6640625" style="49" customWidth="1"/>
    <col min="11" max="12" width="4.77734375" style="50" customWidth="1"/>
    <col min="13" max="16384" width="12.6640625" style="50"/>
  </cols>
  <sheetData>
    <row r="1" spans="2:10" s="29" customFormat="1" x14ac:dyDescent="0.25">
      <c r="D1" s="30"/>
      <c r="E1" s="31"/>
      <c r="F1" s="31"/>
      <c r="G1" s="31"/>
      <c r="H1" s="31"/>
      <c r="I1" s="31"/>
      <c r="J1" s="31"/>
    </row>
    <row r="2" spans="2:10" s="29" customFormat="1" ht="17.399999999999999" x14ac:dyDescent="0.3">
      <c r="B2" s="32" t="s">
        <v>146</v>
      </c>
      <c r="C2" s="32" t="s">
        <v>172</v>
      </c>
      <c r="D2" s="33"/>
      <c r="E2" s="34"/>
      <c r="F2" s="34"/>
      <c r="G2" s="34"/>
      <c r="H2" s="34"/>
      <c r="I2" s="34"/>
      <c r="J2" s="35" t="s">
        <v>184</v>
      </c>
    </row>
    <row r="3" spans="2:10" s="29" customFormat="1" ht="17.399999999999999" x14ac:dyDescent="0.3">
      <c r="B3" s="32"/>
      <c r="C3" s="63" t="s">
        <v>185</v>
      </c>
      <c r="D3" s="33"/>
      <c r="E3" s="34"/>
      <c r="F3" s="34"/>
      <c r="G3" s="34"/>
      <c r="H3" s="34"/>
      <c r="I3" s="34"/>
      <c r="J3" s="36"/>
    </row>
    <row r="4" spans="2:10" s="29" customFormat="1" ht="11.4" customHeight="1" thickBot="1" x14ac:dyDescent="0.35">
      <c r="B4" s="37"/>
      <c r="C4" s="37"/>
      <c r="D4" s="38"/>
      <c r="E4" s="39"/>
      <c r="F4" s="39"/>
      <c r="G4" s="39"/>
      <c r="H4" s="39"/>
      <c r="I4" s="39"/>
      <c r="J4" s="39"/>
    </row>
    <row r="5" spans="2:10" ht="13.8" customHeight="1" x14ac:dyDescent="0.25"/>
    <row r="6" spans="2:10" s="42" customFormat="1" ht="37.200000000000003" x14ac:dyDescent="0.3">
      <c r="B6" s="40"/>
      <c r="C6" s="40"/>
      <c r="D6" s="40" t="s">
        <v>147</v>
      </c>
      <c r="E6" s="41" t="s">
        <v>82</v>
      </c>
      <c r="F6" s="41" t="s">
        <v>83</v>
      </c>
      <c r="G6" s="41" t="s">
        <v>84</v>
      </c>
      <c r="H6" s="41" t="s">
        <v>148</v>
      </c>
      <c r="I6" s="41" t="s">
        <v>149</v>
      </c>
      <c r="J6" s="41" t="s">
        <v>150</v>
      </c>
    </row>
    <row r="7" spans="2:10" s="45" customFormat="1" ht="15.6" x14ac:dyDescent="0.3">
      <c r="B7" s="43"/>
      <c r="C7" s="43"/>
      <c r="D7" s="43"/>
      <c r="E7" s="44" t="s">
        <v>85</v>
      </c>
      <c r="F7" s="44" t="s">
        <v>86</v>
      </c>
      <c r="G7" s="44" t="s">
        <v>87</v>
      </c>
      <c r="H7" s="44" t="s">
        <v>88</v>
      </c>
      <c r="I7" s="44" t="s">
        <v>89</v>
      </c>
      <c r="J7" s="44" t="s">
        <v>90</v>
      </c>
    </row>
    <row r="8" spans="2:10" ht="15.6" x14ac:dyDescent="0.3">
      <c r="B8" s="46"/>
      <c r="C8" s="47"/>
      <c r="D8" s="48"/>
    </row>
    <row r="9" spans="2:10" ht="12" customHeight="1" x14ac:dyDescent="0.3">
      <c r="B9" s="46"/>
      <c r="C9" s="47"/>
      <c r="D9" s="48"/>
    </row>
    <row r="10" spans="2:10" ht="15.6" x14ac:dyDescent="0.3">
      <c r="B10" s="46" t="s">
        <v>151</v>
      </c>
      <c r="C10" s="47"/>
      <c r="D10" s="48"/>
    </row>
    <row r="11" spans="2:10" ht="15.6" x14ac:dyDescent="0.3">
      <c r="B11" s="46"/>
      <c r="C11" s="47" t="s">
        <v>176</v>
      </c>
      <c r="D11" s="51" t="s">
        <v>174</v>
      </c>
      <c r="E11" s="53">
        <v>6593</v>
      </c>
      <c r="F11" s="53">
        <v>779</v>
      </c>
      <c r="G11" s="53">
        <v>0</v>
      </c>
      <c r="H11" s="53">
        <v>1084</v>
      </c>
      <c r="I11" s="53">
        <v>0</v>
      </c>
      <c r="J11" s="53">
        <f>SUM(E11:I11)</f>
        <v>8456</v>
      </c>
    </row>
    <row r="12" spans="2:10" ht="15.6" x14ac:dyDescent="0.3">
      <c r="B12" s="46"/>
      <c r="C12" s="47" t="s">
        <v>177</v>
      </c>
      <c r="D12" s="51" t="s">
        <v>81</v>
      </c>
      <c r="E12" s="52"/>
      <c r="F12" s="52"/>
      <c r="G12" s="52"/>
      <c r="H12" s="52"/>
      <c r="I12" s="52"/>
      <c r="J12" s="53">
        <f>SUM(E12:I12)</f>
        <v>0</v>
      </c>
    </row>
    <row r="13" spans="2:10" ht="15.6" x14ac:dyDescent="0.3">
      <c r="B13" s="46"/>
      <c r="C13" s="47"/>
      <c r="D13" s="48"/>
    </row>
    <row r="14" spans="2:10" ht="15.6" x14ac:dyDescent="0.3">
      <c r="B14" s="46" t="s">
        <v>80</v>
      </c>
      <c r="C14" s="47"/>
      <c r="D14" s="48"/>
    </row>
    <row r="15" spans="2:10" ht="15.6" customHeight="1" x14ac:dyDescent="0.3">
      <c r="B15" s="46"/>
      <c r="C15" s="117" t="s">
        <v>178</v>
      </c>
      <c r="D15" s="51" t="s">
        <v>94</v>
      </c>
      <c r="E15" s="52"/>
      <c r="F15" s="52"/>
      <c r="G15" s="52"/>
      <c r="H15" s="52"/>
      <c r="I15" s="52"/>
      <c r="J15" s="53">
        <f>SUM(E15:I15)</f>
        <v>0</v>
      </c>
    </row>
    <row r="16" spans="2:10" ht="15.6" x14ac:dyDescent="0.3">
      <c r="B16" s="46"/>
      <c r="C16" s="117" t="s">
        <v>179</v>
      </c>
      <c r="D16" s="51" t="s">
        <v>95</v>
      </c>
      <c r="E16" s="52"/>
      <c r="F16" s="52"/>
      <c r="G16" s="52"/>
      <c r="H16" s="52"/>
      <c r="I16" s="52"/>
      <c r="J16" s="53">
        <f>SUM(E16:I16)</f>
        <v>0</v>
      </c>
    </row>
    <row r="17" spans="2:10" ht="15.6" x14ac:dyDescent="0.3">
      <c r="B17" s="46"/>
      <c r="C17" s="118" t="s">
        <v>180</v>
      </c>
      <c r="D17" s="51" t="s">
        <v>96</v>
      </c>
      <c r="E17" s="53"/>
      <c r="F17" s="53"/>
      <c r="G17" s="53"/>
      <c r="H17" s="53"/>
      <c r="I17" s="53"/>
      <c r="J17" s="53">
        <f>SUM(E17:I17)</f>
        <v>0</v>
      </c>
    </row>
    <row r="18" spans="2:10" ht="15.6" x14ac:dyDescent="0.3">
      <c r="B18" s="46"/>
      <c r="C18" s="55" t="s">
        <v>181</v>
      </c>
      <c r="D18" s="56" t="s">
        <v>97</v>
      </c>
      <c r="E18" s="53">
        <f t="shared" ref="E18:J18" si="0">SUM(E15:E17)</f>
        <v>0</v>
      </c>
      <c r="F18" s="53">
        <f t="shared" si="0"/>
        <v>0</v>
      </c>
      <c r="G18" s="53">
        <f t="shared" si="0"/>
        <v>0</v>
      </c>
      <c r="H18" s="53">
        <f t="shared" si="0"/>
        <v>0</v>
      </c>
      <c r="I18" s="53">
        <f t="shared" si="0"/>
        <v>0</v>
      </c>
      <c r="J18" s="53">
        <f t="shared" si="0"/>
        <v>0</v>
      </c>
    </row>
    <row r="19" spans="2:10" ht="15.6" x14ac:dyDescent="0.3">
      <c r="B19" s="46"/>
      <c r="C19" s="116" t="s">
        <v>182</v>
      </c>
      <c r="D19" s="48"/>
    </row>
    <row r="20" spans="2:10" ht="9.6" customHeight="1" x14ac:dyDescent="0.3">
      <c r="B20" s="46"/>
      <c r="C20" s="47"/>
      <c r="D20" s="48"/>
    </row>
    <row r="21" spans="2:10" ht="30" x14ac:dyDescent="0.3">
      <c r="B21" s="46"/>
      <c r="C21" s="47" t="s">
        <v>152</v>
      </c>
      <c r="D21" s="54" t="s">
        <v>98</v>
      </c>
      <c r="F21" s="57">
        <v>0</v>
      </c>
      <c r="G21" s="57">
        <v>0</v>
      </c>
    </row>
    <row r="22" spans="2:10" ht="15.6" x14ac:dyDescent="0.3">
      <c r="B22" s="46"/>
      <c r="C22" s="47"/>
      <c r="D22" s="48"/>
    </row>
    <row r="23" spans="2:10" ht="15.6" x14ac:dyDescent="0.3">
      <c r="B23" s="46" t="s">
        <v>104</v>
      </c>
      <c r="C23" s="47"/>
      <c r="D23" s="48"/>
    </row>
    <row r="24" spans="2:10" ht="30" x14ac:dyDescent="0.3">
      <c r="B24" s="46"/>
      <c r="C24" s="47" t="s">
        <v>153</v>
      </c>
      <c r="D24" s="51" t="s">
        <v>103</v>
      </c>
      <c r="E24" s="58" t="s">
        <v>154</v>
      </c>
      <c r="J24" s="50"/>
    </row>
    <row r="25" spans="2:10" ht="15.6" x14ac:dyDescent="0.3">
      <c r="B25" s="46"/>
      <c r="C25" s="47"/>
      <c r="D25" s="59"/>
    </row>
    <row r="26" spans="2:10" ht="15.6" x14ac:dyDescent="0.3">
      <c r="B26" s="46" t="s">
        <v>109</v>
      </c>
      <c r="C26" s="47"/>
      <c r="D26" s="59"/>
    </row>
    <row r="27" spans="2:10" ht="15.6" x14ac:dyDescent="0.3">
      <c r="B27" s="46"/>
      <c r="C27" s="47" t="s">
        <v>113</v>
      </c>
      <c r="D27" s="51" t="s">
        <v>110</v>
      </c>
      <c r="E27" s="52"/>
      <c r="F27" s="52"/>
      <c r="G27" s="52"/>
      <c r="H27" s="52"/>
      <c r="I27" s="52"/>
      <c r="J27" s="53">
        <f t="shared" ref="J27:J40" si="1">SUM(E27:I27)</f>
        <v>0</v>
      </c>
    </row>
    <row r="28" spans="2:10" ht="15.6" x14ac:dyDescent="0.3">
      <c r="B28" s="46"/>
      <c r="C28" s="47" t="s">
        <v>114</v>
      </c>
      <c r="D28" s="51" t="s">
        <v>111</v>
      </c>
      <c r="E28" s="52"/>
      <c r="F28" s="52"/>
      <c r="G28" s="52"/>
      <c r="H28" s="52"/>
      <c r="I28" s="52"/>
      <c r="J28" s="53">
        <f t="shared" si="1"/>
        <v>0</v>
      </c>
    </row>
    <row r="29" spans="2:10" ht="15.6" x14ac:dyDescent="0.3">
      <c r="B29" s="46"/>
      <c r="C29" s="47" t="s">
        <v>115</v>
      </c>
      <c r="D29" s="51" t="s">
        <v>112</v>
      </c>
      <c r="E29" s="52"/>
      <c r="F29" s="52"/>
      <c r="G29" s="52"/>
      <c r="H29" s="52"/>
      <c r="I29" s="52"/>
      <c r="J29" s="53">
        <f t="shared" si="1"/>
        <v>0</v>
      </c>
    </row>
    <row r="30" spans="2:10" ht="15.6" x14ac:dyDescent="0.3">
      <c r="B30" s="46"/>
      <c r="C30" s="47" t="s">
        <v>116</v>
      </c>
      <c r="D30" s="51" t="s">
        <v>117</v>
      </c>
      <c r="E30" s="52"/>
      <c r="F30" s="52"/>
      <c r="G30" s="52"/>
      <c r="H30" s="52"/>
      <c r="I30" s="52"/>
      <c r="J30" s="53">
        <f t="shared" si="1"/>
        <v>0</v>
      </c>
    </row>
    <row r="31" spans="2:10" ht="15.6" x14ac:dyDescent="0.3">
      <c r="B31" s="46"/>
      <c r="C31" s="47" t="s">
        <v>120</v>
      </c>
      <c r="D31" s="51" t="s">
        <v>118</v>
      </c>
      <c r="E31" s="52"/>
      <c r="F31" s="52"/>
      <c r="G31" s="52"/>
      <c r="H31" s="52"/>
      <c r="I31" s="52"/>
      <c r="J31" s="53">
        <f t="shared" si="1"/>
        <v>0</v>
      </c>
    </row>
    <row r="32" spans="2:10" ht="15.6" x14ac:dyDescent="0.3">
      <c r="B32" s="46"/>
      <c r="C32" s="47" t="s">
        <v>121</v>
      </c>
      <c r="D32" s="51" t="s">
        <v>119</v>
      </c>
      <c r="E32" s="52"/>
      <c r="F32" s="52"/>
      <c r="G32" s="52"/>
      <c r="H32" s="52"/>
      <c r="I32" s="52"/>
      <c r="J32" s="53">
        <f t="shared" si="1"/>
        <v>0</v>
      </c>
    </row>
    <row r="33" spans="2:10" ht="15.6" x14ac:dyDescent="0.3">
      <c r="B33" s="46"/>
      <c r="C33" s="47" t="s">
        <v>155</v>
      </c>
      <c r="D33" s="51" t="s">
        <v>122</v>
      </c>
      <c r="E33" s="52"/>
      <c r="F33" s="52"/>
      <c r="G33" s="52"/>
      <c r="H33" s="52"/>
      <c r="I33" s="52"/>
      <c r="J33" s="53">
        <f t="shared" si="1"/>
        <v>0</v>
      </c>
    </row>
    <row r="34" spans="2:10" ht="15.6" x14ac:dyDescent="0.3">
      <c r="C34" s="47" t="s">
        <v>156</v>
      </c>
      <c r="D34" s="51" t="s">
        <v>123</v>
      </c>
      <c r="E34" s="52"/>
      <c r="F34" s="52"/>
      <c r="G34" s="52"/>
      <c r="H34" s="52"/>
      <c r="I34" s="52"/>
      <c r="J34" s="53">
        <f t="shared" si="1"/>
        <v>0</v>
      </c>
    </row>
    <row r="35" spans="2:10" ht="15.6" x14ac:dyDescent="0.3">
      <c r="C35" s="55" t="s">
        <v>157</v>
      </c>
      <c r="D35" s="56" t="s">
        <v>124</v>
      </c>
      <c r="E35" s="53">
        <f>SUM(E27:E34)</f>
        <v>0</v>
      </c>
      <c r="F35" s="53">
        <f t="shared" ref="F35:J35" si="2">SUM(F27:F34)</f>
        <v>0</v>
      </c>
      <c r="G35" s="53">
        <f t="shared" si="2"/>
        <v>0</v>
      </c>
      <c r="H35" s="53">
        <f t="shared" si="2"/>
        <v>0</v>
      </c>
      <c r="I35" s="53">
        <f t="shared" si="2"/>
        <v>0</v>
      </c>
      <c r="J35" s="53">
        <f t="shared" si="2"/>
        <v>0</v>
      </c>
    </row>
    <row r="36" spans="2:10" x14ac:dyDescent="0.25">
      <c r="C36" s="47" t="s">
        <v>158</v>
      </c>
      <c r="D36" s="48"/>
    </row>
    <row r="37" spans="2:10" ht="30" x14ac:dyDescent="0.3">
      <c r="C37" s="47" t="s">
        <v>159</v>
      </c>
      <c r="D37" s="51" t="s">
        <v>127</v>
      </c>
      <c r="E37" s="52"/>
      <c r="F37" s="52"/>
      <c r="G37" s="52"/>
      <c r="H37" s="52"/>
      <c r="I37" s="52"/>
      <c r="J37" s="53">
        <f t="shared" si="1"/>
        <v>0</v>
      </c>
    </row>
    <row r="38" spans="2:10" x14ac:dyDescent="0.25">
      <c r="C38" s="47" t="s">
        <v>160</v>
      </c>
      <c r="D38" s="48"/>
    </row>
    <row r="39" spans="2:10" ht="15.6" x14ac:dyDescent="0.3">
      <c r="C39" s="47" t="s">
        <v>161</v>
      </c>
      <c r="D39" s="51" t="s">
        <v>128</v>
      </c>
      <c r="E39" s="52"/>
      <c r="F39" s="52"/>
      <c r="G39" s="52"/>
      <c r="H39" s="52"/>
      <c r="I39" s="52"/>
      <c r="J39" s="53">
        <f>SUM(E39:I39)</f>
        <v>0</v>
      </c>
    </row>
    <row r="40" spans="2:10" ht="15.6" x14ac:dyDescent="0.3">
      <c r="C40" s="47" t="s">
        <v>162</v>
      </c>
      <c r="D40" s="51" t="s">
        <v>129</v>
      </c>
      <c r="E40" s="52"/>
      <c r="F40" s="52"/>
      <c r="G40" s="52"/>
      <c r="H40" s="52"/>
      <c r="I40" s="52"/>
      <c r="J40" s="53">
        <f t="shared" si="1"/>
        <v>0</v>
      </c>
    </row>
    <row r="41" spans="2:10" ht="15.6" x14ac:dyDescent="0.3">
      <c r="C41" s="55" t="s">
        <v>133</v>
      </c>
      <c r="D41" s="56" t="s">
        <v>106</v>
      </c>
      <c r="E41" s="53">
        <f t="shared" ref="E41:I41" si="3">E35+E37-(E39+E40)</f>
        <v>0</v>
      </c>
      <c r="F41" s="53">
        <f t="shared" si="3"/>
        <v>0</v>
      </c>
      <c r="G41" s="53">
        <f t="shared" si="3"/>
        <v>0</v>
      </c>
      <c r="H41" s="53">
        <f t="shared" si="3"/>
        <v>0</v>
      </c>
      <c r="I41" s="53">
        <f t="shared" si="3"/>
        <v>0</v>
      </c>
      <c r="J41" s="53">
        <f>J35+J37-(J39+J40)</f>
        <v>0</v>
      </c>
    </row>
    <row r="42" spans="2:10" ht="9.6" customHeight="1" x14ac:dyDescent="0.25">
      <c r="C42" s="47"/>
      <c r="D42" s="59"/>
    </row>
    <row r="43" spans="2:10" ht="15.6" x14ac:dyDescent="0.3">
      <c r="B43" s="46" t="s">
        <v>163</v>
      </c>
      <c r="C43" s="47"/>
      <c r="D43" s="59"/>
    </row>
    <row r="44" spans="2:10" ht="39.6" x14ac:dyDescent="0.3">
      <c r="C44" s="119" t="s">
        <v>175</v>
      </c>
      <c r="D44" s="59"/>
      <c r="E44" s="134" t="s">
        <v>134</v>
      </c>
      <c r="F44" s="134"/>
      <c r="G44" s="134"/>
      <c r="H44" s="60" t="s">
        <v>135</v>
      </c>
      <c r="I44" s="60" t="s">
        <v>136</v>
      </c>
    </row>
    <row r="45" spans="2:10" x14ac:dyDescent="0.25">
      <c r="C45" s="47"/>
      <c r="D45" s="51" t="s">
        <v>137</v>
      </c>
      <c r="E45" s="130" t="s">
        <v>183</v>
      </c>
      <c r="F45" s="131"/>
      <c r="G45" s="132"/>
      <c r="H45" s="52" t="s">
        <v>171</v>
      </c>
      <c r="I45" s="52" t="s">
        <v>171</v>
      </c>
    </row>
    <row r="46" spans="2:10" x14ac:dyDescent="0.25">
      <c r="C46" s="47"/>
      <c r="D46" s="51" t="s">
        <v>138</v>
      </c>
      <c r="E46" s="130" t="s">
        <v>171</v>
      </c>
      <c r="F46" s="131"/>
      <c r="G46" s="132"/>
      <c r="H46" s="52" t="s">
        <v>171</v>
      </c>
      <c r="I46" s="52" t="s">
        <v>171</v>
      </c>
    </row>
    <row r="47" spans="2:10" x14ac:dyDescent="0.25">
      <c r="C47" s="47"/>
      <c r="D47" s="51" t="s">
        <v>139</v>
      </c>
      <c r="E47" s="130" t="s">
        <v>171</v>
      </c>
      <c r="F47" s="131"/>
      <c r="G47" s="132"/>
      <c r="H47" s="52" t="s">
        <v>171</v>
      </c>
      <c r="I47" s="52" t="s">
        <v>171</v>
      </c>
    </row>
    <row r="48" spans="2:10" x14ac:dyDescent="0.25">
      <c r="C48" s="47"/>
      <c r="D48" s="51" t="s">
        <v>140</v>
      </c>
      <c r="E48" s="130" t="s">
        <v>171</v>
      </c>
      <c r="F48" s="131"/>
      <c r="G48" s="132"/>
      <c r="H48" s="52" t="s">
        <v>171</v>
      </c>
      <c r="I48" s="52" t="s">
        <v>171</v>
      </c>
    </row>
    <row r="49" spans="2:10" x14ac:dyDescent="0.25">
      <c r="C49" s="47"/>
      <c r="D49" s="51" t="s">
        <v>141</v>
      </c>
      <c r="E49" s="130" t="s">
        <v>171</v>
      </c>
      <c r="F49" s="131"/>
      <c r="G49" s="132"/>
      <c r="H49" s="52" t="s">
        <v>171</v>
      </c>
      <c r="I49" s="52" t="s">
        <v>171</v>
      </c>
    </row>
    <row r="50" spans="2:10" x14ac:dyDescent="0.25">
      <c r="C50" s="47"/>
      <c r="D50" s="51" t="s">
        <v>142</v>
      </c>
      <c r="E50" s="130" t="s">
        <v>171</v>
      </c>
      <c r="F50" s="131"/>
      <c r="G50" s="132"/>
      <c r="H50" s="52" t="s">
        <v>171</v>
      </c>
      <c r="I50" s="52" t="s">
        <v>171</v>
      </c>
    </row>
    <row r="51" spans="2:10" x14ac:dyDescent="0.25">
      <c r="C51" s="47"/>
      <c r="D51" s="51" t="s">
        <v>143</v>
      </c>
      <c r="E51" s="130" t="s">
        <v>171</v>
      </c>
      <c r="F51" s="131"/>
      <c r="G51" s="132"/>
      <c r="H51" s="52" t="s">
        <v>171</v>
      </c>
      <c r="I51" s="52" t="s">
        <v>171</v>
      </c>
    </row>
    <row r="52" spans="2:10" x14ac:dyDescent="0.25">
      <c r="C52" s="47"/>
      <c r="D52" s="51" t="s">
        <v>144</v>
      </c>
      <c r="E52" s="130" t="s">
        <v>171</v>
      </c>
      <c r="F52" s="131"/>
      <c r="G52" s="132"/>
      <c r="H52" s="52" t="s">
        <v>171</v>
      </c>
      <c r="I52" s="52" t="s">
        <v>171</v>
      </c>
      <c r="J52" s="129" t="s">
        <v>164</v>
      </c>
    </row>
    <row r="53" spans="2:10" ht="15.6" x14ac:dyDescent="0.3">
      <c r="C53" s="47"/>
      <c r="D53" s="56" t="s">
        <v>145</v>
      </c>
      <c r="E53" s="133" t="s">
        <v>93</v>
      </c>
      <c r="F53" s="133"/>
      <c r="G53" s="133"/>
      <c r="H53" s="53">
        <f>SUM(H45:H52)</f>
        <v>0</v>
      </c>
      <c r="I53" s="53">
        <f>SUM(I45:I52)</f>
        <v>0</v>
      </c>
      <c r="J53" s="53">
        <f>J33</f>
        <v>0</v>
      </c>
    </row>
    <row r="54" spans="2:10" ht="15.6" x14ac:dyDescent="0.3">
      <c r="B54" s="46" t="s">
        <v>108</v>
      </c>
      <c r="C54" s="47"/>
      <c r="D54" s="48"/>
    </row>
    <row r="55" spans="2:10" ht="15.6" x14ac:dyDescent="0.3">
      <c r="C55" s="61" t="s">
        <v>165</v>
      </c>
      <c r="D55" s="56" t="s">
        <v>106</v>
      </c>
      <c r="J55" s="53">
        <f>J41</f>
        <v>0</v>
      </c>
    </row>
    <row r="56" spans="2:10" ht="15.6" x14ac:dyDescent="0.3">
      <c r="C56" s="47" t="s">
        <v>166</v>
      </c>
      <c r="D56" s="56" t="s">
        <v>107</v>
      </c>
      <c r="J56" s="53">
        <v>0</v>
      </c>
    </row>
    <row r="57" spans="2:10" ht="12.6" customHeight="1" x14ac:dyDescent="0.25">
      <c r="D57" s="48"/>
      <c r="J57" s="62" t="s">
        <v>167</v>
      </c>
    </row>
    <row r="58" spans="2:10" ht="6" customHeight="1" x14ac:dyDescent="0.25">
      <c r="D58" s="48"/>
      <c r="J58" s="62"/>
    </row>
    <row r="59" spans="2:10" ht="15.6" x14ac:dyDescent="0.3">
      <c r="B59" s="63" t="s">
        <v>173</v>
      </c>
      <c r="D59" s="48"/>
      <c r="J59" s="62"/>
    </row>
    <row r="60" spans="2:10" ht="6" customHeight="1" x14ac:dyDescent="0.25">
      <c r="D60" s="48"/>
      <c r="J60" s="62"/>
    </row>
    <row r="61" spans="2:10" s="29" customFormat="1" ht="15.6" x14ac:dyDescent="0.3">
      <c r="B61" s="63" t="s">
        <v>168</v>
      </c>
      <c r="C61" s="64"/>
      <c r="D61" s="30"/>
      <c r="E61" s="31"/>
      <c r="F61" s="31"/>
      <c r="G61" s="31"/>
      <c r="H61" s="31"/>
      <c r="I61" s="31"/>
      <c r="J61" s="31"/>
    </row>
    <row r="62" spans="2:10" ht="7.2" customHeight="1" thickBot="1" x14ac:dyDescent="0.35">
      <c r="B62" s="65"/>
      <c r="C62" s="66"/>
      <c r="D62" s="67"/>
      <c r="E62" s="68"/>
      <c r="F62" s="68"/>
      <c r="G62" s="68"/>
      <c r="H62" s="68"/>
      <c r="I62" s="68"/>
      <c r="J62" s="68"/>
    </row>
    <row r="63" spans="2:10" ht="7.2" customHeight="1" x14ac:dyDescent="0.25"/>
    <row r="197" spans="3:3" ht="15.6" x14ac:dyDescent="0.3">
      <c r="C197" s="70"/>
    </row>
  </sheetData>
  <protectedRanges>
    <protectedRange sqref="E45:I52" name="RiL"/>
    <protectedRange sqref="E15:I16 F21:G21 E24" name="CIV"/>
    <protectedRange sqref="E12:I12" name="Assess"/>
    <protectedRange sqref="E27:I34 E37:I37 E39:I40" name="Rates"/>
  </protectedRanges>
  <mergeCells count="10">
    <mergeCell ref="E50:G50"/>
    <mergeCell ref="E51:G51"/>
    <mergeCell ref="E52:G52"/>
    <mergeCell ref="E53:G53"/>
    <mergeCell ref="E44:G44"/>
    <mergeCell ref="E45:G45"/>
    <mergeCell ref="E46:G46"/>
    <mergeCell ref="E47:G47"/>
    <mergeCell ref="E48:G48"/>
    <mergeCell ref="E49:G49"/>
  </mergeCells>
  <printOptions horizontalCentered="1" verticalCentered="1"/>
  <pageMargins left="0.39370078740157483" right="0.39370078740157483" top="0.39370078740157483" bottom="0.39370078740157483" header="0.31496062992125984" footer="0.31496062992125984"/>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B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6640625" defaultRowHeight="13.8" x14ac:dyDescent="0.25"/>
  <cols>
    <col min="1" max="1" width="24.6640625" style="6" customWidth="1"/>
    <col min="2" max="7" width="12.6640625" style="10" customWidth="1"/>
    <col min="8" max="8" width="22.44140625" style="10" customWidth="1"/>
    <col min="9" max="9" width="17" style="10" customWidth="1"/>
    <col min="10" max="10" width="16" style="10" customWidth="1"/>
    <col min="11" max="11" width="16.33203125" style="10" customWidth="1"/>
    <col min="12" max="12" width="14.6640625" style="10" customWidth="1"/>
    <col min="13" max="13" width="18.5546875" style="10" customWidth="1"/>
    <col min="14" max="14" width="16.6640625" style="10" customWidth="1"/>
    <col min="15" max="18" width="14.6640625" style="10" customWidth="1"/>
    <col min="19" max="25" width="16.6640625" style="10" customWidth="1"/>
    <col min="26" max="28" width="12.6640625" style="10" customWidth="1"/>
    <col min="29" max="16384" width="10.6640625" style="6"/>
  </cols>
  <sheetData>
    <row r="1" spans="1:28" x14ac:dyDescent="0.25">
      <c r="A1" s="1" t="s">
        <v>0</v>
      </c>
      <c r="B1" s="8"/>
      <c r="C1" s="8"/>
      <c r="D1" s="8"/>
      <c r="E1" s="8"/>
      <c r="F1" s="8"/>
      <c r="G1" s="8"/>
      <c r="H1" s="8"/>
      <c r="I1" s="8"/>
      <c r="J1" s="8"/>
      <c r="K1" s="8"/>
      <c r="L1" s="8"/>
      <c r="M1" s="8"/>
      <c r="N1" s="8"/>
      <c r="O1" s="8"/>
      <c r="P1" s="8"/>
      <c r="Q1" s="8"/>
      <c r="R1" s="8"/>
      <c r="S1" s="8"/>
      <c r="T1" s="8"/>
      <c r="U1" s="8"/>
      <c r="V1" s="8"/>
      <c r="W1" s="8"/>
      <c r="X1" s="8"/>
      <c r="Y1" s="8"/>
      <c r="Z1" s="8"/>
      <c r="AA1" s="8"/>
      <c r="AB1" s="8"/>
    </row>
    <row r="2" spans="1:28" ht="15.6" x14ac:dyDescent="0.3">
      <c r="A2" s="2" t="s">
        <v>101</v>
      </c>
      <c r="B2" s="9"/>
      <c r="C2" s="9"/>
      <c r="D2" s="9"/>
      <c r="E2" s="9"/>
      <c r="F2" s="9"/>
      <c r="G2" s="9"/>
      <c r="H2" s="9"/>
      <c r="I2" s="9"/>
      <c r="J2" s="9"/>
      <c r="K2" s="9"/>
      <c r="L2" s="9"/>
      <c r="M2" s="9"/>
      <c r="N2" s="9"/>
      <c r="O2" s="9"/>
      <c r="P2" s="9"/>
      <c r="Q2" s="9"/>
      <c r="R2" s="9"/>
      <c r="S2" s="9"/>
      <c r="T2" s="9"/>
      <c r="U2" s="9"/>
      <c r="V2" s="9"/>
      <c r="W2" s="9"/>
      <c r="X2" s="9"/>
      <c r="Y2" s="9"/>
      <c r="Z2" s="9"/>
      <c r="AA2" s="9"/>
      <c r="AB2" s="9"/>
    </row>
    <row r="3" spans="1:28" x14ac:dyDescent="0.25">
      <c r="A3" s="72" t="s">
        <v>186</v>
      </c>
    </row>
    <row r="4" spans="1:28" ht="15.6" x14ac:dyDescent="0.3">
      <c r="A4" s="113"/>
      <c r="B4" s="95" t="s">
        <v>187</v>
      </c>
      <c r="C4" s="96"/>
      <c r="D4" s="96"/>
      <c r="E4" s="96"/>
      <c r="F4" s="96"/>
      <c r="G4" s="96"/>
      <c r="H4" s="95" t="s">
        <v>188</v>
      </c>
      <c r="I4" s="96"/>
      <c r="J4" s="96"/>
      <c r="K4" s="96"/>
      <c r="L4" s="96"/>
      <c r="M4" s="96"/>
      <c r="N4" s="96"/>
      <c r="O4" s="96"/>
      <c r="P4" s="96"/>
      <c r="Q4" s="96"/>
      <c r="R4" s="96"/>
      <c r="S4" s="96"/>
      <c r="T4" s="96"/>
      <c r="U4" s="96"/>
      <c r="V4" s="96"/>
      <c r="W4" s="96"/>
      <c r="X4" s="96"/>
      <c r="Y4" s="96"/>
      <c r="Z4" s="95"/>
      <c r="AA4" s="96"/>
      <c r="AB4" s="97"/>
    </row>
    <row r="5" spans="1:28" x14ac:dyDescent="0.25">
      <c r="A5" s="78"/>
      <c r="B5" s="110" t="s">
        <v>81</v>
      </c>
      <c r="C5" s="98"/>
      <c r="D5" s="98"/>
      <c r="E5" s="98"/>
      <c r="F5" s="98"/>
      <c r="G5" s="82"/>
      <c r="H5" s="79" t="s">
        <v>94</v>
      </c>
      <c r="I5" s="80"/>
      <c r="J5" s="80"/>
      <c r="K5" s="80"/>
      <c r="L5" s="80"/>
      <c r="M5" s="81"/>
      <c r="N5" s="79" t="s">
        <v>95</v>
      </c>
      <c r="O5" s="80"/>
      <c r="P5" s="80"/>
      <c r="Q5" s="80"/>
      <c r="R5" s="80"/>
      <c r="S5" s="81"/>
      <c r="T5" s="79" t="s">
        <v>97</v>
      </c>
      <c r="U5" s="80"/>
      <c r="V5" s="80"/>
      <c r="W5" s="80"/>
      <c r="X5" s="80"/>
      <c r="Y5" s="81"/>
      <c r="Z5" s="79" t="s">
        <v>98</v>
      </c>
      <c r="AA5" s="81"/>
      <c r="AB5" s="81" t="s">
        <v>103</v>
      </c>
    </row>
    <row r="6" spans="1:28" s="19" customFormat="1" x14ac:dyDescent="0.25">
      <c r="A6" s="83"/>
      <c r="B6" s="84" t="s">
        <v>170</v>
      </c>
      <c r="C6" s="85"/>
      <c r="D6" s="85"/>
      <c r="E6" s="85"/>
      <c r="F6" s="85"/>
      <c r="G6" s="86"/>
      <c r="H6" s="84" t="s">
        <v>189</v>
      </c>
      <c r="I6" s="85"/>
      <c r="J6" s="85"/>
      <c r="K6" s="85"/>
      <c r="L6" s="85"/>
      <c r="M6" s="86"/>
      <c r="N6" s="84" t="s">
        <v>190</v>
      </c>
      <c r="O6" s="85"/>
      <c r="P6" s="85"/>
      <c r="Q6" s="85"/>
      <c r="R6" s="85"/>
      <c r="S6" s="86"/>
      <c r="T6" s="84" t="s">
        <v>191</v>
      </c>
      <c r="U6" s="85"/>
      <c r="V6" s="85"/>
      <c r="W6" s="85"/>
      <c r="X6" s="85"/>
      <c r="Y6" s="86"/>
      <c r="Z6" s="84" t="s">
        <v>99</v>
      </c>
      <c r="AA6" s="86"/>
      <c r="AB6" s="86" t="s">
        <v>104</v>
      </c>
    </row>
    <row r="7" spans="1:28" ht="30.6" x14ac:dyDescent="0.25">
      <c r="A7" s="78"/>
      <c r="B7" s="87" t="s">
        <v>82</v>
      </c>
      <c r="C7" s="88" t="s">
        <v>83</v>
      </c>
      <c r="D7" s="88" t="s">
        <v>84</v>
      </c>
      <c r="E7" s="88" t="s">
        <v>92</v>
      </c>
      <c r="F7" s="88" t="s">
        <v>91</v>
      </c>
      <c r="G7" s="99" t="s">
        <v>93</v>
      </c>
      <c r="H7" s="87" t="s">
        <v>82</v>
      </c>
      <c r="I7" s="88" t="s">
        <v>83</v>
      </c>
      <c r="J7" s="88" t="s">
        <v>84</v>
      </c>
      <c r="K7" s="88" t="s">
        <v>92</v>
      </c>
      <c r="L7" s="88" t="s">
        <v>91</v>
      </c>
      <c r="M7" s="99" t="s">
        <v>93</v>
      </c>
      <c r="N7" s="87" t="s">
        <v>82</v>
      </c>
      <c r="O7" s="88" t="s">
        <v>83</v>
      </c>
      <c r="P7" s="88" t="s">
        <v>84</v>
      </c>
      <c r="Q7" s="88" t="s">
        <v>92</v>
      </c>
      <c r="R7" s="88" t="s">
        <v>91</v>
      </c>
      <c r="S7" s="99" t="s">
        <v>93</v>
      </c>
      <c r="T7" s="87" t="s">
        <v>82</v>
      </c>
      <c r="U7" s="88" t="s">
        <v>83</v>
      </c>
      <c r="V7" s="88" t="s">
        <v>84</v>
      </c>
      <c r="W7" s="88" t="s">
        <v>92</v>
      </c>
      <c r="X7" s="88" t="s">
        <v>91</v>
      </c>
      <c r="Y7" s="99" t="s">
        <v>93</v>
      </c>
      <c r="Z7" s="87" t="s">
        <v>83</v>
      </c>
      <c r="AA7" s="89" t="s">
        <v>84</v>
      </c>
      <c r="AB7" s="89" t="s">
        <v>105</v>
      </c>
    </row>
    <row r="8" spans="1:28" x14ac:dyDescent="0.25">
      <c r="A8" s="90"/>
      <c r="B8" s="91" t="s">
        <v>85</v>
      </c>
      <c r="C8" s="92" t="s">
        <v>86</v>
      </c>
      <c r="D8" s="92" t="s">
        <v>87</v>
      </c>
      <c r="E8" s="92" t="s">
        <v>88</v>
      </c>
      <c r="F8" s="92" t="s">
        <v>89</v>
      </c>
      <c r="G8" s="100" t="s">
        <v>90</v>
      </c>
      <c r="H8" s="91" t="s">
        <v>85</v>
      </c>
      <c r="I8" s="92" t="s">
        <v>86</v>
      </c>
      <c r="J8" s="92" t="s">
        <v>87</v>
      </c>
      <c r="K8" s="92" t="s">
        <v>88</v>
      </c>
      <c r="L8" s="92" t="s">
        <v>89</v>
      </c>
      <c r="M8" s="100" t="s">
        <v>90</v>
      </c>
      <c r="N8" s="91" t="s">
        <v>85</v>
      </c>
      <c r="O8" s="92" t="s">
        <v>86</v>
      </c>
      <c r="P8" s="92" t="s">
        <v>87</v>
      </c>
      <c r="Q8" s="92" t="s">
        <v>88</v>
      </c>
      <c r="R8" s="92" t="s">
        <v>89</v>
      </c>
      <c r="S8" s="100" t="s">
        <v>90</v>
      </c>
      <c r="T8" s="91" t="s">
        <v>85</v>
      </c>
      <c r="U8" s="92" t="s">
        <v>86</v>
      </c>
      <c r="V8" s="92" t="s">
        <v>87</v>
      </c>
      <c r="W8" s="92" t="s">
        <v>88</v>
      </c>
      <c r="X8" s="92" t="s">
        <v>89</v>
      </c>
      <c r="Y8" s="100" t="s">
        <v>90</v>
      </c>
      <c r="Z8" s="93" t="s">
        <v>100</v>
      </c>
      <c r="AA8" s="94" t="s">
        <v>100</v>
      </c>
      <c r="AB8" s="94"/>
    </row>
    <row r="9" spans="1:28" x14ac:dyDescent="0.25">
      <c r="A9" s="3" t="s">
        <v>171</v>
      </c>
      <c r="B9" s="13"/>
      <c r="C9" s="14"/>
      <c r="D9" s="14"/>
      <c r="E9" s="14"/>
      <c r="F9" s="14"/>
      <c r="G9" s="103"/>
      <c r="H9" s="120"/>
      <c r="I9" s="121"/>
      <c r="J9" s="121"/>
      <c r="K9" s="121"/>
      <c r="L9" s="121"/>
      <c r="M9" s="26"/>
      <c r="N9" s="120"/>
      <c r="O9" s="121"/>
      <c r="P9" s="121"/>
      <c r="Q9" s="121"/>
      <c r="R9" s="121"/>
      <c r="S9" s="26"/>
      <c r="T9" s="101"/>
      <c r="U9" s="102"/>
      <c r="V9" s="102"/>
      <c r="W9" s="102"/>
      <c r="X9" s="102"/>
      <c r="Y9" s="103"/>
      <c r="Z9" s="20"/>
      <c r="AA9" s="23"/>
      <c r="AB9" s="23"/>
    </row>
    <row r="10" spans="1:28" x14ac:dyDescent="0.25">
      <c r="A10" s="4" t="s">
        <v>1</v>
      </c>
      <c r="B10" s="15">
        <v>6546</v>
      </c>
      <c r="C10" s="16">
        <v>894</v>
      </c>
      <c r="D10" s="16">
        <v>0</v>
      </c>
      <c r="E10" s="16">
        <v>1087</v>
      </c>
      <c r="F10" s="16">
        <v>0</v>
      </c>
      <c r="G10" s="106">
        <v>8527</v>
      </c>
      <c r="H10" s="122">
        <v>1431375500</v>
      </c>
      <c r="I10" s="123">
        <v>297418000</v>
      </c>
      <c r="J10" s="123">
        <v>0</v>
      </c>
      <c r="K10" s="123">
        <v>986718200</v>
      </c>
      <c r="L10" s="123">
        <v>0</v>
      </c>
      <c r="M10" s="27">
        <v>2715511700</v>
      </c>
      <c r="N10" s="122">
        <v>0</v>
      </c>
      <c r="O10" s="123">
        <v>0</v>
      </c>
      <c r="P10" s="123">
        <v>0</v>
      </c>
      <c r="Q10" s="123">
        <v>0</v>
      </c>
      <c r="R10" s="123">
        <v>0</v>
      </c>
      <c r="S10" s="27">
        <v>0</v>
      </c>
      <c r="T10" s="104">
        <v>1431375500</v>
      </c>
      <c r="U10" s="105">
        <v>297418000</v>
      </c>
      <c r="V10" s="105">
        <v>0</v>
      </c>
      <c r="W10" s="105">
        <v>986718200</v>
      </c>
      <c r="X10" s="105">
        <v>0</v>
      </c>
      <c r="Y10" s="106">
        <v>2715511700</v>
      </c>
      <c r="Z10" s="21">
        <v>0.9</v>
      </c>
      <c r="AA10" s="24">
        <v>0.1</v>
      </c>
      <c r="AB10" s="24" t="s">
        <v>154</v>
      </c>
    </row>
    <row r="11" spans="1:28" x14ac:dyDescent="0.25">
      <c r="A11" s="4" t="s">
        <v>2</v>
      </c>
      <c r="B11" s="15">
        <v>4970</v>
      </c>
      <c r="C11" s="16">
        <v>332</v>
      </c>
      <c r="D11" s="16">
        <v>91</v>
      </c>
      <c r="E11" s="16">
        <v>1713</v>
      </c>
      <c r="F11" s="16">
        <v>0</v>
      </c>
      <c r="G11" s="106">
        <v>7106</v>
      </c>
      <c r="H11" s="122">
        <v>927019700</v>
      </c>
      <c r="I11" s="123">
        <v>104823800</v>
      </c>
      <c r="J11" s="123">
        <v>21825200</v>
      </c>
      <c r="K11" s="123">
        <v>1296899000</v>
      </c>
      <c r="L11" s="123">
        <v>0</v>
      </c>
      <c r="M11" s="27">
        <v>2350567700</v>
      </c>
      <c r="N11" s="122">
        <v>6565500</v>
      </c>
      <c r="O11" s="123">
        <v>-543900</v>
      </c>
      <c r="P11" s="123">
        <v>176500</v>
      </c>
      <c r="Q11" s="123">
        <v>3506500</v>
      </c>
      <c r="R11" s="123">
        <v>0</v>
      </c>
      <c r="S11" s="27">
        <v>9704600</v>
      </c>
      <c r="T11" s="104">
        <v>933585200</v>
      </c>
      <c r="U11" s="105">
        <v>104279900</v>
      </c>
      <c r="V11" s="105">
        <v>22001700</v>
      </c>
      <c r="W11" s="105">
        <v>1300405500</v>
      </c>
      <c r="X11" s="105">
        <v>0</v>
      </c>
      <c r="Y11" s="106">
        <v>2360272300</v>
      </c>
      <c r="Z11" s="21">
        <v>0</v>
      </c>
      <c r="AA11" s="24">
        <v>0</v>
      </c>
      <c r="AB11" s="24" t="s">
        <v>154</v>
      </c>
    </row>
    <row r="12" spans="1:28" x14ac:dyDescent="0.25">
      <c r="A12" s="4" t="s">
        <v>3</v>
      </c>
      <c r="B12" s="15">
        <v>46099</v>
      </c>
      <c r="C12" s="16">
        <v>2229</v>
      </c>
      <c r="D12" s="16">
        <v>1518</v>
      </c>
      <c r="E12" s="16">
        <v>1401</v>
      </c>
      <c r="F12" s="16">
        <v>69</v>
      </c>
      <c r="G12" s="106">
        <v>51316</v>
      </c>
      <c r="H12" s="122">
        <v>13925978565</v>
      </c>
      <c r="I12" s="123">
        <v>1653331982</v>
      </c>
      <c r="J12" s="123">
        <v>729096300</v>
      </c>
      <c r="K12" s="123">
        <v>846882875</v>
      </c>
      <c r="L12" s="123">
        <v>80197000</v>
      </c>
      <c r="M12" s="27">
        <v>17235486722</v>
      </c>
      <c r="N12" s="122">
        <v>313897240</v>
      </c>
      <c r="O12" s="123">
        <v>29462980</v>
      </c>
      <c r="P12" s="123">
        <v>5060780</v>
      </c>
      <c r="Q12" s="123">
        <v>2474000</v>
      </c>
      <c r="R12" s="123">
        <v>58500</v>
      </c>
      <c r="S12" s="27">
        <v>350953500</v>
      </c>
      <c r="T12" s="104">
        <v>14239875805</v>
      </c>
      <c r="U12" s="105">
        <v>1682794962</v>
      </c>
      <c r="V12" s="105">
        <v>734157080</v>
      </c>
      <c r="W12" s="105">
        <v>849356875</v>
      </c>
      <c r="X12" s="105">
        <v>80255500</v>
      </c>
      <c r="Y12" s="106">
        <v>17586440222</v>
      </c>
      <c r="Z12" s="21">
        <v>0</v>
      </c>
      <c r="AA12" s="24">
        <v>0</v>
      </c>
      <c r="AB12" s="24" t="s">
        <v>154</v>
      </c>
    </row>
    <row r="13" spans="1:28" x14ac:dyDescent="0.25">
      <c r="A13" s="4" t="s">
        <v>4</v>
      </c>
      <c r="B13" s="15">
        <v>50512</v>
      </c>
      <c r="C13" s="16">
        <v>2075</v>
      </c>
      <c r="D13" s="16">
        <v>932</v>
      </c>
      <c r="E13" s="16">
        <v>0</v>
      </c>
      <c r="F13" s="16">
        <v>4</v>
      </c>
      <c r="G13" s="106">
        <v>53523</v>
      </c>
      <c r="H13" s="122">
        <v>35856058920</v>
      </c>
      <c r="I13" s="123">
        <v>2064286100</v>
      </c>
      <c r="J13" s="123">
        <v>723340100</v>
      </c>
      <c r="K13" s="123">
        <v>0</v>
      </c>
      <c r="L13" s="123">
        <v>41644600</v>
      </c>
      <c r="M13" s="27">
        <v>38685329720</v>
      </c>
      <c r="N13" s="122">
        <v>399841080</v>
      </c>
      <c r="O13" s="123">
        <v>18119400</v>
      </c>
      <c r="P13" s="123">
        <v>1682000</v>
      </c>
      <c r="Q13" s="123">
        <v>0</v>
      </c>
      <c r="R13" s="123">
        <v>0</v>
      </c>
      <c r="S13" s="27">
        <v>419642480</v>
      </c>
      <c r="T13" s="104">
        <v>36255900000</v>
      </c>
      <c r="U13" s="105">
        <v>2082405500</v>
      </c>
      <c r="V13" s="105">
        <v>725022100</v>
      </c>
      <c r="W13" s="105">
        <v>0</v>
      </c>
      <c r="X13" s="105">
        <v>41644600</v>
      </c>
      <c r="Y13" s="106">
        <v>39104972200</v>
      </c>
      <c r="Z13" s="21">
        <v>0</v>
      </c>
      <c r="AA13" s="24">
        <v>0</v>
      </c>
      <c r="AB13" s="24" t="s">
        <v>154</v>
      </c>
    </row>
    <row r="14" spans="1:28" x14ac:dyDescent="0.25">
      <c r="A14" s="4" t="s">
        <v>5</v>
      </c>
      <c r="B14" s="15">
        <v>26519</v>
      </c>
      <c r="C14" s="16">
        <v>946</v>
      </c>
      <c r="D14" s="16">
        <v>347</v>
      </c>
      <c r="E14" s="16">
        <v>2417</v>
      </c>
      <c r="F14" s="16">
        <v>19</v>
      </c>
      <c r="G14" s="106">
        <v>30248</v>
      </c>
      <c r="H14" s="122">
        <v>8858098200</v>
      </c>
      <c r="I14" s="123">
        <v>656507000</v>
      </c>
      <c r="J14" s="123">
        <v>142916960</v>
      </c>
      <c r="K14" s="123">
        <v>1744521000</v>
      </c>
      <c r="L14" s="123">
        <v>17217000</v>
      </c>
      <c r="M14" s="27">
        <v>11419260160</v>
      </c>
      <c r="N14" s="122">
        <v>206781800</v>
      </c>
      <c r="O14" s="123">
        <v>19000</v>
      </c>
      <c r="P14" s="123">
        <v>3087000</v>
      </c>
      <c r="Q14" s="123">
        <v>15611000</v>
      </c>
      <c r="R14" s="123">
        <v>0</v>
      </c>
      <c r="S14" s="27">
        <v>225498800</v>
      </c>
      <c r="T14" s="104">
        <v>9064880000</v>
      </c>
      <c r="U14" s="105">
        <v>656526000</v>
      </c>
      <c r="V14" s="105">
        <v>146003960</v>
      </c>
      <c r="W14" s="105">
        <v>1760132000</v>
      </c>
      <c r="X14" s="105">
        <v>17217000</v>
      </c>
      <c r="Y14" s="106">
        <v>11644758960</v>
      </c>
      <c r="Z14" s="21">
        <v>0</v>
      </c>
      <c r="AA14" s="24">
        <v>0</v>
      </c>
      <c r="AB14" s="24" t="s">
        <v>154</v>
      </c>
    </row>
    <row r="15" spans="1:28" x14ac:dyDescent="0.25">
      <c r="A15" s="4" t="s">
        <v>6</v>
      </c>
      <c r="B15" s="15">
        <v>20903</v>
      </c>
      <c r="C15" s="16">
        <v>834</v>
      </c>
      <c r="D15" s="16">
        <v>619</v>
      </c>
      <c r="E15" s="16">
        <v>3090</v>
      </c>
      <c r="F15" s="16">
        <v>0</v>
      </c>
      <c r="G15" s="106">
        <v>25446</v>
      </c>
      <c r="H15" s="122">
        <v>6382542000</v>
      </c>
      <c r="I15" s="123">
        <v>447606000</v>
      </c>
      <c r="J15" s="123">
        <v>249448000</v>
      </c>
      <c r="K15" s="123">
        <v>2325332000</v>
      </c>
      <c r="L15" s="123">
        <v>0</v>
      </c>
      <c r="M15" s="27">
        <v>9404928000</v>
      </c>
      <c r="N15" s="122">
        <v>208863000</v>
      </c>
      <c r="O15" s="123">
        <v>16565000</v>
      </c>
      <c r="P15" s="123">
        <v>385000</v>
      </c>
      <c r="Q15" s="123">
        <v>-2083000</v>
      </c>
      <c r="R15" s="123">
        <v>0</v>
      </c>
      <c r="S15" s="27">
        <v>223730000</v>
      </c>
      <c r="T15" s="104">
        <v>6591405000</v>
      </c>
      <c r="U15" s="105">
        <v>464171000</v>
      </c>
      <c r="V15" s="105">
        <v>249833000</v>
      </c>
      <c r="W15" s="105">
        <v>2323249000</v>
      </c>
      <c r="X15" s="105">
        <v>0</v>
      </c>
      <c r="Y15" s="106">
        <v>9628658000</v>
      </c>
      <c r="Z15" s="21">
        <v>0</v>
      </c>
      <c r="AA15" s="24">
        <v>0</v>
      </c>
      <c r="AB15" s="24" t="s">
        <v>154</v>
      </c>
    </row>
    <row r="16" spans="1:28" x14ac:dyDescent="0.25">
      <c r="A16" s="4" t="s">
        <v>7</v>
      </c>
      <c r="B16" s="15">
        <v>41423</v>
      </c>
      <c r="C16" s="16">
        <v>2373</v>
      </c>
      <c r="D16" s="16">
        <v>718</v>
      </c>
      <c r="E16" s="16">
        <v>0</v>
      </c>
      <c r="F16" s="16">
        <v>39</v>
      </c>
      <c r="G16" s="106">
        <v>44553</v>
      </c>
      <c r="H16" s="122">
        <v>52911765000</v>
      </c>
      <c r="I16" s="123">
        <v>2638210000</v>
      </c>
      <c r="J16" s="123">
        <v>759910000</v>
      </c>
      <c r="K16" s="123">
        <v>0</v>
      </c>
      <c r="L16" s="123">
        <v>694350000</v>
      </c>
      <c r="M16" s="27">
        <v>57004235000</v>
      </c>
      <c r="N16" s="122">
        <v>660750000</v>
      </c>
      <c r="O16" s="123">
        <v>-2260000</v>
      </c>
      <c r="P16" s="123">
        <v>-10235000</v>
      </c>
      <c r="Q16" s="123">
        <v>0</v>
      </c>
      <c r="R16" s="123">
        <v>-290000</v>
      </c>
      <c r="S16" s="27">
        <v>647965000</v>
      </c>
      <c r="T16" s="104">
        <v>53572515000</v>
      </c>
      <c r="U16" s="105">
        <v>2635950000</v>
      </c>
      <c r="V16" s="105">
        <v>749675000</v>
      </c>
      <c r="W16" s="105">
        <v>0</v>
      </c>
      <c r="X16" s="105">
        <v>694060000</v>
      </c>
      <c r="Y16" s="106">
        <v>57652200000</v>
      </c>
      <c r="Z16" s="21">
        <v>0</v>
      </c>
      <c r="AA16" s="24">
        <v>0</v>
      </c>
      <c r="AB16" s="24" t="s">
        <v>154</v>
      </c>
    </row>
    <row r="17" spans="1:28" x14ac:dyDescent="0.25">
      <c r="A17" s="4" t="s">
        <v>8</v>
      </c>
      <c r="B17" s="15">
        <v>5023</v>
      </c>
      <c r="C17" s="16">
        <v>460</v>
      </c>
      <c r="D17" s="16">
        <v>0</v>
      </c>
      <c r="E17" s="16">
        <v>2468</v>
      </c>
      <c r="F17" s="16">
        <v>1</v>
      </c>
      <c r="G17" s="106">
        <v>7952</v>
      </c>
      <c r="H17" s="122">
        <v>1065994000</v>
      </c>
      <c r="I17" s="123">
        <v>282012000</v>
      </c>
      <c r="J17" s="123">
        <v>0</v>
      </c>
      <c r="K17" s="123">
        <v>1171754400</v>
      </c>
      <c r="L17" s="123">
        <v>4580000</v>
      </c>
      <c r="M17" s="27">
        <v>2524340400</v>
      </c>
      <c r="N17" s="122">
        <v>13334000</v>
      </c>
      <c r="O17" s="123">
        <v>-65998000</v>
      </c>
      <c r="P17" s="123">
        <v>0</v>
      </c>
      <c r="Q17" s="123">
        <v>802000</v>
      </c>
      <c r="R17" s="123">
        <v>0</v>
      </c>
      <c r="S17" s="27">
        <v>-51862000</v>
      </c>
      <c r="T17" s="104">
        <v>1079328000</v>
      </c>
      <c r="U17" s="105">
        <v>216014000</v>
      </c>
      <c r="V17" s="105">
        <v>0</v>
      </c>
      <c r="W17" s="105">
        <v>1172556400</v>
      </c>
      <c r="X17" s="105">
        <v>4580000</v>
      </c>
      <c r="Y17" s="106">
        <v>2472478400</v>
      </c>
      <c r="Z17" s="21">
        <v>0</v>
      </c>
      <c r="AA17" s="24">
        <v>0</v>
      </c>
      <c r="AB17" s="24" t="s">
        <v>154</v>
      </c>
    </row>
    <row r="18" spans="1:28" x14ac:dyDescent="0.25">
      <c r="A18" s="4" t="s">
        <v>9</v>
      </c>
      <c r="B18" s="15">
        <v>70125</v>
      </c>
      <c r="C18" s="16">
        <v>5537</v>
      </c>
      <c r="D18" s="16">
        <v>465</v>
      </c>
      <c r="E18" s="16">
        <v>0</v>
      </c>
      <c r="F18" s="16">
        <v>43</v>
      </c>
      <c r="G18" s="106">
        <v>76170</v>
      </c>
      <c r="H18" s="122">
        <v>98469692588</v>
      </c>
      <c r="I18" s="123">
        <v>6237992000</v>
      </c>
      <c r="J18" s="123">
        <v>729088500</v>
      </c>
      <c r="K18" s="123">
        <v>0</v>
      </c>
      <c r="L18" s="123">
        <v>232290000</v>
      </c>
      <c r="M18" s="27">
        <v>105669063088</v>
      </c>
      <c r="N18" s="122">
        <v>1130762000</v>
      </c>
      <c r="O18" s="123">
        <v>-6024000</v>
      </c>
      <c r="P18" s="123">
        <v>-28818500</v>
      </c>
      <c r="Q18" s="123">
        <v>0</v>
      </c>
      <c r="R18" s="123">
        <v>0</v>
      </c>
      <c r="S18" s="27">
        <v>1095919500</v>
      </c>
      <c r="T18" s="104">
        <v>99600454588</v>
      </c>
      <c r="U18" s="105">
        <v>6231968000</v>
      </c>
      <c r="V18" s="105">
        <v>700270000</v>
      </c>
      <c r="W18" s="105">
        <v>0</v>
      </c>
      <c r="X18" s="105">
        <v>232290000</v>
      </c>
      <c r="Y18" s="106">
        <v>106764982588</v>
      </c>
      <c r="Z18" s="21">
        <v>0</v>
      </c>
      <c r="AA18" s="24">
        <v>0</v>
      </c>
      <c r="AB18" s="24" t="s">
        <v>154</v>
      </c>
    </row>
    <row r="19" spans="1:28" x14ac:dyDescent="0.25">
      <c r="A19" s="4" t="s">
        <v>10</v>
      </c>
      <c r="B19" s="15">
        <v>68682</v>
      </c>
      <c r="C19" s="16">
        <v>6029</v>
      </c>
      <c r="D19" s="16">
        <v>0</v>
      </c>
      <c r="E19" s="16">
        <v>32</v>
      </c>
      <c r="F19" s="16">
        <v>2159</v>
      </c>
      <c r="G19" s="106">
        <v>76902</v>
      </c>
      <c r="H19" s="122">
        <v>30270049000</v>
      </c>
      <c r="I19" s="123">
        <v>6688035710</v>
      </c>
      <c r="J19" s="123">
        <v>0</v>
      </c>
      <c r="K19" s="123">
        <v>37355000</v>
      </c>
      <c r="L19" s="123">
        <v>1108499001</v>
      </c>
      <c r="M19" s="27">
        <v>38103938711</v>
      </c>
      <c r="N19" s="122">
        <v>274210000</v>
      </c>
      <c r="O19" s="123">
        <v>109478992</v>
      </c>
      <c r="P19" s="123">
        <v>0</v>
      </c>
      <c r="Q19" s="123">
        <v>2116000</v>
      </c>
      <c r="R19" s="123">
        <v>-66038000</v>
      </c>
      <c r="S19" s="27">
        <v>319766992</v>
      </c>
      <c r="T19" s="104">
        <v>30544259000</v>
      </c>
      <c r="U19" s="105">
        <v>6797514702</v>
      </c>
      <c r="V19" s="105">
        <v>0</v>
      </c>
      <c r="W19" s="105">
        <v>39471000</v>
      </c>
      <c r="X19" s="105">
        <v>1042461001</v>
      </c>
      <c r="Y19" s="106">
        <v>38423705703</v>
      </c>
      <c r="Z19" s="21">
        <v>0.5</v>
      </c>
      <c r="AA19" s="24">
        <v>0.5</v>
      </c>
      <c r="AB19" s="24" t="s">
        <v>154</v>
      </c>
    </row>
    <row r="20" spans="1:28" x14ac:dyDescent="0.25">
      <c r="A20" s="4" t="s">
        <v>11</v>
      </c>
      <c r="B20" s="15">
        <v>2919</v>
      </c>
      <c r="C20" s="16">
        <v>450</v>
      </c>
      <c r="D20" s="16">
        <v>0</v>
      </c>
      <c r="E20" s="16">
        <v>2875</v>
      </c>
      <c r="F20" s="16">
        <v>0</v>
      </c>
      <c r="G20" s="106">
        <v>6244</v>
      </c>
      <c r="H20" s="122">
        <v>314916100</v>
      </c>
      <c r="I20" s="123">
        <v>85860000</v>
      </c>
      <c r="J20" s="123">
        <v>0</v>
      </c>
      <c r="K20" s="123">
        <v>984058000</v>
      </c>
      <c r="L20" s="123">
        <v>0</v>
      </c>
      <c r="M20" s="27">
        <v>1384834100</v>
      </c>
      <c r="N20" s="122">
        <v>2021500</v>
      </c>
      <c r="O20" s="123">
        <v>-5747000</v>
      </c>
      <c r="P20" s="123">
        <v>0</v>
      </c>
      <c r="Q20" s="123">
        <v>3454000</v>
      </c>
      <c r="R20" s="123">
        <v>0</v>
      </c>
      <c r="S20" s="27">
        <v>-271500</v>
      </c>
      <c r="T20" s="104">
        <v>316937600</v>
      </c>
      <c r="U20" s="105">
        <v>80113000</v>
      </c>
      <c r="V20" s="105">
        <v>0</v>
      </c>
      <c r="W20" s="105">
        <v>987512000</v>
      </c>
      <c r="X20" s="105">
        <v>0</v>
      </c>
      <c r="Y20" s="106">
        <v>1384562600</v>
      </c>
      <c r="Z20" s="21">
        <v>0.48</v>
      </c>
      <c r="AA20" s="24">
        <v>0.52</v>
      </c>
      <c r="AB20" s="24" t="s">
        <v>154</v>
      </c>
    </row>
    <row r="21" spans="1:28" x14ac:dyDescent="0.25">
      <c r="A21" s="4" t="s">
        <v>12</v>
      </c>
      <c r="B21" s="15">
        <v>15182</v>
      </c>
      <c r="C21" s="16">
        <v>1108</v>
      </c>
      <c r="D21" s="16">
        <v>445</v>
      </c>
      <c r="E21" s="16">
        <v>3727</v>
      </c>
      <c r="F21" s="16">
        <v>26</v>
      </c>
      <c r="G21" s="106">
        <v>20488</v>
      </c>
      <c r="H21" s="122">
        <v>3980777700</v>
      </c>
      <c r="I21" s="123">
        <v>628547400</v>
      </c>
      <c r="J21" s="123">
        <v>288524800</v>
      </c>
      <c r="K21" s="123">
        <v>1751809000</v>
      </c>
      <c r="L21" s="123">
        <v>16798000</v>
      </c>
      <c r="M21" s="27">
        <v>6666456900</v>
      </c>
      <c r="N21" s="122">
        <v>75756300</v>
      </c>
      <c r="O21" s="123">
        <v>-635000</v>
      </c>
      <c r="P21" s="123">
        <v>5180000</v>
      </c>
      <c r="Q21" s="123">
        <v>8396000</v>
      </c>
      <c r="R21" s="123">
        <v>0</v>
      </c>
      <c r="S21" s="27">
        <v>88697300</v>
      </c>
      <c r="T21" s="104">
        <v>4056534000</v>
      </c>
      <c r="U21" s="105">
        <v>627912400</v>
      </c>
      <c r="V21" s="105">
        <v>293704800</v>
      </c>
      <c r="W21" s="105">
        <v>1760205000</v>
      </c>
      <c r="X21" s="105">
        <v>16798000</v>
      </c>
      <c r="Y21" s="106">
        <v>6755154200</v>
      </c>
      <c r="Z21" s="21">
        <v>0</v>
      </c>
      <c r="AA21" s="24">
        <v>0</v>
      </c>
      <c r="AB21" s="24" t="s">
        <v>154</v>
      </c>
    </row>
    <row r="22" spans="1:28" x14ac:dyDescent="0.25">
      <c r="A22" s="4" t="s">
        <v>13</v>
      </c>
      <c r="B22" s="15">
        <v>37673</v>
      </c>
      <c r="C22" s="16">
        <v>1045</v>
      </c>
      <c r="D22" s="16">
        <v>1025</v>
      </c>
      <c r="E22" s="16">
        <v>1685</v>
      </c>
      <c r="F22" s="16">
        <v>242</v>
      </c>
      <c r="G22" s="106">
        <v>41670</v>
      </c>
      <c r="H22" s="122">
        <v>14941706000</v>
      </c>
      <c r="I22" s="123">
        <v>845439000</v>
      </c>
      <c r="J22" s="123">
        <v>533037439</v>
      </c>
      <c r="K22" s="123">
        <v>1748265000</v>
      </c>
      <c r="L22" s="123">
        <v>217208000</v>
      </c>
      <c r="M22" s="27">
        <v>18285655439</v>
      </c>
      <c r="N22" s="122">
        <v>710155000</v>
      </c>
      <c r="O22" s="123">
        <v>16350000</v>
      </c>
      <c r="P22" s="123">
        <v>38199000</v>
      </c>
      <c r="Q22" s="123">
        <v>-24560000</v>
      </c>
      <c r="R22" s="123">
        <v>-14865000</v>
      </c>
      <c r="S22" s="27">
        <v>725279000</v>
      </c>
      <c r="T22" s="104">
        <v>15651861000</v>
      </c>
      <c r="U22" s="105">
        <v>861789000</v>
      </c>
      <c r="V22" s="105">
        <v>571236439</v>
      </c>
      <c r="W22" s="105">
        <v>1723705000</v>
      </c>
      <c r="X22" s="105">
        <v>202343000</v>
      </c>
      <c r="Y22" s="106">
        <v>19010934439</v>
      </c>
      <c r="Z22" s="21">
        <v>0</v>
      </c>
      <c r="AA22" s="24">
        <v>0</v>
      </c>
      <c r="AB22" s="24" t="s">
        <v>154</v>
      </c>
    </row>
    <row r="23" spans="1:28" x14ac:dyDescent="0.25">
      <c r="A23" s="4" t="s">
        <v>14</v>
      </c>
      <c r="B23" s="15">
        <v>108108</v>
      </c>
      <c r="C23" s="16">
        <v>2735</v>
      </c>
      <c r="D23" s="16">
        <v>2940</v>
      </c>
      <c r="E23" s="16">
        <v>324</v>
      </c>
      <c r="F23" s="16">
        <v>0</v>
      </c>
      <c r="G23" s="106">
        <v>114107</v>
      </c>
      <c r="H23" s="122">
        <v>47583760000</v>
      </c>
      <c r="I23" s="123">
        <v>3790856000</v>
      </c>
      <c r="J23" s="123">
        <v>1783346501</v>
      </c>
      <c r="K23" s="123">
        <v>497533000</v>
      </c>
      <c r="L23" s="123">
        <v>0</v>
      </c>
      <c r="M23" s="27">
        <v>53655495501</v>
      </c>
      <c r="N23" s="122">
        <v>1683620000</v>
      </c>
      <c r="O23" s="123">
        <v>174854000</v>
      </c>
      <c r="P23" s="123">
        <v>-90145750</v>
      </c>
      <c r="Q23" s="123">
        <v>-32530000</v>
      </c>
      <c r="R23" s="123">
        <v>0</v>
      </c>
      <c r="S23" s="27">
        <v>1735798250</v>
      </c>
      <c r="T23" s="104">
        <v>49267380000</v>
      </c>
      <c r="U23" s="105">
        <v>3965710000</v>
      </c>
      <c r="V23" s="105">
        <v>1693200751</v>
      </c>
      <c r="W23" s="105">
        <v>465003000</v>
      </c>
      <c r="X23" s="105">
        <v>0</v>
      </c>
      <c r="Y23" s="106">
        <v>55391293751</v>
      </c>
      <c r="Z23" s="21">
        <v>0</v>
      </c>
      <c r="AA23" s="24">
        <v>0</v>
      </c>
      <c r="AB23" s="24" t="s">
        <v>154</v>
      </c>
    </row>
    <row r="24" spans="1:28" x14ac:dyDescent="0.25">
      <c r="A24" s="4" t="s">
        <v>15</v>
      </c>
      <c r="B24" s="15">
        <v>6122</v>
      </c>
      <c r="C24" s="16">
        <v>338</v>
      </c>
      <c r="D24" s="16">
        <v>99</v>
      </c>
      <c r="E24" s="16">
        <v>1025</v>
      </c>
      <c r="F24" s="16">
        <v>782</v>
      </c>
      <c r="G24" s="106">
        <v>8366</v>
      </c>
      <c r="H24" s="122">
        <v>1242766000</v>
      </c>
      <c r="I24" s="123">
        <v>124781000</v>
      </c>
      <c r="J24" s="123">
        <v>28836000</v>
      </c>
      <c r="K24" s="123">
        <v>348986000</v>
      </c>
      <c r="L24" s="123">
        <v>0</v>
      </c>
      <c r="M24" s="27">
        <v>1745369000</v>
      </c>
      <c r="N24" s="122">
        <v>22791000</v>
      </c>
      <c r="O24" s="123">
        <v>176000</v>
      </c>
      <c r="P24" s="123">
        <v>1420000</v>
      </c>
      <c r="Q24" s="123">
        <v>-12225000</v>
      </c>
      <c r="R24" s="123">
        <v>0</v>
      </c>
      <c r="S24" s="27">
        <v>12162000</v>
      </c>
      <c r="T24" s="104">
        <v>1265557000</v>
      </c>
      <c r="U24" s="105">
        <v>124957000</v>
      </c>
      <c r="V24" s="105">
        <v>30256000</v>
      </c>
      <c r="W24" s="105">
        <v>336761000</v>
      </c>
      <c r="X24" s="105">
        <v>0</v>
      </c>
      <c r="Y24" s="106">
        <v>1757531000</v>
      </c>
      <c r="Z24" s="21">
        <v>0</v>
      </c>
      <c r="AA24" s="24">
        <v>0</v>
      </c>
      <c r="AB24" s="24" t="s">
        <v>154</v>
      </c>
    </row>
    <row r="25" spans="1:28" x14ac:dyDescent="0.25">
      <c r="A25" s="4" t="s">
        <v>16</v>
      </c>
      <c r="B25" s="15">
        <v>11370</v>
      </c>
      <c r="C25" s="16">
        <v>575</v>
      </c>
      <c r="D25" s="16">
        <v>395</v>
      </c>
      <c r="E25" s="16">
        <v>2799</v>
      </c>
      <c r="F25" s="16">
        <v>0</v>
      </c>
      <c r="G25" s="106">
        <v>15139</v>
      </c>
      <c r="H25" s="122">
        <v>3628740000</v>
      </c>
      <c r="I25" s="123">
        <v>326273000</v>
      </c>
      <c r="J25" s="123">
        <v>120656000</v>
      </c>
      <c r="K25" s="123">
        <v>1682945000</v>
      </c>
      <c r="L25" s="123">
        <v>0</v>
      </c>
      <c r="M25" s="27">
        <v>5758614000</v>
      </c>
      <c r="N25" s="122">
        <v>34461000</v>
      </c>
      <c r="O25" s="123">
        <v>5137650</v>
      </c>
      <c r="P25" s="123">
        <v>1898350</v>
      </c>
      <c r="Q25" s="123">
        <v>-191000</v>
      </c>
      <c r="R25" s="123">
        <v>0</v>
      </c>
      <c r="S25" s="27">
        <v>41306000</v>
      </c>
      <c r="T25" s="104">
        <v>3663201000</v>
      </c>
      <c r="U25" s="105">
        <v>331410650</v>
      </c>
      <c r="V25" s="105">
        <v>122554350</v>
      </c>
      <c r="W25" s="105">
        <v>1682754000</v>
      </c>
      <c r="X25" s="105">
        <v>0</v>
      </c>
      <c r="Y25" s="106">
        <v>5799920000</v>
      </c>
      <c r="Z25" s="21">
        <v>0.73</v>
      </c>
      <c r="AA25" s="24">
        <v>0.27</v>
      </c>
      <c r="AB25" s="24" t="s">
        <v>154</v>
      </c>
    </row>
    <row r="26" spans="1:28" x14ac:dyDescent="0.25">
      <c r="A26" s="4" t="s">
        <v>17</v>
      </c>
      <c r="B26" s="15">
        <v>6155</v>
      </c>
      <c r="C26" s="16">
        <v>723</v>
      </c>
      <c r="D26" s="16">
        <v>9</v>
      </c>
      <c r="E26" s="16">
        <v>2823</v>
      </c>
      <c r="F26" s="16">
        <v>3</v>
      </c>
      <c r="G26" s="106">
        <v>9713</v>
      </c>
      <c r="H26" s="122">
        <v>1293290000</v>
      </c>
      <c r="I26" s="123">
        <v>204859000</v>
      </c>
      <c r="J26" s="123">
        <v>547457000</v>
      </c>
      <c r="K26" s="123">
        <v>2660310000</v>
      </c>
      <c r="L26" s="123">
        <v>3184000</v>
      </c>
      <c r="M26" s="27">
        <v>4709100000</v>
      </c>
      <c r="N26" s="122">
        <v>18011000</v>
      </c>
      <c r="O26" s="123">
        <v>872000</v>
      </c>
      <c r="P26" s="123">
        <v>4554000</v>
      </c>
      <c r="Q26" s="123">
        <v>2275000</v>
      </c>
      <c r="R26" s="123">
        <v>0</v>
      </c>
      <c r="S26" s="27">
        <v>25712000</v>
      </c>
      <c r="T26" s="104">
        <v>1311301000</v>
      </c>
      <c r="U26" s="105">
        <v>205731000</v>
      </c>
      <c r="V26" s="105">
        <v>552011000</v>
      </c>
      <c r="W26" s="105">
        <v>2662585000</v>
      </c>
      <c r="X26" s="105">
        <v>3184000</v>
      </c>
      <c r="Y26" s="106">
        <v>4734812000</v>
      </c>
      <c r="Z26" s="21">
        <v>0</v>
      </c>
      <c r="AA26" s="24">
        <v>0</v>
      </c>
      <c r="AB26" s="24" t="s">
        <v>154</v>
      </c>
    </row>
    <row r="27" spans="1:28" x14ac:dyDescent="0.25">
      <c r="A27" s="4" t="s">
        <v>18</v>
      </c>
      <c r="B27" s="15">
        <v>63732</v>
      </c>
      <c r="C27" s="16">
        <v>3706</v>
      </c>
      <c r="D27" s="16">
        <v>1514</v>
      </c>
      <c r="E27" s="16">
        <v>0</v>
      </c>
      <c r="F27" s="16">
        <v>10</v>
      </c>
      <c r="G27" s="106">
        <v>68962</v>
      </c>
      <c r="H27" s="122">
        <v>40197929000</v>
      </c>
      <c r="I27" s="123">
        <v>3839805060</v>
      </c>
      <c r="J27" s="123">
        <v>1583161001</v>
      </c>
      <c r="K27" s="123">
        <v>0</v>
      </c>
      <c r="L27" s="123">
        <v>14699000</v>
      </c>
      <c r="M27" s="27">
        <v>45635594061</v>
      </c>
      <c r="N27" s="122">
        <v>-35972000</v>
      </c>
      <c r="O27" s="123">
        <v>37421000</v>
      </c>
      <c r="P27" s="123">
        <v>0</v>
      </c>
      <c r="Q27" s="123">
        <v>0</v>
      </c>
      <c r="R27" s="123">
        <v>0</v>
      </c>
      <c r="S27" s="27">
        <v>1449000</v>
      </c>
      <c r="T27" s="104">
        <v>40161957000</v>
      </c>
      <c r="U27" s="105">
        <v>3877226060</v>
      </c>
      <c r="V27" s="105">
        <v>1583161001</v>
      </c>
      <c r="W27" s="105">
        <v>0</v>
      </c>
      <c r="X27" s="105">
        <v>14699000</v>
      </c>
      <c r="Y27" s="106">
        <v>45637043061</v>
      </c>
      <c r="Z27" s="21">
        <v>0.71</v>
      </c>
      <c r="AA27" s="24">
        <v>0.28999999999999998</v>
      </c>
      <c r="AB27" s="24" t="s">
        <v>154</v>
      </c>
    </row>
    <row r="28" spans="1:28" x14ac:dyDescent="0.25">
      <c r="A28" s="4" t="s">
        <v>19</v>
      </c>
      <c r="B28" s="15">
        <v>26611</v>
      </c>
      <c r="C28" s="16">
        <v>2044</v>
      </c>
      <c r="D28" s="16">
        <v>0</v>
      </c>
      <c r="E28" s="16">
        <v>2730</v>
      </c>
      <c r="F28" s="16">
        <v>0</v>
      </c>
      <c r="G28" s="106">
        <v>31385</v>
      </c>
      <c r="H28" s="122">
        <v>7203942000</v>
      </c>
      <c r="I28" s="123">
        <v>931719000</v>
      </c>
      <c r="J28" s="123">
        <v>0</v>
      </c>
      <c r="K28" s="123">
        <v>1263799500</v>
      </c>
      <c r="L28" s="123">
        <v>0</v>
      </c>
      <c r="M28" s="27">
        <v>9399460500</v>
      </c>
      <c r="N28" s="122">
        <v>108905000</v>
      </c>
      <c r="O28" s="123">
        <v>-5266000</v>
      </c>
      <c r="P28" s="123">
        <v>0</v>
      </c>
      <c r="Q28" s="123">
        <v>-9249000</v>
      </c>
      <c r="R28" s="123">
        <v>0</v>
      </c>
      <c r="S28" s="27">
        <v>94390000</v>
      </c>
      <c r="T28" s="104">
        <v>7312847000</v>
      </c>
      <c r="U28" s="105">
        <v>926453000</v>
      </c>
      <c r="V28" s="105">
        <v>0</v>
      </c>
      <c r="W28" s="105">
        <v>1254550500</v>
      </c>
      <c r="X28" s="105">
        <v>0</v>
      </c>
      <c r="Y28" s="106">
        <v>9493850500</v>
      </c>
      <c r="Z28" s="21">
        <v>0.78</v>
      </c>
      <c r="AA28" s="24">
        <v>0.22</v>
      </c>
      <c r="AB28" s="24" t="s">
        <v>154</v>
      </c>
    </row>
    <row r="29" spans="1:28" x14ac:dyDescent="0.25">
      <c r="A29" s="4" t="s">
        <v>20</v>
      </c>
      <c r="B29" s="15">
        <v>55447</v>
      </c>
      <c r="C29" s="16">
        <v>2126</v>
      </c>
      <c r="D29" s="16">
        <v>2786</v>
      </c>
      <c r="E29" s="16">
        <v>798</v>
      </c>
      <c r="F29" s="16">
        <v>616</v>
      </c>
      <c r="G29" s="106">
        <v>61773</v>
      </c>
      <c r="H29" s="122">
        <v>22769355000</v>
      </c>
      <c r="I29" s="123">
        <v>2120612000</v>
      </c>
      <c r="J29" s="123">
        <v>1342877500</v>
      </c>
      <c r="K29" s="123">
        <v>745360000</v>
      </c>
      <c r="L29" s="123">
        <v>407782500</v>
      </c>
      <c r="M29" s="27">
        <v>27385987000</v>
      </c>
      <c r="N29" s="122">
        <v>272465000</v>
      </c>
      <c r="O29" s="123">
        <v>57177000</v>
      </c>
      <c r="P29" s="123">
        <v>46772000</v>
      </c>
      <c r="Q29" s="123">
        <v>37950000</v>
      </c>
      <c r="R29" s="123">
        <v>-55100000</v>
      </c>
      <c r="S29" s="27">
        <v>359264000</v>
      </c>
      <c r="T29" s="104">
        <v>23041820000</v>
      </c>
      <c r="U29" s="105">
        <v>2177789000</v>
      </c>
      <c r="V29" s="105">
        <v>1389649500</v>
      </c>
      <c r="W29" s="105">
        <v>783310000</v>
      </c>
      <c r="X29" s="105">
        <v>352682500</v>
      </c>
      <c r="Y29" s="106">
        <v>27745251000</v>
      </c>
      <c r="Z29" s="21">
        <v>0</v>
      </c>
      <c r="AA29" s="24">
        <v>0</v>
      </c>
      <c r="AB29" s="24" t="s">
        <v>154</v>
      </c>
    </row>
    <row r="30" spans="1:28" x14ac:dyDescent="0.25">
      <c r="A30" s="4" t="s">
        <v>21</v>
      </c>
      <c r="B30" s="15">
        <v>4619</v>
      </c>
      <c r="C30" s="16">
        <v>518</v>
      </c>
      <c r="D30" s="16">
        <v>0</v>
      </c>
      <c r="E30" s="16">
        <v>1581</v>
      </c>
      <c r="F30" s="16">
        <v>11</v>
      </c>
      <c r="G30" s="106">
        <v>6729</v>
      </c>
      <c r="H30" s="122">
        <v>810191600</v>
      </c>
      <c r="I30" s="123">
        <v>120094500</v>
      </c>
      <c r="J30" s="123">
        <v>0</v>
      </c>
      <c r="K30" s="123">
        <v>591418080</v>
      </c>
      <c r="L30" s="123">
        <v>0</v>
      </c>
      <c r="M30" s="27">
        <v>1521704180</v>
      </c>
      <c r="N30" s="122">
        <v>11342974</v>
      </c>
      <c r="O30" s="123">
        <v>2162983</v>
      </c>
      <c r="P30" s="123">
        <v>0</v>
      </c>
      <c r="Q30" s="123">
        <v>10207969</v>
      </c>
      <c r="R30" s="123">
        <v>0</v>
      </c>
      <c r="S30" s="27">
        <v>23713926</v>
      </c>
      <c r="T30" s="104">
        <v>821534574</v>
      </c>
      <c r="U30" s="105">
        <v>122257483</v>
      </c>
      <c r="V30" s="105">
        <v>0</v>
      </c>
      <c r="W30" s="105">
        <v>601626049</v>
      </c>
      <c r="X30" s="105">
        <v>0</v>
      </c>
      <c r="Y30" s="106">
        <v>1545418106</v>
      </c>
      <c r="Z30" s="21">
        <v>0.68</v>
      </c>
      <c r="AA30" s="24">
        <v>0.32</v>
      </c>
      <c r="AB30" s="24" t="s">
        <v>154</v>
      </c>
    </row>
    <row r="31" spans="1:28" x14ac:dyDescent="0.25">
      <c r="A31" s="4" t="s">
        <v>22</v>
      </c>
      <c r="B31" s="15">
        <v>61498</v>
      </c>
      <c r="C31" s="16">
        <v>2894</v>
      </c>
      <c r="D31" s="16">
        <v>285</v>
      </c>
      <c r="E31" s="16">
        <v>0</v>
      </c>
      <c r="F31" s="16">
        <v>86</v>
      </c>
      <c r="G31" s="106">
        <v>64763</v>
      </c>
      <c r="H31" s="122">
        <v>55211516000</v>
      </c>
      <c r="I31" s="123">
        <v>2800957000</v>
      </c>
      <c r="J31" s="123">
        <v>294372000</v>
      </c>
      <c r="K31" s="123">
        <v>0</v>
      </c>
      <c r="L31" s="123">
        <v>413272649</v>
      </c>
      <c r="M31" s="27">
        <v>58720117649</v>
      </c>
      <c r="N31" s="122">
        <v>1004950000</v>
      </c>
      <c r="O31" s="123">
        <v>1143000</v>
      </c>
      <c r="P31" s="123">
        <v>4430000</v>
      </c>
      <c r="Q31" s="123">
        <v>0</v>
      </c>
      <c r="R31" s="123">
        <v>2542000</v>
      </c>
      <c r="S31" s="27">
        <v>1013065000</v>
      </c>
      <c r="T31" s="104">
        <v>56216466000</v>
      </c>
      <c r="U31" s="105">
        <v>2802100000</v>
      </c>
      <c r="V31" s="105">
        <v>298802000</v>
      </c>
      <c r="W31" s="105">
        <v>0</v>
      </c>
      <c r="X31" s="105">
        <v>415814649</v>
      </c>
      <c r="Y31" s="106">
        <v>59733182649</v>
      </c>
      <c r="Z31" s="21">
        <v>0</v>
      </c>
      <c r="AA31" s="24">
        <v>0</v>
      </c>
      <c r="AB31" s="24" t="s">
        <v>194</v>
      </c>
    </row>
    <row r="32" spans="1:28" x14ac:dyDescent="0.25">
      <c r="A32" s="4" t="s">
        <v>23</v>
      </c>
      <c r="B32" s="15">
        <v>9871</v>
      </c>
      <c r="C32" s="16">
        <v>1043</v>
      </c>
      <c r="D32" s="16">
        <v>0</v>
      </c>
      <c r="E32" s="16">
        <v>2868</v>
      </c>
      <c r="F32" s="16">
        <v>30</v>
      </c>
      <c r="G32" s="106">
        <v>13812</v>
      </c>
      <c r="H32" s="122">
        <v>1922614000</v>
      </c>
      <c r="I32" s="123">
        <v>929646000</v>
      </c>
      <c r="J32" s="123">
        <v>0</v>
      </c>
      <c r="K32" s="123">
        <v>1815357000</v>
      </c>
      <c r="L32" s="123">
        <v>10919000</v>
      </c>
      <c r="M32" s="27">
        <v>4678536000</v>
      </c>
      <c r="N32" s="122">
        <v>17103000</v>
      </c>
      <c r="O32" s="123">
        <v>1027000</v>
      </c>
      <c r="P32" s="123">
        <v>0</v>
      </c>
      <c r="Q32" s="123">
        <v>-326600</v>
      </c>
      <c r="R32" s="123">
        <v>-5000</v>
      </c>
      <c r="S32" s="27">
        <v>17798400</v>
      </c>
      <c r="T32" s="104">
        <v>1939717000</v>
      </c>
      <c r="U32" s="105">
        <v>930673000</v>
      </c>
      <c r="V32" s="105">
        <v>0</v>
      </c>
      <c r="W32" s="105">
        <v>1815030400</v>
      </c>
      <c r="X32" s="105">
        <v>10914000</v>
      </c>
      <c r="Y32" s="106">
        <v>4696334400</v>
      </c>
      <c r="Z32" s="21">
        <v>0.65</v>
      </c>
      <c r="AA32" s="24">
        <v>0.35</v>
      </c>
      <c r="AB32" s="24" t="s">
        <v>154</v>
      </c>
    </row>
    <row r="33" spans="1:28" x14ac:dyDescent="0.25">
      <c r="A33" s="4" t="s">
        <v>24</v>
      </c>
      <c r="B33" s="15">
        <v>9241</v>
      </c>
      <c r="C33" s="16">
        <v>136</v>
      </c>
      <c r="D33" s="16">
        <v>116</v>
      </c>
      <c r="E33" s="16">
        <v>1357</v>
      </c>
      <c r="F33" s="16">
        <v>0</v>
      </c>
      <c r="G33" s="106">
        <v>10850</v>
      </c>
      <c r="H33" s="122">
        <v>2936024000</v>
      </c>
      <c r="I33" s="123">
        <v>67953000</v>
      </c>
      <c r="J33" s="123">
        <v>23162000</v>
      </c>
      <c r="K33" s="123">
        <v>1070152000</v>
      </c>
      <c r="L33" s="123">
        <v>0</v>
      </c>
      <c r="M33" s="27">
        <v>4097291000</v>
      </c>
      <c r="N33" s="122">
        <v>129159500</v>
      </c>
      <c r="O33" s="123">
        <v>1087000</v>
      </c>
      <c r="P33" s="123">
        <v>320000</v>
      </c>
      <c r="Q33" s="123">
        <v>632500</v>
      </c>
      <c r="R33" s="123">
        <v>0</v>
      </c>
      <c r="S33" s="27">
        <v>131199000</v>
      </c>
      <c r="T33" s="104">
        <v>3065183500</v>
      </c>
      <c r="U33" s="105">
        <v>69040000</v>
      </c>
      <c r="V33" s="105">
        <v>23482000</v>
      </c>
      <c r="W33" s="105">
        <v>1070784500</v>
      </c>
      <c r="X33" s="105">
        <v>0</v>
      </c>
      <c r="Y33" s="106">
        <v>4228490000</v>
      </c>
      <c r="Z33" s="21">
        <v>0</v>
      </c>
      <c r="AA33" s="24">
        <v>0</v>
      </c>
      <c r="AB33" s="24" t="s">
        <v>154</v>
      </c>
    </row>
    <row r="34" spans="1:28" x14ac:dyDescent="0.25">
      <c r="A34" s="4" t="s">
        <v>25</v>
      </c>
      <c r="B34" s="15">
        <v>52300</v>
      </c>
      <c r="C34" s="16">
        <v>2530</v>
      </c>
      <c r="D34" s="16">
        <v>1215</v>
      </c>
      <c r="E34" s="16">
        <v>1150</v>
      </c>
      <c r="F34" s="16">
        <v>199</v>
      </c>
      <c r="G34" s="106">
        <v>57394</v>
      </c>
      <c r="H34" s="122">
        <v>16793863000</v>
      </c>
      <c r="I34" s="123">
        <v>1928130000</v>
      </c>
      <c r="J34" s="123">
        <v>613088000</v>
      </c>
      <c r="K34" s="123">
        <v>694107000</v>
      </c>
      <c r="L34" s="123">
        <v>74288000</v>
      </c>
      <c r="M34" s="27">
        <v>20103476000</v>
      </c>
      <c r="N34" s="122">
        <v>297730000</v>
      </c>
      <c r="O34" s="123">
        <v>38348000</v>
      </c>
      <c r="P34" s="123">
        <v>803000</v>
      </c>
      <c r="Q34" s="123">
        <v>-3615500</v>
      </c>
      <c r="R34" s="123">
        <v>128000</v>
      </c>
      <c r="S34" s="27">
        <v>333393500</v>
      </c>
      <c r="T34" s="104">
        <v>17091593000</v>
      </c>
      <c r="U34" s="105">
        <v>1966478000</v>
      </c>
      <c r="V34" s="105">
        <v>613891000</v>
      </c>
      <c r="W34" s="105">
        <v>690491500</v>
      </c>
      <c r="X34" s="105">
        <v>74416000</v>
      </c>
      <c r="Y34" s="106">
        <v>20436869500</v>
      </c>
      <c r="Z34" s="21">
        <v>0</v>
      </c>
      <c r="AA34" s="24">
        <v>0</v>
      </c>
      <c r="AB34" s="24" t="s">
        <v>154</v>
      </c>
    </row>
    <row r="35" spans="1:28" x14ac:dyDescent="0.25">
      <c r="A35" s="4" t="s">
        <v>26</v>
      </c>
      <c r="B35" s="15">
        <v>54783</v>
      </c>
      <c r="C35" s="16">
        <v>3238</v>
      </c>
      <c r="D35" s="16">
        <v>6023</v>
      </c>
      <c r="E35" s="16">
        <v>56</v>
      </c>
      <c r="F35" s="16">
        <v>24</v>
      </c>
      <c r="G35" s="106">
        <v>64124</v>
      </c>
      <c r="H35" s="122">
        <v>26748142000</v>
      </c>
      <c r="I35" s="123">
        <v>3292558222</v>
      </c>
      <c r="J35" s="123">
        <v>7811199090</v>
      </c>
      <c r="K35" s="123">
        <v>229665800</v>
      </c>
      <c r="L35" s="123">
        <v>132778</v>
      </c>
      <c r="M35" s="27">
        <v>38081697890</v>
      </c>
      <c r="N35" s="122">
        <v>499651000</v>
      </c>
      <c r="O35" s="123">
        <v>47698000</v>
      </c>
      <c r="P35" s="123">
        <v>343659010</v>
      </c>
      <c r="Q35" s="123">
        <v>-10871000</v>
      </c>
      <c r="R35" s="123">
        <v>0</v>
      </c>
      <c r="S35" s="27">
        <v>880137010</v>
      </c>
      <c r="T35" s="104">
        <v>27247793000</v>
      </c>
      <c r="U35" s="105">
        <v>3340256222</v>
      </c>
      <c r="V35" s="105">
        <v>8154858100</v>
      </c>
      <c r="W35" s="105">
        <v>218794800</v>
      </c>
      <c r="X35" s="105">
        <v>132778</v>
      </c>
      <c r="Y35" s="106">
        <v>38961834900</v>
      </c>
      <c r="Z35" s="21">
        <v>0</v>
      </c>
      <c r="AA35" s="24">
        <v>0</v>
      </c>
      <c r="AB35" s="24" t="s">
        <v>154</v>
      </c>
    </row>
    <row r="36" spans="1:28" x14ac:dyDescent="0.25">
      <c r="A36" s="4" t="s">
        <v>27</v>
      </c>
      <c r="B36" s="15">
        <v>110605</v>
      </c>
      <c r="C36" s="16">
        <v>6109</v>
      </c>
      <c r="D36" s="16">
        <v>1974</v>
      </c>
      <c r="E36" s="16">
        <v>1008</v>
      </c>
      <c r="F36" s="16">
        <v>63</v>
      </c>
      <c r="G36" s="106">
        <v>119759</v>
      </c>
      <c r="H36" s="122">
        <v>43041765201</v>
      </c>
      <c r="I36" s="123">
        <v>4783532200</v>
      </c>
      <c r="J36" s="123">
        <v>1580451000</v>
      </c>
      <c r="K36" s="123">
        <v>1507377200</v>
      </c>
      <c r="L36" s="123">
        <v>125412000</v>
      </c>
      <c r="M36" s="27">
        <v>51038537601</v>
      </c>
      <c r="N36" s="122">
        <v>1036271500</v>
      </c>
      <c r="O36" s="123">
        <v>143764200</v>
      </c>
      <c r="P36" s="123">
        <v>20197000</v>
      </c>
      <c r="Q36" s="123">
        <v>-25835000</v>
      </c>
      <c r="R36" s="123">
        <v>-3840000</v>
      </c>
      <c r="S36" s="27">
        <v>1170557700</v>
      </c>
      <c r="T36" s="104">
        <v>44078036701</v>
      </c>
      <c r="U36" s="105">
        <v>4927296400</v>
      </c>
      <c r="V36" s="105">
        <v>1600648000</v>
      </c>
      <c r="W36" s="105">
        <v>1481542200</v>
      </c>
      <c r="X36" s="105">
        <v>121572000</v>
      </c>
      <c r="Y36" s="106">
        <v>52209095301</v>
      </c>
      <c r="Z36" s="21">
        <v>0</v>
      </c>
      <c r="AA36" s="24">
        <v>0</v>
      </c>
      <c r="AB36" s="24" t="s">
        <v>154</v>
      </c>
    </row>
    <row r="37" spans="1:28" x14ac:dyDescent="0.25">
      <c r="A37" s="4" t="s">
        <v>28</v>
      </c>
      <c r="B37" s="15">
        <v>25070</v>
      </c>
      <c r="C37" s="16">
        <v>1725</v>
      </c>
      <c r="D37" s="16">
        <v>757</v>
      </c>
      <c r="E37" s="16">
        <v>2925</v>
      </c>
      <c r="F37" s="16">
        <v>7</v>
      </c>
      <c r="G37" s="106">
        <v>30484</v>
      </c>
      <c r="H37" s="122">
        <v>6491273200</v>
      </c>
      <c r="I37" s="123">
        <v>960991000</v>
      </c>
      <c r="J37" s="123">
        <v>510350000</v>
      </c>
      <c r="K37" s="123">
        <v>1415924000</v>
      </c>
      <c r="L37" s="123">
        <v>14277000</v>
      </c>
      <c r="M37" s="27">
        <v>9392815200</v>
      </c>
      <c r="N37" s="122">
        <v>126837000</v>
      </c>
      <c r="O37" s="123">
        <v>28578000</v>
      </c>
      <c r="P37" s="123">
        <v>9684000</v>
      </c>
      <c r="Q37" s="123">
        <v>-10219000</v>
      </c>
      <c r="R37" s="123">
        <v>-661000</v>
      </c>
      <c r="S37" s="27">
        <v>154219000</v>
      </c>
      <c r="T37" s="104">
        <v>6618110200</v>
      </c>
      <c r="U37" s="105">
        <v>989569000</v>
      </c>
      <c r="V37" s="105">
        <v>520034000</v>
      </c>
      <c r="W37" s="105">
        <v>1405705000</v>
      </c>
      <c r="X37" s="105">
        <v>13616000</v>
      </c>
      <c r="Y37" s="106">
        <v>9547034200</v>
      </c>
      <c r="Z37" s="21">
        <v>0</v>
      </c>
      <c r="AA37" s="24">
        <v>0</v>
      </c>
      <c r="AB37" s="24" t="s">
        <v>154</v>
      </c>
    </row>
    <row r="38" spans="1:28" x14ac:dyDescent="0.25">
      <c r="A38" s="4" t="s">
        <v>29</v>
      </c>
      <c r="B38" s="15">
        <v>8979</v>
      </c>
      <c r="C38" s="16">
        <v>934</v>
      </c>
      <c r="D38" s="16">
        <v>57</v>
      </c>
      <c r="E38" s="16">
        <v>1089</v>
      </c>
      <c r="F38" s="16">
        <v>33</v>
      </c>
      <c r="G38" s="106">
        <v>11092</v>
      </c>
      <c r="H38" s="122">
        <v>2912357000</v>
      </c>
      <c r="I38" s="123">
        <v>525313000</v>
      </c>
      <c r="J38" s="123">
        <v>22029000</v>
      </c>
      <c r="K38" s="123">
        <v>660740000</v>
      </c>
      <c r="L38" s="123">
        <v>16306000</v>
      </c>
      <c r="M38" s="27">
        <v>4136745000</v>
      </c>
      <c r="N38" s="122">
        <v>60157000</v>
      </c>
      <c r="O38" s="123">
        <v>7867000</v>
      </c>
      <c r="P38" s="123">
        <v>176000</v>
      </c>
      <c r="Q38" s="123">
        <v>8341000</v>
      </c>
      <c r="R38" s="123">
        <v>-130000</v>
      </c>
      <c r="S38" s="27">
        <v>76411000</v>
      </c>
      <c r="T38" s="104">
        <v>2972514000</v>
      </c>
      <c r="U38" s="105">
        <v>533180000</v>
      </c>
      <c r="V38" s="105">
        <v>22205000</v>
      </c>
      <c r="W38" s="105">
        <v>669081000</v>
      </c>
      <c r="X38" s="105">
        <v>16176000</v>
      </c>
      <c r="Y38" s="106">
        <v>4213156000</v>
      </c>
      <c r="Z38" s="21">
        <v>0</v>
      </c>
      <c r="AA38" s="24">
        <v>0</v>
      </c>
      <c r="AB38" s="24" t="s">
        <v>154</v>
      </c>
    </row>
    <row r="39" spans="1:28" x14ac:dyDescent="0.25">
      <c r="A39" s="4" t="s">
        <v>30</v>
      </c>
      <c r="B39" s="15">
        <v>2729</v>
      </c>
      <c r="C39" s="16">
        <v>253</v>
      </c>
      <c r="D39" s="16">
        <v>93</v>
      </c>
      <c r="E39" s="16">
        <v>2079</v>
      </c>
      <c r="F39" s="16">
        <v>14</v>
      </c>
      <c r="G39" s="106">
        <v>5168</v>
      </c>
      <c r="H39" s="122">
        <v>285154900</v>
      </c>
      <c r="I39" s="123">
        <v>31287139</v>
      </c>
      <c r="J39" s="123">
        <v>20940500</v>
      </c>
      <c r="K39" s="123">
        <v>894502800</v>
      </c>
      <c r="L39" s="123">
        <v>2108500</v>
      </c>
      <c r="M39" s="27">
        <v>1233993839</v>
      </c>
      <c r="N39" s="122">
        <v>2819400</v>
      </c>
      <c r="O39" s="123">
        <v>-131039</v>
      </c>
      <c r="P39" s="123">
        <v>0</v>
      </c>
      <c r="Q39" s="123">
        <v>398700</v>
      </c>
      <c r="R39" s="123">
        <v>0</v>
      </c>
      <c r="S39" s="27">
        <v>3087061</v>
      </c>
      <c r="T39" s="104">
        <v>287974300</v>
      </c>
      <c r="U39" s="105">
        <v>31156100</v>
      </c>
      <c r="V39" s="105">
        <v>20940500</v>
      </c>
      <c r="W39" s="105">
        <v>894901500</v>
      </c>
      <c r="X39" s="105">
        <v>2108500</v>
      </c>
      <c r="Y39" s="106">
        <v>1237080900</v>
      </c>
      <c r="Z39" s="21">
        <v>0</v>
      </c>
      <c r="AA39" s="24">
        <v>0</v>
      </c>
      <c r="AB39" s="24" t="s">
        <v>154</v>
      </c>
    </row>
    <row r="40" spans="1:28" x14ac:dyDescent="0.25">
      <c r="A40" s="4" t="s">
        <v>31</v>
      </c>
      <c r="B40" s="15">
        <v>38136</v>
      </c>
      <c r="C40" s="16">
        <v>1348</v>
      </c>
      <c r="D40" s="16">
        <v>1671</v>
      </c>
      <c r="E40" s="16">
        <v>0</v>
      </c>
      <c r="F40" s="16">
        <v>38</v>
      </c>
      <c r="G40" s="106">
        <v>41193</v>
      </c>
      <c r="H40" s="122">
        <v>23914791307</v>
      </c>
      <c r="I40" s="123">
        <v>1166259526</v>
      </c>
      <c r="J40" s="123">
        <v>2736193371</v>
      </c>
      <c r="K40" s="123">
        <v>0</v>
      </c>
      <c r="L40" s="123">
        <v>66454000</v>
      </c>
      <c r="M40" s="27">
        <v>27883698204</v>
      </c>
      <c r="N40" s="122">
        <v>280694000</v>
      </c>
      <c r="O40" s="123">
        <v>42083853</v>
      </c>
      <c r="P40" s="123">
        <v>56492142</v>
      </c>
      <c r="Q40" s="123">
        <v>0</v>
      </c>
      <c r="R40" s="123">
        <v>174000</v>
      </c>
      <c r="S40" s="27">
        <v>379443995</v>
      </c>
      <c r="T40" s="104">
        <v>24195485307</v>
      </c>
      <c r="U40" s="105">
        <v>1208343379</v>
      </c>
      <c r="V40" s="105">
        <v>2792685513</v>
      </c>
      <c r="W40" s="105">
        <v>0</v>
      </c>
      <c r="X40" s="105">
        <v>66628000</v>
      </c>
      <c r="Y40" s="106">
        <v>28263142199</v>
      </c>
      <c r="Z40" s="21">
        <v>0</v>
      </c>
      <c r="AA40" s="24">
        <v>0</v>
      </c>
      <c r="AB40" s="24" t="s">
        <v>154</v>
      </c>
    </row>
    <row r="41" spans="1:28" x14ac:dyDescent="0.25">
      <c r="A41" s="4" t="s">
        <v>32</v>
      </c>
      <c r="B41" s="15">
        <v>9118</v>
      </c>
      <c r="C41" s="16">
        <v>521</v>
      </c>
      <c r="D41" s="16">
        <v>417</v>
      </c>
      <c r="E41" s="16">
        <v>2153</v>
      </c>
      <c r="F41" s="16">
        <v>67</v>
      </c>
      <c r="G41" s="106">
        <v>12276</v>
      </c>
      <c r="H41" s="122">
        <v>2228329100</v>
      </c>
      <c r="I41" s="123">
        <v>294561000</v>
      </c>
      <c r="J41" s="123">
        <v>152570000</v>
      </c>
      <c r="K41" s="123">
        <v>1335068000</v>
      </c>
      <c r="L41" s="123">
        <v>25129000</v>
      </c>
      <c r="M41" s="27">
        <v>4035657100</v>
      </c>
      <c r="N41" s="122">
        <v>45119900</v>
      </c>
      <c r="O41" s="123">
        <v>-952000</v>
      </c>
      <c r="P41" s="123">
        <v>8144000</v>
      </c>
      <c r="Q41" s="123">
        <v>65000</v>
      </c>
      <c r="R41" s="123">
        <v>463000</v>
      </c>
      <c r="S41" s="27">
        <v>52839900</v>
      </c>
      <c r="T41" s="104">
        <v>2273449000</v>
      </c>
      <c r="U41" s="105">
        <v>293609000</v>
      </c>
      <c r="V41" s="105">
        <v>160714000</v>
      </c>
      <c r="W41" s="105">
        <v>1335133000</v>
      </c>
      <c r="X41" s="105">
        <v>25592000</v>
      </c>
      <c r="Y41" s="106">
        <v>4088497000</v>
      </c>
      <c r="Z41" s="21">
        <v>0</v>
      </c>
      <c r="AA41" s="24">
        <v>0</v>
      </c>
      <c r="AB41" s="24" t="s">
        <v>154</v>
      </c>
    </row>
    <row r="42" spans="1:28" x14ac:dyDescent="0.25">
      <c r="A42" s="4" t="s">
        <v>33</v>
      </c>
      <c r="B42" s="15">
        <v>71431</v>
      </c>
      <c r="C42" s="16">
        <v>2655</v>
      </c>
      <c r="D42" s="16">
        <v>4991</v>
      </c>
      <c r="E42" s="16">
        <v>1517</v>
      </c>
      <c r="F42" s="16">
        <v>0</v>
      </c>
      <c r="G42" s="106">
        <v>80594</v>
      </c>
      <c r="H42" s="122">
        <v>22845574500</v>
      </c>
      <c r="I42" s="123">
        <v>1845661300</v>
      </c>
      <c r="J42" s="123">
        <v>4445136000</v>
      </c>
      <c r="K42" s="123">
        <v>2033990000</v>
      </c>
      <c r="L42" s="123">
        <v>0</v>
      </c>
      <c r="M42" s="27">
        <v>31170361800</v>
      </c>
      <c r="N42" s="122">
        <v>3207529000</v>
      </c>
      <c r="O42" s="123">
        <v>69198200</v>
      </c>
      <c r="P42" s="123">
        <v>220494700</v>
      </c>
      <c r="Q42" s="123">
        <v>112320000</v>
      </c>
      <c r="R42" s="123">
        <v>0</v>
      </c>
      <c r="S42" s="27">
        <v>3609541900</v>
      </c>
      <c r="T42" s="104">
        <v>26053103500</v>
      </c>
      <c r="U42" s="105">
        <v>1914859500</v>
      </c>
      <c r="V42" s="105">
        <v>4665630700</v>
      </c>
      <c r="W42" s="105">
        <v>2146310000</v>
      </c>
      <c r="X42" s="105">
        <v>0</v>
      </c>
      <c r="Y42" s="106">
        <v>34779903700</v>
      </c>
      <c r="Z42" s="21">
        <v>0</v>
      </c>
      <c r="AA42" s="24">
        <v>0</v>
      </c>
      <c r="AB42" s="24" t="s">
        <v>154</v>
      </c>
    </row>
    <row r="43" spans="1:28" x14ac:dyDescent="0.25">
      <c r="A43" s="4" t="s">
        <v>34</v>
      </c>
      <c r="B43" s="15">
        <v>5923</v>
      </c>
      <c r="C43" s="16">
        <v>392</v>
      </c>
      <c r="D43" s="16">
        <v>0</v>
      </c>
      <c r="E43" s="16">
        <v>2244</v>
      </c>
      <c r="F43" s="16">
        <v>0</v>
      </c>
      <c r="G43" s="106">
        <v>8559</v>
      </c>
      <c r="H43" s="122">
        <v>1587280700</v>
      </c>
      <c r="I43" s="123">
        <v>157289000</v>
      </c>
      <c r="J43" s="123">
        <v>0</v>
      </c>
      <c r="K43" s="123">
        <v>1111830000</v>
      </c>
      <c r="L43" s="123">
        <v>0</v>
      </c>
      <c r="M43" s="27">
        <v>2856399700</v>
      </c>
      <c r="N43" s="122">
        <v>0</v>
      </c>
      <c r="O43" s="123">
        <v>0</v>
      </c>
      <c r="P43" s="123">
        <v>0</v>
      </c>
      <c r="Q43" s="123">
        <v>0</v>
      </c>
      <c r="R43" s="123">
        <v>0</v>
      </c>
      <c r="S43" s="27">
        <v>0</v>
      </c>
      <c r="T43" s="104">
        <v>1587280700</v>
      </c>
      <c r="U43" s="105">
        <v>157289000</v>
      </c>
      <c r="V43" s="105">
        <v>0</v>
      </c>
      <c r="W43" s="105">
        <v>1111830000</v>
      </c>
      <c r="X43" s="105">
        <v>0</v>
      </c>
      <c r="Y43" s="106">
        <v>2856399700</v>
      </c>
      <c r="Z43" s="21">
        <v>0</v>
      </c>
      <c r="AA43" s="24">
        <v>0</v>
      </c>
      <c r="AB43" s="24" t="s">
        <v>154</v>
      </c>
    </row>
    <row r="44" spans="1:28" x14ac:dyDescent="0.25">
      <c r="A44" s="4" t="s">
        <v>35</v>
      </c>
      <c r="B44" s="15">
        <v>63937</v>
      </c>
      <c r="C44" s="16">
        <v>2994</v>
      </c>
      <c r="D44" s="16">
        <v>5795</v>
      </c>
      <c r="E44" s="16">
        <v>71</v>
      </c>
      <c r="F44" s="16">
        <v>12</v>
      </c>
      <c r="G44" s="106">
        <v>72809</v>
      </c>
      <c r="H44" s="122">
        <v>43110105000</v>
      </c>
      <c r="I44" s="123">
        <v>3793153020</v>
      </c>
      <c r="J44" s="123">
        <v>4841464004</v>
      </c>
      <c r="K44" s="123">
        <v>96095000</v>
      </c>
      <c r="L44" s="123">
        <v>379575000</v>
      </c>
      <c r="M44" s="27">
        <v>52220392024</v>
      </c>
      <c r="N44" s="122">
        <v>415375000</v>
      </c>
      <c r="O44" s="123">
        <v>-30283000</v>
      </c>
      <c r="P44" s="123">
        <v>60835000</v>
      </c>
      <c r="Q44" s="123">
        <v>-2065000</v>
      </c>
      <c r="R44" s="123">
        <v>0</v>
      </c>
      <c r="S44" s="27">
        <v>443862000</v>
      </c>
      <c r="T44" s="104">
        <v>43525480000</v>
      </c>
      <c r="U44" s="105">
        <v>3762870020</v>
      </c>
      <c r="V44" s="105">
        <v>4902299004</v>
      </c>
      <c r="W44" s="105">
        <v>94030000</v>
      </c>
      <c r="X44" s="105">
        <v>379575000</v>
      </c>
      <c r="Y44" s="106">
        <v>52664254024</v>
      </c>
      <c r="Z44" s="21">
        <v>0</v>
      </c>
      <c r="AA44" s="24">
        <v>0</v>
      </c>
      <c r="AB44" s="24" t="s">
        <v>154</v>
      </c>
    </row>
    <row r="45" spans="1:28" x14ac:dyDescent="0.25">
      <c r="A45" s="4" t="s">
        <v>36</v>
      </c>
      <c r="B45" s="15">
        <v>59810</v>
      </c>
      <c r="C45" s="16">
        <v>2484</v>
      </c>
      <c r="D45" s="16">
        <v>3351</v>
      </c>
      <c r="E45" s="16">
        <v>0</v>
      </c>
      <c r="F45" s="16">
        <v>7</v>
      </c>
      <c r="G45" s="106">
        <v>65652</v>
      </c>
      <c r="H45" s="122">
        <v>35362129000</v>
      </c>
      <c r="I45" s="123">
        <v>2817397143</v>
      </c>
      <c r="J45" s="123">
        <v>3106234000</v>
      </c>
      <c r="K45" s="123">
        <v>0</v>
      </c>
      <c r="L45" s="123">
        <v>31510000</v>
      </c>
      <c r="M45" s="27">
        <v>41317270143</v>
      </c>
      <c r="N45" s="122">
        <v>276526000</v>
      </c>
      <c r="O45" s="123">
        <v>25675948</v>
      </c>
      <c r="P45" s="123">
        <v>5440000</v>
      </c>
      <c r="Q45" s="123">
        <v>0</v>
      </c>
      <c r="R45" s="123">
        <v>0</v>
      </c>
      <c r="S45" s="27">
        <v>307641948</v>
      </c>
      <c r="T45" s="104">
        <v>35638655000</v>
      </c>
      <c r="U45" s="105">
        <v>2843073091</v>
      </c>
      <c r="V45" s="105">
        <v>3111674000</v>
      </c>
      <c r="W45" s="105">
        <v>0</v>
      </c>
      <c r="X45" s="105">
        <v>31510000</v>
      </c>
      <c r="Y45" s="106">
        <v>41624912091</v>
      </c>
      <c r="Z45" s="21">
        <v>0</v>
      </c>
      <c r="AA45" s="24">
        <v>0</v>
      </c>
      <c r="AB45" s="24" t="s">
        <v>154</v>
      </c>
    </row>
    <row r="46" spans="1:28" x14ac:dyDescent="0.25">
      <c r="A46" s="4" t="s">
        <v>37</v>
      </c>
      <c r="B46" s="15">
        <v>34791</v>
      </c>
      <c r="C46" s="16">
        <v>1763</v>
      </c>
      <c r="D46" s="16">
        <v>916</v>
      </c>
      <c r="E46" s="16">
        <v>1086</v>
      </c>
      <c r="F46" s="16">
        <v>15</v>
      </c>
      <c r="G46" s="106">
        <v>38571</v>
      </c>
      <c r="H46" s="122">
        <v>8187854000</v>
      </c>
      <c r="I46" s="123">
        <v>1232683000</v>
      </c>
      <c r="J46" s="123">
        <v>421031000</v>
      </c>
      <c r="K46" s="123">
        <v>835790000</v>
      </c>
      <c r="L46" s="123">
        <v>41243000</v>
      </c>
      <c r="M46" s="27">
        <v>10718601000</v>
      </c>
      <c r="N46" s="122">
        <v>295725000</v>
      </c>
      <c r="O46" s="123">
        <v>1596000</v>
      </c>
      <c r="P46" s="123">
        <v>-579000</v>
      </c>
      <c r="Q46" s="123">
        <v>-122186000</v>
      </c>
      <c r="R46" s="123">
        <v>1710000</v>
      </c>
      <c r="S46" s="27">
        <v>176266000</v>
      </c>
      <c r="T46" s="104">
        <v>8483579000</v>
      </c>
      <c r="U46" s="105">
        <v>1234279000</v>
      </c>
      <c r="V46" s="105">
        <v>420452000</v>
      </c>
      <c r="W46" s="105">
        <v>713604000</v>
      </c>
      <c r="X46" s="105">
        <v>42953000</v>
      </c>
      <c r="Y46" s="106">
        <v>10894867000</v>
      </c>
      <c r="Z46" s="21">
        <v>0</v>
      </c>
      <c r="AA46" s="24">
        <v>0</v>
      </c>
      <c r="AB46" s="24" t="s">
        <v>154</v>
      </c>
    </row>
    <row r="47" spans="1:28" x14ac:dyDescent="0.25">
      <c r="A47" s="4" t="s">
        <v>38</v>
      </c>
      <c r="B47" s="15">
        <v>4013</v>
      </c>
      <c r="C47" s="16">
        <v>206</v>
      </c>
      <c r="D47" s="16">
        <v>39</v>
      </c>
      <c r="E47" s="16">
        <v>3468</v>
      </c>
      <c r="F47" s="16">
        <v>14</v>
      </c>
      <c r="G47" s="106">
        <v>7740</v>
      </c>
      <c r="H47" s="122">
        <v>471041000</v>
      </c>
      <c r="I47" s="123">
        <v>34323900</v>
      </c>
      <c r="J47" s="123">
        <v>17761000</v>
      </c>
      <c r="K47" s="123">
        <v>1203416300</v>
      </c>
      <c r="L47" s="123">
        <v>2244000</v>
      </c>
      <c r="M47" s="27">
        <v>1728786200</v>
      </c>
      <c r="N47" s="122">
        <v>5148900</v>
      </c>
      <c r="O47" s="123">
        <v>88000</v>
      </c>
      <c r="P47" s="123">
        <v>0</v>
      </c>
      <c r="Q47" s="123">
        <v>2855000</v>
      </c>
      <c r="R47" s="123">
        <v>2000</v>
      </c>
      <c r="S47" s="27">
        <v>8093900</v>
      </c>
      <c r="T47" s="104">
        <v>476189900</v>
      </c>
      <c r="U47" s="105">
        <v>34411900</v>
      </c>
      <c r="V47" s="105">
        <v>17761000</v>
      </c>
      <c r="W47" s="105">
        <v>1206271300</v>
      </c>
      <c r="X47" s="105">
        <v>2246000</v>
      </c>
      <c r="Y47" s="106">
        <v>1736880100</v>
      </c>
      <c r="Z47" s="21">
        <v>0</v>
      </c>
      <c r="AA47" s="24">
        <v>0</v>
      </c>
      <c r="AB47" s="24" t="s">
        <v>154</v>
      </c>
    </row>
    <row r="48" spans="1:28" x14ac:dyDescent="0.25">
      <c r="A48" s="4" t="s">
        <v>39</v>
      </c>
      <c r="B48" s="15">
        <v>19639</v>
      </c>
      <c r="C48" s="16">
        <v>1099</v>
      </c>
      <c r="D48" s="16">
        <v>0</v>
      </c>
      <c r="E48" s="16">
        <v>1039</v>
      </c>
      <c r="F48" s="16">
        <v>293</v>
      </c>
      <c r="G48" s="106">
        <v>22070</v>
      </c>
      <c r="H48" s="122">
        <v>9928462000</v>
      </c>
      <c r="I48" s="123">
        <v>601214000</v>
      </c>
      <c r="J48" s="123">
        <v>0</v>
      </c>
      <c r="K48" s="123">
        <v>952361000</v>
      </c>
      <c r="L48" s="123">
        <v>51962700</v>
      </c>
      <c r="M48" s="27">
        <v>11533999700</v>
      </c>
      <c r="N48" s="122">
        <v>169095000</v>
      </c>
      <c r="O48" s="123">
        <v>940000</v>
      </c>
      <c r="P48" s="123">
        <v>0</v>
      </c>
      <c r="Q48" s="123">
        <v>-11184000</v>
      </c>
      <c r="R48" s="123">
        <v>-611700</v>
      </c>
      <c r="S48" s="27">
        <v>158239300</v>
      </c>
      <c r="T48" s="104">
        <v>10097557000</v>
      </c>
      <c r="U48" s="105">
        <v>602154000</v>
      </c>
      <c r="V48" s="105">
        <v>0</v>
      </c>
      <c r="W48" s="105">
        <v>941177000</v>
      </c>
      <c r="X48" s="105">
        <v>51351000</v>
      </c>
      <c r="Y48" s="106">
        <v>11692239000</v>
      </c>
      <c r="Z48" s="21">
        <v>0.74</v>
      </c>
      <c r="AA48" s="24">
        <v>0.26</v>
      </c>
      <c r="AB48" s="24" t="s">
        <v>154</v>
      </c>
    </row>
    <row r="49" spans="1:28" x14ac:dyDescent="0.25">
      <c r="A49" s="4" t="s">
        <v>40</v>
      </c>
      <c r="B49" s="15">
        <v>46288</v>
      </c>
      <c r="C49" s="16">
        <v>1737</v>
      </c>
      <c r="D49" s="16">
        <v>199</v>
      </c>
      <c r="E49" s="16">
        <v>8</v>
      </c>
      <c r="F49" s="16">
        <v>17</v>
      </c>
      <c r="G49" s="106">
        <v>48249</v>
      </c>
      <c r="H49" s="122">
        <v>43614030000</v>
      </c>
      <c r="I49" s="123">
        <v>3087863750</v>
      </c>
      <c r="J49" s="123">
        <v>198048000</v>
      </c>
      <c r="K49" s="123">
        <v>15025000</v>
      </c>
      <c r="L49" s="123">
        <v>49121000</v>
      </c>
      <c r="M49" s="27">
        <v>46964087750</v>
      </c>
      <c r="N49" s="122">
        <v>704974000</v>
      </c>
      <c r="O49" s="123">
        <v>-13083750</v>
      </c>
      <c r="P49" s="123">
        <v>-65000</v>
      </c>
      <c r="Q49" s="123">
        <v>0</v>
      </c>
      <c r="R49" s="123">
        <v>0</v>
      </c>
      <c r="S49" s="27">
        <v>691825250</v>
      </c>
      <c r="T49" s="104">
        <v>44319004000</v>
      </c>
      <c r="U49" s="105">
        <v>3074780000</v>
      </c>
      <c r="V49" s="105">
        <v>197983000</v>
      </c>
      <c r="W49" s="105">
        <v>15025000</v>
      </c>
      <c r="X49" s="105">
        <v>49121000</v>
      </c>
      <c r="Y49" s="106">
        <v>47655913000</v>
      </c>
      <c r="Z49" s="21">
        <v>0</v>
      </c>
      <c r="AA49" s="24">
        <v>0</v>
      </c>
      <c r="AB49" s="24" t="s">
        <v>154</v>
      </c>
    </row>
    <row r="50" spans="1:28" x14ac:dyDescent="0.25">
      <c r="A50" s="4" t="s">
        <v>41</v>
      </c>
      <c r="B50" s="15">
        <v>6390</v>
      </c>
      <c r="C50" s="16">
        <v>355</v>
      </c>
      <c r="D50" s="16">
        <v>0</v>
      </c>
      <c r="E50" s="16">
        <v>830</v>
      </c>
      <c r="F50" s="16">
        <v>5</v>
      </c>
      <c r="G50" s="106">
        <v>7580</v>
      </c>
      <c r="H50" s="122">
        <v>2105009000</v>
      </c>
      <c r="I50" s="123">
        <v>175744000</v>
      </c>
      <c r="J50" s="123">
        <v>0</v>
      </c>
      <c r="K50" s="123">
        <v>786029000</v>
      </c>
      <c r="L50" s="123">
        <v>3550000</v>
      </c>
      <c r="M50" s="27">
        <v>3070332000</v>
      </c>
      <c r="N50" s="122">
        <v>50191500</v>
      </c>
      <c r="O50" s="123">
        <v>-5119000</v>
      </c>
      <c r="P50" s="123">
        <v>0</v>
      </c>
      <c r="Q50" s="123">
        <v>-117000</v>
      </c>
      <c r="R50" s="123">
        <v>0</v>
      </c>
      <c r="S50" s="27">
        <v>44955500</v>
      </c>
      <c r="T50" s="104">
        <v>2155200500</v>
      </c>
      <c r="U50" s="105">
        <v>170625000</v>
      </c>
      <c r="V50" s="105">
        <v>0</v>
      </c>
      <c r="W50" s="105">
        <v>785912000</v>
      </c>
      <c r="X50" s="105">
        <v>3550000</v>
      </c>
      <c r="Y50" s="106">
        <v>3115287500</v>
      </c>
      <c r="Z50" s="21">
        <v>0.76</v>
      </c>
      <c r="AA50" s="24">
        <v>0.24</v>
      </c>
      <c r="AB50" s="24" t="s">
        <v>154</v>
      </c>
    </row>
    <row r="51" spans="1:28" x14ac:dyDescent="0.25">
      <c r="A51" s="4" t="s">
        <v>42</v>
      </c>
      <c r="B51" s="15">
        <v>35988</v>
      </c>
      <c r="C51" s="16">
        <v>2453</v>
      </c>
      <c r="D51" s="16">
        <v>1154</v>
      </c>
      <c r="E51" s="16">
        <v>0</v>
      </c>
      <c r="F51" s="16">
        <v>0</v>
      </c>
      <c r="G51" s="106">
        <v>39595</v>
      </c>
      <c r="H51" s="122">
        <v>21315167000</v>
      </c>
      <c r="I51" s="123">
        <v>3547791000</v>
      </c>
      <c r="J51" s="123">
        <v>1600020752</v>
      </c>
      <c r="K51" s="123">
        <v>0</v>
      </c>
      <c r="L51" s="123">
        <v>0</v>
      </c>
      <c r="M51" s="27">
        <v>26462978752</v>
      </c>
      <c r="N51" s="122">
        <v>537729000</v>
      </c>
      <c r="O51" s="123">
        <v>121885240</v>
      </c>
      <c r="P51" s="123">
        <v>57357760</v>
      </c>
      <c r="Q51" s="123">
        <v>0</v>
      </c>
      <c r="R51" s="123">
        <v>0</v>
      </c>
      <c r="S51" s="27">
        <v>716972000</v>
      </c>
      <c r="T51" s="104">
        <v>21852896000</v>
      </c>
      <c r="U51" s="105">
        <v>3669676240</v>
      </c>
      <c r="V51" s="105">
        <v>1657378512</v>
      </c>
      <c r="W51" s="105">
        <v>0</v>
      </c>
      <c r="X51" s="105">
        <v>0</v>
      </c>
      <c r="Y51" s="106">
        <v>27179950752</v>
      </c>
      <c r="Z51" s="21">
        <v>0</v>
      </c>
      <c r="AA51" s="24">
        <v>0</v>
      </c>
      <c r="AB51" s="24" t="s">
        <v>194</v>
      </c>
    </row>
    <row r="52" spans="1:28" x14ac:dyDescent="0.25">
      <c r="A52" s="4" t="s">
        <v>43</v>
      </c>
      <c r="B52" s="15">
        <v>45012</v>
      </c>
      <c r="C52" s="16">
        <v>2190</v>
      </c>
      <c r="D52" s="16">
        <v>1941</v>
      </c>
      <c r="E52" s="16">
        <v>0</v>
      </c>
      <c r="F52" s="16">
        <v>285</v>
      </c>
      <c r="G52" s="106">
        <v>49428</v>
      </c>
      <c r="H52" s="122">
        <v>27437910000</v>
      </c>
      <c r="I52" s="123">
        <v>2775726000</v>
      </c>
      <c r="J52" s="123">
        <v>1465503847</v>
      </c>
      <c r="K52" s="123">
        <v>0</v>
      </c>
      <c r="L52" s="123">
        <v>253526444</v>
      </c>
      <c r="M52" s="27">
        <v>31932666291</v>
      </c>
      <c r="N52" s="122">
        <v>205325000</v>
      </c>
      <c r="O52" s="123">
        <v>4109000</v>
      </c>
      <c r="P52" s="123">
        <v>-22517556</v>
      </c>
      <c r="Q52" s="123">
        <v>0</v>
      </c>
      <c r="R52" s="123">
        <v>-25631444</v>
      </c>
      <c r="S52" s="27">
        <v>161285000</v>
      </c>
      <c r="T52" s="104">
        <v>27643235000</v>
      </c>
      <c r="U52" s="105">
        <v>2779835000</v>
      </c>
      <c r="V52" s="105">
        <v>1442986291</v>
      </c>
      <c r="W52" s="105">
        <v>0</v>
      </c>
      <c r="X52" s="105">
        <v>227895000</v>
      </c>
      <c r="Y52" s="106">
        <v>32093951291</v>
      </c>
      <c r="Z52" s="21">
        <v>0</v>
      </c>
      <c r="AA52" s="24">
        <v>0</v>
      </c>
      <c r="AB52" s="24" t="s">
        <v>154</v>
      </c>
    </row>
    <row r="53" spans="1:28" x14ac:dyDescent="0.25">
      <c r="A53" s="4" t="s">
        <v>44</v>
      </c>
      <c r="B53" s="15">
        <v>84855</v>
      </c>
      <c r="C53" s="16">
        <v>22172</v>
      </c>
      <c r="D53" s="16">
        <v>0</v>
      </c>
      <c r="E53" s="16">
        <v>0</v>
      </c>
      <c r="F53" s="16">
        <v>0</v>
      </c>
      <c r="G53" s="106">
        <v>107027</v>
      </c>
      <c r="H53" s="122">
        <v>44312965300</v>
      </c>
      <c r="I53" s="123">
        <v>55126090088</v>
      </c>
      <c r="J53" s="123">
        <v>0</v>
      </c>
      <c r="K53" s="123">
        <v>0</v>
      </c>
      <c r="L53" s="123">
        <v>1089098040</v>
      </c>
      <c r="M53" s="27">
        <v>100528153428</v>
      </c>
      <c r="N53" s="122">
        <v>4258109700</v>
      </c>
      <c r="O53" s="123">
        <v>1027446212</v>
      </c>
      <c r="P53" s="123">
        <v>0</v>
      </c>
      <c r="Q53" s="123">
        <v>0</v>
      </c>
      <c r="R53" s="123">
        <v>4660</v>
      </c>
      <c r="S53" s="27">
        <v>5285560572</v>
      </c>
      <c r="T53" s="104">
        <v>48571075000</v>
      </c>
      <c r="U53" s="105">
        <v>56153536300</v>
      </c>
      <c r="V53" s="105">
        <v>0</v>
      </c>
      <c r="W53" s="105">
        <v>0</v>
      </c>
      <c r="X53" s="105">
        <v>1089102700</v>
      </c>
      <c r="Y53" s="106">
        <v>105813714000</v>
      </c>
      <c r="Z53" s="21">
        <v>0.94</v>
      </c>
      <c r="AA53" s="24">
        <v>0.06</v>
      </c>
      <c r="AB53" s="24" t="s">
        <v>194</v>
      </c>
    </row>
    <row r="54" spans="1:28" x14ac:dyDescent="0.25">
      <c r="A54" s="4" t="s">
        <v>169</v>
      </c>
      <c r="B54" s="15">
        <v>50419</v>
      </c>
      <c r="C54" s="16">
        <v>1025</v>
      </c>
      <c r="D54" s="16">
        <v>1487</v>
      </c>
      <c r="E54" s="16">
        <v>1270</v>
      </c>
      <c r="F54" s="16">
        <v>7</v>
      </c>
      <c r="G54" s="106">
        <v>54208</v>
      </c>
      <c r="H54" s="122">
        <v>18707840000</v>
      </c>
      <c r="I54" s="123">
        <v>1176450000</v>
      </c>
      <c r="J54" s="123">
        <v>855796000</v>
      </c>
      <c r="K54" s="123">
        <v>2401452000</v>
      </c>
      <c r="L54" s="123">
        <v>47228000</v>
      </c>
      <c r="M54" s="27">
        <v>23188766000</v>
      </c>
      <c r="N54" s="122">
        <v>828727000</v>
      </c>
      <c r="O54" s="123">
        <v>35772000</v>
      </c>
      <c r="P54" s="123">
        <v>149507300</v>
      </c>
      <c r="Q54" s="123">
        <v>-24773000</v>
      </c>
      <c r="R54" s="123">
        <v>0</v>
      </c>
      <c r="S54" s="27">
        <v>989233300</v>
      </c>
      <c r="T54" s="104">
        <v>19536567000</v>
      </c>
      <c r="U54" s="105">
        <v>1212222000</v>
      </c>
      <c r="V54" s="105">
        <v>1005303300</v>
      </c>
      <c r="W54" s="105">
        <v>2376679000</v>
      </c>
      <c r="X54" s="105">
        <v>47228000</v>
      </c>
      <c r="Y54" s="106">
        <v>24177999300</v>
      </c>
      <c r="Z54" s="21">
        <v>0</v>
      </c>
      <c r="AA54" s="24">
        <v>0</v>
      </c>
      <c r="AB54" s="24" t="s">
        <v>154</v>
      </c>
    </row>
    <row r="55" spans="1:28" x14ac:dyDescent="0.25">
      <c r="A55" s="4" t="s">
        <v>45</v>
      </c>
      <c r="B55" s="15">
        <v>22978</v>
      </c>
      <c r="C55" s="16">
        <v>1538</v>
      </c>
      <c r="D55" s="16">
        <v>828</v>
      </c>
      <c r="E55" s="16">
        <v>3369</v>
      </c>
      <c r="F55" s="16">
        <v>88</v>
      </c>
      <c r="G55" s="106">
        <v>28801</v>
      </c>
      <c r="H55" s="122">
        <v>5019017300</v>
      </c>
      <c r="I55" s="123">
        <v>766889500</v>
      </c>
      <c r="J55" s="123">
        <v>510731000</v>
      </c>
      <c r="K55" s="123">
        <v>1315281000</v>
      </c>
      <c r="L55" s="123">
        <v>25809500</v>
      </c>
      <c r="M55" s="27">
        <v>7637728300</v>
      </c>
      <c r="N55" s="122">
        <v>119844000</v>
      </c>
      <c r="O55" s="123">
        <v>219322025</v>
      </c>
      <c r="P55" s="123">
        <v>20305975</v>
      </c>
      <c r="Q55" s="123">
        <v>-17776000</v>
      </c>
      <c r="R55" s="123">
        <v>-304000</v>
      </c>
      <c r="S55" s="27">
        <v>341392000</v>
      </c>
      <c r="T55" s="104">
        <v>5138861300</v>
      </c>
      <c r="U55" s="105">
        <v>986211525</v>
      </c>
      <c r="V55" s="105">
        <v>531036975</v>
      </c>
      <c r="W55" s="105">
        <v>1297505000</v>
      </c>
      <c r="X55" s="105">
        <v>25505500</v>
      </c>
      <c r="Y55" s="106">
        <v>7979120300</v>
      </c>
      <c r="Z55" s="21">
        <v>0.65</v>
      </c>
      <c r="AA55" s="24">
        <v>0.35</v>
      </c>
      <c r="AB55" s="24" t="s">
        <v>154</v>
      </c>
    </row>
    <row r="56" spans="1:28" x14ac:dyDescent="0.25">
      <c r="A56" s="4" t="s">
        <v>46</v>
      </c>
      <c r="B56" s="15">
        <v>16961</v>
      </c>
      <c r="C56" s="16">
        <v>634</v>
      </c>
      <c r="D56" s="16">
        <v>310</v>
      </c>
      <c r="E56" s="16">
        <v>1182</v>
      </c>
      <c r="F56" s="16">
        <v>0</v>
      </c>
      <c r="G56" s="106">
        <v>19087</v>
      </c>
      <c r="H56" s="122">
        <v>4544784000</v>
      </c>
      <c r="I56" s="123">
        <v>364188281</v>
      </c>
      <c r="J56" s="123">
        <v>98956000</v>
      </c>
      <c r="K56" s="123">
        <v>2172479000</v>
      </c>
      <c r="L56" s="123">
        <v>0</v>
      </c>
      <c r="M56" s="27">
        <v>7180407281</v>
      </c>
      <c r="N56" s="122">
        <v>1210726000</v>
      </c>
      <c r="O56" s="123">
        <v>-43411281</v>
      </c>
      <c r="P56" s="123">
        <v>3322000</v>
      </c>
      <c r="Q56" s="123">
        <v>-1070365000</v>
      </c>
      <c r="R56" s="123">
        <v>0</v>
      </c>
      <c r="S56" s="27">
        <v>100271719</v>
      </c>
      <c r="T56" s="104">
        <v>5755510000</v>
      </c>
      <c r="U56" s="105">
        <v>320777000</v>
      </c>
      <c r="V56" s="105">
        <v>102278000</v>
      </c>
      <c r="W56" s="105">
        <v>1102114000</v>
      </c>
      <c r="X56" s="105">
        <v>0</v>
      </c>
      <c r="Y56" s="106">
        <v>7280679000</v>
      </c>
      <c r="Z56" s="21">
        <v>0</v>
      </c>
      <c r="AA56" s="24">
        <v>0</v>
      </c>
      <c r="AB56" s="24" t="s">
        <v>154</v>
      </c>
    </row>
    <row r="57" spans="1:28" x14ac:dyDescent="0.25">
      <c r="A57" s="4" t="s">
        <v>47</v>
      </c>
      <c r="B57" s="15">
        <v>11241</v>
      </c>
      <c r="C57" s="16">
        <v>1020</v>
      </c>
      <c r="D57" s="16">
        <v>120</v>
      </c>
      <c r="E57" s="16">
        <v>5062</v>
      </c>
      <c r="F57" s="16">
        <v>1</v>
      </c>
      <c r="G57" s="106">
        <v>17444</v>
      </c>
      <c r="H57" s="122">
        <v>2823368900</v>
      </c>
      <c r="I57" s="123">
        <v>368644000</v>
      </c>
      <c r="J57" s="123">
        <v>203085000</v>
      </c>
      <c r="K57" s="123">
        <v>1941757800</v>
      </c>
      <c r="L57" s="123">
        <v>407000</v>
      </c>
      <c r="M57" s="27">
        <v>5337262700</v>
      </c>
      <c r="N57" s="122">
        <v>59277900</v>
      </c>
      <c r="O57" s="123">
        <v>10840000</v>
      </c>
      <c r="P57" s="123">
        <v>10576000</v>
      </c>
      <c r="Q57" s="123">
        <v>7159600</v>
      </c>
      <c r="R57" s="123">
        <v>0</v>
      </c>
      <c r="S57" s="27">
        <v>87853500</v>
      </c>
      <c r="T57" s="104">
        <v>2882646800</v>
      </c>
      <c r="U57" s="105">
        <v>379484000</v>
      </c>
      <c r="V57" s="105">
        <v>213661000</v>
      </c>
      <c r="W57" s="105">
        <v>1948917400</v>
      </c>
      <c r="X57" s="105">
        <v>407000</v>
      </c>
      <c r="Y57" s="106">
        <v>5425116200</v>
      </c>
      <c r="Z57" s="21">
        <v>0</v>
      </c>
      <c r="AA57" s="24">
        <v>0</v>
      </c>
      <c r="AB57" s="24" t="s">
        <v>154</v>
      </c>
    </row>
    <row r="58" spans="1:28" x14ac:dyDescent="0.25">
      <c r="A58" s="4" t="s">
        <v>48</v>
      </c>
      <c r="B58" s="15">
        <v>71870</v>
      </c>
      <c r="C58" s="16">
        <v>3913</v>
      </c>
      <c r="D58" s="16">
        <v>2548</v>
      </c>
      <c r="E58" s="16">
        <v>7</v>
      </c>
      <c r="F58" s="16">
        <v>10</v>
      </c>
      <c r="G58" s="106">
        <v>78348</v>
      </c>
      <c r="H58" s="122">
        <v>63814926000</v>
      </c>
      <c r="I58" s="123">
        <v>4729317000</v>
      </c>
      <c r="J58" s="123">
        <v>3284905000</v>
      </c>
      <c r="K58" s="123">
        <v>13000000</v>
      </c>
      <c r="L58" s="123">
        <v>0</v>
      </c>
      <c r="M58" s="27">
        <v>71842148000</v>
      </c>
      <c r="N58" s="122">
        <v>689655000</v>
      </c>
      <c r="O58" s="123">
        <v>14524000</v>
      </c>
      <c r="P58" s="123">
        <v>7491500</v>
      </c>
      <c r="Q58" s="123">
        <v>0</v>
      </c>
      <c r="R58" s="123">
        <v>0</v>
      </c>
      <c r="S58" s="27">
        <v>711670500</v>
      </c>
      <c r="T58" s="104">
        <v>64504581000</v>
      </c>
      <c r="U58" s="105">
        <v>4743841000</v>
      </c>
      <c r="V58" s="105">
        <v>3292396500</v>
      </c>
      <c r="W58" s="105">
        <v>13000000</v>
      </c>
      <c r="X58" s="105">
        <v>0</v>
      </c>
      <c r="Y58" s="106">
        <v>72553818500</v>
      </c>
      <c r="Z58" s="21">
        <v>0</v>
      </c>
      <c r="AA58" s="24">
        <v>0</v>
      </c>
      <c r="AB58" s="24" t="s">
        <v>154</v>
      </c>
    </row>
    <row r="59" spans="1:28" x14ac:dyDescent="0.25">
      <c r="A59" s="4" t="s">
        <v>49</v>
      </c>
      <c r="B59" s="15">
        <v>51316</v>
      </c>
      <c r="C59" s="16">
        <v>3517</v>
      </c>
      <c r="D59" s="16">
        <v>0</v>
      </c>
      <c r="E59" s="16">
        <v>0</v>
      </c>
      <c r="F59" s="16">
        <v>0</v>
      </c>
      <c r="G59" s="106">
        <v>54833</v>
      </c>
      <c r="H59" s="122">
        <v>37113982000</v>
      </c>
      <c r="I59" s="123">
        <v>3685376000</v>
      </c>
      <c r="J59" s="123">
        <v>0</v>
      </c>
      <c r="K59" s="123">
        <v>0</v>
      </c>
      <c r="L59" s="123">
        <v>0</v>
      </c>
      <c r="M59" s="27">
        <v>40799358000</v>
      </c>
      <c r="N59" s="122">
        <v>596445000</v>
      </c>
      <c r="O59" s="123">
        <v>14987000</v>
      </c>
      <c r="P59" s="123">
        <v>0</v>
      </c>
      <c r="Q59" s="123">
        <v>0</v>
      </c>
      <c r="R59" s="123">
        <v>0</v>
      </c>
      <c r="S59" s="27">
        <v>611432000</v>
      </c>
      <c r="T59" s="104">
        <v>37710427000</v>
      </c>
      <c r="U59" s="105">
        <v>3700363000</v>
      </c>
      <c r="V59" s="105">
        <v>0</v>
      </c>
      <c r="W59" s="105">
        <v>0</v>
      </c>
      <c r="X59" s="105">
        <v>0</v>
      </c>
      <c r="Y59" s="106">
        <v>41410790000</v>
      </c>
      <c r="Z59" s="21">
        <v>0.88</v>
      </c>
      <c r="AA59" s="24">
        <v>0.12</v>
      </c>
      <c r="AB59" s="24" t="s">
        <v>154</v>
      </c>
    </row>
    <row r="60" spans="1:28" x14ac:dyDescent="0.25">
      <c r="A60" s="4" t="s">
        <v>50</v>
      </c>
      <c r="B60" s="15">
        <v>14175</v>
      </c>
      <c r="C60" s="16">
        <v>605</v>
      </c>
      <c r="D60" s="16">
        <v>14</v>
      </c>
      <c r="E60" s="16">
        <v>1396</v>
      </c>
      <c r="F60" s="16">
        <v>0</v>
      </c>
      <c r="G60" s="106">
        <v>16190</v>
      </c>
      <c r="H60" s="122">
        <v>4913252000</v>
      </c>
      <c r="I60" s="123">
        <v>305054000</v>
      </c>
      <c r="J60" s="123">
        <v>22174000</v>
      </c>
      <c r="K60" s="123">
        <v>998324000</v>
      </c>
      <c r="L60" s="123">
        <v>0</v>
      </c>
      <c r="M60" s="27">
        <v>6238804000</v>
      </c>
      <c r="N60" s="122">
        <v>86053000</v>
      </c>
      <c r="O60" s="123">
        <v>5044000</v>
      </c>
      <c r="P60" s="123">
        <v>0</v>
      </c>
      <c r="Q60" s="123">
        <v>-23483000</v>
      </c>
      <c r="R60" s="123">
        <v>0</v>
      </c>
      <c r="S60" s="27">
        <v>67614000</v>
      </c>
      <c r="T60" s="104">
        <v>4999305000</v>
      </c>
      <c r="U60" s="105">
        <v>310098000</v>
      </c>
      <c r="V60" s="105">
        <v>22174000</v>
      </c>
      <c r="W60" s="105">
        <v>974841000</v>
      </c>
      <c r="X60" s="105">
        <v>0</v>
      </c>
      <c r="Y60" s="106">
        <v>6306418000</v>
      </c>
      <c r="Z60" s="21">
        <v>0</v>
      </c>
      <c r="AA60" s="24">
        <v>0</v>
      </c>
      <c r="AB60" s="24" t="s">
        <v>154</v>
      </c>
    </row>
    <row r="61" spans="1:28" x14ac:dyDescent="0.25">
      <c r="A61" s="4" t="s">
        <v>51</v>
      </c>
      <c r="B61" s="15">
        <v>71474</v>
      </c>
      <c r="C61" s="16">
        <v>3185</v>
      </c>
      <c r="D61" s="16">
        <v>2068</v>
      </c>
      <c r="E61" s="16">
        <v>0</v>
      </c>
      <c r="F61" s="16">
        <v>2</v>
      </c>
      <c r="G61" s="106">
        <v>76729</v>
      </c>
      <c r="H61" s="122">
        <v>43006540000</v>
      </c>
      <c r="I61" s="123">
        <v>2795030590</v>
      </c>
      <c r="J61" s="123">
        <v>1928809000</v>
      </c>
      <c r="K61" s="123">
        <v>0</v>
      </c>
      <c r="L61" s="123">
        <v>63550000</v>
      </c>
      <c r="M61" s="27">
        <v>47793929590</v>
      </c>
      <c r="N61" s="122">
        <v>858565000</v>
      </c>
      <c r="O61" s="123">
        <v>71286410</v>
      </c>
      <c r="P61" s="123">
        <v>-72925000</v>
      </c>
      <c r="Q61" s="123">
        <v>0</v>
      </c>
      <c r="R61" s="123">
        <v>0</v>
      </c>
      <c r="S61" s="27">
        <v>856926410</v>
      </c>
      <c r="T61" s="104">
        <v>43865105000</v>
      </c>
      <c r="U61" s="105">
        <v>2866317000</v>
      </c>
      <c r="V61" s="105">
        <v>1855884000</v>
      </c>
      <c r="W61" s="105">
        <v>0</v>
      </c>
      <c r="X61" s="105">
        <v>63550000</v>
      </c>
      <c r="Y61" s="106">
        <v>48650856000</v>
      </c>
      <c r="Z61" s="21">
        <v>0</v>
      </c>
      <c r="AA61" s="24">
        <v>0</v>
      </c>
      <c r="AB61" s="24" t="s">
        <v>154</v>
      </c>
    </row>
    <row r="62" spans="1:28" x14ac:dyDescent="0.25">
      <c r="A62" s="4" t="s">
        <v>52</v>
      </c>
      <c r="B62" s="15">
        <v>93891</v>
      </c>
      <c r="C62" s="16">
        <v>3261</v>
      </c>
      <c r="D62" s="16">
        <v>1863</v>
      </c>
      <c r="E62" s="16">
        <v>1167</v>
      </c>
      <c r="F62" s="16">
        <v>28</v>
      </c>
      <c r="G62" s="106">
        <v>100210</v>
      </c>
      <c r="H62" s="122">
        <v>57426830500</v>
      </c>
      <c r="I62" s="123">
        <v>3042193000</v>
      </c>
      <c r="J62" s="123">
        <v>953612000</v>
      </c>
      <c r="K62" s="123">
        <v>3030377000</v>
      </c>
      <c r="L62" s="123">
        <v>282060000</v>
      </c>
      <c r="M62" s="27">
        <v>64735072500</v>
      </c>
      <c r="N62" s="122">
        <v>524274000</v>
      </c>
      <c r="O62" s="123">
        <v>0</v>
      </c>
      <c r="P62" s="123">
        <v>0</v>
      </c>
      <c r="Q62" s="123">
        <v>0</v>
      </c>
      <c r="R62" s="123">
        <v>0</v>
      </c>
      <c r="S62" s="27">
        <v>524274000</v>
      </c>
      <c r="T62" s="104">
        <v>57951104500</v>
      </c>
      <c r="U62" s="105">
        <v>3042193000</v>
      </c>
      <c r="V62" s="105">
        <v>953612000</v>
      </c>
      <c r="W62" s="105">
        <v>3030377000</v>
      </c>
      <c r="X62" s="105">
        <v>282060000</v>
      </c>
      <c r="Y62" s="106">
        <v>65259346500</v>
      </c>
      <c r="Z62" s="21">
        <v>0</v>
      </c>
      <c r="AA62" s="24">
        <v>0</v>
      </c>
      <c r="AB62" s="24" t="s">
        <v>154</v>
      </c>
    </row>
    <row r="63" spans="1:28" x14ac:dyDescent="0.25">
      <c r="A63" s="4" t="s">
        <v>53</v>
      </c>
      <c r="B63" s="15">
        <v>10111</v>
      </c>
      <c r="C63" s="16">
        <v>483</v>
      </c>
      <c r="D63" s="16">
        <v>0</v>
      </c>
      <c r="E63" s="16">
        <v>955</v>
      </c>
      <c r="F63" s="16">
        <v>0</v>
      </c>
      <c r="G63" s="106">
        <v>11549</v>
      </c>
      <c r="H63" s="122">
        <v>3114900500</v>
      </c>
      <c r="I63" s="123">
        <v>281692000</v>
      </c>
      <c r="J63" s="123">
        <v>0</v>
      </c>
      <c r="K63" s="123">
        <v>555123000</v>
      </c>
      <c r="L63" s="123">
        <v>0</v>
      </c>
      <c r="M63" s="27">
        <v>3951715500</v>
      </c>
      <c r="N63" s="122">
        <v>258749000</v>
      </c>
      <c r="O63" s="123">
        <v>12818000</v>
      </c>
      <c r="P63" s="123">
        <v>0</v>
      </c>
      <c r="Q63" s="123">
        <v>46649000</v>
      </c>
      <c r="R63" s="123">
        <v>0</v>
      </c>
      <c r="S63" s="27">
        <v>318216000</v>
      </c>
      <c r="T63" s="104">
        <v>3373649500</v>
      </c>
      <c r="U63" s="105">
        <v>294510000</v>
      </c>
      <c r="V63" s="105">
        <v>0</v>
      </c>
      <c r="W63" s="105">
        <v>601772000</v>
      </c>
      <c r="X63" s="105">
        <v>0</v>
      </c>
      <c r="Y63" s="106">
        <v>4269931500</v>
      </c>
      <c r="Z63" s="21">
        <v>0.8</v>
      </c>
      <c r="AA63" s="24">
        <v>0.2</v>
      </c>
      <c r="AB63" s="24" t="s">
        <v>154</v>
      </c>
    </row>
    <row r="64" spans="1:28" x14ac:dyDescent="0.25">
      <c r="A64" s="4" t="s">
        <v>54</v>
      </c>
      <c r="B64" s="15">
        <v>4260</v>
      </c>
      <c r="C64" s="16">
        <v>242</v>
      </c>
      <c r="D64" s="16">
        <v>83</v>
      </c>
      <c r="E64" s="16">
        <v>7366</v>
      </c>
      <c r="F64" s="16">
        <v>0</v>
      </c>
      <c r="G64" s="106">
        <v>11951</v>
      </c>
      <c r="H64" s="122">
        <v>1583807301</v>
      </c>
      <c r="I64" s="123">
        <v>85390500</v>
      </c>
      <c r="J64" s="123">
        <v>210598000</v>
      </c>
      <c r="K64" s="123">
        <v>4220022611</v>
      </c>
      <c r="L64" s="123">
        <v>0</v>
      </c>
      <c r="M64" s="27">
        <v>6099818412</v>
      </c>
      <c r="N64" s="122">
        <v>0</v>
      </c>
      <c r="O64" s="123">
        <v>0</v>
      </c>
      <c r="P64" s="123">
        <v>0</v>
      </c>
      <c r="Q64" s="123">
        <v>0</v>
      </c>
      <c r="R64" s="123">
        <v>0</v>
      </c>
      <c r="S64" s="27">
        <v>0</v>
      </c>
      <c r="T64" s="104">
        <v>1583807301</v>
      </c>
      <c r="U64" s="105">
        <v>85390500</v>
      </c>
      <c r="V64" s="105">
        <v>210598000</v>
      </c>
      <c r="W64" s="105">
        <v>4220022611</v>
      </c>
      <c r="X64" s="105">
        <v>0</v>
      </c>
      <c r="Y64" s="106">
        <v>6099818412</v>
      </c>
      <c r="Z64" s="21">
        <v>0</v>
      </c>
      <c r="AA64" s="24">
        <v>0</v>
      </c>
      <c r="AB64" s="24" t="s">
        <v>154</v>
      </c>
    </row>
    <row r="65" spans="1:28" x14ac:dyDescent="0.25">
      <c r="A65" s="4" t="s">
        <v>55</v>
      </c>
      <c r="B65" s="15">
        <v>6157</v>
      </c>
      <c r="C65" s="16">
        <v>464</v>
      </c>
      <c r="D65" s="16">
        <v>0</v>
      </c>
      <c r="E65" s="16">
        <v>3047</v>
      </c>
      <c r="F65" s="16">
        <v>0</v>
      </c>
      <c r="G65" s="106">
        <v>9668</v>
      </c>
      <c r="H65" s="122">
        <v>1774386200</v>
      </c>
      <c r="I65" s="123">
        <v>194670000</v>
      </c>
      <c r="J65" s="123">
        <v>0</v>
      </c>
      <c r="K65" s="123">
        <v>2093114000</v>
      </c>
      <c r="L65" s="123">
        <v>0</v>
      </c>
      <c r="M65" s="27">
        <v>4062170200</v>
      </c>
      <c r="N65" s="122">
        <v>17020600</v>
      </c>
      <c r="O65" s="123">
        <v>1181000</v>
      </c>
      <c r="P65" s="123">
        <v>0</v>
      </c>
      <c r="Q65" s="123">
        <v>-8934000</v>
      </c>
      <c r="R65" s="123">
        <v>0</v>
      </c>
      <c r="S65" s="27">
        <v>9267600</v>
      </c>
      <c r="T65" s="104">
        <v>1791406800</v>
      </c>
      <c r="U65" s="105">
        <v>195851000</v>
      </c>
      <c r="V65" s="105">
        <v>0</v>
      </c>
      <c r="W65" s="105">
        <v>2084180000</v>
      </c>
      <c r="X65" s="105">
        <v>0</v>
      </c>
      <c r="Y65" s="106">
        <v>4071437800</v>
      </c>
      <c r="Z65" s="21">
        <v>0.91</v>
      </c>
      <c r="AA65" s="24">
        <v>0.09</v>
      </c>
      <c r="AB65" s="24" t="s">
        <v>154</v>
      </c>
    </row>
    <row r="66" spans="1:28" x14ac:dyDescent="0.25">
      <c r="A66" s="4" t="s">
        <v>56</v>
      </c>
      <c r="B66" s="15">
        <v>22139</v>
      </c>
      <c r="C66" s="16">
        <v>587</v>
      </c>
      <c r="D66" s="16">
        <v>399</v>
      </c>
      <c r="E66" s="16">
        <v>170</v>
      </c>
      <c r="F66" s="16">
        <v>2</v>
      </c>
      <c r="G66" s="106">
        <v>23297</v>
      </c>
      <c r="H66" s="122">
        <v>13249826000</v>
      </c>
      <c r="I66" s="123">
        <v>451460000</v>
      </c>
      <c r="J66" s="123">
        <v>177191000</v>
      </c>
      <c r="K66" s="123">
        <v>194830000</v>
      </c>
      <c r="L66" s="123">
        <v>3240000</v>
      </c>
      <c r="M66" s="27">
        <v>14076547000</v>
      </c>
      <c r="N66" s="122">
        <v>1802972000</v>
      </c>
      <c r="O66" s="123">
        <v>89495000</v>
      </c>
      <c r="P66" s="123">
        <v>4024000</v>
      </c>
      <c r="Q66" s="123">
        <v>11320000</v>
      </c>
      <c r="R66" s="123">
        <v>250000</v>
      </c>
      <c r="S66" s="27">
        <v>1908061000</v>
      </c>
      <c r="T66" s="104">
        <v>15052798000</v>
      </c>
      <c r="U66" s="105">
        <v>540955000</v>
      </c>
      <c r="V66" s="105">
        <v>181215000</v>
      </c>
      <c r="W66" s="105">
        <v>206150000</v>
      </c>
      <c r="X66" s="105">
        <v>3490000</v>
      </c>
      <c r="Y66" s="106">
        <v>15984608000</v>
      </c>
      <c r="Z66" s="21">
        <v>0</v>
      </c>
      <c r="AA66" s="24">
        <v>0</v>
      </c>
      <c r="AB66" s="24" t="s">
        <v>154</v>
      </c>
    </row>
    <row r="67" spans="1:28" x14ac:dyDescent="0.25">
      <c r="A67" s="4" t="s">
        <v>57</v>
      </c>
      <c r="B67" s="15">
        <v>6398</v>
      </c>
      <c r="C67" s="16">
        <v>425</v>
      </c>
      <c r="D67" s="16">
        <v>210</v>
      </c>
      <c r="E67" s="16">
        <v>2232</v>
      </c>
      <c r="F67" s="16">
        <v>8</v>
      </c>
      <c r="G67" s="106">
        <v>9273</v>
      </c>
      <c r="H67" s="122">
        <v>999857000</v>
      </c>
      <c r="I67" s="123">
        <v>130506500</v>
      </c>
      <c r="J67" s="123">
        <v>46851000</v>
      </c>
      <c r="K67" s="123">
        <v>905902500</v>
      </c>
      <c r="L67" s="123">
        <v>3199000</v>
      </c>
      <c r="M67" s="27">
        <v>2086316000</v>
      </c>
      <c r="N67" s="122">
        <v>8705000</v>
      </c>
      <c r="O67" s="123">
        <v>-531000</v>
      </c>
      <c r="P67" s="123">
        <v>-153000</v>
      </c>
      <c r="Q67" s="123">
        <v>-894500</v>
      </c>
      <c r="R67" s="123">
        <v>15000</v>
      </c>
      <c r="S67" s="27">
        <v>7141500</v>
      </c>
      <c r="T67" s="104">
        <v>1008562000</v>
      </c>
      <c r="U67" s="105">
        <v>129975500</v>
      </c>
      <c r="V67" s="105">
        <v>46698000</v>
      </c>
      <c r="W67" s="105">
        <v>905008000</v>
      </c>
      <c r="X67" s="105">
        <v>3214000</v>
      </c>
      <c r="Y67" s="106">
        <v>2093457500</v>
      </c>
      <c r="Z67" s="21">
        <v>0</v>
      </c>
      <c r="AA67" s="24">
        <v>0</v>
      </c>
      <c r="AB67" s="24" t="s">
        <v>154</v>
      </c>
    </row>
    <row r="68" spans="1:28" x14ac:dyDescent="0.25">
      <c r="A68" s="4" t="s">
        <v>58</v>
      </c>
      <c r="B68" s="15">
        <v>62588</v>
      </c>
      <c r="C68" s="16">
        <v>6900</v>
      </c>
      <c r="D68" s="16">
        <v>995</v>
      </c>
      <c r="E68" s="16">
        <v>0</v>
      </c>
      <c r="F68" s="16">
        <v>0</v>
      </c>
      <c r="G68" s="106">
        <v>70483</v>
      </c>
      <c r="H68" s="122">
        <v>47739342000</v>
      </c>
      <c r="I68" s="123">
        <v>8033283000</v>
      </c>
      <c r="J68" s="123">
        <v>2196549000</v>
      </c>
      <c r="K68" s="123">
        <v>0</v>
      </c>
      <c r="L68" s="123">
        <v>0</v>
      </c>
      <c r="M68" s="27">
        <v>57969174000</v>
      </c>
      <c r="N68" s="122">
        <v>453048000</v>
      </c>
      <c r="O68" s="123">
        <v>117181000</v>
      </c>
      <c r="P68" s="123">
        <v>-111620000</v>
      </c>
      <c r="Q68" s="123">
        <v>0</v>
      </c>
      <c r="R68" s="123">
        <v>0</v>
      </c>
      <c r="S68" s="27">
        <v>458609000</v>
      </c>
      <c r="T68" s="104">
        <v>48192390000</v>
      </c>
      <c r="U68" s="105">
        <v>8150464000</v>
      </c>
      <c r="V68" s="105">
        <v>2084929000</v>
      </c>
      <c r="W68" s="105">
        <v>0</v>
      </c>
      <c r="X68" s="105">
        <v>0</v>
      </c>
      <c r="Y68" s="106">
        <v>58427783000</v>
      </c>
      <c r="Z68" s="21">
        <v>0</v>
      </c>
      <c r="AA68" s="24">
        <v>0</v>
      </c>
      <c r="AB68" s="24" t="s">
        <v>194</v>
      </c>
    </row>
    <row r="69" spans="1:28" x14ac:dyDescent="0.25">
      <c r="A69" s="4" t="s">
        <v>59</v>
      </c>
      <c r="B69" s="15">
        <v>3971</v>
      </c>
      <c r="C69" s="16">
        <v>97</v>
      </c>
      <c r="D69" s="16">
        <v>77</v>
      </c>
      <c r="E69" s="16">
        <v>1766</v>
      </c>
      <c r="F69" s="16">
        <v>43</v>
      </c>
      <c r="G69" s="106">
        <v>5954</v>
      </c>
      <c r="H69" s="122">
        <v>608366000</v>
      </c>
      <c r="I69" s="123">
        <v>25513000</v>
      </c>
      <c r="J69" s="123">
        <v>9849000</v>
      </c>
      <c r="K69" s="123">
        <v>951026000</v>
      </c>
      <c r="L69" s="123">
        <v>6778000</v>
      </c>
      <c r="M69" s="27">
        <v>1601532000</v>
      </c>
      <c r="N69" s="122">
        <v>61425000</v>
      </c>
      <c r="O69" s="123">
        <v>703000</v>
      </c>
      <c r="P69" s="123">
        <v>1265000</v>
      </c>
      <c r="Q69" s="123">
        <v>33746000</v>
      </c>
      <c r="R69" s="123">
        <v>319000</v>
      </c>
      <c r="S69" s="27">
        <v>97458000</v>
      </c>
      <c r="T69" s="104">
        <v>669791000</v>
      </c>
      <c r="U69" s="105">
        <v>26216000</v>
      </c>
      <c r="V69" s="105">
        <v>11114000</v>
      </c>
      <c r="W69" s="105">
        <v>984772000</v>
      </c>
      <c r="X69" s="105">
        <v>7097000</v>
      </c>
      <c r="Y69" s="106">
        <v>1698990000</v>
      </c>
      <c r="Z69" s="21">
        <v>0</v>
      </c>
      <c r="AA69" s="24">
        <v>0</v>
      </c>
      <c r="AB69" s="24" t="s">
        <v>154</v>
      </c>
    </row>
    <row r="70" spans="1:28" x14ac:dyDescent="0.25">
      <c r="A70" s="4" t="s">
        <v>60</v>
      </c>
      <c r="B70" s="15">
        <v>2904</v>
      </c>
      <c r="C70" s="16">
        <v>163</v>
      </c>
      <c r="D70" s="16">
        <v>0</v>
      </c>
      <c r="E70" s="16">
        <v>0</v>
      </c>
      <c r="F70" s="16">
        <v>5</v>
      </c>
      <c r="G70" s="106">
        <v>3072</v>
      </c>
      <c r="H70" s="122">
        <v>2225180000</v>
      </c>
      <c r="I70" s="123">
        <v>120423001</v>
      </c>
      <c r="J70" s="123">
        <v>0</v>
      </c>
      <c r="K70" s="123">
        <v>0</v>
      </c>
      <c r="L70" s="123">
        <v>0</v>
      </c>
      <c r="M70" s="27">
        <v>2345603001</v>
      </c>
      <c r="N70" s="122">
        <v>137921900</v>
      </c>
      <c r="O70" s="123">
        <v>1374964</v>
      </c>
      <c r="P70" s="123">
        <v>0</v>
      </c>
      <c r="Q70" s="123">
        <v>0</v>
      </c>
      <c r="R70" s="123">
        <v>0</v>
      </c>
      <c r="S70" s="27">
        <v>139296864</v>
      </c>
      <c r="T70" s="104">
        <v>2363101900</v>
      </c>
      <c r="U70" s="105">
        <v>121797965</v>
      </c>
      <c r="V70" s="105">
        <v>0</v>
      </c>
      <c r="W70" s="105">
        <v>0</v>
      </c>
      <c r="X70" s="105">
        <v>0</v>
      </c>
      <c r="Y70" s="106">
        <v>2484899865</v>
      </c>
      <c r="Z70" s="21">
        <v>0</v>
      </c>
      <c r="AA70" s="24">
        <v>0</v>
      </c>
      <c r="AB70" s="24" t="s">
        <v>154</v>
      </c>
    </row>
    <row r="71" spans="1:28" x14ac:dyDescent="0.25">
      <c r="A71" s="4" t="s">
        <v>61</v>
      </c>
      <c r="B71" s="15">
        <v>15122</v>
      </c>
      <c r="C71" s="16">
        <v>666</v>
      </c>
      <c r="D71" s="16">
        <v>384</v>
      </c>
      <c r="E71" s="16">
        <v>3290</v>
      </c>
      <c r="F71" s="16">
        <v>22</v>
      </c>
      <c r="G71" s="106">
        <v>19484</v>
      </c>
      <c r="H71" s="122">
        <v>4265760000</v>
      </c>
      <c r="I71" s="123">
        <v>263976000</v>
      </c>
      <c r="J71" s="123">
        <v>224337000</v>
      </c>
      <c r="K71" s="123">
        <v>2662536000</v>
      </c>
      <c r="L71" s="123">
        <v>8184000</v>
      </c>
      <c r="M71" s="27">
        <v>7424793000</v>
      </c>
      <c r="N71" s="122">
        <v>24937000</v>
      </c>
      <c r="O71" s="123">
        <v>-509000</v>
      </c>
      <c r="P71" s="123">
        <v>8581000</v>
      </c>
      <c r="Q71" s="123">
        <v>17797000</v>
      </c>
      <c r="R71" s="123">
        <v>0</v>
      </c>
      <c r="S71" s="27">
        <v>50806000</v>
      </c>
      <c r="T71" s="104">
        <v>4290697000</v>
      </c>
      <c r="U71" s="105">
        <v>263467000</v>
      </c>
      <c r="V71" s="105">
        <v>232918000</v>
      </c>
      <c r="W71" s="105">
        <v>2680333000</v>
      </c>
      <c r="X71" s="105">
        <v>8184000</v>
      </c>
      <c r="Y71" s="106">
        <v>7475599000</v>
      </c>
      <c r="Z71" s="21">
        <v>0</v>
      </c>
      <c r="AA71" s="24">
        <v>0</v>
      </c>
      <c r="AB71" s="24" t="s">
        <v>154</v>
      </c>
    </row>
    <row r="72" spans="1:28" x14ac:dyDescent="0.25">
      <c r="A72" s="4" t="s">
        <v>62</v>
      </c>
      <c r="B72" s="15">
        <v>7220</v>
      </c>
      <c r="C72" s="16">
        <v>449</v>
      </c>
      <c r="D72" s="16">
        <v>247</v>
      </c>
      <c r="E72" s="16">
        <v>3027</v>
      </c>
      <c r="F72" s="16">
        <v>0</v>
      </c>
      <c r="G72" s="106">
        <v>10943</v>
      </c>
      <c r="H72" s="122">
        <v>1325783000</v>
      </c>
      <c r="I72" s="123">
        <v>170765000</v>
      </c>
      <c r="J72" s="123">
        <v>115668000</v>
      </c>
      <c r="K72" s="123">
        <v>1747725000</v>
      </c>
      <c r="L72" s="123">
        <v>0</v>
      </c>
      <c r="M72" s="27">
        <v>3359941000</v>
      </c>
      <c r="N72" s="122">
        <v>15306000</v>
      </c>
      <c r="O72" s="123">
        <v>2466000</v>
      </c>
      <c r="P72" s="123">
        <v>-1235000</v>
      </c>
      <c r="Q72" s="123">
        <v>468000</v>
      </c>
      <c r="R72" s="123">
        <v>0</v>
      </c>
      <c r="S72" s="27">
        <v>17005000</v>
      </c>
      <c r="T72" s="104">
        <v>1341089000</v>
      </c>
      <c r="U72" s="105">
        <v>173231000</v>
      </c>
      <c r="V72" s="105">
        <v>114433000</v>
      </c>
      <c r="W72" s="105">
        <v>1748193000</v>
      </c>
      <c r="X72" s="105">
        <v>0</v>
      </c>
      <c r="Y72" s="106">
        <v>3376946000</v>
      </c>
      <c r="Z72" s="21">
        <v>0</v>
      </c>
      <c r="AA72" s="24">
        <v>0</v>
      </c>
      <c r="AB72" s="24" t="s">
        <v>154</v>
      </c>
    </row>
    <row r="73" spans="1:28" x14ac:dyDescent="0.25">
      <c r="A73" s="4" t="s">
        <v>63</v>
      </c>
      <c r="B73" s="15">
        <v>55927</v>
      </c>
      <c r="C73" s="16">
        <v>6408</v>
      </c>
      <c r="D73" s="16">
        <v>0</v>
      </c>
      <c r="E73" s="16">
        <v>0</v>
      </c>
      <c r="F73" s="16">
        <v>10</v>
      </c>
      <c r="G73" s="106">
        <v>62345</v>
      </c>
      <c r="H73" s="122">
        <v>62734824979</v>
      </c>
      <c r="I73" s="123">
        <v>9793193022</v>
      </c>
      <c r="J73" s="123">
        <v>0</v>
      </c>
      <c r="K73" s="123">
        <v>0</v>
      </c>
      <c r="L73" s="123">
        <v>134645000</v>
      </c>
      <c r="M73" s="27">
        <v>72662663001</v>
      </c>
      <c r="N73" s="122">
        <v>4540000021</v>
      </c>
      <c r="O73" s="123">
        <v>1608592978</v>
      </c>
      <c r="P73" s="123">
        <v>0</v>
      </c>
      <c r="Q73" s="123">
        <v>0</v>
      </c>
      <c r="R73" s="123">
        <v>0</v>
      </c>
      <c r="S73" s="27">
        <v>6148592999</v>
      </c>
      <c r="T73" s="104">
        <v>67274825000</v>
      </c>
      <c r="U73" s="105">
        <v>11401786000</v>
      </c>
      <c r="V73" s="105">
        <v>0</v>
      </c>
      <c r="W73" s="105">
        <v>0</v>
      </c>
      <c r="X73" s="105">
        <v>134645000</v>
      </c>
      <c r="Y73" s="106">
        <v>78811256000</v>
      </c>
      <c r="Z73" s="21">
        <v>0.95</v>
      </c>
      <c r="AA73" s="24">
        <v>0.05</v>
      </c>
      <c r="AB73" s="24" t="s">
        <v>154</v>
      </c>
    </row>
    <row r="74" spans="1:28" x14ac:dyDescent="0.25">
      <c r="A74" s="4" t="s">
        <v>64</v>
      </c>
      <c r="B74" s="15">
        <v>4880</v>
      </c>
      <c r="C74" s="16">
        <v>308</v>
      </c>
      <c r="D74" s="16">
        <v>0</v>
      </c>
      <c r="E74" s="16">
        <v>2218</v>
      </c>
      <c r="F74" s="16">
        <v>0</v>
      </c>
      <c r="G74" s="106">
        <v>7406</v>
      </c>
      <c r="H74" s="122">
        <v>884094000</v>
      </c>
      <c r="I74" s="123">
        <v>98852000</v>
      </c>
      <c r="J74" s="123">
        <v>18792000</v>
      </c>
      <c r="K74" s="123">
        <v>1792058000</v>
      </c>
      <c r="L74" s="123">
        <v>0</v>
      </c>
      <c r="M74" s="27">
        <v>2793796000</v>
      </c>
      <c r="N74" s="122">
        <v>20059000</v>
      </c>
      <c r="O74" s="123">
        <v>2339000</v>
      </c>
      <c r="P74" s="123">
        <v>0</v>
      </c>
      <c r="Q74" s="123">
        <v>9354000</v>
      </c>
      <c r="R74" s="123">
        <v>0</v>
      </c>
      <c r="S74" s="27">
        <v>31752000</v>
      </c>
      <c r="T74" s="104">
        <v>904153000</v>
      </c>
      <c r="U74" s="105">
        <v>101191000</v>
      </c>
      <c r="V74" s="105">
        <v>18792000</v>
      </c>
      <c r="W74" s="105">
        <v>1801412000</v>
      </c>
      <c r="X74" s="105">
        <v>0</v>
      </c>
      <c r="Y74" s="106">
        <v>2825548000</v>
      </c>
      <c r="Z74" s="21">
        <v>0.65</v>
      </c>
      <c r="AA74" s="24">
        <v>0.35</v>
      </c>
      <c r="AB74" s="24" t="s">
        <v>154</v>
      </c>
    </row>
    <row r="75" spans="1:28" x14ac:dyDescent="0.25">
      <c r="A75" s="4" t="s">
        <v>65</v>
      </c>
      <c r="B75" s="15">
        <v>19302</v>
      </c>
      <c r="C75" s="16">
        <v>1021</v>
      </c>
      <c r="D75" s="16">
        <v>0</v>
      </c>
      <c r="E75" s="16">
        <v>959</v>
      </c>
      <c r="F75" s="16">
        <v>0</v>
      </c>
      <c r="G75" s="106">
        <v>21282</v>
      </c>
      <c r="H75" s="122">
        <v>12350547000</v>
      </c>
      <c r="I75" s="123">
        <v>682851600</v>
      </c>
      <c r="J75" s="123">
        <v>0</v>
      </c>
      <c r="K75" s="123">
        <v>1060165000</v>
      </c>
      <c r="L75" s="123">
        <v>0</v>
      </c>
      <c r="M75" s="27">
        <v>14093563600</v>
      </c>
      <c r="N75" s="122">
        <v>218187500</v>
      </c>
      <c r="O75" s="123">
        <v>39199500</v>
      </c>
      <c r="P75" s="123">
        <v>0</v>
      </c>
      <c r="Q75" s="123">
        <v>-10195000</v>
      </c>
      <c r="R75" s="123">
        <v>0</v>
      </c>
      <c r="S75" s="27">
        <v>247192000</v>
      </c>
      <c r="T75" s="104">
        <v>12568734500</v>
      </c>
      <c r="U75" s="105">
        <v>722051100</v>
      </c>
      <c r="V75" s="105">
        <v>0</v>
      </c>
      <c r="W75" s="105">
        <v>1049970000</v>
      </c>
      <c r="X75" s="105">
        <v>0</v>
      </c>
      <c r="Y75" s="106">
        <v>14340755600</v>
      </c>
      <c r="Z75" s="21">
        <v>0</v>
      </c>
      <c r="AA75" s="24">
        <v>0</v>
      </c>
      <c r="AB75" s="24" t="s">
        <v>154</v>
      </c>
    </row>
    <row r="76" spans="1:28" x14ac:dyDescent="0.25">
      <c r="A76" s="4" t="s">
        <v>66</v>
      </c>
      <c r="B76" s="15">
        <v>7856</v>
      </c>
      <c r="C76" s="16">
        <v>500</v>
      </c>
      <c r="D76" s="16">
        <v>364</v>
      </c>
      <c r="E76" s="16">
        <v>3211</v>
      </c>
      <c r="F76" s="16">
        <v>8</v>
      </c>
      <c r="G76" s="106">
        <v>11939</v>
      </c>
      <c r="H76" s="122">
        <v>1502284900</v>
      </c>
      <c r="I76" s="123">
        <v>213488000</v>
      </c>
      <c r="J76" s="123">
        <v>113371000</v>
      </c>
      <c r="K76" s="123">
        <v>1774623000</v>
      </c>
      <c r="L76" s="123">
        <v>2617000</v>
      </c>
      <c r="M76" s="27">
        <v>3606383900</v>
      </c>
      <c r="N76" s="122">
        <v>21812600</v>
      </c>
      <c r="O76" s="123">
        <v>4275000</v>
      </c>
      <c r="P76" s="123">
        <v>2289000</v>
      </c>
      <c r="Q76" s="123">
        <v>-3046000</v>
      </c>
      <c r="R76" s="123">
        <v>0</v>
      </c>
      <c r="S76" s="27">
        <v>25330600</v>
      </c>
      <c r="T76" s="104">
        <v>1524097500</v>
      </c>
      <c r="U76" s="105">
        <v>217763000</v>
      </c>
      <c r="V76" s="105">
        <v>115660000</v>
      </c>
      <c r="W76" s="105">
        <v>1771577000</v>
      </c>
      <c r="X76" s="105">
        <v>2617000</v>
      </c>
      <c r="Y76" s="106">
        <v>3631714500</v>
      </c>
      <c r="Z76" s="21">
        <v>0</v>
      </c>
      <c r="AA76" s="24">
        <v>0</v>
      </c>
      <c r="AB76" s="24" t="s">
        <v>154</v>
      </c>
    </row>
    <row r="77" spans="1:28" x14ac:dyDescent="0.25">
      <c r="A77" s="4" t="s">
        <v>67</v>
      </c>
      <c r="B77" s="15">
        <v>1795</v>
      </c>
      <c r="C77" s="16">
        <v>250</v>
      </c>
      <c r="D77" s="16">
        <v>0</v>
      </c>
      <c r="E77" s="16">
        <v>2401</v>
      </c>
      <c r="F77" s="16">
        <v>0</v>
      </c>
      <c r="G77" s="106">
        <v>4446</v>
      </c>
      <c r="H77" s="122">
        <v>289632967</v>
      </c>
      <c r="I77" s="123">
        <v>38604045</v>
      </c>
      <c r="J77" s="123">
        <v>0</v>
      </c>
      <c r="K77" s="123">
        <v>1047518376</v>
      </c>
      <c r="L77" s="123">
        <v>0</v>
      </c>
      <c r="M77" s="27">
        <v>1375755388</v>
      </c>
      <c r="N77" s="122">
        <v>3138603</v>
      </c>
      <c r="O77" s="123">
        <v>-63135</v>
      </c>
      <c r="P77" s="123">
        <v>0</v>
      </c>
      <c r="Q77" s="123">
        <v>4928251</v>
      </c>
      <c r="R77" s="123">
        <v>0</v>
      </c>
      <c r="S77" s="27">
        <v>8003719</v>
      </c>
      <c r="T77" s="104">
        <v>292771570</v>
      </c>
      <c r="U77" s="105">
        <v>38540910</v>
      </c>
      <c r="V77" s="105">
        <v>0</v>
      </c>
      <c r="W77" s="105">
        <v>1052446627</v>
      </c>
      <c r="X77" s="105">
        <v>0</v>
      </c>
      <c r="Y77" s="106">
        <v>1383759107</v>
      </c>
      <c r="Z77" s="21">
        <v>0.9</v>
      </c>
      <c r="AA77" s="24">
        <v>0.1</v>
      </c>
      <c r="AB77" s="24" t="s">
        <v>154</v>
      </c>
    </row>
    <row r="78" spans="1:28" x14ac:dyDescent="0.25">
      <c r="A78" s="4" t="s">
        <v>68</v>
      </c>
      <c r="B78" s="15">
        <v>11285</v>
      </c>
      <c r="C78" s="16">
        <v>742</v>
      </c>
      <c r="D78" s="16">
        <v>382</v>
      </c>
      <c r="E78" s="16">
        <v>2938</v>
      </c>
      <c r="F78" s="16">
        <v>13</v>
      </c>
      <c r="G78" s="106">
        <v>15360</v>
      </c>
      <c r="H78" s="122">
        <v>2909121000</v>
      </c>
      <c r="I78" s="123">
        <v>351868440</v>
      </c>
      <c r="J78" s="123">
        <v>181265560</v>
      </c>
      <c r="K78" s="123">
        <v>1485258000</v>
      </c>
      <c r="L78" s="123">
        <v>7892000</v>
      </c>
      <c r="M78" s="27">
        <v>4935405000</v>
      </c>
      <c r="N78" s="122">
        <v>37305000</v>
      </c>
      <c r="O78" s="123">
        <v>3136320</v>
      </c>
      <c r="P78" s="123">
        <v>1615680</v>
      </c>
      <c r="Q78" s="123">
        <v>4883000</v>
      </c>
      <c r="R78" s="123">
        <v>30000</v>
      </c>
      <c r="S78" s="27">
        <v>46970000</v>
      </c>
      <c r="T78" s="104">
        <v>2946426000</v>
      </c>
      <c r="U78" s="105">
        <v>355004760</v>
      </c>
      <c r="V78" s="105">
        <v>182881240</v>
      </c>
      <c r="W78" s="105">
        <v>1490141000</v>
      </c>
      <c r="X78" s="105">
        <v>7922000</v>
      </c>
      <c r="Y78" s="106">
        <v>4982375000</v>
      </c>
      <c r="Z78" s="21">
        <v>0.66</v>
      </c>
      <c r="AA78" s="24">
        <v>0.34</v>
      </c>
      <c r="AB78" s="24" t="s">
        <v>154</v>
      </c>
    </row>
    <row r="79" spans="1:28" x14ac:dyDescent="0.25">
      <c r="A79" s="4" t="s">
        <v>69</v>
      </c>
      <c r="B79" s="15">
        <v>16532</v>
      </c>
      <c r="C79" s="16">
        <v>1093</v>
      </c>
      <c r="D79" s="16">
        <v>493</v>
      </c>
      <c r="E79" s="16">
        <v>238</v>
      </c>
      <c r="F79" s="16">
        <v>17</v>
      </c>
      <c r="G79" s="106">
        <v>18373</v>
      </c>
      <c r="H79" s="122">
        <v>5020168000</v>
      </c>
      <c r="I79" s="123">
        <v>698984000</v>
      </c>
      <c r="J79" s="123">
        <v>270985000</v>
      </c>
      <c r="K79" s="123">
        <v>205140000</v>
      </c>
      <c r="L79" s="123">
        <v>15523000</v>
      </c>
      <c r="M79" s="27">
        <v>6210800000</v>
      </c>
      <c r="N79" s="122">
        <v>6092000</v>
      </c>
      <c r="O79" s="123">
        <v>8070000</v>
      </c>
      <c r="P79" s="123">
        <v>-7189000</v>
      </c>
      <c r="Q79" s="123">
        <v>0</v>
      </c>
      <c r="R79" s="123">
        <v>0</v>
      </c>
      <c r="S79" s="27">
        <v>6973000</v>
      </c>
      <c r="T79" s="104">
        <v>5026260000</v>
      </c>
      <c r="U79" s="105">
        <v>707054000</v>
      </c>
      <c r="V79" s="105">
        <v>263796000</v>
      </c>
      <c r="W79" s="105">
        <v>205140000</v>
      </c>
      <c r="X79" s="105">
        <v>15523000</v>
      </c>
      <c r="Y79" s="106">
        <v>6217773000</v>
      </c>
      <c r="Z79" s="21">
        <v>0</v>
      </c>
      <c r="AA79" s="24">
        <v>0</v>
      </c>
      <c r="AB79" s="24" t="s">
        <v>154</v>
      </c>
    </row>
    <row r="80" spans="1:28" x14ac:dyDescent="0.25">
      <c r="A80" s="4" t="s">
        <v>70</v>
      </c>
      <c r="B80" s="15">
        <v>27901</v>
      </c>
      <c r="C80" s="16">
        <v>1555</v>
      </c>
      <c r="D80" s="16">
        <v>0</v>
      </c>
      <c r="E80" s="16">
        <v>3697</v>
      </c>
      <c r="F80" s="16">
        <v>35</v>
      </c>
      <c r="G80" s="106">
        <v>33188</v>
      </c>
      <c r="H80" s="122">
        <v>5853994300</v>
      </c>
      <c r="I80" s="123">
        <v>1484478000</v>
      </c>
      <c r="J80" s="123">
        <v>0</v>
      </c>
      <c r="K80" s="123">
        <v>2186462000</v>
      </c>
      <c r="L80" s="123">
        <v>26699000</v>
      </c>
      <c r="M80" s="27">
        <v>9551633300</v>
      </c>
      <c r="N80" s="122">
        <v>-32138800</v>
      </c>
      <c r="O80" s="123">
        <v>640517000</v>
      </c>
      <c r="P80" s="123">
        <v>0</v>
      </c>
      <c r="Q80" s="123">
        <v>39408000</v>
      </c>
      <c r="R80" s="123">
        <v>133000</v>
      </c>
      <c r="S80" s="27">
        <v>647919200</v>
      </c>
      <c r="T80" s="104">
        <v>5821855500</v>
      </c>
      <c r="U80" s="105">
        <v>2124995000</v>
      </c>
      <c r="V80" s="105">
        <v>0</v>
      </c>
      <c r="W80" s="105">
        <v>2225870000</v>
      </c>
      <c r="X80" s="105">
        <v>26832000</v>
      </c>
      <c r="Y80" s="106">
        <v>10199552500</v>
      </c>
      <c r="Z80" s="21">
        <v>0.76</v>
      </c>
      <c r="AA80" s="24">
        <v>0.24</v>
      </c>
      <c r="AB80" s="24" t="s">
        <v>154</v>
      </c>
    </row>
    <row r="81" spans="1:28" x14ac:dyDescent="0.25">
      <c r="A81" s="4" t="s">
        <v>71</v>
      </c>
      <c r="B81" s="15">
        <v>1737</v>
      </c>
      <c r="C81" s="16">
        <v>102</v>
      </c>
      <c r="D81" s="16">
        <v>69</v>
      </c>
      <c r="E81" s="16">
        <v>2854</v>
      </c>
      <c r="F81" s="16">
        <v>0</v>
      </c>
      <c r="G81" s="106">
        <v>4762</v>
      </c>
      <c r="H81" s="122">
        <v>156196000</v>
      </c>
      <c r="I81" s="123">
        <v>8390600</v>
      </c>
      <c r="J81" s="123">
        <v>6672800</v>
      </c>
      <c r="K81" s="123">
        <v>1601787700</v>
      </c>
      <c r="L81" s="123">
        <v>0</v>
      </c>
      <c r="M81" s="27">
        <v>1773047100</v>
      </c>
      <c r="N81" s="122">
        <v>2672400</v>
      </c>
      <c r="O81" s="123">
        <v>26000</v>
      </c>
      <c r="P81" s="123">
        <v>71000</v>
      </c>
      <c r="Q81" s="123">
        <v>1790400</v>
      </c>
      <c r="R81" s="123">
        <v>0</v>
      </c>
      <c r="S81" s="27">
        <v>4559800</v>
      </c>
      <c r="T81" s="104">
        <v>158868400</v>
      </c>
      <c r="U81" s="105">
        <v>8416600</v>
      </c>
      <c r="V81" s="105">
        <v>6743800</v>
      </c>
      <c r="W81" s="105">
        <v>1603578100</v>
      </c>
      <c r="X81" s="105">
        <v>0</v>
      </c>
      <c r="Y81" s="106">
        <v>1777606900</v>
      </c>
      <c r="Z81" s="21">
        <v>0</v>
      </c>
      <c r="AA81" s="24">
        <v>0</v>
      </c>
      <c r="AB81" s="24" t="s">
        <v>154</v>
      </c>
    </row>
    <row r="82" spans="1:28" x14ac:dyDescent="0.25">
      <c r="A82" s="4" t="s">
        <v>72</v>
      </c>
      <c r="B82" s="15">
        <v>66803</v>
      </c>
      <c r="C82" s="16">
        <v>3594</v>
      </c>
      <c r="D82" s="16">
        <v>1459</v>
      </c>
      <c r="E82" s="16">
        <v>0</v>
      </c>
      <c r="F82" s="16">
        <v>32</v>
      </c>
      <c r="G82" s="106">
        <v>71888</v>
      </c>
      <c r="H82" s="122">
        <v>57514693000</v>
      </c>
      <c r="I82" s="123">
        <v>4601366000</v>
      </c>
      <c r="J82" s="123">
        <v>1479628500</v>
      </c>
      <c r="K82" s="123">
        <v>0</v>
      </c>
      <c r="L82" s="123">
        <v>86164000</v>
      </c>
      <c r="M82" s="27">
        <v>63681851500</v>
      </c>
      <c r="N82" s="122">
        <v>829653500</v>
      </c>
      <c r="O82" s="123">
        <v>32814000</v>
      </c>
      <c r="P82" s="123">
        <v>-5237500</v>
      </c>
      <c r="Q82" s="123">
        <v>0</v>
      </c>
      <c r="R82" s="123">
        <v>-10395000</v>
      </c>
      <c r="S82" s="27">
        <v>846835000</v>
      </c>
      <c r="T82" s="104">
        <v>58344346500</v>
      </c>
      <c r="U82" s="105">
        <v>4634180000</v>
      </c>
      <c r="V82" s="105">
        <v>1474391000</v>
      </c>
      <c r="W82" s="105">
        <v>0</v>
      </c>
      <c r="X82" s="105">
        <v>75769000</v>
      </c>
      <c r="Y82" s="106">
        <v>64528686500</v>
      </c>
      <c r="Z82" s="21">
        <v>0</v>
      </c>
      <c r="AA82" s="24">
        <v>0</v>
      </c>
      <c r="AB82" s="24" t="s">
        <v>154</v>
      </c>
    </row>
    <row r="83" spans="1:28" x14ac:dyDescent="0.25">
      <c r="A83" s="4" t="s">
        <v>73</v>
      </c>
      <c r="B83" s="15">
        <v>74565</v>
      </c>
      <c r="C83" s="16">
        <v>2862</v>
      </c>
      <c r="D83" s="16">
        <v>2573</v>
      </c>
      <c r="E83" s="16">
        <v>1374</v>
      </c>
      <c r="F83" s="16">
        <v>588</v>
      </c>
      <c r="G83" s="106">
        <v>81962</v>
      </c>
      <c r="H83" s="122">
        <v>32142779200</v>
      </c>
      <c r="I83" s="123">
        <v>3269899445</v>
      </c>
      <c r="J83" s="123">
        <v>2287989400</v>
      </c>
      <c r="K83" s="123">
        <v>1774543200</v>
      </c>
      <c r="L83" s="123">
        <v>71976900</v>
      </c>
      <c r="M83" s="27">
        <v>39547188145</v>
      </c>
      <c r="N83" s="122">
        <v>616721000</v>
      </c>
      <c r="O83" s="123">
        <v>10704700</v>
      </c>
      <c r="P83" s="123">
        <v>55438000</v>
      </c>
      <c r="Q83" s="123">
        <v>-371685000</v>
      </c>
      <c r="R83" s="123">
        <v>1489500</v>
      </c>
      <c r="S83" s="27">
        <v>312668200</v>
      </c>
      <c r="T83" s="104">
        <v>32759500200</v>
      </c>
      <c r="U83" s="105">
        <v>3280604145</v>
      </c>
      <c r="V83" s="105">
        <v>2343427400</v>
      </c>
      <c r="W83" s="105">
        <v>1402858200</v>
      </c>
      <c r="X83" s="105">
        <v>73466400</v>
      </c>
      <c r="Y83" s="106">
        <v>39859856345</v>
      </c>
      <c r="Z83" s="21">
        <v>0</v>
      </c>
      <c r="AA83" s="24">
        <v>0</v>
      </c>
      <c r="AB83" s="24" t="s">
        <v>194</v>
      </c>
    </row>
    <row r="84" spans="1:28" x14ac:dyDescent="0.25">
      <c r="A84" s="4" t="s">
        <v>74</v>
      </c>
      <c r="B84" s="15">
        <v>16906</v>
      </c>
      <c r="C84" s="16">
        <v>688</v>
      </c>
      <c r="D84" s="16">
        <v>649</v>
      </c>
      <c r="E84" s="16">
        <v>396</v>
      </c>
      <c r="F84" s="16">
        <v>58</v>
      </c>
      <c r="G84" s="106">
        <v>18697</v>
      </c>
      <c r="H84" s="122">
        <v>4408589400</v>
      </c>
      <c r="I84" s="123">
        <v>432408900</v>
      </c>
      <c r="J84" s="123">
        <v>465190000</v>
      </c>
      <c r="K84" s="123">
        <v>262420800</v>
      </c>
      <c r="L84" s="123">
        <v>78422000</v>
      </c>
      <c r="M84" s="27">
        <v>5647031100</v>
      </c>
      <c r="N84" s="122">
        <v>138125300</v>
      </c>
      <c r="O84" s="123">
        <v>-1288000</v>
      </c>
      <c r="P84" s="123">
        <v>-4074200</v>
      </c>
      <c r="Q84" s="123">
        <v>4176700</v>
      </c>
      <c r="R84" s="123">
        <v>-2494000</v>
      </c>
      <c r="S84" s="27">
        <v>134445800</v>
      </c>
      <c r="T84" s="104">
        <v>4546714700</v>
      </c>
      <c r="U84" s="105">
        <v>431120900</v>
      </c>
      <c r="V84" s="105">
        <v>461115800</v>
      </c>
      <c r="W84" s="105">
        <v>266597500</v>
      </c>
      <c r="X84" s="105">
        <v>75928000</v>
      </c>
      <c r="Y84" s="106">
        <v>5781476900</v>
      </c>
      <c r="Z84" s="21">
        <v>0</v>
      </c>
      <c r="AA84" s="24">
        <v>0</v>
      </c>
      <c r="AB84" s="24" t="s">
        <v>154</v>
      </c>
    </row>
    <row r="85" spans="1:28" x14ac:dyDescent="0.25">
      <c r="A85" s="4" t="s">
        <v>75</v>
      </c>
      <c r="B85" s="15">
        <v>83630</v>
      </c>
      <c r="C85" s="16">
        <v>2095</v>
      </c>
      <c r="D85" s="16">
        <v>2739</v>
      </c>
      <c r="E85" s="16">
        <v>891</v>
      </c>
      <c r="F85" s="16">
        <v>11</v>
      </c>
      <c r="G85" s="106">
        <v>89366</v>
      </c>
      <c r="H85" s="122">
        <v>32608775900</v>
      </c>
      <c r="I85" s="123">
        <v>2387534002</v>
      </c>
      <c r="J85" s="123">
        <v>3637157601</v>
      </c>
      <c r="K85" s="123">
        <v>1375249000</v>
      </c>
      <c r="L85" s="123">
        <v>26555000</v>
      </c>
      <c r="M85" s="27">
        <v>40035271503</v>
      </c>
      <c r="N85" s="122">
        <v>1783916900</v>
      </c>
      <c r="O85" s="123">
        <v>59491001</v>
      </c>
      <c r="P85" s="123">
        <v>229662700</v>
      </c>
      <c r="Q85" s="123">
        <v>-59041000</v>
      </c>
      <c r="R85" s="123">
        <v>-450000</v>
      </c>
      <c r="S85" s="27">
        <v>2013579601</v>
      </c>
      <c r="T85" s="104">
        <v>34392692800</v>
      </c>
      <c r="U85" s="105">
        <v>2447025003</v>
      </c>
      <c r="V85" s="105">
        <v>3866820301</v>
      </c>
      <c r="W85" s="105">
        <v>1316208000</v>
      </c>
      <c r="X85" s="105">
        <v>26105000</v>
      </c>
      <c r="Y85" s="106">
        <v>42048851104</v>
      </c>
      <c r="Z85" s="21">
        <v>0</v>
      </c>
      <c r="AA85" s="24">
        <v>0</v>
      </c>
      <c r="AB85" s="24" t="s">
        <v>154</v>
      </c>
    </row>
    <row r="86" spans="1:28" x14ac:dyDescent="0.25">
      <c r="A86" s="4" t="s">
        <v>76</v>
      </c>
      <c r="B86" s="15">
        <v>45528</v>
      </c>
      <c r="C86" s="16">
        <v>6377</v>
      </c>
      <c r="D86" s="16">
        <v>1456</v>
      </c>
      <c r="E86" s="16">
        <v>0</v>
      </c>
      <c r="F86" s="16">
        <v>0</v>
      </c>
      <c r="G86" s="106">
        <v>53361</v>
      </c>
      <c r="H86" s="122">
        <v>36290234000</v>
      </c>
      <c r="I86" s="123">
        <v>8838557800</v>
      </c>
      <c r="J86" s="123">
        <v>3116049500</v>
      </c>
      <c r="K86" s="123">
        <v>0</v>
      </c>
      <c r="L86" s="123">
        <v>0</v>
      </c>
      <c r="M86" s="27">
        <v>48244841300</v>
      </c>
      <c r="N86" s="122">
        <v>880920000</v>
      </c>
      <c r="O86" s="123">
        <v>-220441520</v>
      </c>
      <c r="P86" s="123">
        <v>81104800</v>
      </c>
      <c r="Q86" s="123">
        <v>0</v>
      </c>
      <c r="R86" s="123">
        <v>0</v>
      </c>
      <c r="S86" s="27">
        <v>741583280</v>
      </c>
      <c r="T86" s="104">
        <v>37171154000</v>
      </c>
      <c r="U86" s="105">
        <v>8618116280</v>
      </c>
      <c r="V86" s="105">
        <v>3197154300</v>
      </c>
      <c r="W86" s="105">
        <v>0</v>
      </c>
      <c r="X86" s="105">
        <v>0</v>
      </c>
      <c r="Y86" s="106">
        <v>48986424580</v>
      </c>
      <c r="Z86" s="21">
        <v>0</v>
      </c>
      <c r="AA86" s="24">
        <v>0</v>
      </c>
      <c r="AB86" s="24" t="s">
        <v>194</v>
      </c>
    </row>
    <row r="87" spans="1:28" x14ac:dyDescent="0.25">
      <c r="A87" s="4" t="s">
        <v>77</v>
      </c>
      <c r="B87" s="15">
        <v>59474</v>
      </c>
      <c r="C87" s="16">
        <v>2295</v>
      </c>
      <c r="D87" s="16">
        <v>944</v>
      </c>
      <c r="E87" s="16">
        <v>1791</v>
      </c>
      <c r="F87" s="16">
        <v>344</v>
      </c>
      <c r="G87" s="106">
        <v>64848</v>
      </c>
      <c r="H87" s="122">
        <v>28230796000</v>
      </c>
      <c r="I87" s="123">
        <v>1652176017</v>
      </c>
      <c r="J87" s="123">
        <v>708594000</v>
      </c>
      <c r="K87" s="123">
        <v>2050965000</v>
      </c>
      <c r="L87" s="123">
        <v>38221500</v>
      </c>
      <c r="M87" s="27">
        <v>32680752517</v>
      </c>
      <c r="N87" s="122">
        <v>345550000</v>
      </c>
      <c r="O87" s="123">
        <v>473983</v>
      </c>
      <c r="P87" s="123">
        <v>7580000</v>
      </c>
      <c r="Q87" s="123">
        <v>-11280000</v>
      </c>
      <c r="R87" s="123">
        <v>-4000</v>
      </c>
      <c r="S87" s="27">
        <v>342319983</v>
      </c>
      <c r="T87" s="104">
        <v>28576346000</v>
      </c>
      <c r="U87" s="105">
        <v>1652650000</v>
      </c>
      <c r="V87" s="105">
        <v>716174000</v>
      </c>
      <c r="W87" s="105">
        <v>2039685000</v>
      </c>
      <c r="X87" s="105">
        <v>38217500</v>
      </c>
      <c r="Y87" s="106">
        <v>33023072500</v>
      </c>
      <c r="Z87" s="21">
        <v>0</v>
      </c>
      <c r="AA87" s="24">
        <v>0</v>
      </c>
      <c r="AB87" s="24" t="s">
        <v>154</v>
      </c>
    </row>
    <row r="88" spans="1:28" x14ac:dyDescent="0.25">
      <c r="A88" s="4" t="s">
        <v>78</v>
      </c>
      <c r="B88" s="15">
        <v>3343</v>
      </c>
      <c r="C88" s="16">
        <v>458</v>
      </c>
      <c r="D88" s="16">
        <v>0</v>
      </c>
      <c r="E88" s="16">
        <v>3066</v>
      </c>
      <c r="F88" s="16">
        <v>0</v>
      </c>
      <c r="G88" s="106">
        <v>6867</v>
      </c>
      <c r="H88" s="122">
        <v>311042000</v>
      </c>
      <c r="I88" s="123">
        <v>50568600</v>
      </c>
      <c r="J88" s="123">
        <v>0</v>
      </c>
      <c r="K88" s="123">
        <v>1515041900</v>
      </c>
      <c r="L88" s="123">
        <v>0</v>
      </c>
      <c r="M88" s="27">
        <v>1876652500</v>
      </c>
      <c r="N88" s="122">
        <v>190300</v>
      </c>
      <c r="O88" s="123">
        <v>-194200</v>
      </c>
      <c r="P88" s="123">
        <v>0</v>
      </c>
      <c r="Q88" s="123">
        <v>-103600</v>
      </c>
      <c r="R88" s="123">
        <v>0</v>
      </c>
      <c r="S88" s="27">
        <v>-107500</v>
      </c>
      <c r="T88" s="104">
        <v>311232300</v>
      </c>
      <c r="U88" s="105">
        <v>50374400</v>
      </c>
      <c r="V88" s="105">
        <v>0</v>
      </c>
      <c r="W88" s="105">
        <v>1514938300</v>
      </c>
      <c r="X88" s="105">
        <v>0</v>
      </c>
      <c r="Y88" s="106">
        <v>1876545000</v>
      </c>
      <c r="Z88" s="21">
        <v>0.4</v>
      </c>
      <c r="AA88" s="24">
        <v>0.6</v>
      </c>
      <c r="AB88" s="24" t="s">
        <v>154</v>
      </c>
    </row>
    <row r="89" spans="1:28" x14ac:dyDescent="0.25">
      <c r="A89" s="5"/>
      <c r="B89" s="17"/>
      <c r="C89" s="18"/>
      <c r="D89" s="18"/>
      <c r="E89" s="18"/>
      <c r="F89" s="18"/>
      <c r="G89" s="109"/>
      <c r="H89" s="124"/>
      <c r="I89" s="125"/>
      <c r="J89" s="125"/>
      <c r="K89" s="125"/>
      <c r="L89" s="125"/>
      <c r="M89" s="28"/>
      <c r="N89" s="124"/>
      <c r="O89" s="125"/>
      <c r="P89" s="125"/>
      <c r="Q89" s="125"/>
      <c r="R89" s="125"/>
      <c r="S89" s="28"/>
      <c r="T89" s="107"/>
      <c r="U89" s="108"/>
      <c r="V89" s="108"/>
      <c r="W89" s="108"/>
      <c r="X89" s="108"/>
      <c r="Y89" s="109"/>
      <c r="Z89" s="22"/>
      <c r="AA89" s="25"/>
      <c r="AB89" s="25"/>
    </row>
    <row r="90" spans="1:28" x14ac:dyDescent="0.25">
      <c r="A90" s="73" t="s">
        <v>79</v>
      </c>
      <c r="B90" s="76">
        <f t="shared" ref="B90:Y90" si="0">SUM(B9:B89)</f>
        <v>2581806</v>
      </c>
      <c r="C90" s="74">
        <f t="shared" si="0"/>
        <v>157830</v>
      </c>
      <c r="D90" s="74">
        <f t="shared" si="0"/>
        <v>67658</v>
      </c>
      <c r="E90" s="74">
        <f t="shared" si="0"/>
        <v>118863</v>
      </c>
      <c r="F90" s="74">
        <f t="shared" si="0"/>
        <v>6565</v>
      </c>
      <c r="G90" s="75">
        <f t="shared" si="0"/>
        <v>2932722</v>
      </c>
      <c r="H90" s="76">
        <f t="shared" si="0"/>
        <v>1434294825428</v>
      </c>
      <c r="I90" s="74">
        <f t="shared" si="0"/>
        <v>187659234683</v>
      </c>
      <c r="J90" s="74">
        <f t="shared" si="0"/>
        <v>62567881226</v>
      </c>
      <c r="K90" s="74">
        <f t="shared" si="0"/>
        <v>80675558042</v>
      </c>
      <c r="L90" s="74">
        <f t="shared" si="0"/>
        <v>6417749112</v>
      </c>
      <c r="M90" s="75">
        <f t="shared" si="0"/>
        <v>1771615248491</v>
      </c>
      <c r="N90" s="76">
        <f t="shared" si="0"/>
        <v>36910638518</v>
      </c>
      <c r="O90" s="74">
        <f t="shared" si="0"/>
        <v>4634483714</v>
      </c>
      <c r="P90" s="74">
        <f t="shared" si="0"/>
        <v>1124486691</v>
      </c>
      <c r="Q90" s="74">
        <f t="shared" si="0"/>
        <v>-1475748580</v>
      </c>
      <c r="R90" s="74">
        <f t="shared" si="0"/>
        <v>-173500484</v>
      </c>
      <c r="S90" s="75">
        <f t="shared" si="0"/>
        <v>41020359859</v>
      </c>
      <c r="T90" s="76">
        <f t="shared" si="0"/>
        <v>1471205463946</v>
      </c>
      <c r="U90" s="74">
        <f t="shared" si="0"/>
        <v>192293718397</v>
      </c>
      <c r="V90" s="74">
        <f t="shared" si="0"/>
        <v>63692367917</v>
      </c>
      <c r="W90" s="74">
        <f t="shared" si="0"/>
        <v>79199809462</v>
      </c>
      <c r="X90" s="74">
        <f t="shared" si="0"/>
        <v>6244248628</v>
      </c>
      <c r="Y90" s="75">
        <f t="shared" si="0"/>
        <v>1812635608350</v>
      </c>
      <c r="Z90" s="111"/>
      <c r="AA90" s="112"/>
      <c r="AB90" s="112"/>
    </row>
    <row r="91" spans="1:28" x14ac:dyDescent="0.25">
      <c r="A91" s="71" t="str">
        <f>"Source: Victoria Grants Commission - Questionnaire "&amp;$A$3&amp;" response from Council"</f>
        <v>Source: Victoria Grants Commission - Questionnaire 2016-17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row>
    <row r="92" spans="1:28" s="128" customFormat="1" x14ac:dyDescent="0.25">
      <c r="A92" s="126"/>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row>
  </sheetData>
  <printOptions horizontalCentered="1" verticalCentered="1"/>
  <pageMargins left="0.39370078740157483" right="0.39370078740157483" top="0.39370078740157483" bottom="0.19685039370078741" header="0.31496062992125984" footer="0.31496062992125984"/>
  <pageSetup paperSize="8" scale="60" fitToWidth="4" orientation="landscape" r:id="rId1"/>
  <colBreaks count="1" manualBreakCount="1">
    <brk id="7" max="9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B92"/>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0.6640625" defaultRowHeight="14.4" x14ac:dyDescent="0.3"/>
  <cols>
    <col min="1" max="1" width="24.6640625" style="6" customWidth="1"/>
    <col min="2" max="79" width="12.6640625" style="10" customWidth="1"/>
    <col min="81" max="16384" width="10.6640625" style="6"/>
  </cols>
  <sheetData>
    <row r="1" spans="1:80" x14ac:dyDescent="0.3">
      <c r="A1" s="1"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row>
    <row r="2" spans="1:80" ht="15.6" x14ac:dyDescent="0.3">
      <c r="A2" s="2" t="s">
        <v>102</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row>
    <row r="3" spans="1:80" x14ac:dyDescent="0.3">
      <c r="A3" s="72" t="str">
        <f>Valuations!A3</f>
        <v>2016-17</v>
      </c>
    </row>
    <row r="4" spans="1:80" ht="15.6" x14ac:dyDescent="0.3">
      <c r="A4" s="77"/>
      <c r="B4" s="95" t="s">
        <v>192</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7"/>
    </row>
    <row r="5" spans="1:80" x14ac:dyDescent="0.3">
      <c r="A5" s="78"/>
      <c r="B5" s="79" t="s">
        <v>110</v>
      </c>
      <c r="C5" s="80"/>
      <c r="D5" s="80"/>
      <c r="E5" s="80"/>
      <c r="F5" s="80"/>
      <c r="G5" s="81"/>
      <c r="H5" s="79" t="s">
        <v>111</v>
      </c>
      <c r="I5" s="80"/>
      <c r="J5" s="80"/>
      <c r="K5" s="80"/>
      <c r="L5" s="80"/>
      <c r="M5" s="81"/>
      <c r="N5" s="79" t="s">
        <v>112</v>
      </c>
      <c r="O5" s="80"/>
      <c r="P5" s="80"/>
      <c r="Q5" s="80"/>
      <c r="R5" s="80"/>
      <c r="S5" s="81"/>
      <c r="T5" s="79" t="s">
        <v>117</v>
      </c>
      <c r="U5" s="80"/>
      <c r="V5" s="80"/>
      <c r="W5" s="80"/>
      <c r="X5" s="80"/>
      <c r="Y5" s="81"/>
      <c r="Z5" s="79" t="s">
        <v>118</v>
      </c>
      <c r="AA5" s="80"/>
      <c r="AB5" s="80"/>
      <c r="AC5" s="80"/>
      <c r="AD5" s="80"/>
      <c r="AE5" s="81"/>
      <c r="AF5" s="79" t="s">
        <v>119</v>
      </c>
      <c r="AG5" s="80"/>
      <c r="AH5" s="80"/>
      <c r="AI5" s="80"/>
      <c r="AJ5" s="80"/>
      <c r="AK5" s="81"/>
      <c r="AL5" s="79" t="s">
        <v>122</v>
      </c>
      <c r="AM5" s="80"/>
      <c r="AN5" s="80"/>
      <c r="AO5" s="80"/>
      <c r="AP5" s="80"/>
      <c r="AQ5" s="81"/>
      <c r="AR5" s="79" t="s">
        <v>123</v>
      </c>
      <c r="AS5" s="80"/>
      <c r="AT5" s="80"/>
      <c r="AU5" s="80"/>
      <c r="AV5" s="80"/>
      <c r="AW5" s="81"/>
      <c r="AX5" s="79" t="s">
        <v>124</v>
      </c>
      <c r="AY5" s="80"/>
      <c r="AZ5" s="80"/>
      <c r="BA5" s="80"/>
      <c r="BB5" s="80"/>
      <c r="BC5" s="81"/>
      <c r="BD5" s="79" t="s">
        <v>127</v>
      </c>
      <c r="BE5" s="80"/>
      <c r="BF5" s="80"/>
      <c r="BG5" s="80"/>
      <c r="BH5" s="80"/>
      <c r="BI5" s="81"/>
      <c r="BJ5" s="79" t="s">
        <v>128</v>
      </c>
      <c r="BK5" s="80"/>
      <c r="BL5" s="80"/>
      <c r="BM5" s="80"/>
      <c r="BN5" s="80"/>
      <c r="BO5" s="81"/>
      <c r="BP5" s="79" t="s">
        <v>129</v>
      </c>
      <c r="BQ5" s="80"/>
      <c r="BR5" s="80"/>
      <c r="BS5" s="80"/>
      <c r="BT5" s="80"/>
      <c r="BU5" s="81"/>
      <c r="BV5" s="79" t="s">
        <v>106</v>
      </c>
      <c r="BW5" s="80"/>
      <c r="BX5" s="80"/>
      <c r="BY5" s="80"/>
      <c r="BZ5" s="80"/>
      <c r="CA5" s="81"/>
    </row>
    <row r="6" spans="1:80" s="19" customFormat="1" ht="13.8" x14ac:dyDescent="0.25">
      <c r="A6" s="83"/>
      <c r="B6" s="84" t="s">
        <v>113</v>
      </c>
      <c r="C6" s="85"/>
      <c r="D6" s="85"/>
      <c r="E6" s="85"/>
      <c r="F6" s="85"/>
      <c r="G6" s="86"/>
      <c r="H6" s="84" t="s">
        <v>114</v>
      </c>
      <c r="I6" s="85"/>
      <c r="J6" s="85"/>
      <c r="K6" s="85"/>
      <c r="L6" s="85"/>
      <c r="M6" s="86"/>
      <c r="N6" s="84" t="s">
        <v>115</v>
      </c>
      <c r="O6" s="85"/>
      <c r="P6" s="85"/>
      <c r="Q6" s="85"/>
      <c r="R6" s="85"/>
      <c r="S6" s="86"/>
      <c r="T6" s="84" t="s">
        <v>116</v>
      </c>
      <c r="U6" s="85"/>
      <c r="V6" s="85"/>
      <c r="W6" s="85"/>
      <c r="X6" s="85"/>
      <c r="Y6" s="86"/>
      <c r="Z6" s="84" t="s">
        <v>120</v>
      </c>
      <c r="AA6" s="85"/>
      <c r="AB6" s="85"/>
      <c r="AC6" s="85"/>
      <c r="AD6" s="85"/>
      <c r="AE6" s="86"/>
      <c r="AF6" s="84" t="s">
        <v>121</v>
      </c>
      <c r="AG6" s="85"/>
      <c r="AH6" s="85"/>
      <c r="AI6" s="85"/>
      <c r="AJ6" s="85"/>
      <c r="AK6" s="86"/>
      <c r="AL6" s="84" t="s">
        <v>125</v>
      </c>
      <c r="AM6" s="85"/>
      <c r="AN6" s="85"/>
      <c r="AO6" s="85"/>
      <c r="AP6" s="85"/>
      <c r="AQ6" s="86"/>
      <c r="AR6" s="84" t="s">
        <v>91</v>
      </c>
      <c r="AS6" s="85"/>
      <c r="AT6" s="85"/>
      <c r="AU6" s="85"/>
      <c r="AV6" s="85"/>
      <c r="AW6" s="86"/>
      <c r="AX6" s="84" t="s">
        <v>126</v>
      </c>
      <c r="AY6" s="85"/>
      <c r="AZ6" s="85"/>
      <c r="BA6" s="85"/>
      <c r="BB6" s="85"/>
      <c r="BC6" s="86"/>
      <c r="BD6" s="84" t="s">
        <v>130</v>
      </c>
      <c r="BE6" s="85"/>
      <c r="BF6" s="85"/>
      <c r="BG6" s="85"/>
      <c r="BH6" s="85"/>
      <c r="BI6" s="86"/>
      <c r="BJ6" s="84" t="s">
        <v>131</v>
      </c>
      <c r="BK6" s="85"/>
      <c r="BL6" s="85"/>
      <c r="BM6" s="85"/>
      <c r="BN6" s="85"/>
      <c r="BO6" s="86"/>
      <c r="BP6" s="84" t="s">
        <v>132</v>
      </c>
      <c r="BQ6" s="85"/>
      <c r="BR6" s="85"/>
      <c r="BS6" s="85"/>
      <c r="BT6" s="85"/>
      <c r="BU6" s="86"/>
      <c r="BV6" s="84" t="s">
        <v>133</v>
      </c>
      <c r="BW6" s="85"/>
      <c r="BX6" s="85"/>
      <c r="BY6" s="85"/>
      <c r="BZ6" s="85"/>
      <c r="CA6" s="86"/>
    </row>
    <row r="7" spans="1:80" ht="30.6" x14ac:dyDescent="0.3">
      <c r="A7" s="78"/>
      <c r="B7" s="87" t="s">
        <v>82</v>
      </c>
      <c r="C7" s="88" t="s">
        <v>83</v>
      </c>
      <c r="D7" s="88" t="s">
        <v>84</v>
      </c>
      <c r="E7" s="88" t="s">
        <v>92</v>
      </c>
      <c r="F7" s="88" t="s">
        <v>91</v>
      </c>
      <c r="G7" s="99" t="s">
        <v>93</v>
      </c>
      <c r="H7" s="87" t="s">
        <v>82</v>
      </c>
      <c r="I7" s="88" t="s">
        <v>83</v>
      </c>
      <c r="J7" s="88" t="s">
        <v>84</v>
      </c>
      <c r="K7" s="88" t="s">
        <v>92</v>
      </c>
      <c r="L7" s="88" t="s">
        <v>91</v>
      </c>
      <c r="M7" s="99" t="s">
        <v>93</v>
      </c>
      <c r="N7" s="87" t="s">
        <v>82</v>
      </c>
      <c r="O7" s="88" t="s">
        <v>83</v>
      </c>
      <c r="P7" s="88" t="s">
        <v>84</v>
      </c>
      <c r="Q7" s="88" t="s">
        <v>92</v>
      </c>
      <c r="R7" s="88" t="s">
        <v>91</v>
      </c>
      <c r="S7" s="99" t="s">
        <v>93</v>
      </c>
      <c r="T7" s="87" t="s">
        <v>82</v>
      </c>
      <c r="U7" s="88" t="s">
        <v>83</v>
      </c>
      <c r="V7" s="88" t="s">
        <v>84</v>
      </c>
      <c r="W7" s="88" t="s">
        <v>92</v>
      </c>
      <c r="X7" s="88" t="s">
        <v>91</v>
      </c>
      <c r="Y7" s="99" t="s">
        <v>93</v>
      </c>
      <c r="Z7" s="87" t="s">
        <v>82</v>
      </c>
      <c r="AA7" s="88" t="s">
        <v>83</v>
      </c>
      <c r="AB7" s="88" t="s">
        <v>84</v>
      </c>
      <c r="AC7" s="88" t="s">
        <v>92</v>
      </c>
      <c r="AD7" s="88" t="s">
        <v>91</v>
      </c>
      <c r="AE7" s="99" t="s">
        <v>93</v>
      </c>
      <c r="AF7" s="87" t="s">
        <v>82</v>
      </c>
      <c r="AG7" s="88" t="s">
        <v>83</v>
      </c>
      <c r="AH7" s="88" t="s">
        <v>84</v>
      </c>
      <c r="AI7" s="88" t="s">
        <v>92</v>
      </c>
      <c r="AJ7" s="88" t="s">
        <v>91</v>
      </c>
      <c r="AK7" s="99" t="s">
        <v>93</v>
      </c>
      <c r="AL7" s="87" t="s">
        <v>82</v>
      </c>
      <c r="AM7" s="88" t="s">
        <v>83</v>
      </c>
      <c r="AN7" s="88" t="s">
        <v>84</v>
      </c>
      <c r="AO7" s="88" t="s">
        <v>92</v>
      </c>
      <c r="AP7" s="88" t="s">
        <v>91</v>
      </c>
      <c r="AQ7" s="99" t="s">
        <v>93</v>
      </c>
      <c r="AR7" s="87" t="s">
        <v>82</v>
      </c>
      <c r="AS7" s="88" t="s">
        <v>83</v>
      </c>
      <c r="AT7" s="88" t="s">
        <v>84</v>
      </c>
      <c r="AU7" s="88" t="s">
        <v>92</v>
      </c>
      <c r="AV7" s="88" t="s">
        <v>91</v>
      </c>
      <c r="AW7" s="99" t="s">
        <v>93</v>
      </c>
      <c r="AX7" s="87" t="s">
        <v>82</v>
      </c>
      <c r="AY7" s="88" t="s">
        <v>83</v>
      </c>
      <c r="AZ7" s="88" t="s">
        <v>84</v>
      </c>
      <c r="BA7" s="88" t="s">
        <v>92</v>
      </c>
      <c r="BB7" s="88" t="s">
        <v>91</v>
      </c>
      <c r="BC7" s="99" t="s">
        <v>93</v>
      </c>
      <c r="BD7" s="87" t="s">
        <v>82</v>
      </c>
      <c r="BE7" s="88" t="s">
        <v>83</v>
      </c>
      <c r="BF7" s="88" t="s">
        <v>84</v>
      </c>
      <c r="BG7" s="88" t="s">
        <v>92</v>
      </c>
      <c r="BH7" s="88" t="s">
        <v>91</v>
      </c>
      <c r="BI7" s="99" t="s">
        <v>93</v>
      </c>
      <c r="BJ7" s="87" t="s">
        <v>82</v>
      </c>
      <c r="BK7" s="88" t="s">
        <v>83</v>
      </c>
      <c r="BL7" s="88" t="s">
        <v>84</v>
      </c>
      <c r="BM7" s="88" t="s">
        <v>92</v>
      </c>
      <c r="BN7" s="88" t="s">
        <v>91</v>
      </c>
      <c r="BO7" s="99" t="s">
        <v>93</v>
      </c>
      <c r="BP7" s="87" t="s">
        <v>82</v>
      </c>
      <c r="BQ7" s="88" t="s">
        <v>83</v>
      </c>
      <c r="BR7" s="88" t="s">
        <v>84</v>
      </c>
      <c r="BS7" s="88" t="s">
        <v>92</v>
      </c>
      <c r="BT7" s="88" t="s">
        <v>91</v>
      </c>
      <c r="BU7" s="99" t="s">
        <v>93</v>
      </c>
      <c r="BV7" s="87" t="s">
        <v>82</v>
      </c>
      <c r="BW7" s="88" t="s">
        <v>83</v>
      </c>
      <c r="BX7" s="88" t="s">
        <v>84</v>
      </c>
      <c r="BY7" s="88" t="s">
        <v>92</v>
      </c>
      <c r="BZ7" s="88" t="s">
        <v>91</v>
      </c>
      <c r="CA7" s="99" t="s">
        <v>93</v>
      </c>
    </row>
    <row r="8" spans="1:80" x14ac:dyDescent="0.3">
      <c r="A8" s="90"/>
      <c r="B8" s="91" t="s">
        <v>85</v>
      </c>
      <c r="C8" s="92" t="s">
        <v>86</v>
      </c>
      <c r="D8" s="92" t="s">
        <v>87</v>
      </c>
      <c r="E8" s="92" t="s">
        <v>88</v>
      </c>
      <c r="F8" s="92" t="s">
        <v>89</v>
      </c>
      <c r="G8" s="100" t="s">
        <v>90</v>
      </c>
      <c r="H8" s="91" t="s">
        <v>85</v>
      </c>
      <c r="I8" s="92" t="s">
        <v>86</v>
      </c>
      <c r="J8" s="92" t="s">
        <v>87</v>
      </c>
      <c r="K8" s="92" t="s">
        <v>88</v>
      </c>
      <c r="L8" s="92" t="s">
        <v>89</v>
      </c>
      <c r="M8" s="100" t="s">
        <v>90</v>
      </c>
      <c r="N8" s="91" t="s">
        <v>85</v>
      </c>
      <c r="O8" s="92" t="s">
        <v>86</v>
      </c>
      <c r="P8" s="92" t="s">
        <v>87</v>
      </c>
      <c r="Q8" s="92" t="s">
        <v>88</v>
      </c>
      <c r="R8" s="92" t="s">
        <v>89</v>
      </c>
      <c r="S8" s="100" t="s">
        <v>90</v>
      </c>
      <c r="T8" s="91" t="s">
        <v>85</v>
      </c>
      <c r="U8" s="92" t="s">
        <v>86</v>
      </c>
      <c r="V8" s="92" t="s">
        <v>87</v>
      </c>
      <c r="W8" s="92" t="s">
        <v>88</v>
      </c>
      <c r="X8" s="92" t="s">
        <v>89</v>
      </c>
      <c r="Y8" s="100" t="s">
        <v>90</v>
      </c>
      <c r="Z8" s="91" t="s">
        <v>85</v>
      </c>
      <c r="AA8" s="92" t="s">
        <v>86</v>
      </c>
      <c r="AB8" s="92" t="s">
        <v>87</v>
      </c>
      <c r="AC8" s="92" t="s">
        <v>88</v>
      </c>
      <c r="AD8" s="92" t="s">
        <v>89</v>
      </c>
      <c r="AE8" s="100" t="s">
        <v>90</v>
      </c>
      <c r="AF8" s="91" t="s">
        <v>85</v>
      </c>
      <c r="AG8" s="92" t="s">
        <v>86</v>
      </c>
      <c r="AH8" s="92" t="s">
        <v>87</v>
      </c>
      <c r="AI8" s="92" t="s">
        <v>88</v>
      </c>
      <c r="AJ8" s="92" t="s">
        <v>89</v>
      </c>
      <c r="AK8" s="100" t="s">
        <v>90</v>
      </c>
      <c r="AL8" s="91" t="s">
        <v>85</v>
      </c>
      <c r="AM8" s="92" t="s">
        <v>86</v>
      </c>
      <c r="AN8" s="92" t="s">
        <v>87</v>
      </c>
      <c r="AO8" s="92" t="s">
        <v>88</v>
      </c>
      <c r="AP8" s="92" t="s">
        <v>89</v>
      </c>
      <c r="AQ8" s="100" t="s">
        <v>90</v>
      </c>
      <c r="AR8" s="91" t="s">
        <v>85</v>
      </c>
      <c r="AS8" s="92" t="s">
        <v>86</v>
      </c>
      <c r="AT8" s="92" t="s">
        <v>87</v>
      </c>
      <c r="AU8" s="92" t="s">
        <v>88</v>
      </c>
      <c r="AV8" s="92" t="s">
        <v>89</v>
      </c>
      <c r="AW8" s="100" t="s">
        <v>90</v>
      </c>
      <c r="AX8" s="91" t="s">
        <v>85</v>
      </c>
      <c r="AY8" s="92" t="s">
        <v>86</v>
      </c>
      <c r="AZ8" s="92" t="s">
        <v>87</v>
      </c>
      <c r="BA8" s="92" t="s">
        <v>88</v>
      </c>
      <c r="BB8" s="92" t="s">
        <v>89</v>
      </c>
      <c r="BC8" s="100" t="s">
        <v>90</v>
      </c>
      <c r="BD8" s="91" t="s">
        <v>85</v>
      </c>
      <c r="BE8" s="92" t="s">
        <v>86</v>
      </c>
      <c r="BF8" s="92" t="s">
        <v>87</v>
      </c>
      <c r="BG8" s="92" t="s">
        <v>88</v>
      </c>
      <c r="BH8" s="92" t="s">
        <v>89</v>
      </c>
      <c r="BI8" s="100" t="s">
        <v>90</v>
      </c>
      <c r="BJ8" s="91" t="s">
        <v>85</v>
      </c>
      <c r="BK8" s="92" t="s">
        <v>86</v>
      </c>
      <c r="BL8" s="92" t="s">
        <v>87</v>
      </c>
      <c r="BM8" s="92" t="s">
        <v>88</v>
      </c>
      <c r="BN8" s="92" t="s">
        <v>89</v>
      </c>
      <c r="BO8" s="100" t="s">
        <v>90</v>
      </c>
      <c r="BP8" s="91" t="s">
        <v>85</v>
      </c>
      <c r="BQ8" s="92" t="s">
        <v>86</v>
      </c>
      <c r="BR8" s="92" t="s">
        <v>87</v>
      </c>
      <c r="BS8" s="92" t="s">
        <v>88</v>
      </c>
      <c r="BT8" s="92" t="s">
        <v>89</v>
      </c>
      <c r="BU8" s="100" t="s">
        <v>90</v>
      </c>
      <c r="BV8" s="91" t="s">
        <v>85</v>
      </c>
      <c r="BW8" s="92" t="s">
        <v>86</v>
      </c>
      <c r="BX8" s="92" t="s">
        <v>87</v>
      </c>
      <c r="BY8" s="92" t="s">
        <v>88</v>
      </c>
      <c r="BZ8" s="92" t="s">
        <v>89</v>
      </c>
      <c r="CA8" s="100" t="s">
        <v>90</v>
      </c>
    </row>
    <row r="9" spans="1:80" s="115" customFormat="1" ht="13.8" x14ac:dyDescent="0.3">
      <c r="A9" s="3"/>
      <c r="B9" s="13"/>
      <c r="C9" s="14"/>
      <c r="D9" s="14"/>
      <c r="E9" s="14"/>
      <c r="F9" s="14"/>
      <c r="G9" s="26"/>
      <c r="H9" s="13"/>
      <c r="I9" s="14"/>
      <c r="J9" s="14"/>
      <c r="K9" s="14"/>
      <c r="L9" s="14"/>
      <c r="M9" s="26"/>
      <c r="N9" s="13"/>
      <c r="O9" s="14"/>
      <c r="P9" s="14"/>
      <c r="Q9" s="14"/>
      <c r="R9" s="14"/>
      <c r="S9" s="26"/>
      <c r="T9" s="13"/>
      <c r="U9" s="14"/>
      <c r="V9" s="14"/>
      <c r="W9" s="14"/>
      <c r="X9" s="14"/>
      <c r="Y9" s="26"/>
      <c r="Z9" s="13"/>
      <c r="AA9" s="14"/>
      <c r="AB9" s="14"/>
      <c r="AC9" s="14"/>
      <c r="AD9" s="14"/>
      <c r="AE9" s="26"/>
      <c r="AF9" s="13"/>
      <c r="AG9" s="14"/>
      <c r="AH9" s="14"/>
      <c r="AI9" s="14"/>
      <c r="AJ9" s="14"/>
      <c r="AK9" s="26"/>
      <c r="AL9" s="13"/>
      <c r="AM9" s="14"/>
      <c r="AN9" s="14"/>
      <c r="AO9" s="14"/>
      <c r="AP9" s="14"/>
      <c r="AQ9" s="26"/>
      <c r="AR9" s="13"/>
      <c r="AS9" s="14"/>
      <c r="AT9" s="14"/>
      <c r="AU9" s="14"/>
      <c r="AV9" s="14"/>
      <c r="AW9" s="26"/>
      <c r="AX9" s="101"/>
      <c r="AY9" s="102"/>
      <c r="AZ9" s="102"/>
      <c r="BA9" s="102"/>
      <c r="BB9" s="102"/>
      <c r="BC9" s="103"/>
      <c r="BD9" s="13"/>
      <c r="BE9" s="14"/>
      <c r="BF9" s="14"/>
      <c r="BG9" s="14"/>
      <c r="BH9" s="14"/>
      <c r="BI9" s="26"/>
      <c r="BJ9" s="13"/>
      <c r="BK9" s="14"/>
      <c r="BL9" s="14"/>
      <c r="BM9" s="14"/>
      <c r="BN9" s="14"/>
      <c r="BO9" s="26"/>
      <c r="BP9" s="13"/>
      <c r="BQ9" s="14"/>
      <c r="BR9" s="14"/>
      <c r="BS9" s="14"/>
      <c r="BT9" s="14"/>
      <c r="BU9" s="26"/>
      <c r="BV9" s="101"/>
      <c r="BW9" s="102"/>
      <c r="BX9" s="102"/>
      <c r="BY9" s="102"/>
      <c r="BZ9" s="102"/>
      <c r="CA9" s="103"/>
      <c r="CB9" s="114"/>
    </row>
    <row r="10" spans="1:80" s="115" customFormat="1" ht="13.8" x14ac:dyDescent="0.3">
      <c r="A10" s="4" t="s">
        <v>1</v>
      </c>
      <c r="B10" s="15">
        <v>0</v>
      </c>
      <c r="C10" s="16">
        <v>0</v>
      </c>
      <c r="D10" s="16">
        <v>0</v>
      </c>
      <c r="E10" s="16">
        <v>0</v>
      </c>
      <c r="F10" s="16">
        <v>0</v>
      </c>
      <c r="G10" s="27">
        <v>0</v>
      </c>
      <c r="H10" s="15">
        <v>8751568</v>
      </c>
      <c r="I10" s="16">
        <v>2329000</v>
      </c>
      <c r="J10" s="16">
        <v>0</v>
      </c>
      <c r="K10" s="16">
        <v>2150000</v>
      </c>
      <c r="L10" s="16">
        <v>0</v>
      </c>
      <c r="M10" s="27">
        <v>13230568</v>
      </c>
      <c r="N10" s="15">
        <v>0</v>
      </c>
      <c r="O10" s="16">
        <v>0</v>
      </c>
      <c r="P10" s="16">
        <v>0</v>
      </c>
      <c r="Q10" s="16">
        <v>0</v>
      </c>
      <c r="R10" s="16">
        <v>0</v>
      </c>
      <c r="S10" s="27">
        <v>0</v>
      </c>
      <c r="T10" s="15">
        <v>0</v>
      </c>
      <c r="U10" s="16">
        <v>0</v>
      </c>
      <c r="V10" s="16">
        <v>0</v>
      </c>
      <c r="W10" s="16">
        <v>0</v>
      </c>
      <c r="X10" s="16">
        <v>0</v>
      </c>
      <c r="Y10" s="27">
        <v>0</v>
      </c>
      <c r="Z10" s="15">
        <v>2441219.6552128531</v>
      </c>
      <c r="AA10" s="16">
        <v>333402.13439662248</v>
      </c>
      <c r="AB10" s="16">
        <v>0</v>
      </c>
      <c r="AC10" s="16">
        <v>405378.21039052424</v>
      </c>
      <c r="AD10" s="16">
        <v>0</v>
      </c>
      <c r="AE10" s="27">
        <v>3180000</v>
      </c>
      <c r="AF10" s="15">
        <v>0</v>
      </c>
      <c r="AG10" s="16">
        <v>436000</v>
      </c>
      <c r="AH10" s="16">
        <v>0</v>
      </c>
      <c r="AI10" s="16">
        <v>0</v>
      </c>
      <c r="AJ10" s="16">
        <v>0</v>
      </c>
      <c r="AK10" s="27">
        <v>436000</v>
      </c>
      <c r="AL10" s="15">
        <v>110000</v>
      </c>
      <c r="AM10" s="16">
        <v>0</v>
      </c>
      <c r="AN10" s="16">
        <v>0</v>
      </c>
      <c r="AO10" s="16">
        <v>0</v>
      </c>
      <c r="AP10" s="16">
        <v>0</v>
      </c>
      <c r="AQ10" s="27">
        <v>110000</v>
      </c>
      <c r="AR10" s="15">
        <v>0</v>
      </c>
      <c r="AS10" s="16">
        <v>0</v>
      </c>
      <c r="AT10" s="16">
        <v>0</v>
      </c>
      <c r="AU10" s="16">
        <v>0</v>
      </c>
      <c r="AV10" s="16">
        <v>0</v>
      </c>
      <c r="AW10" s="27">
        <v>0</v>
      </c>
      <c r="AX10" s="104">
        <v>11302787.655212853</v>
      </c>
      <c r="AY10" s="105">
        <v>3098402.1343966224</v>
      </c>
      <c r="AZ10" s="105">
        <v>0</v>
      </c>
      <c r="BA10" s="105">
        <v>2555378.210390524</v>
      </c>
      <c r="BB10" s="105">
        <v>0</v>
      </c>
      <c r="BC10" s="106">
        <v>16956568</v>
      </c>
      <c r="BD10" s="15">
        <v>334000</v>
      </c>
      <c r="BE10" s="16">
        <v>0</v>
      </c>
      <c r="BF10" s="16">
        <v>0</v>
      </c>
      <c r="BG10" s="16">
        <v>0</v>
      </c>
      <c r="BH10" s="16">
        <v>0</v>
      </c>
      <c r="BI10" s="27">
        <v>334000</v>
      </c>
      <c r="BJ10" s="15">
        <v>334000</v>
      </c>
      <c r="BK10" s="16">
        <v>0</v>
      </c>
      <c r="BL10" s="16">
        <v>0</v>
      </c>
      <c r="BM10" s="16">
        <v>0</v>
      </c>
      <c r="BN10" s="16">
        <v>0</v>
      </c>
      <c r="BO10" s="27">
        <v>334000</v>
      </c>
      <c r="BP10" s="15">
        <v>0</v>
      </c>
      <c r="BQ10" s="16">
        <v>0</v>
      </c>
      <c r="BR10" s="16">
        <v>0</v>
      </c>
      <c r="BS10" s="16">
        <v>0</v>
      </c>
      <c r="BT10" s="16">
        <v>0</v>
      </c>
      <c r="BU10" s="27">
        <v>0</v>
      </c>
      <c r="BV10" s="104">
        <v>11302787.655212853</v>
      </c>
      <c r="BW10" s="105">
        <v>3098402.1343966224</v>
      </c>
      <c r="BX10" s="105">
        <v>0</v>
      </c>
      <c r="BY10" s="105">
        <v>2555378.210390524</v>
      </c>
      <c r="BZ10" s="105">
        <v>0</v>
      </c>
      <c r="CA10" s="106">
        <v>16956568</v>
      </c>
      <c r="CB10" s="114"/>
    </row>
    <row r="11" spans="1:80" s="115" customFormat="1" ht="13.8" x14ac:dyDescent="0.3">
      <c r="A11" s="4" t="s">
        <v>2</v>
      </c>
      <c r="B11" s="15">
        <v>446310</v>
      </c>
      <c r="C11" s="16">
        <v>29700</v>
      </c>
      <c r="D11" s="16">
        <v>8100</v>
      </c>
      <c r="E11" s="16">
        <v>91170</v>
      </c>
      <c r="F11" s="16">
        <v>0</v>
      </c>
      <c r="G11" s="27">
        <v>575280</v>
      </c>
      <c r="H11" s="15">
        <v>6676507</v>
      </c>
      <c r="I11" s="16">
        <v>1205054</v>
      </c>
      <c r="J11" s="16">
        <v>203869</v>
      </c>
      <c r="K11" s="16">
        <v>5128210</v>
      </c>
      <c r="L11" s="16">
        <v>0</v>
      </c>
      <c r="M11" s="27">
        <v>13213640</v>
      </c>
      <c r="N11" s="15">
        <v>0</v>
      </c>
      <c r="O11" s="16">
        <v>0</v>
      </c>
      <c r="P11" s="16">
        <v>0</v>
      </c>
      <c r="Q11" s="16">
        <v>0</v>
      </c>
      <c r="R11" s="16">
        <v>0</v>
      </c>
      <c r="S11" s="27">
        <v>0</v>
      </c>
      <c r="T11" s="15">
        <v>9366</v>
      </c>
      <c r="U11" s="16">
        <v>-3952</v>
      </c>
      <c r="V11" s="16">
        <v>1649</v>
      </c>
      <c r="W11" s="16">
        <v>8245</v>
      </c>
      <c r="X11" s="16">
        <v>0</v>
      </c>
      <c r="Y11" s="27">
        <v>15308</v>
      </c>
      <c r="Z11" s="15">
        <v>1267667</v>
      </c>
      <c r="AA11" s="16">
        <v>119565</v>
      </c>
      <c r="AB11" s="16">
        <v>17731</v>
      </c>
      <c r="AC11" s="16">
        <v>87644</v>
      </c>
      <c r="AD11" s="16">
        <v>75672</v>
      </c>
      <c r="AE11" s="27">
        <v>1568279</v>
      </c>
      <c r="AF11" s="15">
        <v>379208</v>
      </c>
      <c r="AG11" s="16">
        <v>0</v>
      </c>
      <c r="AH11" s="16">
        <v>0</v>
      </c>
      <c r="AI11" s="16">
        <v>0</v>
      </c>
      <c r="AJ11" s="16">
        <v>0</v>
      </c>
      <c r="AK11" s="27">
        <v>379208</v>
      </c>
      <c r="AL11" s="15">
        <v>0</v>
      </c>
      <c r="AM11" s="16">
        <v>0</v>
      </c>
      <c r="AN11" s="16">
        <v>0</v>
      </c>
      <c r="AO11" s="16">
        <v>0</v>
      </c>
      <c r="AP11" s="16">
        <v>281723</v>
      </c>
      <c r="AQ11" s="27">
        <v>281723</v>
      </c>
      <c r="AR11" s="15">
        <v>0</v>
      </c>
      <c r="AS11" s="16">
        <v>0</v>
      </c>
      <c r="AT11" s="16">
        <v>0</v>
      </c>
      <c r="AU11" s="16">
        <v>0</v>
      </c>
      <c r="AV11" s="16">
        <v>0</v>
      </c>
      <c r="AW11" s="27">
        <v>0</v>
      </c>
      <c r="AX11" s="104">
        <v>8779058</v>
      </c>
      <c r="AY11" s="105">
        <v>1350367</v>
      </c>
      <c r="AZ11" s="105">
        <v>231349</v>
      </c>
      <c r="BA11" s="105">
        <v>5315269</v>
      </c>
      <c r="BB11" s="105">
        <v>357395</v>
      </c>
      <c r="BC11" s="106">
        <v>16033438</v>
      </c>
      <c r="BD11" s="15">
        <v>302664</v>
      </c>
      <c r="BE11" s="16">
        <v>0</v>
      </c>
      <c r="BF11" s="16">
        <v>0</v>
      </c>
      <c r="BG11" s="16">
        <v>0</v>
      </c>
      <c r="BH11" s="16">
        <v>0</v>
      </c>
      <c r="BI11" s="27">
        <v>302664</v>
      </c>
      <c r="BJ11" s="15">
        <v>302664</v>
      </c>
      <c r="BK11" s="16">
        <v>0</v>
      </c>
      <c r="BL11" s="16">
        <v>0</v>
      </c>
      <c r="BM11" s="16">
        <v>0</v>
      </c>
      <c r="BN11" s="16">
        <v>0</v>
      </c>
      <c r="BO11" s="27">
        <v>302664</v>
      </c>
      <c r="BP11" s="15">
        <v>125778</v>
      </c>
      <c r="BQ11" s="16">
        <v>0</v>
      </c>
      <c r="BR11" s="16">
        <v>0</v>
      </c>
      <c r="BS11" s="16">
        <v>0</v>
      </c>
      <c r="BT11" s="16">
        <v>0</v>
      </c>
      <c r="BU11" s="27">
        <v>125778</v>
      </c>
      <c r="BV11" s="104">
        <v>8653280</v>
      </c>
      <c r="BW11" s="105">
        <v>1350367</v>
      </c>
      <c r="BX11" s="105">
        <v>231349</v>
      </c>
      <c r="BY11" s="105">
        <v>5315269</v>
      </c>
      <c r="BZ11" s="105">
        <v>357395</v>
      </c>
      <c r="CA11" s="106">
        <v>15907660</v>
      </c>
      <c r="CB11" s="114"/>
    </row>
    <row r="12" spans="1:80" s="115" customFormat="1" ht="13.8" x14ac:dyDescent="0.3">
      <c r="A12" s="4" t="s">
        <v>3</v>
      </c>
      <c r="B12" s="15">
        <v>0</v>
      </c>
      <c r="C12" s="16">
        <v>0</v>
      </c>
      <c r="D12" s="16">
        <v>0</v>
      </c>
      <c r="E12" s="16">
        <v>0</v>
      </c>
      <c r="F12" s="16">
        <v>0</v>
      </c>
      <c r="G12" s="27">
        <v>0</v>
      </c>
      <c r="H12" s="15">
        <v>60404162</v>
      </c>
      <c r="I12" s="16">
        <v>18264461</v>
      </c>
      <c r="J12" s="16">
        <v>8440172</v>
      </c>
      <c r="K12" s="16">
        <v>2728135</v>
      </c>
      <c r="L12" s="16">
        <v>403162</v>
      </c>
      <c r="M12" s="27">
        <v>90240092</v>
      </c>
      <c r="N12" s="15">
        <v>0</v>
      </c>
      <c r="O12" s="16">
        <v>0</v>
      </c>
      <c r="P12" s="16">
        <v>0</v>
      </c>
      <c r="Q12" s="16">
        <v>0</v>
      </c>
      <c r="R12" s="16">
        <v>0</v>
      </c>
      <c r="S12" s="27">
        <v>0</v>
      </c>
      <c r="T12" s="15">
        <v>194678</v>
      </c>
      <c r="U12" s="16">
        <v>130668</v>
      </c>
      <c r="V12" s="16">
        <v>-4905</v>
      </c>
      <c r="W12" s="16">
        <v>3440</v>
      </c>
      <c r="X12" s="16">
        <v>0</v>
      </c>
      <c r="Y12" s="27">
        <v>323881</v>
      </c>
      <c r="Z12" s="15">
        <v>14495639</v>
      </c>
      <c r="AA12" s="16">
        <v>0</v>
      </c>
      <c r="AB12" s="16">
        <v>0</v>
      </c>
      <c r="AC12" s="16">
        <v>248676</v>
      </c>
      <c r="AD12" s="16">
        <v>0</v>
      </c>
      <c r="AE12" s="27">
        <v>14744315</v>
      </c>
      <c r="AF12" s="15">
        <v>0</v>
      </c>
      <c r="AG12" s="16">
        <v>320008</v>
      </c>
      <c r="AH12" s="16">
        <v>0</v>
      </c>
      <c r="AI12" s="16">
        <v>0</v>
      </c>
      <c r="AJ12" s="16">
        <v>0</v>
      </c>
      <c r="AK12" s="27">
        <v>320008</v>
      </c>
      <c r="AL12" s="15">
        <v>0</v>
      </c>
      <c r="AM12" s="16">
        <v>0</v>
      </c>
      <c r="AN12" s="16">
        <v>0</v>
      </c>
      <c r="AO12" s="16">
        <v>0</v>
      </c>
      <c r="AP12" s="16">
        <v>60683</v>
      </c>
      <c r="AQ12" s="27">
        <v>60683</v>
      </c>
      <c r="AR12" s="15">
        <v>0</v>
      </c>
      <c r="AS12" s="16">
        <v>0</v>
      </c>
      <c r="AT12" s="16">
        <v>0</v>
      </c>
      <c r="AU12" s="16">
        <v>0</v>
      </c>
      <c r="AV12" s="16">
        <v>0</v>
      </c>
      <c r="AW12" s="27">
        <v>0</v>
      </c>
      <c r="AX12" s="104">
        <v>75094479</v>
      </c>
      <c r="AY12" s="105">
        <v>18715137</v>
      </c>
      <c r="AZ12" s="105">
        <v>8435267</v>
      </c>
      <c r="BA12" s="105">
        <v>2980251</v>
      </c>
      <c r="BB12" s="105">
        <v>463845</v>
      </c>
      <c r="BC12" s="106">
        <v>105688979</v>
      </c>
      <c r="BD12" s="15">
        <v>2003236</v>
      </c>
      <c r="BE12" s="16">
        <v>0</v>
      </c>
      <c r="BF12" s="16">
        <v>0</v>
      </c>
      <c r="BG12" s="16">
        <v>0</v>
      </c>
      <c r="BH12" s="16">
        <v>0</v>
      </c>
      <c r="BI12" s="27">
        <v>2003236</v>
      </c>
      <c r="BJ12" s="15">
        <v>2005579</v>
      </c>
      <c r="BK12" s="16">
        <v>0</v>
      </c>
      <c r="BL12" s="16">
        <v>0</v>
      </c>
      <c r="BM12" s="16">
        <v>0</v>
      </c>
      <c r="BN12" s="16">
        <v>0</v>
      </c>
      <c r="BO12" s="27">
        <v>2005579</v>
      </c>
      <c r="BP12" s="15">
        <v>442450</v>
      </c>
      <c r="BQ12" s="16">
        <v>0</v>
      </c>
      <c r="BR12" s="16">
        <v>80928</v>
      </c>
      <c r="BS12" s="16">
        <v>0</v>
      </c>
      <c r="BT12" s="16">
        <v>196668</v>
      </c>
      <c r="BU12" s="27">
        <v>720046</v>
      </c>
      <c r="BV12" s="104">
        <v>74649686</v>
      </c>
      <c r="BW12" s="105">
        <v>18715137</v>
      </c>
      <c r="BX12" s="105">
        <v>8354339</v>
      </c>
      <c r="BY12" s="105">
        <v>2980251</v>
      </c>
      <c r="BZ12" s="105">
        <v>267177</v>
      </c>
      <c r="CA12" s="106">
        <v>104966590</v>
      </c>
      <c r="CB12" s="114"/>
    </row>
    <row r="13" spans="1:80" s="115" customFormat="1" ht="13.8" x14ac:dyDescent="0.3">
      <c r="A13" s="4" t="s">
        <v>4</v>
      </c>
      <c r="B13" s="15">
        <v>6704233.8200000003</v>
      </c>
      <c r="C13" s="16">
        <v>276493.75</v>
      </c>
      <c r="D13" s="16">
        <v>124189</v>
      </c>
      <c r="E13" s="16">
        <v>0</v>
      </c>
      <c r="F13" s="16">
        <v>0</v>
      </c>
      <c r="G13" s="27">
        <v>7104916.5700000003</v>
      </c>
      <c r="H13" s="15">
        <v>77712083.129999995</v>
      </c>
      <c r="I13" s="16">
        <v>5620390.6200000001</v>
      </c>
      <c r="J13" s="16">
        <v>1967951.79</v>
      </c>
      <c r="K13" s="16">
        <v>0</v>
      </c>
      <c r="L13" s="16">
        <v>0</v>
      </c>
      <c r="M13" s="27">
        <v>85300425.540000007</v>
      </c>
      <c r="N13" s="15">
        <v>0</v>
      </c>
      <c r="O13" s="16">
        <v>0</v>
      </c>
      <c r="P13" s="16">
        <v>0</v>
      </c>
      <c r="Q13" s="16">
        <v>0</v>
      </c>
      <c r="R13" s="16">
        <v>75552.05</v>
      </c>
      <c r="S13" s="27">
        <v>75552.05</v>
      </c>
      <c r="T13" s="15">
        <v>679776.52</v>
      </c>
      <c r="U13" s="16">
        <v>45379.98</v>
      </c>
      <c r="V13" s="16">
        <v>2858.43</v>
      </c>
      <c r="W13" s="16">
        <v>0</v>
      </c>
      <c r="X13" s="16">
        <v>0</v>
      </c>
      <c r="Y13" s="27">
        <v>728014.93</v>
      </c>
      <c r="Z13" s="15">
        <v>1646994.64</v>
      </c>
      <c r="AA13" s="16">
        <v>371156.89</v>
      </c>
      <c r="AB13" s="16">
        <v>0</v>
      </c>
      <c r="AC13" s="16">
        <v>0</v>
      </c>
      <c r="AD13" s="16">
        <v>0</v>
      </c>
      <c r="AE13" s="27">
        <v>2018151.5299999998</v>
      </c>
      <c r="AF13" s="15">
        <v>0</v>
      </c>
      <c r="AG13" s="16">
        <v>579764.15</v>
      </c>
      <c r="AH13" s="16">
        <v>0</v>
      </c>
      <c r="AI13" s="16">
        <v>0</v>
      </c>
      <c r="AJ13" s="16">
        <v>0</v>
      </c>
      <c r="AK13" s="27">
        <v>579764.15</v>
      </c>
      <c r="AL13" s="15">
        <v>0</v>
      </c>
      <c r="AM13" s="16">
        <v>0</v>
      </c>
      <c r="AN13" s="16">
        <v>0</v>
      </c>
      <c r="AO13" s="16">
        <v>0</v>
      </c>
      <c r="AP13" s="16">
        <v>0</v>
      </c>
      <c r="AQ13" s="27">
        <v>0</v>
      </c>
      <c r="AR13" s="15">
        <v>0</v>
      </c>
      <c r="AS13" s="16">
        <v>0</v>
      </c>
      <c r="AT13" s="16">
        <v>0</v>
      </c>
      <c r="AU13" s="16">
        <v>0</v>
      </c>
      <c r="AV13" s="16">
        <v>0</v>
      </c>
      <c r="AW13" s="27">
        <v>0</v>
      </c>
      <c r="AX13" s="104">
        <v>86743088.109999985</v>
      </c>
      <c r="AY13" s="105">
        <v>6893185.3900000006</v>
      </c>
      <c r="AZ13" s="105">
        <v>2094999.22</v>
      </c>
      <c r="BA13" s="105">
        <v>0</v>
      </c>
      <c r="BB13" s="105">
        <v>75552.05</v>
      </c>
      <c r="BC13" s="106">
        <v>95806824.770000026</v>
      </c>
      <c r="BD13" s="15">
        <v>1972926.6</v>
      </c>
      <c r="BE13" s="16">
        <v>0</v>
      </c>
      <c r="BF13" s="16">
        <v>0</v>
      </c>
      <c r="BG13" s="16">
        <v>0</v>
      </c>
      <c r="BH13" s="16">
        <v>0</v>
      </c>
      <c r="BI13" s="27">
        <v>1972926.6</v>
      </c>
      <c r="BJ13" s="15">
        <v>1972926.6</v>
      </c>
      <c r="BK13" s="16">
        <v>0</v>
      </c>
      <c r="BL13" s="16">
        <v>0</v>
      </c>
      <c r="BM13" s="16">
        <v>0</v>
      </c>
      <c r="BN13" s="16">
        <v>0</v>
      </c>
      <c r="BO13" s="27">
        <v>1972926.6</v>
      </c>
      <c r="BP13" s="15">
        <v>0</v>
      </c>
      <c r="BQ13" s="16">
        <v>0</v>
      </c>
      <c r="BR13" s="16">
        <v>0</v>
      </c>
      <c r="BS13" s="16">
        <v>0</v>
      </c>
      <c r="BT13" s="16">
        <v>0</v>
      </c>
      <c r="BU13" s="27">
        <v>0</v>
      </c>
      <c r="BV13" s="104">
        <v>86743088.109999985</v>
      </c>
      <c r="BW13" s="105">
        <v>6893185.3900000006</v>
      </c>
      <c r="BX13" s="105">
        <v>2094999.22</v>
      </c>
      <c r="BY13" s="105">
        <v>0</v>
      </c>
      <c r="BZ13" s="105">
        <v>75552.05</v>
      </c>
      <c r="CA13" s="106">
        <v>95806824.770000026</v>
      </c>
      <c r="CB13" s="114"/>
    </row>
    <row r="14" spans="1:80" s="115" customFormat="1" ht="13.8" x14ac:dyDescent="0.3">
      <c r="A14" s="4" t="s">
        <v>5</v>
      </c>
      <c r="B14" s="15">
        <v>0</v>
      </c>
      <c r="C14" s="16">
        <v>0</v>
      </c>
      <c r="D14" s="16">
        <v>0</v>
      </c>
      <c r="E14" s="16">
        <v>0</v>
      </c>
      <c r="F14" s="16">
        <v>0</v>
      </c>
      <c r="G14" s="27">
        <v>0</v>
      </c>
      <c r="H14" s="15">
        <v>37978921</v>
      </c>
      <c r="I14" s="16">
        <v>1307593</v>
      </c>
      <c r="J14" s="16">
        <v>496971</v>
      </c>
      <c r="K14" s="16">
        <v>3461613</v>
      </c>
      <c r="L14" s="16">
        <v>74474</v>
      </c>
      <c r="M14" s="27">
        <v>43319572</v>
      </c>
      <c r="N14" s="15">
        <v>0</v>
      </c>
      <c r="O14" s="16">
        <v>0</v>
      </c>
      <c r="P14" s="16">
        <v>0</v>
      </c>
      <c r="Q14" s="16">
        <v>0</v>
      </c>
      <c r="R14" s="16">
        <v>39659</v>
      </c>
      <c r="S14" s="27">
        <v>39659</v>
      </c>
      <c r="T14" s="15">
        <v>445157</v>
      </c>
      <c r="U14" s="16">
        <v>15326</v>
      </c>
      <c r="V14" s="16">
        <v>5825</v>
      </c>
      <c r="W14" s="16">
        <v>40574</v>
      </c>
      <c r="X14" s="16">
        <v>873</v>
      </c>
      <c r="Y14" s="27">
        <v>507755</v>
      </c>
      <c r="Z14" s="15">
        <v>7641637</v>
      </c>
      <c r="AA14" s="16">
        <v>261616</v>
      </c>
      <c r="AB14" s="16">
        <v>71380</v>
      </c>
      <c r="AC14" s="16">
        <v>149400</v>
      </c>
      <c r="AD14" s="16">
        <v>44156</v>
      </c>
      <c r="AE14" s="27">
        <v>8168189</v>
      </c>
      <c r="AF14" s="15">
        <v>0</v>
      </c>
      <c r="AG14" s="16">
        <v>0</v>
      </c>
      <c r="AH14" s="16">
        <v>0</v>
      </c>
      <c r="AI14" s="16">
        <v>0</v>
      </c>
      <c r="AJ14" s="16">
        <v>0</v>
      </c>
      <c r="AK14" s="27">
        <v>0</v>
      </c>
      <c r="AL14" s="15">
        <v>0</v>
      </c>
      <c r="AM14" s="16">
        <v>66224</v>
      </c>
      <c r="AN14" s="16">
        <v>0</v>
      </c>
      <c r="AO14" s="16">
        <v>0</v>
      </c>
      <c r="AP14" s="16">
        <v>0</v>
      </c>
      <c r="AQ14" s="27">
        <v>66224</v>
      </c>
      <c r="AR14" s="15">
        <v>0</v>
      </c>
      <c r="AS14" s="16">
        <v>0</v>
      </c>
      <c r="AT14" s="16">
        <v>0</v>
      </c>
      <c r="AU14" s="16">
        <v>0</v>
      </c>
      <c r="AV14" s="16">
        <v>0</v>
      </c>
      <c r="AW14" s="27">
        <v>0</v>
      </c>
      <c r="AX14" s="104">
        <v>46065715</v>
      </c>
      <c r="AY14" s="105">
        <v>1650759</v>
      </c>
      <c r="AZ14" s="105">
        <v>574176</v>
      </c>
      <c r="BA14" s="105">
        <v>3651587</v>
      </c>
      <c r="BB14" s="105">
        <v>159162</v>
      </c>
      <c r="BC14" s="106">
        <v>52101399</v>
      </c>
      <c r="BD14" s="15">
        <v>904837</v>
      </c>
      <c r="BE14" s="16">
        <v>0</v>
      </c>
      <c r="BF14" s="16">
        <v>0</v>
      </c>
      <c r="BG14" s="16">
        <v>0</v>
      </c>
      <c r="BH14" s="16">
        <v>0</v>
      </c>
      <c r="BI14" s="27">
        <v>904837</v>
      </c>
      <c r="BJ14" s="15">
        <v>904837</v>
      </c>
      <c r="BK14" s="16">
        <v>0</v>
      </c>
      <c r="BL14" s="16">
        <v>0</v>
      </c>
      <c r="BM14" s="16">
        <v>0</v>
      </c>
      <c r="BN14" s="16">
        <v>0</v>
      </c>
      <c r="BO14" s="27">
        <v>904837</v>
      </c>
      <c r="BP14" s="15">
        <v>0</v>
      </c>
      <c r="BQ14" s="16">
        <v>0</v>
      </c>
      <c r="BR14" s="16">
        <v>0</v>
      </c>
      <c r="BS14" s="16">
        <v>0</v>
      </c>
      <c r="BT14" s="16">
        <v>0</v>
      </c>
      <c r="BU14" s="27">
        <v>0</v>
      </c>
      <c r="BV14" s="104">
        <v>46065715</v>
      </c>
      <c r="BW14" s="105">
        <v>1650759</v>
      </c>
      <c r="BX14" s="105">
        <v>574176</v>
      </c>
      <c r="BY14" s="105">
        <v>3651587</v>
      </c>
      <c r="BZ14" s="105">
        <v>159162</v>
      </c>
      <c r="CA14" s="106">
        <v>52101399</v>
      </c>
      <c r="CB14" s="114"/>
    </row>
    <row r="15" spans="1:80" s="115" customFormat="1" ht="13.8" x14ac:dyDescent="0.3">
      <c r="A15" s="4" t="s">
        <v>6</v>
      </c>
      <c r="B15" s="15">
        <v>0</v>
      </c>
      <c r="C15" s="16">
        <v>0</v>
      </c>
      <c r="D15" s="16">
        <v>0</v>
      </c>
      <c r="E15" s="16">
        <v>0</v>
      </c>
      <c r="F15" s="16">
        <v>0</v>
      </c>
      <c r="G15" s="27">
        <v>0</v>
      </c>
      <c r="H15" s="15">
        <v>29698866</v>
      </c>
      <c r="I15" s="16">
        <v>2645585</v>
      </c>
      <c r="J15" s="16">
        <v>1446205</v>
      </c>
      <c r="K15" s="16">
        <v>9466587</v>
      </c>
      <c r="L15" s="16">
        <v>0</v>
      </c>
      <c r="M15" s="27">
        <v>43257243</v>
      </c>
      <c r="N15" s="15">
        <v>62029</v>
      </c>
      <c r="O15" s="16">
        <v>0</v>
      </c>
      <c r="P15" s="16">
        <v>0</v>
      </c>
      <c r="Q15" s="16">
        <v>0</v>
      </c>
      <c r="R15" s="16">
        <v>0</v>
      </c>
      <c r="S15" s="27">
        <v>62029</v>
      </c>
      <c r="T15" s="15">
        <v>672224</v>
      </c>
      <c r="U15" s="16">
        <v>50272</v>
      </c>
      <c r="V15" s="16">
        <v>31632</v>
      </c>
      <c r="W15" s="16">
        <v>-52356</v>
      </c>
      <c r="X15" s="16">
        <v>0</v>
      </c>
      <c r="Y15" s="27">
        <v>701772</v>
      </c>
      <c r="Z15" s="15">
        <v>7093964</v>
      </c>
      <c r="AA15" s="16">
        <v>420799</v>
      </c>
      <c r="AB15" s="16">
        <v>0</v>
      </c>
      <c r="AC15" s="16">
        <v>0</v>
      </c>
      <c r="AD15" s="16">
        <v>0</v>
      </c>
      <c r="AE15" s="27">
        <v>7514763</v>
      </c>
      <c r="AF15" s="15" t="s">
        <v>193</v>
      </c>
      <c r="AG15" s="16">
        <v>0</v>
      </c>
      <c r="AH15" s="16">
        <v>0</v>
      </c>
      <c r="AI15" s="16">
        <v>0</v>
      </c>
      <c r="AJ15" s="16">
        <v>0</v>
      </c>
      <c r="AK15" s="27">
        <v>0</v>
      </c>
      <c r="AL15" s="15">
        <v>0</v>
      </c>
      <c r="AM15" s="16">
        <v>0</v>
      </c>
      <c r="AN15" s="16">
        <v>0</v>
      </c>
      <c r="AO15" s="16">
        <v>0</v>
      </c>
      <c r="AP15" s="16">
        <v>0</v>
      </c>
      <c r="AQ15" s="27">
        <v>0</v>
      </c>
      <c r="AR15" s="15">
        <v>0</v>
      </c>
      <c r="AS15" s="16">
        <v>0</v>
      </c>
      <c r="AT15" s="16">
        <v>0</v>
      </c>
      <c r="AU15" s="16">
        <v>0</v>
      </c>
      <c r="AV15" s="16">
        <v>0</v>
      </c>
      <c r="AW15" s="27">
        <v>0</v>
      </c>
      <c r="AX15" s="104">
        <v>37527083</v>
      </c>
      <c r="AY15" s="105">
        <v>3116656</v>
      </c>
      <c r="AZ15" s="105">
        <v>1477837</v>
      </c>
      <c r="BA15" s="105">
        <v>9414231</v>
      </c>
      <c r="BB15" s="105">
        <v>0</v>
      </c>
      <c r="BC15" s="106">
        <v>51535807</v>
      </c>
      <c r="BD15" s="15">
        <v>967310</v>
      </c>
      <c r="BE15" s="16">
        <v>0</v>
      </c>
      <c r="BF15" s="16">
        <v>0</v>
      </c>
      <c r="BG15" s="16">
        <v>0</v>
      </c>
      <c r="BH15" s="16">
        <v>0</v>
      </c>
      <c r="BI15" s="27">
        <v>967310</v>
      </c>
      <c r="BJ15" s="15">
        <v>967310</v>
      </c>
      <c r="BK15" s="16">
        <v>0</v>
      </c>
      <c r="BL15" s="16">
        <v>0</v>
      </c>
      <c r="BM15" s="16">
        <v>0</v>
      </c>
      <c r="BN15" s="16">
        <v>0</v>
      </c>
      <c r="BO15" s="27">
        <v>967310</v>
      </c>
      <c r="BP15" s="15">
        <v>221650</v>
      </c>
      <c r="BQ15" s="16">
        <v>0</v>
      </c>
      <c r="BR15" s="16">
        <v>0</v>
      </c>
      <c r="BS15" s="16">
        <v>0</v>
      </c>
      <c r="BT15" s="16">
        <v>0</v>
      </c>
      <c r="BU15" s="27">
        <v>221650</v>
      </c>
      <c r="BV15" s="104">
        <v>37305433</v>
      </c>
      <c r="BW15" s="105">
        <v>3116656</v>
      </c>
      <c r="BX15" s="105">
        <v>1477837</v>
      </c>
      <c r="BY15" s="105">
        <v>9414231</v>
      </c>
      <c r="BZ15" s="105">
        <v>0</v>
      </c>
      <c r="CA15" s="106">
        <v>51314157</v>
      </c>
      <c r="CB15" s="114"/>
    </row>
    <row r="16" spans="1:80" s="115" customFormat="1" ht="13.8" x14ac:dyDescent="0.3">
      <c r="A16" s="4" t="s">
        <v>7</v>
      </c>
      <c r="B16" s="15">
        <v>5894580.9699999997</v>
      </c>
      <c r="C16" s="16">
        <v>339626.39</v>
      </c>
      <c r="D16" s="16">
        <v>101815.45</v>
      </c>
      <c r="E16" s="16">
        <v>0</v>
      </c>
      <c r="F16" s="16">
        <v>0</v>
      </c>
      <c r="G16" s="27">
        <v>6336022.8099999996</v>
      </c>
      <c r="H16" s="15">
        <v>65224343.420000002</v>
      </c>
      <c r="I16" s="16">
        <v>3248207.7600000002</v>
      </c>
      <c r="J16" s="16">
        <v>940655.15</v>
      </c>
      <c r="K16" s="16">
        <v>0</v>
      </c>
      <c r="L16" s="16">
        <v>0</v>
      </c>
      <c r="M16" s="27">
        <v>69413206.330000013</v>
      </c>
      <c r="N16" s="15">
        <v>0</v>
      </c>
      <c r="O16" s="16">
        <v>0</v>
      </c>
      <c r="P16" s="16">
        <v>0</v>
      </c>
      <c r="Q16" s="16">
        <v>0</v>
      </c>
      <c r="R16" s="16">
        <v>316272.95</v>
      </c>
      <c r="S16" s="27">
        <v>316272.95</v>
      </c>
      <c r="T16" s="15">
        <v>782104.54</v>
      </c>
      <c r="U16" s="16">
        <v>4352.88</v>
      </c>
      <c r="V16" s="16">
        <v>-19075.349999999999</v>
      </c>
      <c r="W16" s="16">
        <v>0</v>
      </c>
      <c r="X16" s="16">
        <v>0</v>
      </c>
      <c r="Y16" s="27">
        <v>767382.07000000007</v>
      </c>
      <c r="Z16" s="15">
        <v>8186285.3499999996</v>
      </c>
      <c r="AA16" s="16">
        <v>480843.29000000004</v>
      </c>
      <c r="AB16" s="16">
        <v>121571.12999999999</v>
      </c>
      <c r="AC16" s="16">
        <v>0</v>
      </c>
      <c r="AD16" s="16">
        <v>121261.03000000001</v>
      </c>
      <c r="AE16" s="27">
        <v>8909960.8000000007</v>
      </c>
      <c r="AF16" s="15">
        <v>0</v>
      </c>
      <c r="AG16" s="16">
        <v>0</v>
      </c>
      <c r="AH16" s="16">
        <v>0</v>
      </c>
      <c r="AI16" s="16">
        <v>0</v>
      </c>
      <c r="AJ16" s="16">
        <v>0</v>
      </c>
      <c r="AK16" s="27">
        <v>0</v>
      </c>
      <c r="AL16" s="15">
        <v>0</v>
      </c>
      <c r="AM16" s="16">
        <v>0</v>
      </c>
      <c r="AN16" s="16">
        <v>0</v>
      </c>
      <c r="AO16" s="16">
        <v>0</v>
      </c>
      <c r="AP16" s="16">
        <v>0</v>
      </c>
      <c r="AQ16" s="27">
        <v>0</v>
      </c>
      <c r="AR16" s="15">
        <v>-209677</v>
      </c>
      <c r="AS16" s="16">
        <v>-8787.83</v>
      </c>
      <c r="AT16" s="16">
        <v>-2949.82</v>
      </c>
      <c r="AU16" s="16">
        <v>0</v>
      </c>
      <c r="AV16" s="16">
        <v>-3706.05</v>
      </c>
      <c r="AW16" s="27">
        <v>-225120.69999999998</v>
      </c>
      <c r="AX16" s="104">
        <v>79877637.280000001</v>
      </c>
      <c r="AY16" s="105">
        <v>4064242.49</v>
      </c>
      <c r="AZ16" s="105">
        <v>1142016.5599999998</v>
      </c>
      <c r="BA16" s="105">
        <v>0</v>
      </c>
      <c r="BB16" s="105">
        <v>433827.93000000005</v>
      </c>
      <c r="BC16" s="106">
        <v>85517724.260000005</v>
      </c>
      <c r="BD16" s="15">
        <v>1127529.9099999999</v>
      </c>
      <c r="BE16" s="16">
        <v>0</v>
      </c>
      <c r="BF16" s="16">
        <v>0</v>
      </c>
      <c r="BG16" s="16">
        <v>0</v>
      </c>
      <c r="BH16" s="16">
        <v>0</v>
      </c>
      <c r="BI16" s="27">
        <v>1127529.9099999999</v>
      </c>
      <c r="BJ16" s="15">
        <v>1127529.9099999999</v>
      </c>
      <c r="BK16" s="16">
        <v>0</v>
      </c>
      <c r="BL16" s="16">
        <v>0</v>
      </c>
      <c r="BM16" s="16">
        <v>0</v>
      </c>
      <c r="BN16" s="16">
        <v>0</v>
      </c>
      <c r="BO16" s="27">
        <v>1127529.9099999999</v>
      </c>
      <c r="BP16" s="15">
        <v>0</v>
      </c>
      <c r="BQ16" s="16">
        <v>0</v>
      </c>
      <c r="BR16" s="16">
        <v>0</v>
      </c>
      <c r="BS16" s="16">
        <v>0</v>
      </c>
      <c r="BT16" s="16">
        <v>0</v>
      </c>
      <c r="BU16" s="27">
        <v>0</v>
      </c>
      <c r="BV16" s="104">
        <v>79877637.280000001</v>
      </c>
      <c r="BW16" s="105">
        <v>4064242.49</v>
      </c>
      <c r="BX16" s="105">
        <v>1142016.5599999998</v>
      </c>
      <c r="BY16" s="105">
        <v>0</v>
      </c>
      <c r="BZ16" s="105">
        <v>433827.93000000005</v>
      </c>
      <c r="CA16" s="106">
        <v>85517724.260000005</v>
      </c>
      <c r="CB16" s="114"/>
    </row>
    <row r="17" spans="1:80" s="115" customFormat="1" ht="13.8" x14ac:dyDescent="0.3">
      <c r="A17" s="4" t="s">
        <v>8</v>
      </c>
      <c r="B17" s="15">
        <v>1163800</v>
      </c>
      <c r="C17" s="16">
        <v>106480</v>
      </c>
      <c r="D17" s="16">
        <v>0</v>
      </c>
      <c r="E17" s="16">
        <v>463252</v>
      </c>
      <c r="F17" s="16">
        <v>232</v>
      </c>
      <c r="G17" s="27">
        <v>1733764</v>
      </c>
      <c r="H17" s="15">
        <v>5793253</v>
      </c>
      <c r="I17" s="16">
        <v>1482200</v>
      </c>
      <c r="J17" s="16">
        <v>0</v>
      </c>
      <c r="K17" s="16">
        <v>4470300</v>
      </c>
      <c r="L17" s="16">
        <v>18178</v>
      </c>
      <c r="M17" s="27">
        <v>11763931</v>
      </c>
      <c r="N17" s="15">
        <v>0</v>
      </c>
      <c r="O17" s="16">
        <v>0</v>
      </c>
      <c r="P17" s="16">
        <v>0</v>
      </c>
      <c r="Q17" s="16">
        <v>0</v>
      </c>
      <c r="R17" s="16">
        <v>0</v>
      </c>
      <c r="S17" s="27">
        <v>0</v>
      </c>
      <c r="T17" s="15">
        <v>0</v>
      </c>
      <c r="U17" s="16">
        <v>0</v>
      </c>
      <c r="V17" s="16">
        <v>0</v>
      </c>
      <c r="W17" s="16">
        <v>0</v>
      </c>
      <c r="X17" s="16">
        <v>0</v>
      </c>
      <c r="Y17" s="27">
        <v>0</v>
      </c>
      <c r="Z17" s="15">
        <v>1447438</v>
      </c>
      <c r="AA17" s="16">
        <v>111340</v>
      </c>
      <c r="AB17" s="16">
        <v>0</v>
      </c>
      <c r="AC17" s="16">
        <v>668000</v>
      </c>
      <c r="AD17" s="16">
        <v>0</v>
      </c>
      <c r="AE17" s="27">
        <v>2226778</v>
      </c>
      <c r="AF17" s="15">
        <v>0</v>
      </c>
      <c r="AG17" s="16">
        <v>0</v>
      </c>
      <c r="AH17" s="16">
        <v>0</v>
      </c>
      <c r="AI17" s="16">
        <v>0</v>
      </c>
      <c r="AJ17" s="16">
        <v>0</v>
      </c>
      <c r="AK17" s="27">
        <v>0</v>
      </c>
      <c r="AL17" s="15">
        <v>0</v>
      </c>
      <c r="AM17" s="16">
        <v>447434</v>
      </c>
      <c r="AN17" s="16">
        <v>0</v>
      </c>
      <c r="AO17" s="16">
        <v>23288</v>
      </c>
      <c r="AP17" s="16">
        <v>0</v>
      </c>
      <c r="AQ17" s="27">
        <v>470722</v>
      </c>
      <c r="AR17" s="15">
        <v>0</v>
      </c>
      <c r="AS17" s="16">
        <v>0</v>
      </c>
      <c r="AT17" s="16">
        <v>0</v>
      </c>
      <c r="AU17" s="16">
        <v>0</v>
      </c>
      <c r="AV17" s="16">
        <v>0</v>
      </c>
      <c r="AW17" s="27">
        <v>0</v>
      </c>
      <c r="AX17" s="104">
        <v>8404491</v>
      </c>
      <c r="AY17" s="105">
        <v>2147454</v>
      </c>
      <c r="AZ17" s="105">
        <v>0</v>
      </c>
      <c r="BA17" s="105">
        <v>5624840</v>
      </c>
      <c r="BB17" s="105">
        <v>18410</v>
      </c>
      <c r="BC17" s="106">
        <v>16195195</v>
      </c>
      <c r="BD17" s="15">
        <v>376124</v>
      </c>
      <c r="BE17" s="16">
        <v>0</v>
      </c>
      <c r="BF17" s="16">
        <v>0</v>
      </c>
      <c r="BG17" s="16">
        <v>22000</v>
      </c>
      <c r="BH17" s="16">
        <v>0</v>
      </c>
      <c r="BI17" s="27">
        <v>398124</v>
      </c>
      <c r="BJ17" s="15">
        <v>376124</v>
      </c>
      <c r="BK17" s="16">
        <v>0</v>
      </c>
      <c r="BL17" s="16">
        <v>0</v>
      </c>
      <c r="BM17" s="16">
        <v>22000</v>
      </c>
      <c r="BN17" s="16">
        <v>0</v>
      </c>
      <c r="BO17" s="27">
        <v>398124</v>
      </c>
      <c r="BP17" s="15">
        <v>0</v>
      </c>
      <c r="BQ17" s="16">
        <v>0</v>
      </c>
      <c r="BR17" s="16">
        <v>0</v>
      </c>
      <c r="BS17" s="16">
        <v>0</v>
      </c>
      <c r="BT17" s="16">
        <v>0</v>
      </c>
      <c r="BU17" s="27">
        <v>0</v>
      </c>
      <c r="BV17" s="104">
        <v>8404491</v>
      </c>
      <c r="BW17" s="105">
        <v>2147454</v>
      </c>
      <c r="BX17" s="105">
        <v>0</v>
      </c>
      <c r="BY17" s="105">
        <v>5624840</v>
      </c>
      <c r="BZ17" s="105">
        <v>18410</v>
      </c>
      <c r="CA17" s="106">
        <v>16195195</v>
      </c>
      <c r="CB17" s="114"/>
    </row>
    <row r="18" spans="1:80" s="115" customFormat="1" ht="13.8" x14ac:dyDescent="0.3">
      <c r="A18" s="4" t="s">
        <v>9</v>
      </c>
      <c r="B18" s="15">
        <v>0</v>
      </c>
      <c r="C18" s="16">
        <v>0</v>
      </c>
      <c r="D18" s="16">
        <v>0</v>
      </c>
      <c r="E18" s="16">
        <v>0</v>
      </c>
      <c r="F18" s="16">
        <v>0</v>
      </c>
      <c r="G18" s="27">
        <v>0</v>
      </c>
      <c r="H18" s="15">
        <v>132559000</v>
      </c>
      <c r="I18" s="16">
        <v>8340000</v>
      </c>
      <c r="J18" s="16">
        <v>1006000</v>
      </c>
      <c r="K18" s="16">
        <v>0</v>
      </c>
      <c r="L18" s="16">
        <v>0</v>
      </c>
      <c r="M18" s="27">
        <v>141905000</v>
      </c>
      <c r="N18" s="15">
        <v>0</v>
      </c>
      <c r="O18" s="16">
        <v>0</v>
      </c>
      <c r="P18" s="16">
        <v>0</v>
      </c>
      <c r="Q18" s="16">
        <v>0</v>
      </c>
      <c r="R18" s="16">
        <v>50000</v>
      </c>
      <c r="S18" s="27">
        <v>50000</v>
      </c>
      <c r="T18" s="15">
        <v>1230000</v>
      </c>
      <c r="U18" s="16">
        <v>-6000</v>
      </c>
      <c r="V18" s="16">
        <v>-20000</v>
      </c>
      <c r="W18" s="16">
        <v>0</v>
      </c>
      <c r="X18" s="16">
        <v>0</v>
      </c>
      <c r="Y18" s="27">
        <v>1204000</v>
      </c>
      <c r="Z18" s="15">
        <v>20026000</v>
      </c>
      <c r="AA18" s="16">
        <v>1493000</v>
      </c>
      <c r="AB18" s="16">
        <v>274000</v>
      </c>
      <c r="AC18" s="16">
        <v>0</v>
      </c>
      <c r="AD18" s="16">
        <v>0</v>
      </c>
      <c r="AE18" s="27">
        <v>21793000</v>
      </c>
      <c r="AF18" s="15">
        <v>0</v>
      </c>
      <c r="AG18" s="16">
        <v>1347000</v>
      </c>
      <c r="AH18" s="16">
        <v>33000</v>
      </c>
      <c r="AI18" s="16">
        <v>0</v>
      </c>
      <c r="AJ18" s="16">
        <v>0</v>
      </c>
      <c r="AK18" s="27">
        <v>1380000</v>
      </c>
      <c r="AL18" s="15">
        <v>0</v>
      </c>
      <c r="AM18" s="16">
        <v>0</v>
      </c>
      <c r="AN18" s="16">
        <v>0</v>
      </c>
      <c r="AO18" s="16">
        <v>0</v>
      </c>
      <c r="AP18" s="16">
        <v>0</v>
      </c>
      <c r="AQ18" s="27">
        <v>0</v>
      </c>
      <c r="AR18" s="15">
        <v>0</v>
      </c>
      <c r="AS18" s="16">
        <v>0</v>
      </c>
      <c r="AT18" s="16">
        <v>0</v>
      </c>
      <c r="AU18" s="16">
        <v>0</v>
      </c>
      <c r="AV18" s="16">
        <v>0</v>
      </c>
      <c r="AW18" s="27">
        <v>0</v>
      </c>
      <c r="AX18" s="104">
        <v>153815000</v>
      </c>
      <c r="AY18" s="105">
        <v>11174000</v>
      </c>
      <c r="AZ18" s="105">
        <v>1293000</v>
      </c>
      <c r="BA18" s="105">
        <v>0</v>
      </c>
      <c r="BB18" s="105">
        <v>50000</v>
      </c>
      <c r="BC18" s="106">
        <v>166332000</v>
      </c>
      <c r="BD18" s="15">
        <v>1330</v>
      </c>
      <c r="BE18" s="16">
        <v>0</v>
      </c>
      <c r="BF18" s="16">
        <v>0</v>
      </c>
      <c r="BG18" s="16">
        <v>0</v>
      </c>
      <c r="BH18" s="16">
        <v>0</v>
      </c>
      <c r="BI18" s="27">
        <v>1330</v>
      </c>
      <c r="BJ18" s="15">
        <v>1330</v>
      </c>
      <c r="BK18" s="16">
        <v>0</v>
      </c>
      <c r="BL18" s="16">
        <v>0</v>
      </c>
      <c r="BM18" s="16">
        <v>0</v>
      </c>
      <c r="BN18" s="16">
        <v>0</v>
      </c>
      <c r="BO18" s="27">
        <v>1330</v>
      </c>
      <c r="BP18" s="15">
        <v>0</v>
      </c>
      <c r="BQ18" s="16">
        <v>0</v>
      </c>
      <c r="BR18" s="16">
        <v>0</v>
      </c>
      <c r="BS18" s="16">
        <v>0</v>
      </c>
      <c r="BT18" s="16">
        <v>0</v>
      </c>
      <c r="BU18" s="27">
        <v>0</v>
      </c>
      <c r="BV18" s="104">
        <v>153815000</v>
      </c>
      <c r="BW18" s="105">
        <v>11174000</v>
      </c>
      <c r="BX18" s="105">
        <v>1293000</v>
      </c>
      <c r="BY18" s="105">
        <v>0</v>
      </c>
      <c r="BZ18" s="105">
        <v>50000</v>
      </c>
      <c r="CA18" s="106">
        <v>166332000</v>
      </c>
      <c r="CB18" s="114"/>
    </row>
    <row r="19" spans="1:80" s="115" customFormat="1" ht="13.8" x14ac:dyDescent="0.3">
      <c r="A19" s="4" t="s">
        <v>10</v>
      </c>
      <c r="B19" s="15">
        <v>4902167</v>
      </c>
      <c r="C19" s="16">
        <v>429735</v>
      </c>
      <c r="D19" s="16">
        <v>0</v>
      </c>
      <c r="E19" s="16">
        <v>2195</v>
      </c>
      <c r="F19" s="16">
        <v>122807</v>
      </c>
      <c r="G19" s="27">
        <v>5456904</v>
      </c>
      <c r="H19" s="15">
        <v>78162633</v>
      </c>
      <c r="I19" s="16">
        <v>30524195</v>
      </c>
      <c r="J19" s="16">
        <v>0</v>
      </c>
      <c r="K19" s="16">
        <v>84758</v>
      </c>
      <c r="L19" s="16">
        <v>5377027</v>
      </c>
      <c r="M19" s="27">
        <v>114148613</v>
      </c>
      <c r="N19" s="15">
        <v>0</v>
      </c>
      <c r="O19" s="16">
        <v>0</v>
      </c>
      <c r="P19" s="16">
        <v>0</v>
      </c>
      <c r="Q19" s="16">
        <v>0</v>
      </c>
      <c r="R19" s="16">
        <v>52235</v>
      </c>
      <c r="S19" s="27">
        <v>52235</v>
      </c>
      <c r="T19" s="15">
        <v>517850</v>
      </c>
      <c r="U19" s="16">
        <v>284377</v>
      </c>
      <c r="V19" s="16">
        <v>0</v>
      </c>
      <c r="W19" s="16">
        <v>2800</v>
      </c>
      <c r="X19" s="16">
        <v>-166465</v>
      </c>
      <c r="Y19" s="27">
        <v>638562</v>
      </c>
      <c r="Z19" s="15">
        <v>25481456</v>
      </c>
      <c r="AA19" s="16">
        <v>0</v>
      </c>
      <c r="AB19" s="16">
        <v>0</v>
      </c>
      <c r="AC19" s="16">
        <v>0</v>
      </c>
      <c r="AD19" s="16">
        <v>0</v>
      </c>
      <c r="AE19" s="27">
        <v>25481456</v>
      </c>
      <c r="AF19" s="15">
        <v>0</v>
      </c>
      <c r="AG19" s="16">
        <v>228971</v>
      </c>
      <c r="AH19" s="16">
        <v>0</v>
      </c>
      <c r="AI19" s="16">
        <v>0</v>
      </c>
      <c r="AJ19" s="16">
        <v>0</v>
      </c>
      <c r="AK19" s="27">
        <v>228971</v>
      </c>
      <c r="AL19" s="15">
        <v>0</v>
      </c>
      <c r="AM19" s="16">
        <v>0</v>
      </c>
      <c r="AN19" s="16">
        <v>0</v>
      </c>
      <c r="AO19" s="16">
        <v>0</v>
      </c>
      <c r="AP19" s="16">
        <v>0</v>
      </c>
      <c r="AQ19" s="27">
        <v>0</v>
      </c>
      <c r="AR19" s="15">
        <v>0</v>
      </c>
      <c r="AS19" s="16">
        <v>0</v>
      </c>
      <c r="AT19" s="16">
        <v>0</v>
      </c>
      <c r="AU19" s="16">
        <v>0</v>
      </c>
      <c r="AV19" s="16">
        <v>0</v>
      </c>
      <c r="AW19" s="27">
        <v>0</v>
      </c>
      <c r="AX19" s="104">
        <v>109064106</v>
      </c>
      <c r="AY19" s="105">
        <v>31467278</v>
      </c>
      <c r="AZ19" s="105">
        <v>0</v>
      </c>
      <c r="BA19" s="105">
        <v>89753</v>
      </c>
      <c r="BB19" s="105">
        <v>5385604</v>
      </c>
      <c r="BC19" s="106">
        <v>146006741</v>
      </c>
      <c r="BD19" s="15">
        <v>3924051</v>
      </c>
      <c r="BE19" s="16">
        <v>0</v>
      </c>
      <c r="BF19" s="16">
        <v>0</v>
      </c>
      <c r="BG19" s="16">
        <v>0</v>
      </c>
      <c r="BH19" s="16">
        <v>0</v>
      </c>
      <c r="BI19" s="27">
        <v>3924051</v>
      </c>
      <c r="BJ19" s="15">
        <v>3924051.34</v>
      </c>
      <c r="BK19" s="16">
        <v>0</v>
      </c>
      <c r="BL19" s="16">
        <v>0</v>
      </c>
      <c r="BM19" s="16">
        <v>0</v>
      </c>
      <c r="BN19" s="16">
        <v>0</v>
      </c>
      <c r="BO19" s="27">
        <v>3924051.34</v>
      </c>
      <c r="BP19" s="15">
        <v>449275</v>
      </c>
      <c r="BQ19" s="16">
        <v>0</v>
      </c>
      <c r="BR19" s="16">
        <v>0</v>
      </c>
      <c r="BS19" s="16">
        <v>0</v>
      </c>
      <c r="BT19" s="16">
        <v>0</v>
      </c>
      <c r="BU19" s="27">
        <v>449275</v>
      </c>
      <c r="BV19" s="104">
        <v>108614830.66</v>
      </c>
      <c r="BW19" s="105">
        <v>31467278</v>
      </c>
      <c r="BX19" s="105">
        <v>0</v>
      </c>
      <c r="BY19" s="105">
        <v>89753</v>
      </c>
      <c r="BZ19" s="105">
        <v>5385604</v>
      </c>
      <c r="CA19" s="106">
        <v>145557465.66</v>
      </c>
      <c r="CB19" s="114"/>
    </row>
    <row r="20" spans="1:80" s="115" customFormat="1" ht="13.8" x14ac:dyDescent="0.3">
      <c r="A20" s="4" t="s">
        <v>11</v>
      </c>
      <c r="B20" s="15">
        <v>475998</v>
      </c>
      <c r="C20" s="16">
        <v>73472</v>
      </c>
      <c r="D20" s="16">
        <v>0</v>
      </c>
      <c r="E20" s="16">
        <v>172200</v>
      </c>
      <c r="F20" s="16">
        <v>0</v>
      </c>
      <c r="G20" s="27">
        <v>721670</v>
      </c>
      <c r="H20" s="15">
        <v>2443640</v>
      </c>
      <c r="I20" s="16">
        <v>620385</v>
      </c>
      <c r="J20" s="16">
        <v>0</v>
      </c>
      <c r="K20" s="16">
        <v>7473451</v>
      </c>
      <c r="L20" s="16">
        <v>0</v>
      </c>
      <c r="M20" s="27">
        <v>10537476</v>
      </c>
      <c r="N20" s="15">
        <v>0</v>
      </c>
      <c r="O20" s="16">
        <v>0</v>
      </c>
      <c r="P20" s="16">
        <v>0</v>
      </c>
      <c r="Q20" s="16">
        <v>0</v>
      </c>
      <c r="R20" s="16">
        <v>0</v>
      </c>
      <c r="S20" s="27">
        <v>0</v>
      </c>
      <c r="T20" s="15">
        <v>-102</v>
      </c>
      <c r="U20" s="16">
        <v>128</v>
      </c>
      <c r="V20" s="16">
        <v>0</v>
      </c>
      <c r="W20" s="16">
        <v>7783</v>
      </c>
      <c r="X20" s="16">
        <v>0</v>
      </c>
      <c r="Y20" s="27">
        <v>7809</v>
      </c>
      <c r="Z20" s="15">
        <v>933243</v>
      </c>
      <c r="AA20" s="16">
        <v>128625</v>
      </c>
      <c r="AB20" s="16">
        <v>0</v>
      </c>
      <c r="AC20" s="16">
        <v>46137</v>
      </c>
      <c r="AD20" s="16">
        <v>174751</v>
      </c>
      <c r="AE20" s="27">
        <v>1282756</v>
      </c>
      <c r="AF20" s="15">
        <v>0</v>
      </c>
      <c r="AG20" s="16">
        <v>0</v>
      </c>
      <c r="AH20" s="16">
        <v>0</v>
      </c>
      <c r="AI20" s="16">
        <v>0</v>
      </c>
      <c r="AJ20" s="16">
        <v>0</v>
      </c>
      <c r="AK20" s="27">
        <v>0</v>
      </c>
      <c r="AL20" s="15">
        <v>0</v>
      </c>
      <c r="AM20" s="16">
        <v>0</v>
      </c>
      <c r="AN20" s="16">
        <v>75375</v>
      </c>
      <c r="AO20" s="16">
        <v>0</v>
      </c>
      <c r="AP20" s="16">
        <v>0</v>
      </c>
      <c r="AQ20" s="27">
        <v>75375</v>
      </c>
      <c r="AR20" s="15">
        <v>0</v>
      </c>
      <c r="AS20" s="16">
        <v>0</v>
      </c>
      <c r="AT20" s="16">
        <v>0</v>
      </c>
      <c r="AU20" s="16">
        <v>0</v>
      </c>
      <c r="AV20" s="16">
        <v>0</v>
      </c>
      <c r="AW20" s="27">
        <v>0</v>
      </c>
      <c r="AX20" s="104">
        <v>3852779</v>
      </c>
      <c r="AY20" s="105">
        <v>822610</v>
      </c>
      <c r="AZ20" s="105">
        <v>75375</v>
      </c>
      <c r="BA20" s="105">
        <v>7699571</v>
      </c>
      <c r="BB20" s="105">
        <v>174751</v>
      </c>
      <c r="BC20" s="106">
        <v>12625086</v>
      </c>
      <c r="BD20" s="15">
        <v>186257</v>
      </c>
      <c r="BE20" s="16">
        <v>648</v>
      </c>
      <c r="BF20" s="16">
        <v>0</v>
      </c>
      <c r="BG20" s="16">
        <v>3408</v>
      </c>
      <c r="BH20" s="16">
        <v>0</v>
      </c>
      <c r="BI20" s="27">
        <v>190313</v>
      </c>
      <c r="BJ20" s="15">
        <v>186257</v>
      </c>
      <c r="BK20" s="16">
        <v>648</v>
      </c>
      <c r="BL20" s="16">
        <v>0</v>
      </c>
      <c r="BM20" s="16">
        <v>3408</v>
      </c>
      <c r="BN20" s="16">
        <v>0</v>
      </c>
      <c r="BO20" s="27">
        <v>190313</v>
      </c>
      <c r="BP20" s="15">
        <v>0</v>
      </c>
      <c r="BQ20" s="16">
        <v>0</v>
      </c>
      <c r="BR20" s="16">
        <v>0</v>
      </c>
      <c r="BS20" s="16">
        <v>0</v>
      </c>
      <c r="BT20" s="16">
        <v>0</v>
      </c>
      <c r="BU20" s="27">
        <v>0</v>
      </c>
      <c r="BV20" s="104">
        <v>3852779</v>
      </c>
      <c r="BW20" s="105">
        <v>822610</v>
      </c>
      <c r="BX20" s="105">
        <v>75375</v>
      </c>
      <c r="BY20" s="105">
        <v>7699571</v>
      </c>
      <c r="BZ20" s="105">
        <v>174751</v>
      </c>
      <c r="CA20" s="106">
        <v>12625086</v>
      </c>
      <c r="CB20" s="114"/>
    </row>
    <row r="21" spans="1:80" s="115" customFormat="1" ht="13.8" x14ac:dyDescent="0.3">
      <c r="A21" s="4" t="s">
        <v>12</v>
      </c>
      <c r="B21" s="15">
        <v>3020936.63</v>
      </c>
      <c r="C21" s="16">
        <v>222400</v>
      </c>
      <c r="D21" s="16">
        <v>87549.59</v>
      </c>
      <c r="E21" s="16">
        <v>624177.38</v>
      </c>
      <c r="F21" s="16">
        <v>5400</v>
      </c>
      <c r="G21" s="27">
        <v>3960463.5999999996</v>
      </c>
      <c r="H21" s="15">
        <v>17759500.629999999</v>
      </c>
      <c r="I21" s="16">
        <v>3248895.23</v>
      </c>
      <c r="J21" s="16">
        <v>1497037.37</v>
      </c>
      <c r="K21" s="16">
        <v>7035033.5700000003</v>
      </c>
      <c r="L21" s="16">
        <v>0</v>
      </c>
      <c r="M21" s="27">
        <v>29540466.800000001</v>
      </c>
      <c r="N21" s="15">
        <v>0</v>
      </c>
      <c r="O21" s="16">
        <v>0</v>
      </c>
      <c r="P21" s="16">
        <v>0</v>
      </c>
      <c r="Q21" s="16">
        <v>0</v>
      </c>
      <c r="R21" s="16">
        <v>0</v>
      </c>
      <c r="S21" s="27">
        <v>0</v>
      </c>
      <c r="T21" s="15">
        <v>214896.34</v>
      </c>
      <c r="U21" s="16">
        <v>-17716.11</v>
      </c>
      <c r="V21" s="16">
        <v>15980.54</v>
      </c>
      <c r="W21" s="16">
        <v>26020.39</v>
      </c>
      <c r="X21" s="16">
        <v>0</v>
      </c>
      <c r="Y21" s="27">
        <v>239181.15999999997</v>
      </c>
      <c r="Z21" s="15">
        <v>4371398.83</v>
      </c>
      <c r="AA21" s="16">
        <v>441388.54</v>
      </c>
      <c r="AB21" s="16">
        <v>129125.45</v>
      </c>
      <c r="AC21" s="16">
        <v>465485.25</v>
      </c>
      <c r="AD21" s="16">
        <v>208004.54</v>
      </c>
      <c r="AE21" s="27">
        <v>5615402.6100000003</v>
      </c>
      <c r="AF21" s="15">
        <v>0</v>
      </c>
      <c r="AG21" s="16">
        <v>0</v>
      </c>
      <c r="AH21" s="16">
        <v>0</v>
      </c>
      <c r="AI21" s="16">
        <v>0</v>
      </c>
      <c r="AJ21" s="16">
        <v>0</v>
      </c>
      <c r="AK21" s="27">
        <v>0</v>
      </c>
      <c r="AL21" s="15">
        <v>0</v>
      </c>
      <c r="AM21" s="16">
        <v>0</v>
      </c>
      <c r="AN21" s="16">
        <v>0</v>
      </c>
      <c r="AO21" s="16">
        <v>0</v>
      </c>
      <c r="AP21" s="16">
        <v>0</v>
      </c>
      <c r="AQ21" s="27">
        <v>0</v>
      </c>
      <c r="AR21" s="15">
        <v>0</v>
      </c>
      <c r="AS21" s="16">
        <v>0</v>
      </c>
      <c r="AT21" s="16">
        <v>0</v>
      </c>
      <c r="AU21" s="16">
        <v>0</v>
      </c>
      <c r="AV21" s="16">
        <v>0</v>
      </c>
      <c r="AW21" s="27">
        <v>0</v>
      </c>
      <c r="AX21" s="104">
        <v>25366732.43</v>
      </c>
      <c r="AY21" s="105">
        <v>3894967.66</v>
      </c>
      <c r="AZ21" s="105">
        <v>1729692.9500000002</v>
      </c>
      <c r="BA21" s="105">
        <v>8150716.5899999999</v>
      </c>
      <c r="BB21" s="105">
        <v>213404.54</v>
      </c>
      <c r="BC21" s="106">
        <v>39355514.169999994</v>
      </c>
      <c r="BD21" s="15">
        <v>810015.16</v>
      </c>
      <c r="BE21" s="16">
        <v>0</v>
      </c>
      <c r="BF21" s="16">
        <v>0</v>
      </c>
      <c r="BG21" s="16">
        <v>38202.5</v>
      </c>
      <c r="BH21" s="16">
        <v>0</v>
      </c>
      <c r="BI21" s="27">
        <v>848217.66</v>
      </c>
      <c r="BJ21" s="15">
        <v>810015.16</v>
      </c>
      <c r="BK21" s="16">
        <v>0</v>
      </c>
      <c r="BL21" s="16">
        <v>0</v>
      </c>
      <c r="BM21" s="16">
        <v>38202.5</v>
      </c>
      <c r="BN21" s="16">
        <v>0</v>
      </c>
      <c r="BO21" s="27">
        <v>848217.66</v>
      </c>
      <c r="BP21" s="15">
        <v>0</v>
      </c>
      <c r="BQ21" s="16">
        <v>0</v>
      </c>
      <c r="BR21" s="16">
        <v>0</v>
      </c>
      <c r="BS21" s="16">
        <v>0</v>
      </c>
      <c r="BT21" s="16">
        <v>0</v>
      </c>
      <c r="BU21" s="27">
        <v>0</v>
      </c>
      <c r="BV21" s="104">
        <v>25366732.43</v>
      </c>
      <c r="BW21" s="105">
        <v>3894967.66</v>
      </c>
      <c r="BX21" s="105">
        <v>1729692.9500000002</v>
      </c>
      <c r="BY21" s="105">
        <v>8150716.5899999999</v>
      </c>
      <c r="BZ21" s="105">
        <v>213404.54</v>
      </c>
      <c r="CA21" s="106">
        <v>39355514.169999994</v>
      </c>
      <c r="CB21" s="114"/>
    </row>
    <row r="22" spans="1:80" s="115" customFormat="1" ht="13.8" x14ac:dyDescent="0.3">
      <c r="A22" s="4" t="s">
        <v>13</v>
      </c>
      <c r="B22" s="15">
        <v>0</v>
      </c>
      <c r="C22" s="16">
        <v>0</v>
      </c>
      <c r="D22" s="16">
        <v>0</v>
      </c>
      <c r="E22" s="16">
        <v>0</v>
      </c>
      <c r="F22" s="16">
        <v>0</v>
      </c>
      <c r="G22" s="27">
        <v>0</v>
      </c>
      <c r="H22" s="15">
        <v>54557949.270000003</v>
      </c>
      <c r="I22" s="16">
        <v>3873225.55</v>
      </c>
      <c r="J22" s="16">
        <v>2253288</v>
      </c>
      <c r="K22" s="16">
        <v>4804988.5</v>
      </c>
      <c r="L22" s="16">
        <v>665085.54</v>
      </c>
      <c r="M22" s="27">
        <v>66154536.859999999</v>
      </c>
      <c r="N22" s="15">
        <v>0</v>
      </c>
      <c r="O22" s="16">
        <v>0</v>
      </c>
      <c r="P22" s="16">
        <v>0</v>
      </c>
      <c r="Q22" s="16">
        <v>0</v>
      </c>
      <c r="R22" s="16">
        <v>98977.3</v>
      </c>
      <c r="S22" s="27">
        <v>98977.3</v>
      </c>
      <c r="T22" s="15">
        <v>1608024.3</v>
      </c>
      <c r="U22" s="16">
        <v>29121.06</v>
      </c>
      <c r="V22" s="16">
        <v>68036.42</v>
      </c>
      <c r="W22" s="16">
        <v>-34240.980000000003</v>
      </c>
      <c r="X22" s="16">
        <v>-34499.21</v>
      </c>
      <c r="Y22" s="27">
        <v>1636441.59</v>
      </c>
      <c r="Z22" s="15">
        <v>10883666.09</v>
      </c>
      <c r="AA22" s="16">
        <v>194032.61</v>
      </c>
      <c r="AB22" s="16">
        <v>0</v>
      </c>
      <c r="AC22" s="16">
        <v>0</v>
      </c>
      <c r="AD22" s="16">
        <v>0</v>
      </c>
      <c r="AE22" s="27">
        <v>11077698.699999999</v>
      </c>
      <c r="AF22" s="15">
        <v>0</v>
      </c>
      <c r="AG22" s="16">
        <v>0</v>
      </c>
      <c r="AH22" s="16">
        <v>0</v>
      </c>
      <c r="AI22" s="16">
        <v>0</v>
      </c>
      <c r="AJ22" s="16">
        <v>0</v>
      </c>
      <c r="AK22" s="27">
        <v>0</v>
      </c>
      <c r="AL22" s="15">
        <v>0</v>
      </c>
      <c r="AM22" s="16">
        <v>0</v>
      </c>
      <c r="AN22" s="16">
        <v>0</v>
      </c>
      <c r="AO22" s="16">
        <v>0</v>
      </c>
      <c r="AP22" s="16">
        <v>0</v>
      </c>
      <c r="AQ22" s="27">
        <v>0</v>
      </c>
      <c r="AR22" s="15">
        <v>0</v>
      </c>
      <c r="AS22" s="16">
        <v>0</v>
      </c>
      <c r="AT22" s="16">
        <v>0</v>
      </c>
      <c r="AU22" s="16">
        <v>0</v>
      </c>
      <c r="AV22" s="16">
        <v>0</v>
      </c>
      <c r="AW22" s="27">
        <v>0</v>
      </c>
      <c r="AX22" s="104">
        <v>67049639.659999996</v>
      </c>
      <c r="AY22" s="105">
        <v>4096379.2199999997</v>
      </c>
      <c r="AZ22" s="105">
        <v>2321324.42</v>
      </c>
      <c r="BA22" s="105">
        <v>4770747.5199999996</v>
      </c>
      <c r="BB22" s="105">
        <v>729563.63000000012</v>
      </c>
      <c r="BC22" s="106">
        <v>78967654.450000003</v>
      </c>
      <c r="BD22" s="15">
        <v>1216436</v>
      </c>
      <c r="BE22" s="16">
        <v>0</v>
      </c>
      <c r="BF22" s="16">
        <v>0</v>
      </c>
      <c r="BG22" s="16">
        <v>0</v>
      </c>
      <c r="BH22" s="16">
        <v>0</v>
      </c>
      <c r="BI22" s="27">
        <v>1216436</v>
      </c>
      <c r="BJ22" s="15">
        <v>1216436</v>
      </c>
      <c r="BK22" s="16">
        <v>0</v>
      </c>
      <c r="BL22" s="16">
        <v>0</v>
      </c>
      <c r="BM22" s="16">
        <v>0</v>
      </c>
      <c r="BN22" s="16">
        <v>0</v>
      </c>
      <c r="BO22" s="27">
        <v>1216436</v>
      </c>
      <c r="BP22" s="15">
        <v>0</v>
      </c>
      <c r="BQ22" s="16">
        <v>0</v>
      </c>
      <c r="BR22" s="16">
        <v>0</v>
      </c>
      <c r="BS22" s="16">
        <v>0</v>
      </c>
      <c r="BT22" s="16">
        <v>0</v>
      </c>
      <c r="BU22" s="27">
        <v>0</v>
      </c>
      <c r="BV22" s="104">
        <v>67049639.659999996</v>
      </c>
      <c r="BW22" s="105">
        <v>4096379.2199999997</v>
      </c>
      <c r="BX22" s="105">
        <v>2321324.42</v>
      </c>
      <c r="BY22" s="105">
        <v>4770747.5199999996</v>
      </c>
      <c r="BZ22" s="105">
        <v>729563.63000000012</v>
      </c>
      <c r="CA22" s="106">
        <v>78967654.450000003</v>
      </c>
      <c r="CB22" s="114"/>
    </row>
    <row r="23" spans="1:80" s="115" customFormat="1" ht="13.8" x14ac:dyDescent="0.3">
      <c r="A23" s="4" t="s">
        <v>14</v>
      </c>
      <c r="B23" s="15">
        <v>0</v>
      </c>
      <c r="C23" s="16">
        <v>0</v>
      </c>
      <c r="D23" s="16">
        <v>0</v>
      </c>
      <c r="E23" s="16">
        <v>0</v>
      </c>
      <c r="F23" s="16">
        <v>0</v>
      </c>
      <c r="G23" s="27">
        <v>0</v>
      </c>
      <c r="H23" s="15">
        <v>148139903</v>
      </c>
      <c r="I23" s="16">
        <v>11629603</v>
      </c>
      <c r="J23" s="16">
        <v>5551995</v>
      </c>
      <c r="K23" s="16">
        <v>1548942</v>
      </c>
      <c r="L23" s="16">
        <v>0</v>
      </c>
      <c r="M23" s="27">
        <v>166870443</v>
      </c>
      <c r="N23" s="15">
        <v>0</v>
      </c>
      <c r="O23" s="16">
        <v>172260</v>
      </c>
      <c r="P23" s="16">
        <v>0</v>
      </c>
      <c r="Q23" s="16">
        <v>0</v>
      </c>
      <c r="R23" s="16">
        <v>0</v>
      </c>
      <c r="S23" s="27">
        <v>172260</v>
      </c>
      <c r="T23" s="15">
        <v>3629333</v>
      </c>
      <c r="U23" s="16">
        <v>376928</v>
      </c>
      <c r="V23" s="16">
        <v>-194324</v>
      </c>
      <c r="W23" s="16">
        <v>-70124</v>
      </c>
      <c r="X23" s="16">
        <v>0</v>
      </c>
      <c r="Y23" s="27">
        <v>3741813</v>
      </c>
      <c r="Z23" s="15">
        <v>30956088</v>
      </c>
      <c r="AA23" s="16">
        <v>447416</v>
      </c>
      <c r="AB23" s="16">
        <v>0</v>
      </c>
      <c r="AC23" s="16">
        <v>0</v>
      </c>
      <c r="AD23" s="16">
        <v>0</v>
      </c>
      <c r="AE23" s="27">
        <v>31403504</v>
      </c>
      <c r="AF23" s="15">
        <v>0</v>
      </c>
      <c r="AG23" s="16">
        <v>0</v>
      </c>
      <c r="AH23" s="16">
        <v>0</v>
      </c>
      <c r="AI23" s="16">
        <v>0</v>
      </c>
      <c r="AJ23" s="16">
        <v>0</v>
      </c>
      <c r="AK23" s="27">
        <v>0</v>
      </c>
      <c r="AL23" s="15">
        <v>0</v>
      </c>
      <c r="AM23" s="16">
        <v>0</v>
      </c>
      <c r="AN23" s="16">
        <v>0</v>
      </c>
      <c r="AO23" s="16">
        <v>0</v>
      </c>
      <c r="AP23" s="16">
        <v>0</v>
      </c>
      <c r="AQ23" s="27">
        <v>0</v>
      </c>
      <c r="AR23" s="15">
        <v>0</v>
      </c>
      <c r="AS23" s="16">
        <v>0</v>
      </c>
      <c r="AT23" s="16">
        <v>0</v>
      </c>
      <c r="AU23" s="16">
        <v>0</v>
      </c>
      <c r="AV23" s="16">
        <v>0</v>
      </c>
      <c r="AW23" s="27">
        <v>0</v>
      </c>
      <c r="AX23" s="104">
        <v>182725324</v>
      </c>
      <c r="AY23" s="105">
        <v>12626207</v>
      </c>
      <c r="AZ23" s="105">
        <v>5357671</v>
      </c>
      <c r="BA23" s="105">
        <v>1478818</v>
      </c>
      <c r="BB23" s="105">
        <v>0</v>
      </c>
      <c r="BC23" s="106">
        <v>202188020</v>
      </c>
      <c r="BD23" s="15">
        <v>3634261</v>
      </c>
      <c r="BE23" s="16">
        <v>0</v>
      </c>
      <c r="BF23" s="16">
        <v>0</v>
      </c>
      <c r="BG23" s="16">
        <v>0</v>
      </c>
      <c r="BH23" s="16">
        <v>0</v>
      </c>
      <c r="BI23" s="27">
        <v>3634261</v>
      </c>
      <c r="BJ23" s="15">
        <v>3634261</v>
      </c>
      <c r="BK23" s="16">
        <v>0</v>
      </c>
      <c r="BL23" s="16">
        <v>0</v>
      </c>
      <c r="BM23" s="16">
        <v>0</v>
      </c>
      <c r="BN23" s="16">
        <v>0</v>
      </c>
      <c r="BO23" s="27">
        <v>3634261</v>
      </c>
      <c r="BP23" s="15">
        <v>0</v>
      </c>
      <c r="BQ23" s="16">
        <v>0</v>
      </c>
      <c r="BR23" s="16">
        <v>0</v>
      </c>
      <c r="BS23" s="16">
        <v>0</v>
      </c>
      <c r="BT23" s="16">
        <v>0</v>
      </c>
      <c r="BU23" s="27">
        <v>0</v>
      </c>
      <c r="BV23" s="104">
        <v>182725324</v>
      </c>
      <c r="BW23" s="105">
        <v>12626207</v>
      </c>
      <c r="BX23" s="105">
        <v>5357671</v>
      </c>
      <c r="BY23" s="105">
        <v>1478818</v>
      </c>
      <c r="BZ23" s="105">
        <v>0</v>
      </c>
      <c r="CA23" s="106">
        <v>202188020</v>
      </c>
      <c r="CB23" s="114"/>
    </row>
    <row r="24" spans="1:80" s="115" customFormat="1" ht="13.8" x14ac:dyDescent="0.3">
      <c r="A24" s="4" t="s">
        <v>15</v>
      </c>
      <c r="B24" s="15">
        <v>1725371</v>
      </c>
      <c r="C24" s="16">
        <v>88651</v>
      </c>
      <c r="D24" s="16">
        <v>24178</v>
      </c>
      <c r="E24" s="16">
        <v>117614</v>
      </c>
      <c r="F24" s="16">
        <v>9321</v>
      </c>
      <c r="G24" s="27">
        <v>1965135</v>
      </c>
      <c r="H24" s="15">
        <v>6405595</v>
      </c>
      <c r="I24" s="16">
        <v>1032629</v>
      </c>
      <c r="J24" s="16">
        <v>176606</v>
      </c>
      <c r="K24" s="16">
        <v>1438938</v>
      </c>
      <c r="L24" s="16">
        <v>0</v>
      </c>
      <c r="M24" s="27">
        <v>9053768</v>
      </c>
      <c r="N24" s="15">
        <v>0</v>
      </c>
      <c r="O24" s="16">
        <v>0</v>
      </c>
      <c r="P24" s="16">
        <v>0</v>
      </c>
      <c r="Q24" s="16">
        <v>0</v>
      </c>
      <c r="R24" s="16">
        <v>0</v>
      </c>
      <c r="S24" s="27">
        <v>0</v>
      </c>
      <c r="T24" s="15">
        <v>0</v>
      </c>
      <c r="U24" s="16">
        <v>0</v>
      </c>
      <c r="V24" s="16">
        <v>0</v>
      </c>
      <c r="W24" s="16">
        <v>0</v>
      </c>
      <c r="X24" s="16">
        <v>0</v>
      </c>
      <c r="Y24" s="27">
        <v>0</v>
      </c>
      <c r="Z24" s="15">
        <v>1977560</v>
      </c>
      <c r="AA24" s="16">
        <v>0</v>
      </c>
      <c r="AB24" s="16">
        <v>0</v>
      </c>
      <c r="AC24" s="16">
        <v>409738</v>
      </c>
      <c r="AD24" s="16">
        <v>0</v>
      </c>
      <c r="AE24" s="27">
        <v>2387298</v>
      </c>
      <c r="AF24" s="15">
        <v>0</v>
      </c>
      <c r="AG24" s="16">
        <v>0</v>
      </c>
      <c r="AH24" s="16">
        <v>0</v>
      </c>
      <c r="AI24" s="16">
        <v>0</v>
      </c>
      <c r="AJ24" s="16">
        <v>0</v>
      </c>
      <c r="AK24" s="27">
        <v>0</v>
      </c>
      <c r="AL24" s="15">
        <v>0</v>
      </c>
      <c r="AM24" s="16">
        <v>0</v>
      </c>
      <c r="AN24" s="16">
        <v>0</v>
      </c>
      <c r="AO24" s="16">
        <v>0</v>
      </c>
      <c r="AP24" s="16">
        <v>0</v>
      </c>
      <c r="AQ24" s="27">
        <v>0</v>
      </c>
      <c r="AR24" s="15">
        <v>173604</v>
      </c>
      <c r="AS24" s="16">
        <v>0</v>
      </c>
      <c r="AT24" s="16">
        <v>0</v>
      </c>
      <c r="AU24" s="16">
        <v>0</v>
      </c>
      <c r="AV24" s="16">
        <v>0</v>
      </c>
      <c r="AW24" s="27">
        <v>173604</v>
      </c>
      <c r="AX24" s="104">
        <v>10282130</v>
      </c>
      <c r="AY24" s="105">
        <v>1121280</v>
      </c>
      <c r="AZ24" s="105">
        <v>200784</v>
      </c>
      <c r="BA24" s="105">
        <v>1966290</v>
      </c>
      <c r="BB24" s="105">
        <v>9321</v>
      </c>
      <c r="BC24" s="106">
        <v>13579805</v>
      </c>
      <c r="BD24" s="15">
        <v>499914.76</v>
      </c>
      <c r="BE24" s="16">
        <v>0</v>
      </c>
      <c r="BF24" s="16">
        <v>0</v>
      </c>
      <c r="BG24" s="16">
        <v>0</v>
      </c>
      <c r="BH24" s="16">
        <v>0</v>
      </c>
      <c r="BI24" s="27">
        <v>499914.76</v>
      </c>
      <c r="BJ24" s="15">
        <v>499915</v>
      </c>
      <c r="BK24" s="16">
        <v>0</v>
      </c>
      <c r="BL24" s="16">
        <v>0</v>
      </c>
      <c r="BM24" s="16">
        <v>0</v>
      </c>
      <c r="BN24" s="16">
        <v>0</v>
      </c>
      <c r="BO24" s="27">
        <v>499915</v>
      </c>
      <c r="BP24" s="15">
        <v>0</v>
      </c>
      <c r="BQ24" s="16">
        <v>0</v>
      </c>
      <c r="BR24" s="16">
        <v>0</v>
      </c>
      <c r="BS24" s="16">
        <v>0</v>
      </c>
      <c r="BT24" s="16">
        <v>0</v>
      </c>
      <c r="BU24" s="27">
        <v>0</v>
      </c>
      <c r="BV24" s="104">
        <v>10282129.76</v>
      </c>
      <c r="BW24" s="105">
        <v>1121280</v>
      </c>
      <c r="BX24" s="105">
        <v>200784</v>
      </c>
      <c r="BY24" s="105">
        <v>1966290</v>
      </c>
      <c r="BZ24" s="105">
        <v>9321</v>
      </c>
      <c r="CA24" s="106">
        <v>13579804.76</v>
      </c>
      <c r="CB24" s="114"/>
    </row>
    <row r="25" spans="1:80" s="115" customFormat="1" ht="13.8" x14ac:dyDescent="0.3">
      <c r="A25" s="4" t="s">
        <v>16</v>
      </c>
      <c r="B25" s="15">
        <v>2595168</v>
      </c>
      <c r="C25" s="16">
        <v>0</v>
      </c>
      <c r="D25" s="16">
        <v>0</v>
      </c>
      <c r="E25" s="16">
        <v>0</v>
      </c>
      <c r="F25" s="16">
        <v>0</v>
      </c>
      <c r="G25" s="27">
        <v>2595168</v>
      </c>
      <c r="H25" s="15">
        <v>14665822</v>
      </c>
      <c r="I25" s="16">
        <v>2241000</v>
      </c>
      <c r="J25" s="16">
        <v>829027</v>
      </c>
      <c r="K25" s="16">
        <v>5809664</v>
      </c>
      <c r="L25" s="16">
        <v>0</v>
      </c>
      <c r="M25" s="27">
        <v>23545513</v>
      </c>
      <c r="N25" s="15">
        <v>0</v>
      </c>
      <c r="O25" s="16">
        <v>0</v>
      </c>
      <c r="P25" s="16">
        <v>0</v>
      </c>
      <c r="Q25" s="16">
        <v>0</v>
      </c>
      <c r="R25" s="16">
        <v>0</v>
      </c>
      <c r="S25" s="27">
        <v>0</v>
      </c>
      <c r="T25" s="15">
        <v>107070</v>
      </c>
      <c r="U25" s="16">
        <v>4135</v>
      </c>
      <c r="V25" s="16">
        <v>1530</v>
      </c>
      <c r="W25" s="16">
        <v>-3812</v>
      </c>
      <c r="X25" s="16">
        <v>0</v>
      </c>
      <c r="Y25" s="27">
        <v>108923</v>
      </c>
      <c r="Z25" s="15">
        <v>2828794</v>
      </c>
      <c r="AA25" s="16">
        <v>0</v>
      </c>
      <c r="AB25" s="16">
        <v>0</v>
      </c>
      <c r="AC25" s="16">
        <v>0</v>
      </c>
      <c r="AD25" s="16">
        <v>0</v>
      </c>
      <c r="AE25" s="27">
        <v>2828794</v>
      </c>
      <c r="AF25" s="15">
        <v>0</v>
      </c>
      <c r="AG25" s="16">
        <v>0</v>
      </c>
      <c r="AH25" s="16">
        <v>0</v>
      </c>
      <c r="AI25" s="16">
        <v>0</v>
      </c>
      <c r="AJ25" s="16">
        <v>0</v>
      </c>
      <c r="AK25" s="27">
        <v>0</v>
      </c>
      <c r="AL25" s="15">
        <v>0</v>
      </c>
      <c r="AM25" s="16">
        <v>0</v>
      </c>
      <c r="AN25" s="16">
        <v>0</v>
      </c>
      <c r="AO25" s="16">
        <v>0</v>
      </c>
      <c r="AP25" s="16">
        <v>0</v>
      </c>
      <c r="AQ25" s="27">
        <v>0</v>
      </c>
      <c r="AR25" s="15">
        <v>0</v>
      </c>
      <c r="AS25" s="16">
        <v>0</v>
      </c>
      <c r="AT25" s="16">
        <v>0</v>
      </c>
      <c r="AU25" s="16">
        <v>0</v>
      </c>
      <c r="AV25" s="16">
        <v>0</v>
      </c>
      <c r="AW25" s="27">
        <v>0</v>
      </c>
      <c r="AX25" s="104">
        <v>20196854</v>
      </c>
      <c r="AY25" s="105">
        <v>2245135</v>
      </c>
      <c r="AZ25" s="105">
        <v>830557</v>
      </c>
      <c r="BA25" s="105">
        <v>5805852</v>
      </c>
      <c r="BB25" s="105">
        <v>0</v>
      </c>
      <c r="BC25" s="106">
        <v>29078398</v>
      </c>
      <c r="BD25" s="15">
        <v>501352</v>
      </c>
      <c r="BE25" s="16">
        <v>0</v>
      </c>
      <c r="BF25" s="16">
        <v>0</v>
      </c>
      <c r="BG25" s="16">
        <v>0</v>
      </c>
      <c r="BH25" s="16">
        <v>0</v>
      </c>
      <c r="BI25" s="27">
        <v>501352</v>
      </c>
      <c r="BJ25" s="15">
        <v>501352</v>
      </c>
      <c r="BK25" s="16">
        <v>0</v>
      </c>
      <c r="BL25" s="16">
        <v>0</v>
      </c>
      <c r="BM25" s="16">
        <v>0</v>
      </c>
      <c r="BN25" s="16">
        <v>0</v>
      </c>
      <c r="BO25" s="27">
        <v>501352</v>
      </c>
      <c r="BP25" s="15">
        <v>0</v>
      </c>
      <c r="BQ25" s="16">
        <v>0</v>
      </c>
      <c r="BR25" s="16">
        <v>0</v>
      </c>
      <c r="BS25" s="16">
        <v>0</v>
      </c>
      <c r="BT25" s="16">
        <v>0</v>
      </c>
      <c r="BU25" s="27">
        <v>0</v>
      </c>
      <c r="BV25" s="104">
        <v>20196854</v>
      </c>
      <c r="BW25" s="105">
        <v>2245135</v>
      </c>
      <c r="BX25" s="105">
        <v>830557</v>
      </c>
      <c r="BY25" s="105">
        <v>5805852</v>
      </c>
      <c r="BZ25" s="105">
        <v>0</v>
      </c>
      <c r="CA25" s="106">
        <v>29078398</v>
      </c>
      <c r="CB25" s="114"/>
    </row>
    <row r="26" spans="1:80" s="115" customFormat="1" ht="13.8" x14ac:dyDescent="0.3">
      <c r="A26" s="4" t="s">
        <v>17</v>
      </c>
      <c r="B26" s="15">
        <v>1139653</v>
      </c>
      <c r="C26" s="16">
        <v>93044.5</v>
      </c>
      <c r="D26" s="16">
        <v>26719.5</v>
      </c>
      <c r="E26" s="16">
        <v>336931</v>
      </c>
      <c r="F26" s="16">
        <v>568.5</v>
      </c>
      <c r="G26" s="27">
        <v>1596916.5</v>
      </c>
      <c r="H26" s="15">
        <v>4751757.7300000004</v>
      </c>
      <c r="I26" s="16">
        <v>546696.82999999996</v>
      </c>
      <c r="J26" s="16">
        <v>2231935.71</v>
      </c>
      <c r="K26" s="16">
        <v>9487699.8599999994</v>
      </c>
      <c r="L26" s="16">
        <v>0</v>
      </c>
      <c r="M26" s="27">
        <v>17018090.129999999</v>
      </c>
      <c r="N26" s="15">
        <v>0</v>
      </c>
      <c r="O26" s="16">
        <v>0</v>
      </c>
      <c r="P26" s="16">
        <v>0</v>
      </c>
      <c r="Q26" s="16">
        <v>0</v>
      </c>
      <c r="R26" s="16">
        <v>6070.3</v>
      </c>
      <c r="S26" s="27">
        <v>6070.3</v>
      </c>
      <c r="T26" s="15">
        <v>20444.86</v>
      </c>
      <c r="U26" s="16">
        <v>-1709.67</v>
      </c>
      <c r="V26" s="16">
        <v>28.86</v>
      </c>
      <c r="W26" s="16">
        <v>-1704.27</v>
      </c>
      <c r="X26" s="16">
        <v>0</v>
      </c>
      <c r="Y26" s="27">
        <v>17059.780000000002</v>
      </c>
      <c r="Z26" s="15">
        <v>1319626</v>
      </c>
      <c r="AA26" s="16">
        <v>119679</v>
      </c>
      <c r="AB26" s="16">
        <v>18655</v>
      </c>
      <c r="AC26" s="16">
        <v>20090</v>
      </c>
      <c r="AD26" s="16">
        <v>41328</v>
      </c>
      <c r="AE26" s="27">
        <v>1519378</v>
      </c>
      <c r="AF26" s="15">
        <v>0</v>
      </c>
      <c r="AG26" s="16">
        <v>0</v>
      </c>
      <c r="AH26" s="16">
        <v>0</v>
      </c>
      <c r="AI26" s="16">
        <v>0</v>
      </c>
      <c r="AJ26" s="16">
        <v>0</v>
      </c>
      <c r="AK26" s="27">
        <v>0</v>
      </c>
      <c r="AL26" s="15">
        <v>0</v>
      </c>
      <c r="AM26" s="16">
        <v>0</v>
      </c>
      <c r="AN26" s="16">
        <v>0</v>
      </c>
      <c r="AO26" s="16">
        <v>0</v>
      </c>
      <c r="AP26" s="16">
        <v>0</v>
      </c>
      <c r="AQ26" s="27">
        <v>0</v>
      </c>
      <c r="AR26" s="15">
        <v>0</v>
      </c>
      <c r="AS26" s="16">
        <v>0</v>
      </c>
      <c r="AT26" s="16">
        <v>0</v>
      </c>
      <c r="AU26" s="16">
        <v>0</v>
      </c>
      <c r="AV26" s="16">
        <v>0</v>
      </c>
      <c r="AW26" s="27">
        <v>0</v>
      </c>
      <c r="AX26" s="104">
        <v>7231481.5900000008</v>
      </c>
      <c r="AY26" s="105">
        <v>757710.65999999992</v>
      </c>
      <c r="AZ26" s="105">
        <v>2277339.0699999998</v>
      </c>
      <c r="BA26" s="105">
        <v>9843016.5899999999</v>
      </c>
      <c r="BB26" s="105">
        <v>47966.8</v>
      </c>
      <c r="BC26" s="106">
        <v>20157514.710000001</v>
      </c>
      <c r="BD26" s="15">
        <v>364824</v>
      </c>
      <c r="BE26" s="16">
        <v>0</v>
      </c>
      <c r="BF26" s="16">
        <v>0</v>
      </c>
      <c r="BG26" s="16">
        <v>0</v>
      </c>
      <c r="BH26" s="16">
        <v>0</v>
      </c>
      <c r="BI26" s="27">
        <v>364824</v>
      </c>
      <c r="BJ26" s="15">
        <v>364824</v>
      </c>
      <c r="BK26" s="16">
        <v>0</v>
      </c>
      <c r="BL26" s="16">
        <v>0</v>
      </c>
      <c r="BM26" s="16">
        <v>0</v>
      </c>
      <c r="BN26" s="16">
        <v>0</v>
      </c>
      <c r="BO26" s="27">
        <v>364824</v>
      </c>
      <c r="BP26" s="15">
        <v>0</v>
      </c>
      <c r="BQ26" s="16">
        <v>0</v>
      </c>
      <c r="BR26" s="16">
        <v>0</v>
      </c>
      <c r="BS26" s="16">
        <v>0</v>
      </c>
      <c r="BT26" s="16">
        <v>0</v>
      </c>
      <c r="BU26" s="27">
        <v>0</v>
      </c>
      <c r="BV26" s="104">
        <v>7231481.5900000008</v>
      </c>
      <c r="BW26" s="105">
        <v>757710.65999999992</v>
      </c>
      <c r="BX26" s="105">
        <v>2277339.0699999998</v>
      </c>
      <c r="BY26" s="105">
        <v>9843016.5899999999</v>
      </c>
      <c r="BZ26" s="105">
        <v>47966.8</v>
      </c>
      <c r="CA26" s="106">
        <v>20157514.710000001</v>
      </c>
      <c r="CB26" s="114"/>
    </row>
    <row r="27" spans="1:80" s="115" customFormat="1" ht="13.8" x14ac:dyDescent="0.3">
      <c r="A27" s="4" t="s">
        <v>18</v>
      </c>
      <c r="B27" s="15">
        <v>0</v>
      </c>
      <c r="C27" s="16">
        <v>0</v>
      </c>
      <c r="D27" s="16">
        <v>0</v>
      </c>
      <c r="E27" s="16">
        <v>0</v>
      </c>
      <c r="F27" s="16">
        <v>0</v>
      </c>
      <c r="G27" s="27">
        <v>0</v>
      </c>
      <c r="H27" s="15">
        <v>93871994</v>
      </c>
      <c r="I27" s="16">
        <v>21272529</v>
      </c>
      <c r="J27" s="16">
        <v>0</v>
      </c>
      <c r="K27" s="16">
        <v>0</v>
      </c>
      <c r="L27" s="16">
        <v>1119689</v>
      </c>
      <c r="M27" s="27">
        <v>116264212</v>
      </c>
      <c r="N27" s="15">
        <v>0</v>
      </c>
      <c r="O27" s="16">
        <v>0</v>
      </c>
      <c r="P27" s="16">
        <v>0</v>
      </c>
      <c r="Q27" s="16">
        <v>0</v>
      </c>
      <c r="R27" s="16">
        <v>29968</v>
      </c>
      <c r="S27" s="27">
        <v>29968</v>
      </c>
      <c r="T27" s="15">
        <v>1112712</v>
      </c>
      <c r="U27" s="16">
        <v>0</v>
      </c>
      <c r="V27" s="16">
        <v>0</v>
      </c>
      <c r="W27" s="16">
        <v>0</v>
      </c>
      <c r="X27" s="16">
        <v>0</v>
      </c>
      <c r="Y27" s="27">
        <v>1112712</v>
      </c>
      <c r="Z27" s="15">
        <v>0</v>
      </c>
      <c r="AA27" s="16">
        <v>0</v>
      </c>
      <c r="AB27" s="16">
        <v>0</v>
      </c>
      <c r="AC27" s="16">
        <v>0</v>
      </c>
      <c r="AD27" s="16">
        <v>0</v>
      </c>
      <c r="AE27" s="27">
        <v>0</v>
      </c>
      <c r="AF27" s="15">
        <v>605307</v>
      </c>
      <c r="AG27" s="16">
        <v>329272</v>
      </c>
      <c r="AH27" s="16">
        <v>0</v>
      </c>
      <c r="AI27" s="16">
        <v>0</v>
      </c>
      <c r="AJ27" s="16">
        <v>0</v>
      </c>
      <c r="AK27" s="27">
        <v>934579</v>
      </c>
      <c r="AL27" s="15">
        <v>0</v>
      </c>
      <c r="AM27" s="16">
        <v>0</v>
      </c>
      <c r="AN27" s="16">
        <v>0</v>
      </c>
      <c r="AO27" s="16">
        <v>0</v>
      </c>
      <c r="AP27" s="16">
        <v>0</v>
      </c>
      <c r="AQ27" s="27">
        <v>0</v>
      </c>
      <c r="AR27" s="15">
        <v>2297167</v>
      </c>
      <c r="AS27" s="16">
        <v>0</v>
      </c>
      <c r="AT27" s="16">
        <v>0</v>
      </c>
      <c r="AU27" s="16">
        <v>0</v>
      </c>
      <c r="AV27" s="16">
        <v>0</v>
      </c>
      <c r="AW27" s="27">
        <v>2297167</v>
      </c>
      <c r="AX27" s="104">
        <v>97887180</v>
      </c>
      <c r="AY27" s="105">
        <v>21601801</v>
      </c>
      <c r="AZ27" s="105">
        <v>0</v>
      </c>
      <c r="BA27" s="105">
        <v>0</v>
      </c>
      <c r="BB27" s="105">
        <v>1149657</v>
      </c>
      <c r="BC27" s="106">
        <v>120638638</v>
      </c>
      <c r="BD27" s="15">
        <v>2404300</v>
      </c>
      <c r="BE27" s="16">
        <v>0</v>
      </c>
      <c r="BF27" s="16">
        <v>0</v>
      </c>
      <c r="BG27" s="16">
        <v>0</v>
      </c>
      <c r="BH27" s="16">
        <v>0</v>
      </c>
      <c r="BI27" s="27">
        <v>2404300</v>
      </c>
      <c r="BJ27" s="15">
        <v>2404300</v>
      </c>
      <c r="BK27" s="16">
        <v>0</v>
      </c>
      <c r="BL27" s="16">
        <v>0</v>
      </c>
      <c r="BM27" s="16">
        <v>0</v>
      </c>
      <c r="BN27" s="16">
        <v>0</v>
      </c>
      <c r="BO27" s="27">
        <v>2404300</v>
      </c>
      <c r="BP27" s="15">
        <v>1653223</v>
      </c>
      <c r="BQ27" s="16">
        <v>0</v>
      </c>
      <c r="BR27" s="16">
        <v>0</v>
      </c>
      <c r="BS27" s="16">
        <v>0</v>
      </c>
      <c r="BT27" s="16">
        <v>0</v>
      </c>
      <c r="BU27" s="27">
        <v>1653223</v>
      </c>
      <c r="BV27" s="104">
        <v>96233957</v>
      </c>
      <c r="BW27" s="105">
        <v>21601801</v>
      </c>
      <c r="BX27" s="105">
        <v>0</v>
      </c>
      <c r="BY27" s="105">
        <v>0</v>
      </c>
      <c r="BZ27" s="105">
        <v>1149657</v>
      </c>
      <c r="CA27" s="106">
        <v>118985415</v>
      </c>
      <c r="CB27" s="114"/>
    </row>
    <row r="28" spans="1:80" s="115" customFormat="1" ht="13.8" x14ac:dyDescent="0.3">
      <c r="A28" s="4" t="s">
        <v>19</v>
      </c>
      <c r="B28" s="15">
        <v>7344651.5599999996</v>
      </c>
      <c r="C28" s="16">
        <v>565837.86</v>
      </c>
      <c r="D28" s="16">
        <v>0</v>
      </c>
      <c r="E28" s="16">
        <v>488921.58000000042</v>
      </c>
      <c r="F28" s="16">
        <v>0</v>
      </c>
      <c r="G28" s="27">
        <v>8399411</v>
      </c>
      <c r="H28" s="15">
        <v>28026098</v>
      </c>
      <c r="I28" s="16">
        <v>5212746</v>
      </c>
      <c r="J28" s="16">
        <v>0</v>
      </c>
      <c r="K28" s="16">
        <v>4392694</v>
      </c>
      <c r="L28" s="16">
        <v>0</v>
      </c>
      <c r="M28" s="27">
        <v>37631538</v>
      </c>
      <c r="N28" s="15">
        <v>0</v>
      </c>
      <c r="O28" s="16">
        <v>0</v>
      </c>
      <c r="P28" s="16">
        <v>0</v>
      </c>
      <c r="Q28" s="16">
        <v>0</v>
      </c>
      <c r="R28" s="16">
        <v>0</v>
      </c>
      <c r="S28" s="27">
        <v>0</v>
      </c>
      <c r="T28" s="15">
        <v>65568</v>
      </c>
      <c r="U28" s="16">
        <v>-242021</v>
      </c>
      <c r="V28" s="16">
        <v>0</v>
      </c>
      <c r="W28" s="16">
        <v>18806</v>
      </c>
      <c r="X28" s="16">
        <v>0</v>
      </c>
      <c r="Y28" s="27">
        <v>-157647</v>
      </c>
      <c r="Z28" s="15">
        <v>6558865</v>
      </c>
      <c r="AA28" s="16">
        <v>0</v>
      </c>
      <c r="AB28" s="16">
        <v>0</v>
      </c>
      <c r="AC28" s="16">
        <v>0</v>
      </c>
      <c r="AD28" s="16">
        <v>0</v>
      </c>
      <c r="AE28" s="27">
        <v>6558865</v>
      </c>
      <c r="AF28" s="15">
        <v>0</v>
      </c>
      <c r="AG28" s="16">
        <v>0</v>
      </c>
      <c r="AH28" s="16">
        <v>0</v>
      </c>
      <c r="AI28" s="16">
        <v>0</v>
      </c>
      <c r="AJ28" s="16">
        <v>0</v>
      </c>
      <c r="AK28" s="27">
        <v>0</v>
      </c>
      <c r="AL28" s="15">
        <v>0</v>
      </c>
      <c r="AM28" s="16">
        <v>0</v>
      </c>
      <c r="AN28" s="16">
        <v>160083</v>
      </c>
      <c r="AO28" s="16">
        <v>0</v>
      </c>
      <c r="AP28" s="16">
        <v>0</v>
      </c>
      <c r="AQ28" s="27">
        <v>160083</v>
      </c>
      <c r="AR28" s="15">
        <v>0</v>
      </c>
      <c r="AS28" s="16">
        <v>0</v>
      </c>
      <c r="AT28" s="16">
        <v>0</v>
      </c>
      <c r="AU28" s="16">
        <v>0</v>
      </c>
      <c r="AV28" s="16">
        <v>0</v>
      </c>
      <c r="AW28" s="27">
        <v>0</v>
      </c>
      <c r="AX28" s="104">
        <v>41995182.560000002</v>
      </c>
      <c r="AY28" s="105">
        <v>5536562.8600000003</v>
      </c>
      <c r="AZ28" s="105">
        <v>160083</v>
      </c>
      <c r="BA28" s="105">
        <v>4900421.58</v>
      </c>
      <c r="BB28" s="105">
        <v>0</v>
      </c>
      <c r="BC28" s="106">
        <v>52592250</v>
      </c>
      <c r="BD28" s="15">
        <v>1455729</v>
      </c>
      <c r="BE28" s="16">
        <v>0</v>
      </c>
      <c r="BF28" s="16">
        <v>0</v>
      </c>
      <c r="BG28" s="16">
        <v>0</v>
      </c>
      <c r="BH28" s="16">
        <v>0</v>
      </c>
      <c r="BI28" s="27">
        <v>1455729</v>
      </c>
      <c r="BJ28" s="15">
        <v>1455729</v>
      </c>
      <c r="BK28" s="16">
        <v>0</v>
      </c>
      <c r="BL28" s="16">
        <v>0</v>
      </c>
      <c r="BM28" s="16">
        <v>0</v>
      </c>
      <c r="BN28" s="16">
        <v>0</v>
      </c>
      <c r="BO28" s="27">
        <v>1455729</v>
      </c>
      <c r="BP28" s="15">
        <v>364681</v>
      </c>
      <c r="BQ28" s="16">
        <v>0</v>
      </c>
      <c r="BR28" s="16">
        <v>0</v>
      </c>
      <c r="BS28" s="16">
        <v>0</v>
      </c>
      <c r="BT28" s="16">
        <v>0</v>
      </c>
      <c r="BU28" s="27">
        <v>364681</v>
      </c>
      <c r="BV28" s="104">
        <v>41630501.560000002</v>
      </c>
      <c r="BW28" s="105">
        <v>5536562.8600000003</v>
      </c>
      <c r="BX28" s="105">
        <v>160083</v>
      </c>
      <c r="BY28" s="105">
        <v>4900421.58</v>
      </c>
      <c r="BZ28" s="105">
        <v>0</v>
      </c>
      <c r="CA28" s="106">
        <v>52227569</v>
      </c>
      <c r="CB28" s="114"/>
    </row>
    <row r="29" spans="1:80" s="115" customFormat="1" ht="13.8" x14ac:dyDescent="0.3">
      <c r="A29" s="4" t="s">
        <v>20</v>
      </c>
      <c r="B29" s="15">
        <v>8448743</v>
      </c>
      <c r="C29" s="16">
        <v>352237</v>
      </c>
      <c r="D29" s="16">
        <v>375578</v>
      </c>
      <c r="E29" s="16">
        <v>122650</v>
      </c>
      <c r="F29" s="16">
        <v>92753</v>
      </c>
      <c r="G29" s="27">
        <v>9391961</v>
      </c>
      <c r="H29" s="15">
        <v>65295795</v>
      </c>
      <c r="I29" s="16">
        <v>7617241</v>
      </c>
      <c r="J29" s="16">
        <v>4823618</v>
      </c>
      <c r="K29" s="16">
        <v>2240047</v>
      </c>
      <c r="L29" s="16">
        <v>953054</v>
      </c>
      <c r="M29" s="27">
        <v>80929755</v>
      </c>
      <c r="N29" s="15">
        <v>0</v>
      </c>
      <c r="O29" s="16">
        <v>0</v>
      </c>
      <c r="P29" s="16">
        <v>0</v>
      </c>
      <c r="Q29" s="16">
        <v>0</v>
      </c>
      <c r="R29" s="16">
        <v>213052</v>
      </c>
      <c r="S29" s="27">
        <v>213052</v>
      </c>
      <c r="T29" s="15">
        <v>659454</v>
      </c>
      <c r="U29" s="16">
        <v>270248</v>
      </c>
      <c r="V29" s="16">
        <v>157633</v>
      </c>
      <c r="W29" s="16">
        <v>60059</v>
      </c>
      <c r="X29" s="16">
        <v>131661</v>
      </c>
      <c r="Y29" s="27">
        <v>1279055</v>
      </c>
      <c r="Z29" s="15">
        <v>21573028</v>
      </c>
      <c r="AA29" s="16">
        <v>415482</v>
      </c>
      <c r="AB29" s="16">
        <v>0</v>
      </c>
      <c r="AC29" s="16">
        <v>0</v>
      </c>
      <c r="AD29" s="16">
        <v>0</v>
      </c>
      <c r="AE29" s="27">
        <v>21988510</v>
      </c>
      <c r="AF29" s="15">
        <v>0</v>
      </c>
      <c r="AG29" s="16">
        <v>0</v>
      </c>
      <c r="AH29" s="16">
        <v>0</v>
      </c>
      <c r="AI29" s="16">
        <v>0</v>
      </c>
      <c r="AJ29" s="16">
        <v>0</v>
      </c>
      <c r="AK29" s="27">
        <v>0</v>
      </c>
      <c r="AL29" s="15">
        <v>0</v>
      </c>
      <c r="AM29" s="16">
        <v>0</v>
      </c>
      <c r="AN29" s="16">
        <v>0</v>
      </c>
      <c r="AO29" s="16">
        <v>0</v>
      </c>
      <c r="AP29" s="16">
        <v>0</v>
      </c>
      <c r="AQ29" s="27">
        <v>0</v>
      </c>
      <c r="AR29" s="15">
        <v>0</v>
      </c>
      <c r="AS29" s="16">
        <v>0</v>
      </c>
      <c r="AT29" s="16">
        <v>0</v>
      </c>
      <c r="AU29" s="16">
        <v>0</v>
      </c>
      <c r="AV29" s="16">
        <v>0</v>
      </c>
      <c r="AW29" s="27">
        <v>0</v>
      </c>
      <c r="AX29" s="104">
        <v>95977020</v>
      </c>
      <c r="AY29" s="105">
        <v>8655208</v>
      </c>
      <c r="AZ29" s="105">
        <v>5356829</v>
      </c>
      <c r="BA29" s="105">
        <v>2422756</v>
      </c>
      <c r="BB29" s="105">
        <v>1390520</v>
      </c>
      <c r="BC29" s="106">
        <v>113802333</v>
      </c>
      <c r="BD29" s="15">
        <v>2337820</v>
      </c>
      <c r="BE29" s="16">
        <v>0</v>
      </c>
      <c r="BF29" s="16">
        <v>0</v>
      </c>
      <c r="BG29" s="16">
        <v>0</v>
      </c>
      <c r="BH29" s="16">
        <v>0</v>
      </c>
      <c r="BI29" s="27">
        <v>2337820</v>
      </c>
      <c r="BJ29" s="15">
        <v>2337820</v>
      </c>
      <c r="BK29" s="16">
        <v>0</v>
      </c>
      <c r="BL29" s="16">
        <v>0</v>
      </c>
      <c r="BM29" s="16">
        <v>0</v>
      </c>
      <c r="BN29" s="16">
        <v>0</v>
      </c>
      <c r="BO29" s="27">
        <v>2337820</v>
      </c>
      <c r="BP29" s="15">
        <v>0</v>
      </c>
      <c r="BQ29" s="16">
        <v>0</v>
      </c>
      <c r="BR29" s="16">
        <v>0</v>
      </c>
      <c r="BS29" s="16">
        <v>0</v>
      </c>
      <c r="BT29" s="16">
        <v>0</v>
      </c>
      <c r="BU29" s="27">
        <v>0</v>
      </c>
      <c r="BV29" s="104">
        <v>95977020</v>
      </c>
      <c r="BW29" s="105">
        <v>8655208</v>
      </c>
      <c r="BX29" s="105">
        <v>5356829</v>
      </c>
      <c r="BY29" s="105">
        <v>2422756</v>
      </c>
      <c r="BZ29" s="105">
        <v>1390520</v>
      </c>
      <c r="CA29" s="106">
        <v>113802333</v>
      </c>
      <c r="CB29" s="114"/>
    </row>
    <row r="30" spans="1:80" s="115" customFormat="1" ht="13.8" x14ac:dyDescent="0.3">
      <c r="A30" s="4" t="s">
        <v>21</v>
      </c>
      <c r="B30" s="15">
        <v>461900</v>
      </c>
      <c r="C30" s="16">
        <v>51800</v>
      </c>
      <c r="D30" s="16">
        <v>0</v>
      </c>
      <c r="E30" s="16">
        <v>116200</v>
      </c>
      <c r="F30" s="16">
        <v>1100</v>
      </c>
      <c r="G30" s="27">
        <v>631000</v>
      </c>
      <c r="H30" s="15">
        <v>5187759</v>
      </c>
      <c r="I30" s="16">
        <v>815495</v>
      </c>
      <c r="J30" s="16">
        <v>0</v>
      </c>
      <c r="K30" s="16">
        <v>3530966</v>
      </c>
      <c r="L30" s="16">
        <v>0</v>
      </c>
      <c r="M30" s="27">
        <v>9534220</v>
      </c>
      <c r="N30" s="15">
        <v>0</v>
      </c>
      <c r="O30" s="16">
        <v>0</v>
      </c>
      <c r="P30" s="16">
        <v>0</v>
      </c>
      <c r="Q30" s="16">
        <v>0</v>
      </c>
      <c r="R30" s="16">
        <v>10671</v>
      </c>
      <c r="S30" s="27">
        <v>10671</v>
      </c>
      <c r="T30" s="15">
        <v>25078</v>
      </c>
      <c r="U30" s="16">
        <v>1555</v>
      </c>
      <c r="V30" s="16">
        <v>0</v>
      </c>
      <c r="W30" s="16">
        <v>-28456</v>
      </c>
      <c r="X30" s="16">
        <v>0</v>
      </c>
      <c r="Y30" s="27">
        <v>-1823</v>
      </c>
      <c r="Z30" s="15">
        <v>1486950</v>
      </c>
      <c r="AA30" s="16">
        <v>82406</v>
      </c>
      <c r="AB30" s="16">
        <v>0</v>
      </c>
      <c r="AC30" s="16">
        <v>170694</v>
      </c>
      <c r="AD30" s="16">
        <v>0</v>
      </c>
      <c r="AE30" s="27">
        <v>1740050</v>
      </c>
      <c r="AF30" s="15">
        <v>0</v>
      </c>
      <c r="AG30" s="16">
        <v>0</v>
      </c>
      <c r="AH30" s="16">
        <v>0</v>
      </c>
      <c r="AI30" s="16">
        <v>0</v>
      </c>
      <c r="AJ30" s="16">
        <v>0</v>
      </c>
      <c r="AK30" s="27">
        <v>0</v>
      </c>
      <c r="AL30" s="15">
        <v>0</v>
      </c>
      <c r="AM30" s="16">
        <v>0</v>
      </c>
      <c r="AN30" s="16">
        <v>0</v>
      </c>
      <c r="AO30" s="16">
        <v>0</v>
      </c>
      <c r="AP30" s="16">
        <v>0</v>
      </c>
      <c r="AQ30" s="27">
        <v>0</v>
      </c>
      <c r="AR30" s="15">
        <v>0</v>
      </c>
      <c r="AS30" s="16">
        <v>0</v>
      </c>
      <c r="AT30" s="16">
        <v>0</v>
      </c>
      <c r="AU30" s="16">
        <v>0</v>
      </c>
      <c r="AV30" s="16">
        <v>0</v>
      </c>
      <c r="AW30" s="27">
        <v>0</v>
      </c>
      <c r="AX30" s="104">
        <v>7161687</v>
      </c>
      <c r="AY30" s="105">
        <v>951256</v>
      </c>
      <c r="AZ30" s="105">
        <v>0</v>
      </c>
      <c r="BA30" s="105">
        <v>3789404</v>
      </c>
      <c r="BB30" s="105">
        <v>11771</v>
      </c>
      <c r="BC30" s="106">
        <v>11914118</v>
      </c>
      <c r="BD30" s="15">
        <v>318225</v>
      </c>
      <c r="BE30" s="16">
        <v>0</v>
      </c>
      <c r="BF30" s="16">
        <v>0</v>
      </c>
      <c r="BG30" s="16">
        <v>0</v>
      </c>
      <c r="BH30" s="16">
        <v>0</v>
      </c>
      <c r="BI30" s="27">
        <v>318225</v>
      </c>
      <c r="BJ30" s="15">
        <v>318225</v>
      </c>
      <c r="BK30" s="16">
        <v>0</v>
      </c>
      <c r="BL30" s="16">
        <v>0</v>
      </c>
      <c r="BM30" s="16">
        <v>0</v>
      </c>
      <c r="BN30" s="16">
        <v>0</v>
      </c>
      <c r="BO30" s="27">
        <v>318225</v>
      </c>
      <c r="BP30" s="15">
        <v>0</v>
      </c>
      <c r="BQ30" s="16">
        <v>0</v>
      </c>
      <c r="BR30" s="16">
        <v>0</v>
      </c>
      <c r="BS30" s="16">
        <v>0</v>
      </c>
      <c r="BT30" s="16">
        <v>0</v>
      </c>
      <c r="BU30" s="27">
        <v>0</v>
      </c>
      <c r="BV30" s="104">
        <v>7161687</v>
      </c>
      <c r="BW30" s="105">
        <v>951256</v>
      </c>
      <c r="BX30" s="105">
        <v>0</v>
      </c>
      <c r="BY30" s="105">
        <v>3789404</v>
      </c>
      <c r="BZ30" s="105">
        <v>11771</v>
      </c>
      <c r="CA30" s="106">
        <v>11914118</v>
      </c>
      <c r="CB30" s="114"/>
    </row>
    <row r="31" spans="1:80" s="115" customFormat="1" ht="13.8" x14ac:dyDescent="0.3">
      <c r="A31" s="4" t="s">
        <v>22</v>
      </c>
      <c r="B31" s="15">
        <v>0</v>
      </c>
      <c r="C31" s="16">
        <v>0</v>
      </c>
      <c r="D31" s="16">
        <v>0</v>
      </c>
      <c r="E31" s="16">
        <v>0</v>
      </c>
      <c r="F31" s="16">
        <v>0</v>
      </c>
      <c r="G31" s="27">
        <v>0</v>
      </c>
      <c r="H31" s="15">
        <v>80287622.5</v>
      </c>
      <c r="I31" s="16">
        <v>4396030.2</v>
      </c>
      <c r="J31" s="16">
        <v>499521.75</v>
      </c>
      <c r="K31" s="16">
        <v>0</v>
      </c>
      <c r="L31" s="16">
        <v>111676.35</v>
      </c>
      <c r="M31" s="27">
        <v>85294850.799999997</v>
      </c>
      <c r="N31" s="15">
        <v>0</v>
      </c>
      <c r="O31" s="16">
        <v>0</v>
      </c>
      <c r="P31" s="16">
        <v>0</v>
      </c>
      <c r="Q31" s="16">
        <v>0</v>
      </c>
      <c r="R31" s="16">
        <v>313483.45</v>
      </c>
      <c r="S31" s="27">
        <v>313483.45</v>
      </c>
      <c r="T31" s="15">
        <v>897896.65</v>
      </c>
      <c r="U31" s="16">
        <v>1865.7</v>
      </c>
      <c r="V31" s="16">
        <v>6184</v>
      </c>
      <c r="W31" s="16">
        <v>0</v>
      </c>
      <c r="X31" s="16">
        <v>-1573.35</v>
      </c>
      <c r="Y31" s="27">
        <v>904373</v>
      </c>
      <c r="Z31" s="15">
        <v>12792620.1</v>
      </c>
      <c r="AA31" s="16">
        <v>858216</v>
      </c>
      <c r="AB31" s="16">
        <v>34815</v>
      </c>
      <c r="AC31" s="16">
        <v>0</v>
      </c>
      <c r="AD31" s="16">
        <v>200163.5</v>
      </c>
      <c r="AE31" s="27">
        <v>13885814.6</v>
      </c>
      <c r="AF31" s="15">
        <v>0</v>
      </c>
      <c r="AG31" s="16">
        <v>538967.94999999995</v>
      </c>
      <c r="AH31" s="16">
        <v>0</v>
      </c>
      <c r="AI31" s="16">
        <v>0</v>
      </c>
      <c r="AJ31" s="16">
        <v>0</v>
      </c>
      <c r="AK31" s="27">
        <v>538967.94999999995</v>
      </c>
      <c r="AL31" s="15">
        <v>0</v>
      </c>
      <c r="AM31" s="16">
        <v>0</v>
      </c>
      <c r="AN31" s="16">
        <v>0</v>
      </c>
      <c r="AO31" s="16">
        <v>0</v>
      </c>
      <c r="AP31" s="16">
        <v>0</v>
      </c>
      <c r="AQ31" s="27">
        <v>0</v>
      </c>
      <c r="AR31" s="15">
        <v>0</v>
      </c>
      <c r="AS31" s="16">
        <v>0</v>
      </c>
      <c r="AT31" s="16">
        <v>0</v>
      </c>
      <c r="AU31" s="16">
        <v>0</v>
      </c>
      <c r="AV31" s="16">
        <v>0</v>
      </c>
      <c r="AW31" s="27">
        <v>0</v>
      </c>
      <c r="AX31" s="104">
        <v>93978139.25</v>
      </c>
      <c r="AY31" s="105">
        <v>5795079.8500000006</v>
      </c>
      <c r="AZ31" s="105">
        <v>540520.75</v>
      </c>
      <c r="BA31" s="105">
        <v>0</v>
      </c>
      <c r="BB31" s="105">
        <v>623749.95000000007</v>
      </c>
      <c r="BC31" s="106">
        <v>100937489.8</v>
      </c>
      <c r="BD31" s="15">
        <v>1743284.3</v>
      </c>
      <c r="BE31" s="16">
        <v>0</v>
      </c>
      <c r="BF31" s="16">
        <v>0</v>
      </c>
      <c r="BG31" s="16">
        <v>0</v>
      </c>
      <c r="BH31" s="16">
        <v>0</v>
      </c>
      <c r="BI31" s="27">
        <v>1743284.3</v>
      </c>
      <c r="BJ31" s="15">
        <v>1743284.3</v>
      </c>
      <c r="BK31" s="16">
        <v>0</v>
      </c>
      <c r="BL31" s="16">
        <v>0</v>
      </c>
      <c r="BM31" s="16">
        <v>0</v>
      </c>
      <c r="BN31" s="16">
        <v>0</v>
      </c>
      <c r="BO31" s="27">
        <v>1743284.3</v>
      </c>
      <c r="BP31" s="15">
        <v>413083</v>
      </c>
      <c r="BQ31" s="16">
        <v>0</v>
      </c>
      <c r="BR31" s="16">
        <v>0</v>
      </c>
      <c r="BS31" s="16">
        <v>0</v>
      </c>
      <c r="BT31" s="16">
        <v>0</v>
      </c>
      <c r="BU31" s="27">
        <v>413083</v>
      </c>
      <c r="BV31" s="104">
        <v>93565056.25</v>
      </c>
      <c r="BW31" s="105">
        <v>5795079.8500000006</v>
      </c>
      <c r="BX31" s="105">
        <v>540520.75</v>
      </c>
      <c r="BY31" s="105">
        <v>0</v>
      </c>
      <c r="BZ31" s="105">
        <v>623749.95000000007</v>
      </c>
      <c r="CA31" s="106">
        <v>100524406.8</v>
      </c>
      <c r="CB31" s="114"/>
    </row>
    <row r="32" spans="1:80" s="115" customFormat="1" ht="13.8" x14ac:dyDescent="0.3">
      <c r="A32" s="4" t="s">
        <v>23</v>
      </c>
      <c r="B32" s="15">
        <v>0</v>
      </c>
      <c r="C32" s="16">
        <v>0</v>
      </c>
      <c r="D32" s="16">
        <v>0</v>
      </c>
      <c r="E32" s="16">
        <v>0</v>
      </c>
      <c r="F32" s="16">
        <v>0</v>
      </c>
      <c r="G32" s="27">
        <v>0</v>
      </c>
      <c r="H32" s="15">
        <v>10082556.52</v>
      </c>
      <c r="I32" s="16">
        <v>1721909.36</v>
      </c>
      <c r="J32" s="16">
        <v>0</v>
      </c>
      <c r="K32" s="16">
        <v>9482259.2300000004</v>
      </c>
      <c r="L32" s="16">
        <v>0</v>
      </c>
      <c r="M32" s="27">
        <v>21286725.109999999</v>
      </c>
      <c r="N32" s="15">
        <v>0</v>
      </c>
      <c r="O32" s="16">
        <v>0</v>
      </c>
      <c r="P32" s="16">
        <v>0</v>
      </c>
      <c r="Q32" s="16">
        <v>-14396.81</v>
      </c>
      <c r="R32" s="16">
        <v>35494.57</v>
      </c>
      <c r="S32" s="27">
        <v>21097.760000000002</v>
      </c>
      <c r="T32" s="15">
        <v>2925.66</v>
      </c>
      <c r="U32" s="16">
        <v>5041.46</v>
      </c>
      <c r="V32" s="16">
        <v>0</v>
      </c>
      <c r="W32" s="16">
        <v>0</v>
      </c>
      <c r="X32" s="16">
        <v>-5.25</v>
      </c>
      <c r="Y32" s="27">
        <v>7961.87</v>
      </c>
      <c r="Z32" s="15">
        <v>2007946.28</v>
      </c>
      <c r="AA32" s="16">
        <v>191934.13</v>
      </c>
      <c r="AB32" s="16">
        <v>0</v>
      </c>
      <c r="AC32" s="16">
        <v>0</v>
      </c>
      <c r="AD32" s="16">
        <v>0</v>
      </c>
      <c r="AE32" s="27">
        <v>2199880.41</v>
      </c>
      <c r="AF32" s="15">
        <v>0</v>
      </c>
      <c r="AG32" s="16">
        <v>0</v>
      </c>
      <c r="AH32" s="16">
        <v>0</v>
      </c>
      <c r="AI32" s="16">
        <v>0</v>
      </c>
      <c r="AJ32" s="16">
        <v>0</v>
      </c>
      <c r="AK32" s="27">
        <v>0</v>
      </c>
      <c r="AL32" s="15">
        <v>0</v>
      </c>
      <c r="AM32" s="16">
        <v>4888407.1100000003</v>
      </c>
      <c r="AN32" s="16">
        <v>0</v>
      </c>
      <c r="AO32" s="16">
        <v>0</v>
      </c>
      <c r="AP32" s="16">
        <v>0</v>
      </c>
      <c r="AQ32" s="27">
        <v>4888407.1100000003</v>
      </c>
      <c r="AR32" s="15">
        <v>0</v>
      </c>
      <c r="AS32" s="16">
        <v>0</v>
      </c>
      <c r="AT32" s="16">
        <v>0</v>
      </c>
      <c r="AU32" s="16">
        <v>0</v>
      </c>
      <c r="AV32" s="16">
        <v>0</v>
      </c>
      <c r="AW32" s="27">
        <v>0</v>
      </c>
      <c r="AX32" s="104">
        <v>12093428.459999999</v>
      </c>
      <c r="AY32" s="105">
        <v>6807292.0600000005</v>
      </c>
      <c r="AZ32" s="105">
        <v>0</v>
      </c>
      <c r="BA32" s="105">
        <v>9467862.4199999999</v>
      </c>
      <c r="BB32" s="105">
        <v>35489.32</v>
      </c>
      <c r="BC32" s="106">
        <v>28404072.260000002</v>
      </c>
      <c r="BD32" s="15">
        <v>340663.01</v>
      </c>
      <c r="BE32" s="16">
        <v>0</v>
      </c>
      <c r="BF32" s="16">
        <v>0</v>
      </c>
      <c r="BG32" s="16">
        <v>11763.4</v>
      </c>
      <c r="BH32" s="16">
        <v>0</v>
      </c>
      <c r="BI32" s="27">
        <v>352426.41000000003</v>
      </c>
      <c r="BJ32" s="15">
        <v>340663.01</v>
      </c>
      <c r="BK32" s="16">
        <v>0</v>
      </c>
      <c r="BL32" s="16">
        <v>0</v>
      </c>
      <c r="BM32" s="16">
        <v>11763.4</v>
      </c>
      <c r="BN32" s="16">
        <v>0</v>
      </c>
      <c r="BO32" s="27">
        <v>352426.41000000003</v>
      </c>
      <c r="BP32" s="15">
        <v>2530.04</v>
      </c>
      <c r="BQ32" s="16">
        <v>0</v>
      </c>
      <c r="BR32" s="16">
        <v>0</v>
      </c>
      <c r="BS32" s="16">
        <v>2840243.15</v>
      </c>
      <c r="BT32" s="16">
        <v>6970.25</v>
      </c>
      <c r="BU32" s="27">
        <v>2849743.44</v>
      </c>
      <c r="BV32" s="104">
        <v>12090898.419999998</v>
      </c>
      <c r="BW32" s="105">
        <v>6807292.0600000005</v>
      </c>
      <c r="BX32" s="105">
        <v>0</v>
      </c>
      <c r="BY32" s="105">
        <v>6627619.2700000005</v>
      </c>
      <c r="BZ32" s="105">
        <v>28519.07</v>
      </c>
      <c r="CA32" s="106">
        <v>25554328.82</v>
      </c>
      <c r="CB32" s="114"/>
    </row>
    <row r="33" spans="1:80" s="115" customFormat="1" ht="13.8" x14ac:dyDescent="0.3">
      <c r="A33" s="4" t="s">
        <v>24</v>
      </c>
      <c r="B33" s="15">
        <v>2039850</v>
      </c>
      <c r="C33" s="16">
        <v>30150</v>
      </c>
      <c r="D33" s="16">
        <v>24525</v>
      </c>
      <c r="E33" s="16">
        <v>188550</v>
      </c>
      <c r="F33" s="16">
        <v>0</v>
      </c>
      <c r="G33" s="27">
        <v>2283075</v>
      </c>
      <c r="H33" s="15">
        <v>12244876</v>
      </c>
      <c r="I33" s="16">
        <v>222566</v>
      </c>
      <c r="J33" s="16">
        <v>75454</v>
      </c>
      <c r="K33" s="16">
        <v>3453299</v>
      </c>
      <c r="L33" s="16">
        <v>0</v>
      </c>
      <c r="M33" s="27">
        <v>15996195</v>
      </c>
      <c r="N33" s="15">
        <v>0</v>
      </c>
      <c r="O33" s="16">
        <v>0</v>
      </c>
      <c r="P33" s="16">
        <v>0</v>
      </c>
      <c r="Q33" s="16">
        <v>0</v>
      </c>
      <c r="R33" s="16">
        <v>0</v>
      </c>
      <c r="S33" s="27">
        <v>0</v>
      </c>
      <c r="T33" s="15">
        <v>68203</v>
      </c>
      <c r="U33" s="16">
        <v>603</v>
      </c>
      <c r="V33" s="16">
        <v>462</v>
      </c>
      <c r="W33" s="16">
        <v>732</v>
      </c>
      <c r="X33" s="16">
        <v>0</v>
      </c>
      <c r="Y33" s="27">
        <v>70000</v>
      </c>
      <c r="Z33" s="15">
        <v>2053000</v>
      </c>
      <c r="AA33" s="16">
        <v>0</v>
      </c>
      <c r="AB33" s="16">
        <v>0</v>
      </c>
      <c r="AC33" s="16">
        <v>0</v>
      </c>
      <c r="AD33" s="16">
        <v>0</v>
      </c>
      <c r="AE33" s="27">
        <v>2053000</v>
      </c>
      <c r="AF33" s="15">
        <v>0</v>
      </c>
      <c r="AG33" s="16">
        <v>0</v>
      </c>
      <c r="AH33" s="16">
        <v>0</v>
      </c>
      <c r="AI33" s="16">
        <v>0</v>
      </c>
      <c r="AJ33" s="16">
        <v>188000</v>
      </c>
      <c r="AK33" s="27">
        <v>188000</v>
      </c>
      <c r="AL33" s="15">
        <v>0</v>
      </c>
      <c r="AM33" s="16">
        <v>0</v>
      </c>
      <c r="AN33" s="16">
        <v>0</v>
      </c>
      <c r="AO33" s="16">
        <v>0</v>
      </c>
      <c r="AP33" s="16">
        <v>205840</v>
      </c>
      <c r="AQ33" s="27">
        <v>205840</v>
      </c>
      <c r="AR33" s="15">
        <v>0</v>
      </c>
      <c r="AS33" s="16">
        <v>0</v>
      </c>
      <c r="AT33" s="16">
        <v>0</v>
      </c>
      <c r="AU33" s="16">
        <v>0</v>
      </c>
      <c r="AV33" s="16">
        <v>0</v>
      </c>
      <c r="AW33" s="27">
        <v>0</v>
      </c>
      <c r="AX33" s="104">
        <v>16405929</v>
      </c>
      <c r="AY33" s="105">
        <v>253319</v>
      </c>
      <c r="AZ33" s="105">
        <v>100441</v>
      </c>
      <c r="BA33" s="105">
        <v>3642581</v>
      </c>
      <c r="BB33" s="105">
        <v>393840</v>
      </c>
      <c r="BC33" s="106">
        <v>20796110</v>
      </c>
      <c r="BD33" s="15">
        <v>346000</v>
      </c>
      <c r="BE33" s="16">
        <v>0</v>
      </c>
      <c r="BF33" s="16">
        <v>0</v>
      </c>
      <c r="BG33" s="16">
        <v>0</v>
      </c>
      <c r="BH33" s="16">
        <v>0</v>
      </c>
      <c r="BI33" s="27">
        <v>346000</v>
      </c>
      <c r="BJ33" s="15">
        <v>346000</v>
      </c>
      <c r="BK33" s="16">
        <v>0</v>
      </c>
      <c r="BL33" s="16">
        <v>0</v>
      </c>
      <c r="BM33" s="16">
        <v>0</v>
      </c>
      <c r="BN33" s="16">
        <v>0</v>
      </c>
      <c r="BO33" s="27">
        <v>346000</v>
      </c>
      <c r="BP33" s="15">
        <v>0</v>
      </c>
      <c r="BQ33" s="16">
        <v>0</v>
      </c>
      <c r="BR33" s="16">
        <v>0</v>
      </c>
      <c r="BS33" s="16">
        <v>0</v>
      </c>
      <c r="BT33" s="16">
        <v>0</v>
      </c>
      <c r="BU33" s="27">
        <v>0</v>
      </c>
      <c r="BV33" s="104">
        <v>16405929</v>
      </c>
      <c r="BW33" s="105">
        <v>253319</v>
      </c>
      <c r="BX33" s="105">
        <v>100441</v>
      </c>
      <c r="BY33" s="105">
        <v>3642581</v>
      </c>
      <c r="BZ33" s="105">
        <v>393840</v>
      </c>
      <c r="CA33" s="106">
        <v>20796110</v>
      </c>
      <c r="CB33" s="114"/>
    </row>
    <row r="34" spans="1:80" s="115" customFormat="1" ht="13.8" x14ac:dyDescent="0.3">
      <c r="A34" s="4" t="s">
        <v>25</v>
      </c>
      <c r="B34" s="15">
        <v>0</v>
      </c>
      <c r="C34" s="16">
        <v>0</v>
      </c>
      <c r="D34" s="16">
        <v>0</v>
      </c>
      <c r="E34" s="16">
        <v>0</v>
      </c>
      <c r="F34" s="16">
        <v>0</v>
      </c>
      <c r="G34" s="27">
        <v>0</v>
      </c>
      <c r="H34" s="15">
        <v>68756258</v>
      </c>
      <c r="I34" s="16">
        <v>14598369</v>
      </c>
      <c r="J34" s="16">
        <v>4578295</v>
      </c>
      <c r="K34" s="16">
        <v>2384923.7000000002</v>
      </c>
      <c r="L34" s="16">
        <v>0</v>
      </c>
      <c r="M34" s="27">
        <v>90317845.700000003</v>
      </c>
      <c r="N34" s="15">
        <v>0</v>
      </c>
      <c r="O34" s="16">
        <v>0</v>
      </c>
      <c r="P34" s="16">
        <v>0</v>
      </c>
      <c r="Q34" s="16">
        <v>0</v>
      </c>
      <c r="R34" s="16">
        <v>49117.5</v>
      </c>
      <c r="S34" s="27">
        <v>49117.5</v>
      </c>
      <c r="T34" s="15">
        <v>366140</v>
      </c>
      <c r="U34" s="16">
        <v>29315</v>
      </c>
      <c r="V34" s="16">
        <v>-109900</v>
      </c>
      <c r="W34" s="16">
        <v>-30889</v>
      </c>
      <c r="X34" s="16">
        <v>0</v>
      </c>
      <c r="Y34" s="27">
        <v>254666</v>
      </c>
      <c r="Z34" s="15">
        <v>14120013.5</v>
      </c>
      <c r="AA34" s="16">
        <v>970676</v>
      </c>
      <c r="AB34" s="16">
        <v>267255</v>
      </c>
      <c r="AC34" s="16">
        <v>111585</v>
      </c>
      <c r="AD34" s="16">
        <v>54865.5</v>
      </c>
      <c r="AE34" s="27">
        <v>15524395</v>
      </c>
      <c r="AF34" s="15">
        <v>191465</v>
      </c>
      <c r="AG34" s="16">
        <v>65182</v>
      </c>
      <c r="AH34" s="16">
        <v>0</v>
      </c>
      <c r="AI34" s="16">
        <v>0</v>
      </c>
      <c r="AJ34" s="16">
        <v>0</v>
      </c>
      <c r="AK34" s="27">
        <v>256647</v>
      </c>
      <c r="AL34" s="15">
        <v>0</v>
      </c>
      <c r="AM34" s="16">
        <v>0</v>
      </c>
      <c r="AN34" s="16">
        <v>0</v>
      </c>
      <c r="AO34" s="16">
        <v>0</v>
      </c>
      <c r="AP34" s="16">
        <v>48907</v>
      </c>
      <c r="AQ34" s="27">
        <v>48907</v>
      </c>
      <c r="AR34" s="15">
        <v>0</v>
      </c>
      <c r="AS34" s="16">
        <v>0</v>
      </c>
      <c r="AT34" s="16">
        <v>0</v>
      </c>
      <c r="AU34" s="16">
        <v>0</v>
      </c>
      <c r="AV34" s="16">
        <v>0</v>
      </c>
      <c r="AW34" s="27">
        <v>0</v>
      </c>
      <c r="AX34" s="104">
        <v>83433876.5</v>
      </c>
      <c r="AY34" s="105">
        <v>15663542</v>
      </c>
      <c r="AZ34" s="105">
        <v>4735650</v>
      </c>
      <c r="BA34" s="105">
        <v>2465619.7000000002</v>
      </c>
      <c r="BB34" s="105">
        <v>152890</v>
      </c>
      <c r="BC34" s="106">
        <v>106451578.2</v>
      </c>
      <c r="BD34" s="15">
        <v>2157886</v>
      </c>
      <c r="BE34" s="16">
        <v>282</v>
      </c>
      <c r="BF34" s="16">
        <v>0</v>
      </c>
      <c r="BG34" s="16">
        <v>8514</v>
      </c>
      <c r="BH34" s="16">
        <v>0</v>
      </c>
      <c r="BI34" s="27">
        <v>2166682</v>
      </c>
      <c r="BJ34" s="15">
        <v>2157886</v>
      </c>
      <c r="BK34" s="16">
        <v>282</v>
      </c>
      <c r="BL34" s="16">
        <v>0</v>
      </c>
      <c r="BM34" s="16">
        <v>8514</v>
      </c>
      <c r="BN34" s="16">
        <v>0</v>
      </c>
      <c r="BO34" s="27">
        <v>2166682</v>
      </c>
      <c r="BP34" s="15">
        <v>32319</v>
      </c>
      <c r="BQ34" s="16">
        <v>2213</v>
      </c>
      <c r="BR34" s="16">
        <v>17275</v>
      </c>
      <c r="BS34" s="16">
        <v>1714</v>
      </c>
      <c r="BT34" s="16">
        <v>0</v>
      </c>
      <c r="BU34" s="27">
        <v>53521</v>
      </c>
      <c r="BV34" s="104">
        <v>83401557.5</v>
      </c>
      <c r="BW34" s="105">
        <v>15661329</v>
      </c>
      <c r="BX34" s="105">
        <v>4718375</v>
      </c>
      <c r="BY34" s="105">
        <v>2463905.7000000002</v>
      </c>
      <c r="BZ34" s="105">
        <v>152890</v>
      </c>
      <c r="CA34" s="106">
        <v>106398057.2</v>
      </c>
      <c r="CB34" s="114"/>
    </row>
    <row r="35" spans="1:80" s="115" customFormat="1" ht="13.8" x14ac:dyDescent="0.3">
      <c r="A35" s="4" t="s">
        <v>26</v>
      </c>
      <c r="B35" s="15">
        <v>0</v>
      </c>
      <c r="C35" s="16">
        <v>0</v>
      </c>
      <c r="D35" s="16">
        <v>0</v>
      </c>
      <c r="E35" s="16">
        <v>0</v>
      </c>
      <c r="F35" s="16">
        <v>0</v>
      </c>
      <c r="G35" s="27">
        <v>0</v>
      </c>
      <c r="H35" s="15">
        <v>50866697</v>
      </c>
      <c r="I35" s="16">
        <v>11927397</v>
      </c>
      <c r="J35" s="16">
        <v>44209042</v>
      </c>
      <c r="K35" s="16">
        <v>346818</v>
      </c>
      <c r="L35" s="16">
        <v>0</v>
      </c>
      <c r="M35" s="27">
        <v>107349954</v>
      </c>
      <c r="N35" s="15">
        <v>0</v>
      </c>
      <c r="O35" s="16">
        <v>0</v>
      </c>
      <c r="P35" s="16">
        <v>0</v>
      </c>
      <c r="Q35" s="16">
        <v>0</v>
      </c>
      <c r="R35" s="16">
        <v>432420</v>
      </c>
      <c r="S35" s="27">
        <v>432420</v>
      </c>
      <c r="T35" s="15">
        <v>648043</v>
      </c>
      <c r="U35" s="16">
        <v>119839</v>
      </c>
      <c r="V35" s="16">
        <v>1356397</v>
      </c>
      <c r="W35" s="16">
        <v>-15499</v>
      </c>
      <c r="X35" s="16">
        <v>0</v>
      </c>
      <c r="Y35" s="27">
        <v>2108780</v>
      </c>
      <c r="Z35" s="15">
        <v>15995677</v>
      </c>
      <c r="AA35" s="16">
        <v>0</v>
      </c>
      <c r="AB35" s="16">
        <v>0</v>
      </c>
      <c r="AC35" s="16">
        <v>0</v>
      </c>
      <c r="AD35" s="16">
        <v>0</v>
      </c>
      <c r="AE35" s="27">
        <v>15995677</v>
      </c>
      <c r="AF35" s="15">
        <v>0</v>
      </c>
      <c r="AG35" s="16">
        <v>0</v>
      </c>
      <c r="AH35" s="16">
        <v>0</v>
      </c>
      <c r="AI35" s="16">
        <v>0</v>
      </c>
      <c r="AJ35" s="16">
        <v>0</v>
      </c>
      <c r="AK35" s="27">
        <v>0</v>
      </c>
      <c r="AL35" s="15">
        <v>0</v>
      </c>
      <c r="AM35" s="16">
        <v>0</v>
      </c>
      <c r="AN35" s="16">
        <v>0</v>
      </c>
      <c r="AO35" s="16">
        <v>0</v>
      </c>
      <c r="AP35" s="16">
        <v>0</v>
      </c>
      <c r="AQ35" s="27">
        <v>0</v>
      </c>
      <c r="AR35" s="15">
        <v>1264386</v>
      </c>
      <c r="AS35" s="16">
        <v>0</v>
      </c>
      <c r="AT35" s="16">
        <v>0</v>
      </c>
      <c r="AU35" s="16">
        <v>0</v>
      </c>
      <c r="AV35" s="16">
        <v>600000</v>
      </c>
      <c r="AW35" s="27">
        <v>1864386</v>
      </c>
      <c r="AX35" s="104">
        <v>68774803</v>
      </c>
      <c r="AY35" s="105">
        <v>12047236</v>
      </c>
      <c r="AZ35" s="105">
        <v>45565439</v>
      </c>
      <c r="BA35" s="105">
        <v>331319</v>
      </c>
      <c r="BB35" s="105">
        <v>1032420</v>
      </c>
      <c r="BC35" s="106">
        <v>127751217</v>
      </c>
      <c r="BD35" s="15">
        <v>0</v>
      </c>
      <c r="BE35" s="16">
        <v>0</v>
      </c>
      <c r="BF35" s="16">
        <v>0</v>
      </c>
      <c r="BG35" s="16">
        <v>0</v>
      </c>
      <c r="BH35" s="16">
        <v>0</v>
      </c>
      <c r="BI35" s="27">
        <v>0</v>
      </c>
      <c r="BJ35" s="15">
        <v>0</v>
      </c>
      <c r="BK35" s="16">
        <v>0</v>
      </c>
      <c r="BL35" s="16">
        <v>0</v>
      </c>
      <c r="BM35" s="16">
        <v>0</v>
      </c>
      <c r="BN35" s="16">
        <v>0</v>
      </c>
      <c r="BO35" s="27">
        <v>0</v>
      </c>
      <c r="BP35" s="15">
        <v>0</v>
      </c>
      <c r="BQ35" s="16">
        <v>0</v>
      </c>
      <c r="BR35" s="16">
        <v>0</v>
      </c>
      <c r="BS35" s="16">
        <v>0</v>
      </c>
      <c r="BT35" s="16">
        <v>0</v>
      </c>
      <c r="BU35" s="27">
        <v>0</v>
      </c>
      <c r="BV35" s="104">
        <v>68774803</v>
      </c>
      <c r="BW35" s="105">
        <v>12047236</v>
      </c>
      <c r="BX35" s="105">
        <v>45565439</v>
      </c>
      <c r="BY35" s="105">
        <v>331319</v>
      </c>
      <c r="BZ35" s="105">
        <v>1032420</v>
      </c>
      <c r="CA35" s="106">
        <v>127751217</v>
      </c>
      <c r="CB35" s="114"/>
    </row>
    <row r="36" spans="1:80" s="115" customFormat="1" ht="13.8" x14ac:dyDescent="0.3">
      <c r="A36" s="4" t="s">
        <v>27</v>
      </c>
      <c r="B36" s="15">
        <v>10481000</v>
      </c>
      <c r="C36" s="16">
        <v>572000</v>
      </c>
      <c r="D36" s="16">
        <v>187000</v>
      </c>
      <c r="E36" s="16">
        <v>99000</v>
      </c>
      <c r="F36" s="16">
        <v>7000</v>
      </c>
      <c r="G36" s="27">
        <v>11346000</v>
      </c>
      <c r="H36" s="15">
        <v>121822955</v>
      </c>
      <c r="I36" s="16">
        <v>24679208.829999998</v>
      </c>
      <c r="J36" s="16">
        <v>12236418</v>
      </c>
      <c r="K36" s="16">
        <v>4144335</v>
      </c>
      <c r="L36" s="16">
        <v>0</v>
      </c>
      <c r="M36" s="27">
        <v>162882916.82999998</v>
      </c>
      <c r="N36" s="15">
        <v>0</v>
      </c>
      <c r="O36" s="16">
        <v>0</v>
      </c>
      <c r="P36" s="16">
        <v>0</v>
      </c>
      <c r="Q36" s="16">
        <v>0</v>
      </c>
      <c r="R36" s="16">
        <v>234000</v>
      </c>
      <c r="S36" s="27">
        <v>234000</v>
      </c>
      <c r="T36" s="15">
        <v>2048521.04</v>
      </c>
      <c r="U36" s="16">
        <v>282944.17</v>
      </c>
      <c r="V36" s="16">
        <v>12959.75</v>
      </c>
      <c r="W36" s="16">
        <v>-15650.05</v>
      </c>
      <c r="X36" s="16">
        <v>0</v>
      </c>
      <c r="Y36" s="27">
        <v>2328774.91</v>
      </c>
      <c r="Z36" s="15">
        <v>28363000</v>
      </c>
      <c r="AA36" s="16">
        <v>91000</v>
      </c>
      <c r="AB36" s="16">
        <v>0</v>
      </c>
      <c r="AC36" s="16">
        <v>180000</v>
      </c>
      <c r="AD36" s="16">
        <v>0</v>
      </c>
      <c r="AE36" s="27">
        <v>28634000</v>
      </c>
      <c r="AF36" s="15">
        <v>89389</v>
      </c>
      <c r="AG36" s="16">
        <v>1045825</v>
      </c>
      <c r="AH36" s="16">
        <v>0</v>
      </c>
      <c r="AI36" s="16">
        <v>0</v>
      </c>
      <c r="AJ36" s="16">
        <v>0</v>
      </c>
      <c r="AK36" s="27">
        <v>1135214</v>
      </c>
      <c r="AL36" s="15">
        <v>0</v>
      </c>
      <c r="AM36" s="16">
        <v>0</v>
      </c>
      <c r="AN36" s="16">
        <v>0</v>
      </c>
      <c r="AO36" s="16">
        <v>0</v>
      </c>
      <c r="AP36" s="16">
        <v>68163</v>
      </c>
      <c r="AQ36" s="27">
        <v>68163</v>
      </c>
      <c r="AR36" s="15">
        <v>0</v>
      </c>
      <c r="AS36" s="16">
        <v>0</v>
      </c>
      <c r="AT36" s="16">
        <v>0</v>
      </c>
      <c r="AU36" s="16">
        <v>0</v>
      </c>
      <c r="AV36" s="16">
        <v>0</v>
      </c>
      <c r="AW36" s="27">
        <v>0</v>
      </c>
      <c r="AX36" s="104">
        <v>162804865.03999999</v>
      </c>
      <c r="AY36" s="105">
        <v>26670978</v>
      </c>
      <c r="AZ36" s="105">
        <v>12436377.75</v>
      </c>
      <c r="BA36" s="105">
        <v>4407684.95</v>
      </c>
      <c r="BB36" s="105">
        <v>309163</v>
      </c>
      <c r="BC36" s="106">
        <v>206629068.73999998</v>
      </c>
      <c r="BD36" s="15">
        <v>4911223.8</v>
      </c>
      <c r="BE36" s="16">
        <v>0</v>
      </c>
      <c r="BF36" s="16">
        <v>0</v>
      </c>
      <c r="BG36" s="16">
        <v>0</v>
      </c>
      <c r="BH36" s="16">
        <v>0</v>
      </c>
      <c r="BI36" s="27">
        <v>4911223.8</v>
      </c>
      <c r="BJ36" s="15">
        <v>4911223.8</v>
      </c>
      <c r="BK36" s="16">
        <v>0</v>
      </c>
      <c r="BL36" s="16">
        <v>0</v>
      </c>
      <c r="BM36" s="16">
        <v>0</v>
      </c>
      <c r="BN36" s="16">
        <v>0</v>
      </c>
      <c r="BO36" s="27">
        <v>4911223.8</v>
      </c>
      <c r="BP36" s="15">
        <v>0</v>
      </c>
      <c r="BQ36" s="16">
        <v>0</v>
      </c>
      <c r="BR36" s="16">
        <v>0</v>
      </c>
      <c r="BS36" s="16">
        <v>1673069.1</v>
      </c>
      <c r="BT36" s="16">
        <v>0</v>
      </c>
      <c r="BU36" s="27">
        <v>1673069.1</v>
      </c>
      <c r="BV36" s="104">
        <v>162804865.03999999</v>
      </c>
      <c r="BW36" s="105">
        <v>26670978</v>
      </c>
      <c r="BX36" s="105">
        <v>12436377.75</v>
      </c>
      <c r="BY36" s="105">
        <v>2734615.85</v>
      </c>
      <c r="BZ36" s="105">
        <v>309163</v>
      </c>
      <c r="CA36" s="106">
        <v>204955999.63999999</v>
      </c>
      <c r="CB36" s="114"/>
    </row>
    <row r="37" spans="1:80" s="115" customFormat="1" ht="13.8" x14ac:dyDescent="0.3">
      <c r="A37" s="4" t="s">
        <v>28</v>
      </c>
      <c r="B37" s="15">
        <v>6357248</v>
      </c>
      <c r="C37" s="16">
        <v>459776</v>
      </c>
      <c r="D37" s="16">
        <v>194304</v>
      </c>
      <c r="E37" s="16">
        <v>584448</v>
      </c>
      <c r="F37" s="16">
        <v>4096</v>
      </c>
      <c r="G37" s="27">
        <v>7599872</v>
      </c>
      <c r="H37" s="15">
        <v>32479158.550000004</v>
      </c>
      <c r="I37" s="16">
        <v>10506077.800000001</v>
      </c>
      <c r="J37" s="16">
        <v>5207168.6500000004</v>
      </c>
      <c r="K37" s="16">
        <v>6348504.5999999996</v>
      </c>
      <c r="L37" s="16">
        <v>0</v>
      </c>
      <c r="M37" s="27">
        <v>54540909.600000009</v>
      </c>
      <c r="N37" s="15">
        <v>0</v>
      </c>
      <c r="O37" s="16">
        <v>0</v>
      </c>
      <c r="P37" s="16">
        <v>0</v>
      </c>
      <c r="Q37" s="16">
        <v>0</v>
      </c>
      <c r="R37" s="16">
        <v>51970.05</v>
      </c>
      <c r="S37" s="27">
        <v>51970.05</v>
      </c>
      <c r="T37" s="15">
        <v>209670.6</v>
      </c>
      <c r="U37" s="16">
        <v>10193.59</v>
      </c>
      <c r="V37" s="16">
        <v>21360.81</v>
      </c>
      <c r="W37" s="16">
        <v>18097.3</v>
      </c>
      <c r="X37" s="16">
        <v>1469</v>
      </c>
      <c r="Y37" s="27">
        <v>260791.3</v>
      </c>
      <c r="Z37" s="15">
        <v>7776111.0999999996</v>
      </c>
      <c r="AA37" s="16">
        <v>514067.4</v>
      </c>
      <c r="AB37" s="16">
        <v>132740.29999999999</v>
      </c>
      <c r="AC37" s="16">
        <v>451058</v>
      </c>
      <c r="AD37" s="16">
        <v>295257.59999999998</v>
      </c>
      <c r="AE37" s="27">
        <v>9169234.4000000004</v>
      </c>
      <c r="AF37" s="15">
        <v>0</v>
      </c>
      <c r="AG37" s="16">
        <v>0</v>
      </c>
      <c r="AH37" s="16">
        <v>0</v>
      </c>
      <c r="AI37" s="16">
        <v>0</v>
      </c>
      <c r="AJ37" s="16">
        <v>0</v>
      </c>
      <c r="AK37" s="27">
        <v>0</v>
      </c>
      <c r="AL37" s="15">
        <v>0</v>
      </c>
      <c r="AM37" s="16">
        <v>0</v>
      </c>
      <c r="AN37" s="16">
        <v>0</v>
      </c>
      <c r="AO37" s="16">
        <v>0</v>
      </c>
      <c r="AP37" s="16">
        <v>0</v>
      </c>
      <c r="AQ37" s="27">
        <v>0</v>
      </c>
      <c r="AR37" s="15">
        <v>0</v>
      </c>
      <c r="AS37" s="16">
        <v>0</v>
      </c>
      <c r="AT37" s="16">
        <v>0</v>
      </c>
      <c r="AU37" s="16">
        <v>0</v>
      </c>
      <c r="AV37" s="16">
        <v>268462</v>
      </c>
      <c r="AW37" s="27">
        <v>268462</v>
      </c>
      <c r="AX37" s="104">
        <v>46822188.250000007</v>
      </c>
      <c r="AY37" s="105">
        <v>11490114.790000001</v>
      </c>
      <c r="AZ37" s="105">
        <v>5555573.7599999998</v>
      </c>
      <c r="BA37" s="105">
        <v>7402107.8999999994</v>
      </c>
      <c r="BB37" s="105">
        <v>621254.64999999991</v>
      </c>
      <c r="BC37" s="106">
        <v>71891239.350000009</v>
      </c>
      <c r="BD37" s="15">
        <v>1113954.3500000001</v>
      </c>
      <c r="BE37" s="16">
        <v>361.2</v>
      </c>
      <c r="BF37" s="16">
        <v>180.6</v>
      </c>
      <c r="BG37" s="16">
        <v>30269.05</v>
      </c>
      <c r="BH37" s="16">
        <v>0</v>
      </c>
      <c r="BI37" s="27">
        <v>1144765.2000000002</v>
      </c>
      <c r="BJ37" s="15">
        <v>1113954.3500000001</v>
      </c>
      <c r="BK37" s="16">
        <v>361.2</v>
      </c>
      <c r="BL37" s="16">
        <v>180.6</v>
      </c>
      <c r="BM37" s="16">
        <v>30269.05</v>
      </c>
      <c r="BN37" s="16">
        <v>0</v>
      </c>
      <c r="BO37" s="27">
        <v>1144765.2000000002</v>
      </c>
      <c r="BP37" s="15">
        <v>0</v>
      </c>
      <c r="BQ37" s="16">
        <v>0</v>
      </c>
      <c r="BR37" s="16">
        <v>0</v>
      </c>
      <c r="BS37" s="16">
        <v>0</v>
      </c>
      <c r="BT37" s="16">
        <v>0</v>
      </c>
      <c r="BU37" s="27">
        <v>0</v>
      </c>
      <c r="BV37" s="104">
        <v>46822188.250000007</v>
      </c>
      <c r="BW37" s="105">
        <v>11490114.790000001</v>
      </c>
      <c r="BX37" s="105">
        <v>5555573.7599999998</v>
      </c>
      <c r="BY37" s="105">
        <v>7402107.8999999994</v>
      </c>
      <c r="BZ37" s="105">
        <v>621254.64999999991</v>
      </c>
      <c r="CA37" s="106">
        <v>71891239.350000009</v>
      </c>
      <c r="CB37" s="114"/>
    </row>
    <row r="38" spans="1:80" s="115" customFormat="1" ht="13.8" x14ac:dyDescent="0.3">
      <c r="A38" s="4" t="s">
        <v>29</v>
      </c>
      <c r="B38" s="15">
        <v>0</v>
      </c>
      <c r="C38" s="16">
        <v>0</v>
      </c>
      <c r="D38" s="16">
        <v>0</v>
      </c>
      <c r="E38" s="16">
        <v>0</v>
      </c>
      <c r="F38" s="16">
        <v>0</v>
      </c>
      <c r="G38" s="27">
        <v>0</v>
      </c>
      <c r="H38" s="15">
        <v>11685675</v>
      </c>
      <c r="I38" s="16">
        <v>2420529</v>
      </c>
      <c r="J38" s="16">
        <v>97841</v>
      </c>
      <c r="K38" s="16">
        <v>1708674</v>
      </c>
      <c r="L38" s="16">
        <v>16238</v>
      </c>
      <c r="M38" s="27">
        <v>15928957</v>
      </c>
      <c r="N38" s="15">
        <v>0</v>
      </c>
      <c r="O38" s="16">
        <v>0</v>
      </c>
      <c r="P38" s="16">
        <v>0</v>
      </c>
      <c r="Q38" s="16">
        <v>0</v>
      </c>
      <c r="R38" s="16">
        <v>16194</v>
      </c>
      <c r="S38" s="27">
        <v>16194</v>
      </c>
      <c r="T38" s="15">
        <v>142721</v>
      </c>
      <c r="U38" s="16">
        <v>26938</v>
      </c>
      <c r="V38" s="16">
        <v>-845</v>
      </c>
      <c r="W38" s="16">
        <v>27584</v>
      </c>
      <c r="X38" s="16">
        <v>381</v>
      </c>
      <c r="Y38" s="27">
        <v>196779</v>
      </c>
      <c r="Z38" s="15">
        <v>1894391</v>
      </c>
      <c r="AA38" s="16">
        <v>161613</v>
      </c>
      <c r="AB38" s="16">
        <v>6213</v>
      </c>
      <c r="AC38" s="16">
        <v>304421</v>
      </c>
      <c r="AD38" s="16">
        <v>3597</v>
      </c>
      <c r="AE38" s="27">
        <v>2370235</v>
      </c>
      <c r="AF38" s="15">
        <v>0</v>
      </c>
      <c r="AG38" s="16">
        <v>0</v>
      </c>
      <c r="AH38" s="16">
        <v>0</v>
      </c>
      <c r="AI38" s="16">
        <v>0</v>
      </c>
      <c r="AJ38" s="16">
        <v>0</v>
      </c>
      <c r="AK38" s="27">
        <v>0</v>
      </c>
      <c r="AL38" s="15">
        <v>0</v>
      </c>
      <c r="AM38" s="16">
        <v>0</v>
      </c>
      <c r="AN38" s="16">
        <v>0</v>
      </c>
      <c r="AO38" s="16">
        <v>15817</v>
      </c>
      <c r="AP38" s="16">
        <v>0</v>
      </c>
      <c r="AQ38" s="27">
        <v>15817</v>
      </c>
      <c r="AR38" s="15">
        <v>0</v>
      </c>
      <c r="AS38" s="16">
        <v>0</v>
      </c>
      <c r="AT38" s="16">
        <v>0</v>
      </c>
      <c r="AU38" s="16">
        <v>0</v>
      </c>
      <c r="AV38" s="16">
        <v>0</v>
      </c>
      <c r="AW38" s="27">
        <v>0</v>
      </c>
      <c r="AX38" s="104">
        <v>13722787</v>
      </c>
      <c r="AY38" s="105">
        <v>2609080</v>
      </c>
      <c r="AZ38" s="105">
        <v>103209</v>
      </c>
      <c r="BA38" s="105">
        <v>2056496</v>
      </c>
      <c r="BB38" s="105">
        <v>36410</v>
      </c>
      <c r="BC38" s="106">
        <v>18527982</v>
      </c>
      <c r="BD38" s="15">
        <v>389105</v>
      </c>
      <c r="BE38" s="16">
        <v>0</v>
      </c>
      <c r="BF38" s="16">
        <v>0</v>
      </c>
      <c r="BG38" s="16">
        <v>0</v>
      </c>
      <c r="BH38" s="16">
        <v>0</v>
      </c>
      <c r="BI38" s="27">
        <v>389105</v>
      </c>
      <c r="BJ38" s="15">
        <v>389105</v>
      </c>
      <c r="BK38" s="16">
        <v>0</v>
      </c>
      <c r="BL38" s="16">
        <v>0</v>
      </c>
      <c r="BM38" s="16">
        <v>0</v>
      </c>
      <c r="BN38" s="16">
        <v>0</v>
      </c>
      <c r="BO38" s="27">
        <v>389105</v>
      </c>
      <c r="BP38" s="15">
        <v>0</v>
      </c>
      <c r="BQ38" s="16">
        <v>0</v>
      </c>
      <c r="BR38" s="16">
        <v>0</v>
      </c>
      <c r="BS38" s="16">
        <v>0</v>
      </c>
      <c r="BT38" s="16">
        <v>0</v>
      </c>
      <c r="BU38" s="27">
        <v>0</v>
      </c>
      <c r="BV38" s="104">
        <v>13722787</v>
      </c>
      <c r="BW38" s="105">
        <v>2609080</v>
      </c>
      <c r="BX38" s="105">
        <v>103209</v>
      </c>
      <c r="BY38" s="105">
        <v>2056496</v>
      </c>
      <c r="BZ38" s="105">
        <v>36410</v>
      </c>
      <c r="CA38" s="106">
        <v>18527982</v>
      </c>
      <c r="CB38" s="114"/>
    </row>
    <row r="39" spans="1:80" s="115" customFormat="1" ht="13.8" x14ac:dyDescent="0.3">
      <c r="A39" s="4" t="s">
        <v>30</v>
      </c>
      <c r="B39" s="15">
        <v>503167</v>
      </c>
      <c r="C39" s="16">
        <v>48215</v>
      </c>
      <c r="D39" s="16">
        <v>15584</v>
      </c>
      <c r="E39" s="16">
        <v>136711</v>
      </c>
      <c r="F39" s="16">
        <v>4958</v>
      </c>
      <c r="G39" s="27">
        <v>708635</v>
      </c>
      <c r="H39" s="15">
        <v>1471450</v>
      </c>
      <c r="I39" s="16">
        <v>158182</v>
      </c>
      <c r="J39" s="16">
        <v>106317</v>
      </c>
      <c r="K39" s="16">
        <v>4534763</v>
      </c>
      <c r="L39" s="16">
        <v>5947</v>
      </c>
      <c r="M39" s="27">
        <v>6276659</v>
      </c>
      <c r="N39" s="15">
        <v>0</v>
      </c>
      <c r="O39" s="16">
        <v>0</v>
      </c>
      <c r="P39" s="16">
        <v>0</v>
      </c>
      <c r="Q39" s="16">
        <v>0</v>
      </c>
      <c r="R39" s="16">
        <v>0</v>
      </c>
      <c r="S39" s="27">
        <v>0</v>
      </c>
      <c r="T39" s="15">
        <v>0</v>
      </c>
      <c r="U39" s="16">
        <v>0</v>
      </c>
      <c r="V39" s="16">
        <v>0</v>
      </c>
      <c r="W39" s="16">
        <v>0</v>
      </c>
      <c r="X39" s="16">
        <v>0</v>
      </c>
      <c r="Y39" s="27">
        <v>0</v>
      </c>
      <c r="Z39" s="15">
        <v>758036</v>
      </c>
      <c r="AA39" s="16">
        <v>40380</v>
      </c>
      <c r="AB39" s="16">
        <v>0</v>
      </c>
      <c r="AC39" s="16">
        <v>51369</v>
      </c>
      <c r="AD39" s="16">
        <v>3470</v>
      </c>
      <c r="AE39" s="27">
        <v>853255</v>
      </c>
      <c r="AF39" s="15">
        <v>0</v>
      </c>
      <c r="AG39" s="16">
        <v>0</v>
      </c>
      <c r="AH39" s="16">
        <v>0</v>
      </c>
      <c r="AI39" s="16">
        <v>0</v>
      </c>
      <c r="AJ39" s="16">
        <v>0</v>
      </c>
      <c r="AK39" s="27">
        <v>0</v>
      </c>
      <c r="AL39" s="15">
        <v>0</v>
      </c>
      <c r="AM39" s="16">
        <v>0</v>
      </c>
      <c r="AN39" s="16">
        <v>0</v>
      </c>
      <c r="AO39" s="16">
        <v>0</v>
      </c>
      <c r="AP39" s="16">
        <v>0</v>
      </c>
      <c r="AQ39" s="27">
        <v>0</v>
      </c>
      <c r="AR39" s="15">
        <v>0</v>
      </c>
      <c r="AS39" s="16">
        <v>0</v>
      </c>
      <c r="AT39" s="16">
        <v>0</v>
      </c>
      <c r="AU39" s="16">
        <v>0</v>
      </c>
      <c r="AV39" s="16">
        <v>0</v>
      </c>
      <c r="AW39" s="27">
        <v>0</v>
      </c>
      <c r="AX39" s="104">
        <v>2732653</v>
      </c>
      <c r="AY39" s="105">
        <v>246777</v>
      </c>
      <c r="AZ39" s="105">
        <v>121901</v>
      </c>
      <c r="BA39" s="105">
        <v>4722843</v>
      </c>
      <c r="BB39" s="105">
        <v>14375</v>
      </c>
      <c r="BC39" s="106">
        <v>7838549</v>
      </c>
      <c r="BD39" s="15">
        <v>185458</v>
      </c>
      <c r="BE39" s="16">
        <v>0</v>
      </c>
      <c r="BF39" s="16">
        <v>0</v>
      </c>
      <c r="BG39" s="16">
        <v>0</v>
      </c>
      <c r="BH39" s="16">
        <v>0</v>
      </c>
      <c r="BI39" s="27">
        <v>185458</v>
      </c>
      <c r="BJ39" s="15">
        <v>0</v>
      </c>
      <c r="BK39" s="16">
        <v>0</v>
      </c>
      <c r="BL39" s="16">
        <v>0</v>
      </c>
      <c r="BM39" s="16">
        <v>0</v>
      </c>
      <c r="BN39" s="16">
        <v>0</v>
      </c>
      <c r="BO39" s="27">
        <v>0</v>
      </c>
      <c r="BP39" s="15">
        <v>0</v>
      </c>
      <c r="BQ39" s="16">
        <v>0</v>
      </c>
      <c r="BR39" s="16">
        <v>0</v>
      </c>
      <c r="BS39" s="16">
        <v>8741</v>
      </c>
      <c r="BT39" s="16">
        <v>0</v>
      </c>
      <c r="BU39" s="27">
        <v>8741</v>
      </c>
      <c r="BV39" s="104">
        <v>2918111</v>
      </c>
      <c r="BW39" s="105">
        <v>246777</v>
      </c>
      <c r="BX39" s="105">
        <v>121901</v>
      </c>
      <c r="BY39" s="105">
        <v>4714102</v>
      </c>
      <c r="BZ39" s="105">
        <v>14375</v>
      </c>
      <c r="CA39" s="106">
        <v>8015266</v>
      </c>
      <c r="CB39" s="114"/>
    </row>
    <row r="40" spans="1:80" s="115" customFormat="1" ht="13.8" x14ac:dyDescent="0.3">
      <c r="A40" s="4" t="s">
        <v>31</v>
      </c>
      <c r="B40" s="15">
        <v>0</v>
      </c>
      <c r="C40" s="16">
        <v>0</v>
      </c>
      <c r="D40" s="16">
        <v>0</v>
      </c>
      <c r="E40" s="16">
        <v>0</v>
      </c>
      <c r="F40" s="16">
        <v>0</v>
      </c>
      <c r="G40" s="27">
        <v>0</v>
      </c>
      <c r="H40" s="15">
        <v>60412259</v>
      </c>
      <c r="I40" s="16">
        <v>7376013</v>
      </c>
      <c r="J40" s="16">
        <v>23828733</v>
      </c>
      <c r="K40" s="16">
        <v>0</v>
      </c>
      <c r="L40" s="16">
        <v>0</v>
      </c>
      <c r="M40" s="27">
        <v>91617005</v>
      </c>
      <c r="N40" s="15">
        <v>0</v>
      </c>
      <c r="O40" s="16">
        <v>0</v>
      </c>
      <c r="P40" s="16">
        <v>0</v>
      </c>
      <c r="Q40" s="16">
        <v>0</v>
      </c>
      <c r="R40" s="16">
        <v>74926</v>
      </c>
      <c r="S40" s="27">
        <v>74926</v>
      </c>
      <c r="T40" s="15">
        <v>277199</v>
      </c>
      <c r="U40" s="16">
        <v>115414</v>
      </c>
      <c r="V40" s="16">
        <v>146406</v>
      </c>
      <c r="W40" s="16">
        <v>0</v>
      </c>
      <c r="X40" s="16">
        <v>107</v>
      </c>
      <c r="Y40" s="27">
        <v>539126</v>
      </c>
      <c r="Z40" s="15">
        <v>6472507</v>
      </c>
      <c r="AA40" s="16">
        <v>66727</v>
      </c>
      <c r="AB40" s="16">
        <v>133454</v>
      </c>
      <c r="AC40" s="16">
        <v>0</v>
      </c>
      <c r="AD40" s="16">
        <v>0</v>
      </c>
      <c r="AE40" s="27">
        <v>6672688</v>
      </c>
      <c r="AF40" s="15">
        <v>0</v>
      </c>
      <c r="AG40" s="16">
        <v>0</v>
      </c>
      <c r="AH40" s="16">
        <v>0</v>
      </c>
      <c r="AI40" s="16">
        <v>0</v>
      </c>
      <c r="AJ40" s="16">
        <v>0</v>
      </c>
      <c r="AK40" s="27">
        <v>0</v>
      </c>
      <c r="AL40" s="15">
        <v>0</v>
      </c>
      <c r="AM40" s="16">
        <v>0</v>
      </c>
      <c r="AN40" s="16">
        <v>326454</v>
      </c>
      <c r="AO40" s="16">
        <v>0</v>
      </c>
      <c r="AP40" s="16">
        <v>0</v>
      </c>
      <c r="AQ40" s="27">
        <v>326454</v>
      </c>
      <c r="AR40" s="15">
        <v>0</v>
      </c>
      <c r="AS40" s="16">
        <v>0</v>
      </c>
      <c r="AT40" s="16">
        <v>0</v>
      </c>
      <c r="AU40" s="16">
        <v>0</v>
      </c>
      <c r="AV40" s="16">
        <v>0</v>
      </c>
      <c r="AW40" s="27">
        <v>0</v>
      </c>
      <c r="AX40" s="104">
        <v>67161965</v>
      </c>
      <c r="AY40" s="105">
        <v>7558154</v>
      </c>
      <c r="AZ40" s="105">
        <v>24435047</v>
      </c>
      <c r="BA40" s="105">
        <v>0</v>
      </c>
      <c r="BB40" s="105">
        <v>75033</v>
      </c>
      <c r="BC40" s="106">
        <v>99230199</v>
      </c>
      <c r="BD40" s="15">
        <v>1511946</v>
      </c>
      <c r="BE40" s="16">
        <v>0</v>
      </c>
      <c r="BF40" s="16">
        <v>0</v>
      </c>
      <c r="BG40" s="16">
        <v>0</v>
      </c>
      <c r="BH40" s="16">
        <v>0</v>
      </c>
      <c r="BI40" s="27">
        <v>1511946</v>
      </c>
      <c r="BJ40" s="15">
        <v>1511946</v>
      </c>
      <c r="BK40" s="16">
        <v>0</v>
      </c>
      <c r="BL40" s="16">
        <v>0</v>
      </c>
      <c r="BM40" s="16">
        <v>0</v>
      </c>
      <c r="BN40" s="16">
        <v>0</v>
      </c>
      <c r="BO40" s="27">
        <v>1511946</v>
      </c>
      <c r="BP40" s="15">
        <v>356282</v>
      </c>
      <c r="BQ40" s="16">
        <v>0</v>
      </c>
      <c r="BR40" s="16">
        <v>0</v>
      </c>
      <c r="BS40" s="16">
        <v>0</v>
      </c>
      <c r="BT40" s="16">
        <v>0</v>
      </c>
      <c r="BU40" s="27">
        <v>356282</v>
      </c>
      <c r="BV40" s="104">
        <v>66805683</v>
      </c>
      <c r="BW40" s="105">
        <v>7558154</v>
      </c>
      <c r="BX40" s="105">
        <v>24435047</v>
      </c>
      <c r="BY40" s="105">
        <v>0</v>
      </c>
      <c r="BZ40" s="105">
        <v>75033</v>
      </c>
      <c r="CA40" s="106">
        <v>98873917</v>
      </c>
      <c r="CB40" s="114"/>
    </row>
    <row r="41" spans="1:80" s="115" customFormat="1" ht="13.8" x14ac:dyDescent="0.3">
      <c r="A41" s="4" t="s">
        <v>32</v>
      </c>
      <c r="B41" s="15">
        <v>2484827</v>
      </c>
      <c r="C41" s="16">
        <v>144072</v>
      </c>
      <c r="D41" s="16">
        <v>109848</v>
      </c>
      <c r="E41" s="16">
        <v>276828</v>
      </c>
      <c r="F41" s="16">
        <v>0</v>
      </c>
      <c r="G41" s="27">
        <v>3015575</v>
      </c>
      <c r="H41" s="15">
        <v>11235972</v>
      </c>
      <c r="I41" s="16">
        <v>1485766</v>
      </c>
      <c r="J41" s="16">
        <v>769563</v>
      </c>
      <c r="K41" s="16">
        <v>5387005</v>
      </c>
      <c r="L41" s="16">
        <v>16037</v>
      </c>
      <c r="M41" s="27">
        <v>18894343</v>
      </c>
      <c r="N41" s="15">
        <v>0</v>
      </c>
      <c r="O41" s="16">
        <v>0</v>
      </c>
      <c r="P41" s="16">
        <v>0</v>
      </c>
      <c r="Q41" s="16">
        <v>0</v>
      </c>
      <c r="R41" s="16">
        <v>0</v>
      </c>
      <c r="S41" s="27">
        <v>0</v>
      </c>
      <c r="T41" s="15">
        <v>159507</v>
      </c>
      <c r="U41" s="16">
        <v>-7212</v>
      </c>
      <c r="V41" s="16">
        <v>27221</v>
      </c>
      <c r="W41" s="16">
        <v>-9613</v>
      </c>
      <c r="X41" s="16">
        <v>76</v>
      </c>
      <c r="Y41" s="27">
        <v>169979</v>
      </c>
      <c r="Z41" s="15">
        <v>2202644</v>
      </c>
      <c r="AA41" s="16">
        <v>149560</v>
      </c>
      <c r="AB41" s="16">
        <v>0</v>
      </c>
      <c r="AC41" s="16">
        <v>481121</v>
      </c>
      <c r="AD41" s="16">
        <v>0</v>
      </c>
      <c r="AE41" s="27">
        <v>2833325</v>
      </c>
      <c r="AF41" s="15">
        <v>0</v>
      </c>
      <c r="AG41" s="16">
        <v>0</v>
      </c>
      <c r="AH41" s="16">
        <v>0</v>
      </c>
      <c r="AI41" s="16">
        <v>0</v>
      </c>
      <c r="AJ41" s="16">
        <v>0</v>
      </c>
      <c r="AK41" s="27">
        <v>0</v>
      </c>
      <c r="AL41" s="15">
        <v>0</v>
      </c>
      <c r="AM41" s="16">
        <v>0</v>
      </c>
      <c r="AN41" s="16">
        <v>0</v>
      </c>
      <c r="AO41" s="16">
        <v>0</v>
      </c>
      <c r="AP41" s="16">
        <v>0</v>
      </c>
      <c r="AQ41" s="27">
        <v>0</v>
      </c>
      <c r="AR41" s="15">
        <v>0</v>
      </c>
      <c r="AS41" s="16">
        <v>0</v>
      </c>
      <c r="AT41" s="16">
        <v>0</v>
      </c>
      <c r="AU41" s="16">
        <v>0</v>
      </c>
      <c r="AV41" s="16">
        <v>0</v>
      </c>
      <c r="AW41" s="27">
        <v>0</v>
      </c>
      <c r="AX41" s="104">
        <v>16082950</v>
      </c>
      <c r="AY41" s="105">
        <v>1772186</v>
      </c>
      <c r="AZ41" s="105">
        <v>906632</v>
      </c>
      <c r="BA41" s="105">
        <v>6135341</v>
      </c>
      <c r="BB41" s="105">
        <v>16113</v>
      </c>
      <c r="BC41" s="106">
        <v>24913222</v>
      </c>
      <c r="BD41" s="15">
        <v>413626</v>
      </c>
      <c r="BE41" s="16">
        <v>600</v>
      </c>
      <c r="BF41" s="16">
        <v>0</v>
      </c>
      <c r="BG41" s="16">
        <v>19422</v>
      </c>
      <c r="BH41" s="16">
        <v>0</v>
      </c>
      <c r="BI41" s="27">
        <v>433648</v>
      </c>
      <c r="BJ41" s="15">
        <v>413626</v>
      </c>
      <c r="BK41" s="16">
        <v>600</v>
      </c>
      <c r="BL41" s="16">
        <v>0</v>
      </c>
      <c r="BM41" s="16">
        <v>19422</v>
      </c>
      <c r="BN41" s="16">
        <v>0</v>
      </c>
      <c r="BO41" s="27">
        <v>433648</v>
      </c>
      <c r="BP41" s="15">
        <v>0</v>
      </c>
      <c r="BQ41" s="16">
        <v>0</v>
      </c>
      <c r="BR41" s="16">
        <v>0</v>
      </c>
      <c r="BS41" s="16">
        <v>0</v>
      </c>
      <c r="BT41" s="16">
        <v>0</v>
      </c>
      <c r="BU41" s="27">
        <v>0</v>
      </c>
      <c r="BV41" s="104">
        <v>16082950</v>
      </c>
      <c r="BW41" s="105">
        <v>1772186</v>
      </c>
      <c r="BX41" s="105">
        <v>906632</v>
      </c>
      <c r="BY41" s="105">
        <v>6135341</v>
      </c>
      <c r="BZ41" s="105">
        <v>16113</v>
      </c>
      <c r="CA41" s="106">
        <v>24913222</v>
      </c>
      <c r="CB41" s="114"/>
    </row>
    <row r="42" spans="1:80" s="115" customFormat="1" ht="13.8" x14ac:dyDescent="0.3">
      <c r="A42" s="4" t="s">
        <v>33</v>
      </c>
      <c r="B42" s="15">
        <v>0</v>
      </c>
      <c r="C42" s="16">
        <v>0</v>
      </c>
      <c r="D42" s="16">
        <v>0</v>
      </c>
      <c r="E42" s="16">
        <v>0</v>
      </c>
      <c r="F42" s="16">
        <v>0</v>
      </c>
      <c r="G42" s="27">
        <v>0</v>
      </c>
      <c r="H42" s="15">
        <v>105558922</v>
      </c>
      <c r="I42" s="16">
        <v>8026667</v>
      </c>
      <c r="J42" s="16">
        <v>19352453</v>
      </c>
      <c r="K42" s="16">
        <v>9173871</v>
      </c>
      <c r="L42" s="16">
        <v>0</v>
      </c>
      <c r="M42" s="27">
        <v>142111913</v>
      </c>
      <c r="N42" s="15">
        <v>0</v>
      </c>
      <c r="O42" s="16">
        <v>0</v>
      </c>
      <c r="P42" s="16">
        <v>0</v>
      </c>
      <c r="Q42" s="16">
        <v>0</v>
      </c>
      <c r="R42" s="16">
        <v>0</v>
      </c>
      <c r="S42" s="27">
        <v>0</v>
      </c>
      <c r="T42" s="15">
        <v>5303764</v>
      </c>
      <c r="U42" s="16">
        <v>-287852</v>
      </c>
      <c r="V42" s="16">
        <v>-515080</v>
      </c>
      <c r="W42" s="16">
        <v>-58838</v>
      </c>
      <c r="X42" s="16">
        <v>0</v>
      </c>
      <c r="Y42" s="27">
        <v>4441994</v>
      </c>
      <c r="Z42" s="15">
        <v>2250583</v>
      </c>
      <c r="AA42" s="16">
        <v>0</v>
      </c>
      <c r="AB42" s="16">
        <v>0</v>
      </c>
      <c r="AC42" s="16">
        <v>0</v>
      </c>
      <c r="AD42" s="16">
        <v>0</v>
      </c>
      <c r="AE42" s="27">
        <v>2250583</v>
      </c>
      <c r="AF42" s="15">
        <v>0</v>
      </c>
      <c r="AG42" s="16">
        <v>0</v>
      </c>
      <c r="AH42" s="16">
        <v>0</v>
      </c>
      <c r="AI42" s="16">
        <v>0</v>
      </c>
      <c r="AJ42" s="16">
        <v>0</v>
      </c>
      <c r="AK42" s="27">
        <v>0</v>
      </c>
      <c r="AL42" s="15">
        <v>0</v>
      </c>
      <c r="AM42" s="16">
        <v>14891640.18</v>
      </c>
      <c r="AN42" s="16">
        <v>0</v>
      </c>
      <c r="AO42" s="16">
        <v>0</v>
      </c>
      <c r="AP42" s="16">
        <v>0</v>
      </c>
      <c r="AQ42" s="27">
        <v>14891640.18</v>
      </c>
      <c r="AR42" s="15">
        <v>0</v>
      </c>
      <c r="AS42" s="16">
        <v>0</v>
      </c>
      <c r="AT42" s="16">
        <v>0</v>
      </c>
      <c r="AU42" s="16">
        <v>0</v>
      </c>
      <c r="AV42" s="16">
        <v>0</v>
      </c>
      <c r="AW42" s="27">
        <v>0</v>
      </c>
      <c r="AX42" s="104">
        <v>113113269</v>
      </c>
      <c r="AY42" s="105">
        <v>22630455.18</v>
      </c>
      <c r="AZ42" s="105">
        <v>18837373</v>
      </c>
      <c r="BA42" s="105">
        <v>9115033</v>
      </c>
      <c r="BB42" s="105">
        <v>0</v>
      </c>
      <c r="BC42" s="106">
        <v>163696130.18000001</v>
      </c>
      <c r="BD42" s="15">
        <v>2964908</v>
      </c>
      <c r="BE42" s="16">
        <v>0</v>
      </c>
      <c r="BF42" s="16">
        <v>0</v>
      </c>
      <c r="BG42" s="16">
        <v>0</v>
      </c>
      <c r="BH42" s="16">
        <v>0</v>
      </c>
      <c r="BI42" s="27">
        <v>2964908</v>
      </c>
      <c r="BJ42" s="15">
        <v>2964993</v>
      </c>
      <c r="BK42" s="16">
        <v>0</v>
      </c>
      <c r="BL42" s="16">
        <v>0</v>
      </c>
      <c r="BM42" s="16">
        <v>0</v>
      </c>
      <c r="BN42" s="16">
        <v>0</v>
      </c>
      <c r="BO42" s="27">
        <v>2964993</v>
      </c>
      <c r="BP42" s="15">
        <v>461681</v>
      </c>
      <c r="BQ42" s="16">
        <v>0</v>
      </c>
      <c r="BR42" s="16">
        <v>0</v>
      </c>
      <c r="BS42" s="16">
        <v>547032</v>
      </c>
      <c r="BT42" s="16">
        <v>0</v>
      </c>
      <c r="BU42" s="27">
        <v>1008713</v>
      </c>
      <c r="BV42" s="104">
        <v>112651503</v>
      </c>
      <c r="BW42" s="105">
        <v>22630455.18</v>
      </c>
      <c r="BX42" s="105">
        <v>18837373</v>
      </c>
      <c r="BY42" s="105">
        <v>8568001</v>
      </c>
      <c r="BZ42" s="105">
        <v>0</v>
      </c>
      <c r="CA42" s="106">
        <v>162687332.18000001</v>
      </c>
      <c r="CB42" s="114"/>
    </row>
    <row r="43" spans="1:80" s="115" customFormat="1" ht="13.8" x14ac:dyDescent="0.3">
      <c r="A43" s="4" t="s">
        <v>34</v>
      </c>
      <c r="B43" s="15">
        <v>1624515.79</v>
      </c>
      <c r="C43" s="16">
        <v>107514.81</v>
      </c>
      <c r="D43" s="16">
        <v>0</v>
      </c>
      <c r="E43" s="16">
        <v>615467.4</v>
      </c>
      <c r="F43" s="16">
        <v>0</v>
      </c>
      <c r="G43" s="27">
        <v>2347498</v>
      </c>
      <c r="H43" s="15">
        <v>6070658</v>
      </c>
      <c r="I43" s="16">
        <v>776562</v>
      </c>
      <c r="J43" s="16">
        <v>0</v>
      </c>
      <c r="K43" s="16">
        <v>3240730</v>
      </c>
      <c r="L43" s="16">
        <v>0</v>
      </c>
      <c r="M43" s="27">
        <v>10087950</v>
      </c>
      <c r="N43" s="15">
        <v>0</v>
      </c>
      <c r="O43" s="16">
        <v>0</v>
      </c>
      <c r="P43" s="16">
        <v>0</v>
      </c>
      <c r="Q43" s="16">
        <v>0</v>
      </c>
      <c r="R43" s="16">
        <v>0</v>
      </c>
      <c r="S43" s="27">
        <v>0</v>
      </c>
      <c r="T43" s="15">
        <v>17044</v>
      </c>
      <c r="U43" s="16">
        <v>0</v>
      </c>
      <c r="V43" s="16">
        <v>0</v>
      </c>
      <c r="W43" s="16">
        <v>0</v>
      </c>
      <c r="X43" s="16">
        <v>0</v>
      </c>
      <c r="Y43" s="27">
        <v>17044</v>
      </c>
      <c r="Z43" s="15">
        <v>1990618</v>
      </c>
      <c r="AA43" s="16">
        <v>158133</v>
      </c>
      <c r="AB43" s="16">
        <v>0</v>
      </c>
      <c r="AC43" s="16">
        <v>552809</v>
      </c>
      <c r="AD43" s="16">
        <v>0</v>
      </c>
      <c r="AE43" s="27">
        <v>2701560</v>
      </c>
      <c r="AF43" s="15">
        <v>0</v>
      </c>
      <c r="AG43" s="16">
        <v>0</v>
      </c>
      <c r="AH43" s="16">
        <v>0</v>
      </c>
      <c r="AI43" s="16">
        <v>0</v>
      </c>
      <c r="AJ43" s="16">
        <v>0</v>
      </c>
      <c r="AK43" s="27">
        <v>0</v>
      </c>
      <c r="AL43" s="15">
        <v>0</v>
      </c>
      <c r="AM43" s="16">
        <v>0</v>
      </c>
      <c r="AN43" s="16">
        <v>0</v>
      </c>
      <c r="AO43" s="16">
        <v>0</v>
      </c>
      <c r="AP43" s="16">
        <v>0</v>
      </c>
      <c r="AQ43" s="27">
        <v>0</v>
      </c>
      <c r="AR43" s="15">
        <v>0</v>
      </c>
      <c r="AS43" s="16">
        <v>0</v>
      </c>
      <c r="AT43" s="16">
        <v>0</v>
      </c>
      <c r="AU43" s="16">
        <v>0</v>
      </c>
      <c r="AV43" s="16">
        <v>0</v>
      </c>
      <c r="AW43" s="27">
        <v>0</v>
      </c>
      <c r="AX43" s="104">
        <v>9702835.7899999991</v>
      </c>
      <c r="AY43" s="105">
        <v>1042209.81</v>
      </c>
      <c r="AZ43" s="105">
        <v>0</v>
      </c>
      <c r="BA43" s="105">
        <v>4409006.4000000004</v>
      </c>
      <c r="BB43" s="105">
        <v>0</v>
      </c>
      <c r="BC43" s="106">
        <v>15154052</v>
      </c>
      <c r="BD43" s="15">
        <v>0</v>
      </c>
      <c r="BE43" s="16">
        <v>0</v>
      </c>
      <c r="BF43" s="16">
        <v>0</v>
      </c>
      <c r="BG43" s="16">
        <v>0</v>
      </c>
      <c r="BH43" s="16">
        <v>0</v>
      </c>
      <c r="BI43" s="27">
        <v>0</v>
      </c>
      <c r="BJ43" s="15">
        <v>0</v>
      </c>
      <c r="BK43" s="16">
        <v>0</v>
      </c>
      <c r="BL43" s="16">
        <v>0</v>
      </c>
      <c r="BM43" s="16">
        <v>0</v>
      </c>
      <c r="BN43" s="16">
        <v>0</v>
      </c>
      <c r="BO43" s="27">
        <v>0</v>
      </c>
      <c r="BP43" s="15">
        <v>0</v>
      </c>
      <c r="BQ43" s="16">
        <v>0</v>
      </c>
      <c r="BR43" s="16">
        <v>0</v>
      </c>
      <c r="BS43" s="16">
        <v>0</v>
      </c>
      <c r="BT43" s="16">
        <v>0</v>
      </c>
      <c r="BU43" s="27">
        <v>0</v>
      </c>
      <c r="BV43" s="104">
        <v>9702835.7899999991</v>
      </c>
      <c r="BW43" s="105">
        <v>1042209.81</v>
      </c>
      <c r="BX43" s="105">
        <v>0</v>
      </c>
      <c r="BY43" s="105">
        <v>4409006.4000000004</v>
      </c>
      <c r="BZ43" s="105">
        <v>0</v>
      </c>
      <c r="CA43" s="106">
        <v>15154052</v>
      </c>
      <c r="CB43" s="114"/>
    </row>
    <row r="44" spans="1:80" s="115" customFormat="1" ht="13.8" x14ac:dyDescent="0.3">
      <c r="A44" s="4" t="s">
        <v>35</v>
      </c>
      <c r="B44" s="15">
        <v>6409765</v>
      </c>
      <c r="C44" s="16">
        <v>257978</v>
      </c>
      <c r="D44" s="16">
        <v>484205</v>
      </c>
      <c r="E44" s="16">
        <v>0</v>
      </c>
      <c r="F44" s="16">
        <v>11907</v>
      </c>
      <c r="G44" s="27">
        <v>7163855</v>
      </c>
      <c r="H44" s="15">
        <v>92754863</v>
      </c>
      <c r="I44" s="16">
        <v>6337689</v>
      </c>
      <c r="J44" s="16">
        <v>10773692</v>
      </c>
      <c r="K44" s="16">
        <v>0</v>
      </c>
      <c r="L44" s="16">
        <v>414153</v>
      </c>
      <c r="M44" s="27">
        <v>110280397</v>
      </c>
      <c r="N44" s="15">
        <v>0</v>
      </c>
      <c r="O44" s="16">
        <v>0</v>
      </c>
      <c r="P44" s="16">
        <v>0</v>
      </c>
      <c r="Q44" s="16">
        <v>0</v>
      </c>
      <c r="R44" s="16">
        <v>0</v>
      </c>
      <c r="S44" s="27">
        <v>0</v>
      </c>
      <c r="T44" s="15">
        <v>1416212</v>
      </c>
      <c r="U44" s="16">
        <v>98118</v>
      </c>
      <c r="V44" s="16">
        <v>166795</v>
      </c>
      <c r="W44" s="16">
        <v>0</v>
      </c>
      <c r="X44" s="16">
        <v>6412</v>
      </c>
      <c r="Y44" s="27">
        <v>1687537</v>
      </c>
      <c r="Z44" s="15">
        <v>11778619</v>
      </c>
      <c r="AA44" s="16">
        <v>32190</v>
      </c>
      <c r="AB44" s="16">
        <v>2799</v>
      </c>
      <c r="AC44" s="16">
        <v>0</v>
      </c>
      <c r="AD44" s="16">
        <v>11196</v>
      </c>
      <c r="AE44" s="27">
        <v>11824804</v>
      </c>
      <c r="AF44" s="15">
        <v>70807</v>
      </c>
      <c r="AG44" s="16">
        <v>0</v>
      </c>
      <c r="AH44" s="16">
        <v>0</v>
      </c>
      <c r="AI44" s="16">
        <v>0</v>
      </c>
      <c r="AJ44" s="16">
        <v>0</v>
      </c>
      <c r="AK44" s="27">
        <v>70807</v>
      </c>
      <c r="AL44" s="15">
        <v>0</v>
      </c>
      <c r="AM44" s="16">
        <v>0</v>
      </c>
      <c r="AN44" s="16">
        <v>0</v>
      </c>
      <c r="AO44" s="16">
        <v>0</v>
      </c>
      <c r="AP44" s="16">
        <v>0</v>
      </c>
      <c r="AQ44" s="27">
        <v>0</v>
      </c>
      <c r="AR44" s="15">
        <v>0</v>
      </c>
      <c r="AS44" s="16">
        <v>0</v>
      </c>
      <c r="AT44" s="16">
        <v>0</v>
      </c>
      <c r="AU44" s="16">
        <v>0</v>
      </c>
      <c r="AV44" s="16">
        <v>0</v>
      </c>
      <c r="AW44" s="27">
        <v>0</v>
      </c>
      <c r="AX44" s="104">
        <v>112430266</v>
      </c>
      <c r="AY44" s="105">
        <v>6725975</v>
      </c>
      <c r="AZ44" s="105">
        <v>11427491</v>
      </c>
      <c r="BA44" s="105">
        <v>0</v>
      </c>
      <c r="BB44" s="105">
        <v>443668</v>
      </c>
      <c r="BC44" s="106">
        <v>131027400</v>
      </c>
      <c r="BD44" s="15">
        <v>2788676</v>
      </c>
      <c r="BE44" s="16">
        <v>0</v>
      </c>
      <c r="BF44" s="16">
        <v>0</v>
      </c>
      <c r="BG44" s="16">
        <v>0</v>
      </c>
      <c r="BH44" s="16">
        <v>0</v>
      </c>
      <c r="BI44" s="27">
        <v>2788676</v>
      </c>
      <c r="BJ44" s="15">
        <v>2788676</v>
      </c>
      <c r="BK44" s="16">
        <v>0</v>
      </c>
      <c r="BL44" s="16">
        <v>0</v>
      </c>
      <c r="BM44" s="16">
        <v>0</v>
      </c>
      <c r="BN44" s="16">
        <v>0</v>
      </c>
      <c r="BO44" s="27">
        <v>2788676</v>
      </c>
      <c r="BP44" s="15">
        <v>1278220</v>
      </c>
      <c r="BQ44" s="16">
        <v>0</v>
      </c>
      <c r="BR44" s="16">
        <v>0</v>
      </c>
      <c r="BS44" s="16">
        <v>0</v>
      </c>
      <c r="BT44" s="16">
        <v>0</v>
      </c>
      <c r="BU44" s="27">
        <v>1278220</v>
      </c>
      <c r="BV44" s="104">
        <v>111152046</v>
      </c>
      <c r="BW44" s="105">
        <v>6725975</v>
      </c>
      <c r="BX44" s="105">
        <v>11427491</v>
      </c>
      <c r="BY44" s="105">
        <v>0</v>
      </c>
      <c r="BZ44" s="105">
        <v>443668</v>
      </c>
      <c r="CA44" s="106">
        <v>129749180</v>
      </c>
      <c r="CB44" s="114"/>
    </row>
    <row r="45" spans="1:80" s="115" customFormat="1" ht="13.8" x14ac:dyDescent="0.3">
      <c r="A45" s="4" t="s">
        <v>36</v>
      </c>
      <c r="B45" s="15">
        <v>0</v>
      </c>
      <c r="C45" s="16">
        <v>0</v>
      </c>
      <c r="D45" s="16">
        <v>0</v>
      </c>
      <c r="E45" s="16">
        <v>0</v>
      </c>
      <c r="F45" s="16">
        <v>0</v>
      </c>
      <c r="G45" s="27">
        <v>0</v>
      </c>
      <c r="H45" s="15">
        <v>75538102</v>
      </c>
      <c r="I45" s="16">
        <v>12177921</v>
      </c>
      <c r="J45" s="16">
        <v>14337102</v>
      </c>
      <c r="K45" s="16">
        <v>0</v>
      </c>
      <c r="L45" s="16">
        <v>0</v>
      </c>
      <c r="M45" s="27">
        <v>102053125</v>
      </c>
      <c r="N45" s="15">
        <v>0</v>
      </c>
      <c r="O45" s="16">
        <v>0</v>
      </c>
      <c r="P45" s="16">
        <v>0</v>
      </c>
      <c r="Q45" s="16">
        <v>0</v>
      </c>
      <c r="R45" s="16">
        <v>43189</v>
      </c>
      <c r="S45" s="27">
        <v>43189</v>
      </c>
      <c r="T45" s="15">
        <v>1859314</v>
      </c>
      <c r="U45" s="16">
        <v>0</v>
      </c>
      <c r="V45" s="16">
        <v>0</v>
      </c>
      <c r="W45" s="16">
        <v>0</v>
      </c>
      <c r="X45" s="16">
        <v>0</v>
      </c>
      <c r="Y45" s="27">
        <v>1859314</v>
      </c>
      <c r="Z45" s="15">
        <v>7936236.5700000003</v>
      </c>
      <c r="AA45" s="16">
        <v>0</v>
      </c>
      <c r="AB45" s="16">
        <v>0</v>
      </c>
      <c r="AC45" s="16">
        <v>0</v>
      </c>
      <c r="AD45" s="16">
        <v>729161.65</v>
      </c>
      <c r="AE45" s="27">
        <v>8665398.2200000007</v>
      </c>
      <c r="AF45" s="15">
        <v>0</v>
      </c>
      <c r="AG45" s="16">
        <v>0</v>
      </c>
      <c r="AH45" s="16">
        <v>0</v>
      </c>
      <c r="AI45" s="16">
        <v>0</v>
      </c>
      <c r="AJ45" s="16">
        <v>0</v>
      </c>
      <c r="AK45" s="27">
        <v>0</v>
      </c>
      <c r="AL45" s="15">
        <v>0</v>
      </c>
      <c r="AM45" s="16">
        <v>0</v>
      </c>
      <c r="AN45" s="16">
        <v>0</v>
      </c>
      <c r="AO45" s="16">
        <v>0</v>
      </c>
      <c r="AP45" s="16">
        <v>0</v>
      </c>
      <c r="AQ45" s="27">
        <v>0</v>
      </c>
      <c r="AR45" s="15">
        <v>0</v>
      </c>
      <c r="AS45" s="16">
        <v>0</v>
      </c>
      <c r="AT45" s="16">
        <v>0</v>
      </c>
      <c r="AU45" s="16">
        <v>0</v>
      </c>
      <c r="AV45" s="16">
        <v>0</v>
      </c>
      <c r="AW45" s="27">
        <v>0</v>
      </c>
      <c r="AX45" s="104">
        <v>85333652.569999993</v>
      </c>
      <c r="AY45" s="105">
        <v>12177921</v>
      </c>
      <c r="AZ45" s="105">
        <v>14337102</v>
      </c>
      <c r="BA45" s="105">
        <v>0</v>
      </c>
      <c r="BB45" s="105">
        <v>772350.65</v>
      </c>
      <c r="BC45" s="106">
        <v>112621026.22</v>
      </c>
      <c r="BD45" s="15">
        <v>2605435</v>
      </c>
      <c r="BE45" s="16">
        <v>0</v>
      </c>
      <c r="BF45" s="16">
        <v>0</v>
      </c>
      <c r="BG45" s="16">
        <v>0</v>
      </c>
      <c r="BH45" s="16">
        <v>0</v>
      </c>
      <c r="BI45" s="27">
        <v>2605435</v>
      </c>
      <c r="BJ45" s="15">
        <v>2605435</v>
      </c>
      <c r="BK45" s="16">
        <v>0</v>
      </c>
      <c r="BL45" s="16">
        <v>0</v>
      </c>
      <c r="BM45" s="16">
        <v>0</v>
      </c>
      <c r="BN45" s="16">
        <v>0</v>
      </c>
      <c r="BO45" s="27">
        <v>2605435</v>
      </c>
      <c r="BP45" s="15">
        <v>1197000</v>
      </c>
      <c r="BQ45" s="16">
        <v>0</v>
      </c>
      <c r="BR45" s="16">
        <v>0</v>
      </c>
      <c r="BS45" s="16">
        <v>0</v>
      </c>
      <c r="BT45" s="16">
        <v>0</v>
      </c>
      <c r="BU45" s="27">
        <v>1197000</v>
      </c>
      <c r="BV45" s="104">
        <v>84136652.569999993</v>
      </c>
      <c r="BW45" s="105">
        <v>12177921</v>
      </c>
      <c r="BX45" s="105">
        <v>14337102</v>
      </c>
      <c r="BY45" s="105">
        <v>0</v>
      </c>
      <c r="BZ45" s="105">
        <v>772350.65</v>
      </c>
      <c r="CA45" s="106">
        <v>111424026.22</v>
      </c>
      <c r="CB45" s="114"/>
    </row>
    <row r="46" spans="1:80" s="115" customFormat="1" ht="13.8" x14ac:dyDescent="0.3">
      <c r="A46" s="4" t="s">
        <v>37</v>
      </c>
      <c r="B46" s="15">
        <v>4531035.25</v>
      </c>
      <c r="C46" s="16">
        <v>229069</v>
      </c>
      <c r="D46" s="16">
        <v>119101.05</v>
      </c>
      <c r="E46" s="16">
        <v>108492</v>
      </c>
      <c r="F46" s="16">
        <v>1441</v>
      </c>
      <c r="G46" s="27">
        <v>4989138.3</v>
      </c>
      <c r="H46" s="15">
        <v>38904792.250000112</v>
      </c>
      <c r="I46" s="16">
        <v>5648967.4700000091</v>
      </c>
      <c r="J46" s="16">
        <v>1952366.6499999955</v>
      </c>
      <c r="K46" s="16">
        <v>2532222.0500000003</v>
      </c>
      <c r="L46" s="16">
        <v>0</v>
      </c>
      <c r="M46" s="27">
        <v>49038348.420000114</v>
      </c>
      <c r="N46" s="15">
        <v>0</v>
      </c>
      <c r="O46" s="16">
        <v>0</v>
      </c>
      <c r="P46" s="16">
        <v>0</v>
      </c>
      <c r="Q46" s="16">
        <v>0</v>
      </c>
      <c r="R46" s="16">
        <v>107846.8</v>
      </c>
      <c r="S46" s="27">
        <v>107846.8</v>
      </c>
      <c r="T46" s="15">
        <v>338566.19</v>
      </c>
      <c r="U46" s="16">
        <v>76184.250000000015</v>
      </c>
      <c r="V46" s="16">
        <v>3640.7499999999927</v>
      </c>
      <c r="W46" s="16">
        <v>-31783.799999999992</v>
      </c>
      <c r="X46" s="16">
        <v>0</v>
      </c>
      <c r="Y46" s="27">
        <v>386607.39</v>
      </c>
      <c r="Z46" s="15">
        <v>9895624.3399999999</v>
      </c>
      <c r="AA46" s="16">
        <v>457850.25</v>
      </c>
      <c r="AB46" s="16">
        <v>119103.9</v>
      </c>
      <c r="AC46" s="16">
        <v>61694.85</v>
      </c>
      <c r="AD46" s="16">
        <v>210836.93</v>
      </c>
      <c r="AE46" s="27">
        <v>10745110.27</v>
      </c>
      <c r="AF46" s="15">
        <v>0</v>
      </c>
      <c r="AG46" s="16">
        <v>0</v>
      </c>
      <c r="AH46" s="16">
        <v>0</v>
      </c>
      <c r="AI46" s="16">
        <v>0</v>
      </c>
      <c r="AJ46" s="16">
        <v>0</v>
      </c>
      <c r="AK46" s="27">
        <v>0</v>
      </c>
      <c r="AL46" s="15">
        <v>0</v>
      </c>
      <c r="AM46" s="16">
        <v>0</v>
      </c>
      <c r="AN46" s="16">
        <v>9260886</v>
      </c>
      <c r="AO46" s="16">
        <v>0</v>
      </c>
      <c r="AP46" s="16">
        <v>0</v>
      </c>
      <c r="AQ46" s="27">
        <v>9260886</v>
      </c>
      <c r="AR46" s="15">
        <v>637252.92000000004</v>
      </c>
      <c r="AS46" s="16">
        <v>29570.15</v>
      </c>
      <c r="AT46" s="16">
        <v>7944.9</v>
      </c>
      <c r="AU46" s="16">
        <v>4055.9</v>
      </c>
      <c r="AV46" s="16">
        <v>12357.07</v>
      </c>
      <c r="AW46" s="27">
        <v>691180.94000000006</v>
      </c>
      <c r="AX46" s="104">
        <v>54307270.950000107</v>
      </c>
      <c r="AY46" s="105">
        <v>6441641.1200000094</v>
      </c>
      <c r="AZ46" s="105">
        <v>11463043.249999996</v>
      </c>
      <c r="BA46" s="105">
        <v>2674681.0000000005</v>
      </c>
      <c r="BB46" s="105">
        <v>332481.8</v>
      </c>
      <c r="BC46" s="106">
        <v>75219118.120000109</v>
      </c>
      <c r="BD46" s="15">
        <v>1640803.3</v>
      </c>
      <c r="BE46" s="16">
        <v>0</v>
      </c>
      <c r="BF46" s="16">
        <v>0</v>
      </c>
      <c r="BG46" s="16">
        <v>0</v>
      </c>
      <c r="BH46" s="16">
        <v>0</v>
      </c>
      <c r="BI46" s="27">
        <v>1640803.3</v>
      </c>
      <c r="BJ46" s="15">
        <v>1640803.3</v>
      </c>
      <c r="BK46" s="16">
        <v>0</v>
      </c>
      <c r="BL46" s="16">
        <v>0</v>
      </c>
      <c r="BM46" s="16">
        <v>0</v>
      </c>
      <c r="BN46" s="16">
        <v>0</v>
      </c>
      <c r="BO46" s="27">
        <v>1640803.3</v>
      </c>
      <c r="BP46" s="15">
        <v>0</v>
      </c>
      <c r="BQ46" s="16">
        <v>19459.5</v>
      </c>
      <c r="BR46" s="16">
        <v>0</v>
      </c>
      <c r="BS46" s="16">
        <v>0</v>
      </c>
      <c r="BT46" s="16">
        <v>78710.03</v>
      </c>
      <c r="BU46" s="27">
        <v>98169.53</v>
      </c>
      <c r="BV46" s="104">
        <v>54307270.950000107</v>
      </c>
      <c r="BW46" s="105">
        <v>6422181.6200000094</v>
      </c>
      <c r="BX46" s="105">
        <v>11463043.249999996</v>
      </c>
      <c r="BY46" s="105">
        <v>2674681.0000000005</v>
      </c>
      <c r="BZ46" s="105">
        <v>253771.77</v>
      </c>
      <c r="CA46" s="106">
        <v>75120948.590000108</v>
      </c>
      <c r="CB46" s="114"/>
    </row>
    <row r="47" spans="1:80" s="115" customFormat="1" ht="13.8" x14ac:dyDescent="0.3">
      <c r="A47" s="4" t="s">
        <v>38</v>
      </c>
      <c r="B47" s="15">
        <v>789006.85</v>
      </c>
      <c r="C47" s="16">
        <v>41716.5</v>
      </c>
      <c r="D47" s="16">
        <v>7511</v>
      </c>
      <c r="E47" s="16">
        <v>291914</v>
      </c>
      <c r="F47" s="16">
        <v>2639</v>
      </c>
      <c r="G47" s="27">
        <v>1132787.3500000001</v>
      </c>
      <c r="H47" s="15">
        <v>2304739.4500000002</v>
      </c>
      <c r="I47" s="16">
        <v>166029.95000000001</v>
      </c>
      <c r="J47" s="16">
        <v>85968.4</v>
      </c>
      <c r="K47" s="16">
        <v>5252504.8499999996</v>
      </c>
      <c r="L47" s="16">
        <v>10977.65</v>
      </c>
      <c r="M47" s="27">
        <v>7820220.3000000007</v>
      </c>
      <c r="N47" s="15">
        <v>0</v>
      </c>
      <c r="O47" s="16">
        <v>0</v>
      </c>
      <c r="P47" s="16">
        <v>0</v>
      </c>
      <c r="Q47" s="16">
        <v>0</v>
      </c>
      <c r="R47" s="16">
        <v>0</v>
      </c>
      <c r="S47" s="27">
        <v>0</v>
      </c>
      <c r="T47" s="15">
        <v>197.33</v>
      </c>
      <c r="U47" s="16">
        <v>-4834.05</v>
      </c>
      <c r="V47" s="16">
        <v>0</v>
      </c>
      <c r="W47" s="16">
        <v>-1732.65</v>
      </c>
      <c r="X47" s="16">
        <v>0</v>
      </c>
      <c r="Y47" s="27">
        <v>-6369.3700000000008</v>
      </c>
      <c r="Z47" s="15">
        <v>826589.01</v>
      </c>
      <c r="AA47" s="16">
        <v>73661.899999999994</v>
      </c>
      <c r="AB47" s="16">
        <v>9213</v>
      </c>
      <c r="AC47" s="16">
        <v>208431.4</v>
      </c>
      <c r="AD47" s="16">
        <v>38159.230000000003</v>
      </c>
      <c r="AE47" s="27">
        <v>1156054.54</v>
      </c>
      <c r="AF47" s="15">
        <v>0</v>
      </c>
      <c r="AG47" s="16">
        <v>0</v>
      </c>
      <c r="AH47" s="16">
        <v>0</v>
      </c>
      <c r="AI47" s="16">
        <v>0</v>
      </c>
      <c r="AJ47" s="16">
        <v>0</v>
      </c>
      <c r="AK47" s="27">
        <v>0</v>
      </c>
      <c r="AL47" s="15">
        <v>0</v>
      </c>
      <c r="AM47" s="16">
        <v>0</v>
      </c>
      <c r="AN47" s="16">
        <v>0</v>
      </c>
      <c r="AO47" s="16">
        <v>0</v>
      </c>
      <c r="AP47" s="16">
        <v>0</v>
      </c>
      <c r="AQ47" s="27">
        <v>0</v>
      </c>
      <c r="AR47" s="15">
        <v>0</v>
      </c>
      <c r="AS47" s="16">
        <v>0</v>
      </c>
      <c r="AT47" s="16">
        <v>0</v>
      </c>
      <c r="AU47" s="16">
        <v>0</v>
      </c>
      <c r="AV47" s="16">
        <v>0</v>
      </c>
      <c r="AW47" s="27">
        <v>0</v>
      </c>
      <c r="AX47" s="104">
        <v>3920532.6400000006</v>
      </c>
      <c r="AY47" s="105">
        <v>276574.30000000005</v>
      </c>
      <c r="AZ47" s="105">
        <v>102692.4</v>
      </c>
      <c r="BA47" s="105">
        <v>5751117.5999999996</v>
      </c>
      <c r="BB47" s="105">
        <v>51775.880000000005</v>
      </c>
      <c r="BC47" s="106">
        <v>10102692.82</v>
      </c>
      <c r="BD47" s="15">
        <v>231114.13</v>
      </c>
      <c r="BE47" s="16">
        <v>1163.71</v>
      </c>
      <c r="BF47" s="16">
        <v>232.74</v>
      </c>
      <c r="BG47" s="16">
        <v>16053.16</v>
      </c>
      <c r="BH47" s="16">
        <v>0</v>
      </c>
      <c r="BI47" s="27">
        <v>248563.74</v>
      </c>
      <c r="BJ47" s="15">
        <v>231114.13</v>
      </c>
      <c r="BK47" s="16">
        <v>1163.71</v>
      </c>
      <c r="BL47" s="16">
        <v>232.74</v>
      </c>
      <c r="BM47" s="16">
        <v>16053.16</v>
      </c>
      <c r="BN47" s="16">
        <v>0</v>
      </c>
      <c r="BO47" s="27">
        <v>248563.74</v>
      </c>
      <c r="BP47" s="15">
        <v>0</v>
      </c>
      <c r="BQ47" s="16">
        <v>0</v>
      </c>
      <c r="BR47" s="16">
        <v>0</v>
      </c>
      <c r="BS47" s="16">
        <v>0</v>
      </c>
      <c r="BT47" s="16">
        <v>0</v>
      </c>
      <c r="BU47" s="27">
        <v>0</v>
      </c>
      <c r="BV47" s="104">
        <v>3920532.6400000006</v>
      </c>
      <c r="BW47" s="105">
        <v>276574.30000000005</v>
      </c>
      <c r="BX47" s="105">
        <v>102692.4</v>
      </c>
      <c r="BY47" s="105">
        <v>5751117.5999999996</v>
      </c>
      <c r="BZ47" s="105">
        <v>51775.880000000005</v>
      </c>
      <c r="CA47" s="106">
        <v>10102692.82</v>
      </c>
      <c r="CB47" s="114"/>
    </row>
    <row r="48" spans="1:80" s="115" customFormat="1" ht="13.8" x14ac:dyDescent="0.3">
      <c r="A48" s="4" t="s">
        <v>39</v>
      </c>
      <c r="B48" s="15">
        <v>4084496</v>
      </c>
      <c r="C48" s="16">
        <v>228592</v>
      </c>
      <c r="D48" s="16">
        <v>0</v>
      </c>
      <c r="E48" s="16">
        <v>109972</v>
      </c>
      <c r="F48" s="16">
        <v>60320</v>
      </c>
      <c r="G48" s="27">
        <v>4483380</v>
      </c>
      <c r="H48" s="15">
        <v>28759427</v>
      </c>
      <c r="I48" s="16">
        <v>2085383</v>
      </c>
      <c r="J48" s="16">
        <v>0</v>
      </c>
      <c r="K48" s="16">
        <v>2191316</v>
      </c>
      <c r="L48" s="16">
        <v>54469</v>
      </c>
      <c r="M48" s="27">
        <v>33090595</v>
      </c>
      <c r="N48" s="15">
        <v>0</v>
      </c>
      <c r="O48" s="16">
        <v>0</v>
      </c>
      <c r="P48" s="16">
        <v>0</v>
      </c>
      <c r="Q48" s="16">
        <v>0</v>
      </c>
      <c r="R48" s="16">
        <v>23238</v>
      </c>
      <c r="S48" s="27">
        <v>23238</v>
      </c>
      <c r="T48" s="15">
        <v>443039</v>
      </c>
      <c r="U48" s="16">
        <v>11716</v>
      </c>
      <c r="V48" s="16">
        <v>0</v>
      </c>
      <c r="W48" s="16">
        <v>33045</v>
      </c>
      <c r="X48" s="16">
        <v>0</v>
      </c>
      <c r="Y48" s="27">
        <v>487800</v>
      </c>
      <c r="Z48" s="15">
        <v>5192245</v>
      </c>
      <c r="AA48" s="16">
        <v>385991</v>
      </c>
      <c r="AB48" s="16">
        <v>0</v>
      </c>
      <c r="AC48" s="16">
        <v>0</v>
      </c>
      <c r="AD48" s="16">
        <v>0</v>
      </c>
      <c r="AE48" s="27">
        <v>5578236</v>
      </c>
      <c r="AF48" s="15">
        <v>0</v>
      </c>
      <c r="AG48" s="16">
        <v>0</v>
      </c>
      <c r="AH48" s="16">
        <v>0</v>
      </c>
      <c r="AI48" s="16">
        <v>0</v>
      </c>
      <c r="AJ48" s="16">
        <v>0</v>
      </c>
      <c r="AK48" s="27">
        <v>0</v>
      </c>
      <c r="AL48" s="15">
        <v>0</v>
      </c>
      <c r="AM48" s="16">
        <v>0</v>
      </c>
      <c r="AN48" s="16">
        <v>0</v>
      </c>
      <c r="AO48" s="16">
        <v>0</v>
      </c>
      <c r="AP48" s="16">
        <v>0</v>
      </c>
      <c r="AQ48" s="27">
        <v>0</v>
      </c>
      <c r="AR48" s="15">
        <v>488418</v>
      </c>
      <c r="AS48" s="16">
        <v>40354</v>
      </c>
      <c r="AT48" s="16">
        <v>0</v>
      </c>
      <c r="AU48" s="16">
        <v>0</v>
      </c>
      <c r="AV48" s="16">
        <v>0</v>
      </c>
      <c r="AW48" s="27">
        <v>528772</v>
      </c>
      <c r="AX48" s="104">
        <v>38967625</v>
      </c>
      <c r="AY48" s="105">
        <v>2752036</v>
      </c>
      <c r="AZ48" s="105">
        <v>0</v>
      </c>
      <c r="BA48" s="105">
        <v>2334333</v>
      </c>
      <c r="BB48" s="105">
        <v>138027</v>
      </c>
      <c r="BC48" s="106">
        <v>44192021</v>
      </c>
      <c r="BD48" s="15">
        <v>676550</v>
      </c>
      <c r="BE48" s="16">
        <v>0</v>
      </c>
      <c r="BF48" s="16">
        <v>0</v>
      </c>
      <c r="BG48" s="16">
        <v>0</v>
      </c>
      <c r="BH48" s="16">
        <v>0</v>
      </c>
      <c r="BI48" s="27">
        <v>676550</v>
      </c>
      <c r="BJ48" s="15">
        <v>676550</v>
      </c>
      <c r="BK48" s="16">
        <v>0</v>
      </c>
      <c r="BL48" s="16">
        <v>0</v>
      </c>
      <c r="BM48" s="16">
        <v>0</v>
      </c>
      <c r="BN48" s="16">
        <v>0</v>
      </c>
      <c r="BO48" s="27">
        <v>676550</v>
      </c>
      <c r="BP48" s="15">
        <v>55862</v>
      </c>
      <c r="BQ48" s="16">
        <v>0</v>
      </c>
      <c r="BR48" s="16">
        <v>0</v>
      </c>
      <c r="BS48" s="16">
        <v>0</v>
      </c>
      <c r="BT48" s="16">
        <v>0</v>
      </c>
      <c r="BU48" s="27">
        <v>55862</v>
      </c>
      <c r="BV48" s="104">
        <v>38911763</v>
      </c>
      <c r="BW48" s="105">
        <v>2752036</v>
      </c>
      <c r="BX48" s="105">
        <v>0</v>
      </c>
      <c r="BY48" s="105">
        <v>2334333</v>
      </c>
      <c r="BZ48" s="105">
        <v>138027</v>
      </c>
      <c r="CA48" s="106">
        <v>44136159</v>
      </c>
      <c r="CB48" s="114"/>
    </row>
    <row r="49" spans="1:80" s="115" customFormat="1" ht="13.8" x14ac:dyDescent="0.3">
      <c r="A49" s="4" t="s">
        <v>40</v>
      </c>
      <c r="B49" s="15">
        <v>0</v>
      </c>
      <c r="C49" s="16">
        <v>0</v>
      </c>
      <c r="D49" s="16">
        <v>0</v>
      </c>
      <c r="E49" s="16">
        <v>0</v>
      </c>
      <c r="F49" s="16">
        <v>0</v>
      </c>
      <c r="G49" s="27">
        <v>0</v>
      </c>
      <c r="H49" s="15">
        <v>75799068.840000004</v>
      </c>
      <c r="I49" s="16">
        <v>5360346.1900000004</v>
      </c>
      <c r="J49" s="16">
        <v>344207.42</v>
      </c>
      <c r="K49" s="16">
        <v>26113.45</v>
      </c>
      <c r="L49" s="16">
        <v>0</v>
      </c>
      <c r="M49" s="27">
        <v>81529735.900000006</v>
      </c>
      <c r="N49" s="15">
        <v>0</v>
      </c>
      <c r="O49" s="16">
        <v>0</v>
      </c>
      <c r="P49" s="16">
        <v>0</v>
      </c>
      <c r="Q49" s="16">
        <v>0</v>
      </c>
      <c r="R49" s="16">
        <v>30115</v>
      </c>
      <c r="S49" s="27">
        <v>30115</v>
      </c>
      <c r="T49" s="15">
        <v>926457.75</v>
      </c>
      <c r="U49" s="16">
        <v>-20447.38</v>
      </c>
      <c r="V49" s="16">
        <v>-55.95</v>
      </c>
      <c r="W49" s="16">
        <v>0</v>
      </c>
      <c r="X49" s="16">
        <v>0</v>
      </c>
      <c r="Y49" s="27">
        <v>905954.42</v>
      </c>
      <c r="Z49" s="15">
        <v>9771367.4199999999</v>
      </c>
      <c r="AA49" s="16">
        <v>387663.23</v>
      </c>
      <c r="AB49" s="16">
        <v>42356.99</v>
      </c>
      <c r="AC49" s="16">
        <v>0</v>
      </c>
      <c r="AD49" s="16">
        <v>0</v>
      </c>
      <c r="AE49" s="27">
        <v>10201387.640000001</v>
      </c>
      <c r="AF49" s="15">
        <v>0</v>
      </c>
      <c r="AG49" s="16">
        <v>0</v>
      </c>
      <c r="AH49" s="16">
        <v>0</v>
      </c>
      <c r="AI49" s="16">
        <v>0</v>
      </c>
      <c r="AJ49" s="16">
        <v>0</v>
      </c>
      <c r="AK49" s="27">
        <v>0</v>
      </c>
      <c r="AL49" s="15">
        <v>0</v>
      </c>
      <c r="AM49" s="16">
        <v>0</v>
      </c>
      <c r="AN49" s="16">
        <v>0</v>
      </c>
      <c r="AO49" s="16">
        <v>0</v>
      </c>
      <c r="AP49" s="16">
        <v>0</v>
      </c>
      <c r="AQ49" s="27">
        <v>0</v>
      </c>
      <c r="AR49" s="15">
        <v>0</v>
      </c>
      <c r="AS49" s="16">
        <v>0</v>
      </c>
      <c r="AT49" s="16">
        <v>0</v>
      </c>
      <c r="AU49" s="16">
        <v>0</v>
      </c>
      <c r="AV49" s="16">
        <v>0</v>
      </c>
      <c r="AW49" s="27">
        <v>0</v>
      </c>
      <c r="AX49" s="104">
        <v>86496894.010000005</v>
      </c>
      <c r="AY49" s="105">
        <v>5727562.040000001</v>
      </c>
      <c r="AZ49" s="105">
        <v>386508.45999999996</v>
      </c>
      <c r="BA49" s="105">
        <v>26113.45</v>
      </c>
      <c r="BB49" s="105">
        <v>30115</v>
      </c>
      <c r="BC49" s="106">
        <v>92667192.960000008</v>
      </c>
      <c r="BD49" s="15">
        <v>1889210.65</v>
      </c>
      <c r="BE49" s="16">
        <v>0</v>
      </c>
      <c r="BF49" s="16">
        <v>0</v>
      </c>
      <c r="BG49" s="16">
        <v>0</v>
      </c>
      <c r="BH49" s="16">
        <v>0</v>
      </c>
      <c r="BI49" s="27">
        <v>1889210.65</v>
      </c>
      <c r="BJ49" s="15">
        <v>1889210.62</v>
      </c>
      <c r="BK49" s="16">
        <v>0</v>
      </c>
      <c r="BL49" s="16">
        <v>0</v>
      </c>
      <c r="BM49" s="16">
        <v>0</v>
      </c>
      <c r="BN49" s="16">
        <v>0</v>
      </c>
      <c r="BO49" s="27">
        <v>1889210.62</v>
      </c>
      <c r="BP49" s="15">
        <v>12000</v>
      </c>
      <c r="BQ49" s="16">
        <v>0</v>
      </c>
      <c r="BR49" s="16">
        <v>0</v>
      </c>
      <c r="BS49" s="16">
        <v>0</v>
      </c>
      <c r="BT49" s="16">
        <v>0</v>
      </c>
      <c r="BU49" s="27">
        <v>12000</v>
      </c>
      <c r="BV49" s="104">
        <v>86484894.040000007</v>
      </c>
      <c r="BW49" s="105">
        <v>5727562.040000001</v>
      </c>
      <c r="BX49" s="105">
        <v>386508.45999999996</v>
      </c>
      <c r="BY49" s="105">
        <v>26113.45</v>
      </c>
      <c r="BZ49" s="105">
        <v>30115</v>
      </c>
      <c r="CA49" s="106">
        <v>92655192.99000001</v>
      </c>
      <c r="CB49" s="114"/>
    </row>
    <row r="50" spans="1:80" s="115" customFormat="1" ht="13.8" x14ac:dyDescent="0.3">
      <c r="A50" s="4" t="s">
        <v>41</v>
      </c>
      <c r="B50" s="15">
        <v>1672451</v>
      </c>
      <c r="C50" s="16">
        <v>94712</v>
      </c>
      <c r="D50" s="16">
        <v>0</v>
      </c>
      <c r="E50" s="16">
        <v>159445</v>
      </c>
      <c r="F50" s="16">
        <v>1327</v>
      </c>
      <c r="G50" s="27">
        <v>1927935</v>
      </c>
      <c r="H50" s="15">
        <v>5492417</v>
      </c>
      <c r="I50" s="16">
        <v>659391</v>
      </c>
      <c r="J50" s="16">
        <v>0</v>
      </c>
      <c r="K50" s="16">
        <v>1518122</v>
      </c>
      <c r="L50" s="16">
        <v>0</v>
      </c>
      <c r="M50" s="27">
        <v>7669930</v>
      </c>
      <c r="N50" s="15">
        <v>0</v>
      </c>
      <c r="O50" s="16">
        <v>0</v>
      </c>
      <c r="P50" s="16">
        <v>0</v>
      </c>
      <c r="Q50" s="16">
        <v>0</v>
      </c>
      <c r="R50" s="16">
        <v>9383</v>
      </c>
      <c r="S50" s="27">
        <v>9383</v>
      </c>
      <c r="T50" s="15">
        <v>65350</v>
      </c>
      <c r="U50" s="16">
        <v>3627</v>
      </c>
      <c r="V50" s="16">
        <v>0</v>
      </c>
      <c r="W50" s="16">
        <v>8488</v>
      </c>
      <c r="X50" s="16">
        <v>46</v>
      </c>
      <c r="Y50" s="27">
        <v>77511</v>
      </c>
      <c r="Z50" s="15">
        <v>2472758</v>
      </c>
      <c r="AA50" s="16">
        <v>137245</v>
      </c>
      <c r="AB50" s="16">
        <v>0</v>
      </c>
      <c r="AC50" s="16">
        <v>321117</v>
      </c>
      <c r="AD50" s="16">
        <v>1760</v>
      </c>
      <c r="AE50" s="27">
        <v>2932880</v>
      </c>
      <c r="AF50" s="15">
        <v>0</v>
      </c>
      <c r="AG50" s="16">
        <v>0</v>
      </c>
      <c r="AH50" s="16">
        <v>0</v>
      </c>
      <c r="AI50" s="16">
        <v>0</v>
      </c>
      <c r="AJ50" s="16">
        <v>0</v>
      </c>
      <c r="AK50" s="27">
        <v>0</v>
      </c>
      <c r="AL50" s="15">
        <v>0</v>
      </c>
      <c r="AM50" s="16">
        <v>0</v>
      </c>
      <c r="AN50" s="16">
        <v>0</v>
      </c>
      <c r="AO50" s="16">
        <v>0</v>
      </c>
      <c r="AP50" s="16">
        <v>0</v>
      </c>
      <c r="AQ50" s="27">
        <v>0</v>
      </c>
      <c r="AR50" s="15">
        <v>0</v>
      </c>
      <c r="AS50" s="16">
        <v>0</v>
      </c>
      <c r="AT50" s="16">
        <v>0</v>
      </c>
      <c r="AU50" s="16">
        <v>0</v>
      </c>
      <c r="AV50" s="16">
        <v>0</v>
      </c>
      <c r="AW50" s="27">
        <v>0</v>
      </c>
      <c r="AX50" s="104">
        <v>9702976</v>
      </c>
      <c r="AY50" s="105">
        <v>894975</v>
      </c>
      <c r="AZ50" s="105">
        <v>0</v>
      </c>
      <c r="BA50" s="105">
        <v>2007172</v>
      </c>
      <c r="BB50" s="105">
        <v>12516</v>
      </c>
      <c r="BC50" s="106">
        <v>12617639</v>
      </c>
      <c r="BD50" s="15">
        <v>192541</v>
      </c>
      <c r="BE50" s="16">
        <v>218</v>
      </c>
      <c r="BF50" s="16">
        <v>0</v>
      </c>
      <c r="BG50" s="16">
        <v>0</v>
      </c>
      <c r="BH50" s="16">
        <v>6112</v>
      </c>
      <c r="BI50" s="27">
        <v>198871</v>
      </c>
      <c r="BJ50" s="15">
        <v>192541</v>
      </c>
      <c r="BK50" s="16">
        <v>218</v>
      </c>
      <c r="BL50" s="16">
        <v>0</v>
      </c>
      <c r="BM50" s="16">
        <v>0</v>
      </c>
      <c r="BN50" s="16">
        <v>6112</v>
      </c>
      <c r="BO50" s="27">
        <v>198871</v>
      </c>
      <c r="BP50" s="15">
        <v>2185</v>
      </c>
      <c r="BQ50" s="16">
        <v>0</v>
      </c>
      <c r="BR50" s="16">
        <v>0</v>
      </c>
      <c r="BS50" s="16">
        <v>300</v>
      </c>
      <c r="BT50" s="16">
        <v>0</v>
      </c>
      <c r="BU50" s="27">
        <v>2485</v>
      </c>
      <c r="BV50" s="104">
        <v>9700791</v>
      </c>
      <c r="BW50" s="105">
        <v>894975</v>
      </c>
      <c r="BX50" s="105">
        <v>0</v>
      </c>
      <c r="BY50" s="105">
        <v>2006872</v>
      </c>
      <c r="BZ50" s="105">
        <v>12516</v>
      </c>
      <c r="CA50" s="106">
        <v>12615154</v>
      </c>
      <c r="CB50" s="114"/>
    </row>
    <row r="51" spans="1:80" s="115" customFormat="1" ht="13.8" x14ac:dyDescent="0.3">
      <c r="A51" s="4" t="s">
        <v>42</v>
      </c>
      <c r="B51" s="15">
        <v>0</v>
      </c>
      <c r="C51" s="16">
        <v>0</v>
      </c>
      <c r="D51" s="16">
        <v>0</v>
      </c>
      <c r="E51" s="16">
        <v>0</v>
      </c>
      <c r="F51" s="16">
        <v>0</v>
      </c>
      <c r="G51" s="27">
        <v>0</v>
      </c>
      <c r="H51" s="15">
        <v>69047706</v>
      </c>
      <c r="I51" s="16">
        <v>14012245</v>
      </c>
      <c r="J51" s="16">
        <v>7739370</v>
      </c>
      <c r="K51" s="16">
        <v>0</v>
      </c>
      <c r="L51" s="16">
        <v>0</v>
      </c>
      <c r="M51" s="27">
        <v>90799321</v>
      </c>
      <c r="N51" s="15">
        <v>0</v>
      </c>
      <c r="O51" s="16">
        <v>0</v>
      </c>
      <c r="P51" s="16">
        <v>0</v>
      </c>
      <c r="Q51" s="16">
        <v>0</v>
      </c>
      <c r="R51" s="16">
        <v>0</v>
      </c>
      <c r="S51" s="27">
        <v>0</v>
      </c>
      <c r="T51" s="15">
        <v>1175566</v>
      </c>
      <c r="U51" s="16">
        <v>369600</v>
      </c>
      <c r="V51" s="16">
        <v>122400</v>
      </c>
      <c r="W51" s="16">
        <v>0</v>
      </c>
      <c r="X51" s="16">
        <v>0</v>
      </c>
      <c r="Y51" s="27">
        <v>1667566</v>
      </c>
      <c r="Z51" s="15">
        <v>773600</v>
      </c>
      <c r="AA51" s="16">
        <v>0</v>
      </c>
      <c r="AB51" s="16">
        <v>0</v>
      </c>
      <c r="AC51" s="16">
        <v>0</v>
      </c>
      <c r="AD51" s="16">
        <v>0</v>
      </c>
      <c r="AE51" s="27">
        <v>773600</v>
      </c>
      <c r="AF51" s="15">
        <v>0</v>
      </c>
      <c r="AG51" s="16">
        <v>0</v>
      </c>
      <c r="AH51" s="16">
        <v>0</v>
      </c>
      <c r="AI51" s="16">
        <v>0</v>
      </c>
      <c r="AJ51" s="16">
        <v>0</v>
      </c>
      <c r="AK51" s="27">
        <v>0</v>
      </c>
      <c r="AL51" s="15">
        <v>0</v>
      </c>
      <c r="AM51" s="16">
        <v>0</v>
      </c>
      <c r="AN51" s="16">
        <v>0</v>
      </c>
      <c r="AO51" s="16">
        <v>0</v>
      </c>
      <c r="AP51" s="16">
        <v>0</v>
      </c>
      <c r="AQ51" s="27">
        <v>0</v>
      </c>
      <c r="AR51" s="15">
        <v>0</v>
      </c>
      <c r="AS51" s="16">
        <v>0</v>
      </c>
      <c r="AT51" s="16">
        <v>0</v>
      </c>
      <c r="AU51" s="16">
        <v>0</v>
      </c>
      <c r="AV51" s="16">
        <v>0</v>
      </c>
      <c r="AW51" s="27">
        <v>0</v>
      </c>
      <c r="AX51" s="104">
        <v>70996872</v>
      </c>
      <c r="AY51" s="105">
        <v>14381845</v>
      </c>
      <c r="AZ51" s="105">
        <v>7861770</v>
      </c>
      <c r="BA51" s="105">
        <v>0</v>
      </c>
      <c r="BB51" s="105">
        <v>0</v>
      </c>
      <c r="BC51" s="106">
        <v>93240487</v>
      </c>
      <c r="BD51" s="15">
        <v>919604</v>
      </c>
      <c r="BE51" s="16">
        <v>0</v>
      </c>
      <c r="BF51" s="16">
        <v>0</v>
      </c>
      <c r="BG51" s="16">
        <v>0</v>
      </c>
      <c r="BH51" s="16">
        <v>0</v>
      </c>
      <c r="BI51" s="27">
        <v>919604</v>
      </c>
      <c r="BJ51" s="15">
        <v>919604</v>
      </c>
      <c r="BK51" s="16">
        <v>0</v>
      </c>
      <c r="BL51" s="16">
        <v>0</v>
      </c>
      <c r="BM51" s="16">
        <v>0</v>
      </c>
      <c r="BN51" s="16">
        <v>0</v>
      </c>
      <c r="BO51" s="27">
        <v>919604</v>
      </c>
      <c r="BP51" s="15">
        <v>764800</v>
      </c>
      <c r="BQ51" s="16">
        <v>0</v>
      </c>
      <c r="BR51" s="16">
        <v>0</v>
      </c>
      <c r="BS51" s="16">
        <v>0</v>
      </c>
      <c r="BT51" s="16">
        <v>0</v>
      </c>
      <c r="BU51" s="27">
        <v>764800</v>
      </c>
      <c r="BV51" s="104">
        <v>70232072</v>
      </c>
      <c r="BW51" s="105">
        <v>14381845</v>
      </c>
      <c r="BX51" s="105">
        <v>7861770</v>
      </c>
      <c r="BY51" s="105">
        <v>0</v>
      </c>
      <c r="BZ51" s="105">
        <v>0</v>
      </c>
      <c r="CA51" s="106">
        <v>92475687</v>
      </c>
      <c r="CB51" s="114"/>
    </row>
    <row r="52" spans="1:80" s="115" customFormat="1" ht="13.8" x14ac:dyDescent="0.3">
      <c r="A52" s="4" t="s">
        <v>43</v>
      </c>
      <c r="B52" s="15">
        <v>0</v>
      </c>
      <c r="C52" s="16">
        <v>0</v>
      </c>
      <c r="D52" s="16">
        <v>0</v>
      </c>
      <c r="E52" s="16">
        <v>0</v>
      </c>
      <c r="F52" s="16">
        <v>0</v>
      </c>
      <c r="G52" s="27">
        <v>0</v>
      </c>
      <c r="H52" s="15">
        <v>60016822</v>
      </c>
      <c r="I52" s="16">
        <v>6131528</v>
      </c>
      <c r="J52" s="16">
        <v>3237253</v>
      </c>
      <c r="K52" s="16">
        <v>0</v>
      </c>
      <c r="L52" s="16">
        <v>791431</v>
      </c>
      <c r="M52" s="27">
        <v>70177034</v>
      </c>
      <c r="N52" s="15">
        <v>0</v>
      </c>
      <c r="O52" s="16">
        <v>0</v>
      </c>
      <c r="P52" s="16">
        <v>0</v>
      </c>
      <c r="Q52" s="16">
        <v>0</v>
      </c>
      <c r="R52" s="16">
        <v>21123</v>
      </c>
      <c r="S52" s="27">
        <v>21123</v>
      </c>
      <c r="T52" s="15">
        <v>509039</v>
      </c>
      <c r="U52" s="16">
        <v>62021</v>
      </c>
      <c r="V52" s="16">
        <v>15185</v>
      </c>
      <c r="W52" s="16">
        <v>0</v>
      </c>
      <c r="X52" s="16">
        <v>13472</v>
      </c>
      <c r="Y52" s="27">
        <v>599717</v>
      </c>
      <c r="Z52" s="15">
        <v>10589806</v>
      </c>
      <c r="AA52" s="16">
        <v>548480</v>
      </c>
      <c r="AB52" s="16">
        <v>107431</v>
      </c>
      <c r="AC52" s="16">
        <v>0</v>
      </c>
      <c r="AD52" s="16">
        <v>0</v>
      </c>
      <c r="AE52" s="27">
        <v>11245717</v>
      </c>
      <c r="AF52" s="15">
        <v>0</v>
      </c>
      <c r="AG52" s="16">
        <v>122457</v>
      </c>
      <c r="AH52" s="16">
        <v>0</v>
      </c>
      <c r="AI52" s="16">
        <v>0</v>
      </c>
      <c r="AJ52" s="16">
        <v>0</v>
      </c>
      <c r="AK52" s="27">
        <v>122457</v>
      </c>
      <c r="AL52" s="15">
        <v>0</v>
      </c>
      <c r="AM52" s="16">
        <v>0</v>
      </c>
      <c r="AN52" s="16">
        <v>0</v>
      </c>
      <c r="AO52" s="16">
        <v>0</v>
      </c>
      <c r="AP52" s="16">
        <v>0</v>
      </c>
      <c r="AQ52" s="27">
        <v>0</v>
      </c>
      <c r="AR52" s="15">
        <v>0</v>
      </c>
      <c r="AS52" s="16">
        <v>0</v>
      </c>
      <c r="AT52" s="16">
        <v>0</v>
      </c>
      <c r="AU52" s="16">
        <v>0</v>
      </c>
      <c r="AV52" s="16">
        <v>0</v>
      </c>
      <c r="AW52" s="27">
        <v>0</v>
      </c>
      <c r="AX52" s="104">
        <v>71115667</v>
      </c>
      <c r="AY52" s="105">
        <v>6864486</v>
      </c>
      <c r="AZ52" s="105">
        <v>3359869</v>
      </c>
      <c r="BA52" s="105">
        <v>0</v>
      </c>
      <c r="BB52" s="105">
        <v>826026</v>
      </c>
      <c r="BC52" s="106">
        <v>82166048</v>
      </c>
      <c r="BD52" s="15">
        <v>1797700</v>
      </c>
      <c r="BE52" s="16">
        <v>0</v>
      </c>
      <c r="BF52" s="16">
        <v>0</v>
      </c>
      <c r="BG52" s="16">
        <v>0</v>
      </c>
      <c r="BH52" s="16">
        <v>0</v>
      </c>
      <c r="BI52" s="27">
        <v>1797700</v>
      </c>
      <c r="BJ52" s="15">
        <v>1797700</v>
      </c>
      <c r="BK52" s="16">
        <v>0</v>
      </c>
      <c r="BL52" s="16">
        <v>0</v>
      </c>
      <c r="BM52" s="16">
        <v>0</v>
      </c>
      <c r="BN52" s="16">
        <v>0</v>
      </c>
      <c r="BO52" s="27">
        <v>1797700</v>
      </c>
      <c r="BP52" s="15">
        <v>7692</v>
      </c>
      <c r="BQ52" s="16">
        <v>0</v>
      </c>
      <c r="BR52" s="16">
        <v>0</v>
      </c>
      <c r="BS52" s="16">
        <v>0</v>
      </c>
      <c r="BT52" s="16">
        <v>0</v>
      </c>
      <c r="BU52" s="27">
        <v>7692</v>
      </c>
      <c r="BV52" s="104">
        <v>71107975</v>
      </c>
      <c r="BW52" s="105">
        <v>6864486</v>
      </c>
      <c r="BX52" s="105">
        <v>3359869</v>
      </c>
      <c r="BY52" s="105">
        <v>0</v>
      </c>
      <c r="BZ52" s="105">
        <v>826026</v>
      </c>
      <c r="CA52" s="106">
        <v>82158356</v>
      </c>
      <c r="CB52" s="114"/>
    </row>
    <row r="53" spans="1:80" s="115" customFormat="1" ht="13.8" x14ac:dyDescent="0.3">
      <c r="A53" s="4" t="s">
        <v>44</v>
      </c>
      <c r="B53" s="15">
        <v>0</v>
      </c>
      <c r="C53" s="16">
        <v>0</v>
      </c>
      <c r="D53" s="16">
        <v>0</v>
      </c>
      <c r="E53" s="16">
        <v>0</v>
      </c>
      <c r="F53" s="16">
        <v>0</v>
      </c>
      <c r="G53" s="27">
        <v>0</v>
      </c>
      <c r="H53" s="15">
        <v>90203130</v>
      </c>
      <c r="I53" s="16">
        <v>163887000</v>
      </c>
      <c r="J53" s="16">
        <v>0</v>
      </c>
      <c r="K53" s="16">
        <v>0</v>
      </c>
      <c r="L53" s="16">
        <v>0</v>
      </c>
      <c r="M53" s="27">
        <v>254090130</v>
      </c>
      <c r="N53" s="15">
        <v>0</v>
      </c>
      <c r="O53" s="16">
        <v>0</v>
      </c>
      <c r="P53" s="16">
        <v>0</v>
      </c>
      <c r="Q53" s="16">
        <v>0</v>
      </c>
      <c r="R53" s="16">
        <v>421746</v>
      </c>
      <c r="S53" s="27">
        <v>421746</v>
      </c>
      <c r="T53" s="15">
        <v>4616628</v>
      </c>
      <c r="U53" s="16">
        <v>3109494</v>
      </c>
      <c r="V53" s="16">
        <v>0</v>
      </c>
      <c r="W53" s="16">
        <v>0</v>
      </c>
      <c r="X53" s="16">
        <v>0</v>
      </c>
      <c r="Y53" s="27">
        <v>7726122</v>
      </c>
      <c r="Z53" s="15">
        <v>0</v>
      </c>
      <c r="AA53" s="16">
        <v>0</v>
      </c>
      <c r="AB53" s="16">
        <v>0</v>
      </c>
      <c r="AC53" s="16">
        <v>0</v>
      </c>
      <c r="AD53" s="16">
        <v>0</v>
      </c>
      <c r="AE53" s="27">
        <v>0</v>
      </c>
      <c r="AF53" s="15">
        <v>0</v>
      </c>
      <c r="AG53" s="16">
        <v>0</v>
      </c>
      <c r="AH53" s="16">
        <v>0</v>
      </c>
      <c r="AI53" s="16">
        <v>0</v>
      </c>
      <c r="AJ53" s="16">
        <v>0</v>
      </c>
      <c r="AK53" s="27">
        <v>0</v>
      </c>
      <c r="AL53" s="15">
        <v>0</v>
      </c>
      <c r="AM53" s="16">
        <v>0</v>
      </c>
      <c r="AN53" s="16">
        <v>0</v>
      </c>
      <c r="AO53" s="16">
        <v>0</v>
      </c>
      <c r="AP53" s="16">
        <v>0</v>
      </c>
      <c r="AQ53" s="27">
        <v>0</v>
      </c>
      <c r="AR53" s="15">
        <v>0</v>
      </c>
      <c r="AS53" s="16">
        <v>0</v>
      </c>
      <c r="AT53" s="16">
        <v>0</v>
      </c>
      <c r="AU53" s="16">
        <v>0</v>
      </c>
      <c r="AV53" s="16">
        <v>0</v>
      </c>
      <c r="AW53" s="27">
        <v>0</v>
      </c>
      <c r="AX53" s="104">
        <v>94819758</v>
      </c>
      <c r="AY53" s="105">
        <v>166996494</v>
      </c>
      <c r="AZ53" s="105">
        <v>0</v>
      </c>
      <c r="BA53" s="105">
        <v>0</v>
      </c>
      <c r="BB53" s="105">
        <v>421746</v>
      </c>
      <c r="BC53" s="106">
        <v>262237998</v>
      </c>
      <c r="BD53" s="15">
        <v>266260</v>
      </c>
      <c r="BE53" s="16">
        <v>0</v>
      </c>
      <c r="BF53" s="16">
        <v>0</v>
      </c>
      <c r="BG53" s="16">
        <v>0</v>
      </c>
      <c r="BH53" s="16">
        <v>0</v>
      </c>
      <c r="BI53" s="27">
        <v>266260</v>
      </c>
      <c r="BJ53" s="15">
        <v>266260</v>
      </c>
      <c r="BK53" s="16">
        <v>0</v>
      </c>
      <c r="BL53" s="16">
        <v>0</v>
      </c>
      <c r="BM53" s="16">
        <v>0</v>
      </c>
      <c r="BN53" s="16">
        <v>0</v>
      </c>
      <c r="BO53" s="27">
        <v>266260</v>
      </c>
      <c r="BP53" s="15">
        <v>133130</v>
      </c>
      <c r="BQ53" s="16">
        <v>0</v>
      </c>
      <c r="BR53" s="16">
        <v>0</v>
      </c>
      <c r="BS53" s="16">
        <v>0</v>
      </c>
      <c r="BT53" s="16">
        <v>0</v>
      </c>
      <c r="BU53" s="27">
        <v>133130</v>
      </c>
      <c r="BV53" s="104">
        <v>94686628</v>
      </c>
      <c r="BW53" s="105">
        <v>166996494</v>
      </c>
      <c r="BX53" s="105">
        <v>0</v>
      </c>
      <c r="BY53" s="105">
        <v>0</v>
      </c>
      <c r="BZ53" s="105">
        <v>421746</v>
      </c>
      <c r="CA53" s="106">
        <v>262104868</v>
      </c>
      <c r="CB53" s="114"/>
    </row>
    <row r="54" spans="1:80" s="115" customFormat="1" ht="13.8" x14ac:dyDescent="0.3">
      <c r="A54" s="4" t="s">
        <v>169</v>
      </c>
      <c r="B54" s="15">
        <v>6452273</v>
      </c>
      <c r="C54" s="16">
        <v>138780</v>
      </c>
      <c r="D54" s="16">
        <v>208169</v>
      </c>
      <c r="E54" s="16">
        <v>138780</v>
      </c>
      <c r="F54" s="16">
        <v>973</v>
      </c>
      <c r="G54" s="27">
        <v>6938975</v>
      </c>
      <c r="H54" s="15">
        <v>63093925.079999998</v>
      </c>
      <c r="I54" s="16">
        <v>6230973.75</v>
      </c>
      <c r="J54" s="16">
        <v>4928970.78</v>
      </c>
      <c r="K54" s="16">
        <v>6020343.1799999997</v>
      </c>
      <c r="L54" s="16">
        <v>521000</v>
      </c>
      <c r="M54" s="27">
        <v>80795212.789999992</v>
      </c>
      <c r="N54" s="15">
        <v>0</v>
      </c>
      <c r="O54" s="16">
        <v>0</v>
      </c>
      <c r="P54" s="16">
        <v>0</v>
      </c>
      <c r="Q54" s="16">
        <v>0</v>
      </c>
      <c r="R54" s="16">
        <v>0</v>
      </c>
      <c r="S54" s="27">
        <v>0</v>
      </c>
      <c r="T54" s="15">
        <v>2256142</v>
      </c>
      <c r="U54" s="16">
        <v>0</v>
      </c>
      <c r="V54" s="16">
        <v>0</v>
      </c>
      <c r="W54" s="16">
        <v>0</v>
      </c>
      <c r="X54" s="16">
        <v>0</v>
      </c>
      <c r="Y54" s="27">
        <v>2256142</v>
      </c>
      <c r="Z54" s="15">
        <v>11226986.5</v>
      </c>
      <c r="AA54" s="16">
        <v>0</v>
      </c>
      <c r="AB54" s="16">
        <v>0</v>
      </c>
      <c r="AC54" s="16">
        <v>347226</v>
      </c>
      <c r="AD54" s="16">
        <v>0</v>
      </c>
      <c r="AE54" s="27">
        <v>11574212.5</v>
      </c>
      <c r="AF54" s="15">
        <v>0</v>
      </c>
      <c r="AG54" s="16">
        <v>0</v>
      </c>
      <c r="AH54" s="16">
        <v>0</v>
      </c>
      <c r="AI54" s="16">
        <v>0</v>
      </c>
      <c r="AJ54" s="16">
        <v>0</v>
      </c>
      <c r="AK54" s="27">
        <v>0</v>
      </c>
      <c r="AL54" s="15">
        <v>0</v>
      </c>
      <c r="AM54" s="16">
        <v>0</v>
      </c>
      <c r="AN54" s="16">
        <v>0</v>
      </c>
      <c r="AO54" s="16">
        <v>0</v>
      </c>
      <c r="AP54" s="16">
        <v>0</v>
      </c>
      <c r="AQ54" s="27">
        <v>0</v>
      </c>
      <c r="AR54" s="15">
        <v>0</v>
      </c>
      <c r="AS54" s="16">
        <v>0</v>
      </c>
      <c r="AT54" s="16">
        <v>0</v>
      </c>
      <c r="AU54" s="16">
        <v>-1804472</v>
      </c>
      <c r="AV54" s="16">
        <v>0</v>
      </c>
      <c r="AW54" s="27">
        <v>-1804472</v>
      </c>
      <c r="AX54" s="104">
        <v>83029326.579999998</v>
      </c>
      <c r="AY54" s="105">
        <v>6369753.75</v>
      </c>
      <c r="AZ54" s="105">
        <v>5137139.78</v>
      </c>
      <c r="BA54" s="105">
        <v>4701877.18</v>
      </c>
      <c r="BB54" s="105">
        <v>521973</v>
      </c>
      <c r="BC54" s="106">
        <v>99760070.289999992</v>
      </c>
      <c r="BD54" s="15">
        <v>1568436</v>
      </c>
      <c r="BE54" s="16">
        <v>0</v>
      </c>
      <c r="BF54" s="16">
        <v>0</v>
      </c>
      <c r="BG54" s="16">
        <v>0</v>
      </c>
      <c r="BH54" s="16">
        <v>0</v>
      </c>
      <c r="BI54" s="27">
        <v>1568436</v>
      </c>
      <c r="BJ54" s="15">
        <v>1564134</v>
      </c>
      <c r="BK54" s="16">
        <v>0</v>
      </c>
      <c r="BL54" s="16">
        <v>0</v>
      </c>
      <c r="BM54" s="16">
        <v>0</v>
      </c>
      <c r="BN54" s="16">
        <v>0</v>
      </c>
      <c r="BO54" s="27">
        <v>1564134</v>
      </c>
      <c r="BP54" s="15">
        <v>495810</v>
      </c>
      <c r="BQ54" s="16">
        <v>0</v>
      </c>
      <c r="BR54" s="16">
        <v>0</v>
      </c>
      <c r="BS54" s="16">
        <v>0</v>
      </c>
      <c r="BT54" s="16">
        <v>0</v>
      </c>
      <c r="BU54" s="27">
        <v>495810</v>
      </c>
      <c r="BV54" s="104">
        <v>82537818.579999998</v>
      </c>
      <c r="BW54" s="105">
        <v>6369753.75</v>
      </c>
      <c r="BX54" s="105">
        <v>5137139.78</v>
      </c>
      <c r="BY54" s="105">
        <v>4701877.18</v>
      </c>
      <c r="BZ54" s="105">
        <v>521973</v>
      </c>
      <c r="CA54" s="106">
        <v>99268562.289999992</v>
      </c>
      <c r="CB54" s="114"/>
    </row>
    <row r="55" spans="1:80" s="115" customFormat="1" ht="13.8" x14ac:dyDescent="0.3">
      <c r="A55" s="4" t="s">
        <v>45</v>
      </c>
      <c r="B55" s="15">
        <v>2283371</v>
      </c>
      <c r="C55" s="16">
        <v>150600</v>
      </c>
      <c r="D55" s="16">
        <v>82200</v>
      </c>
      <c r="E55" s="16">
        <v>213600</v>
      </c>
      <c r="F55" s="16">
        <v>8800</v>
      </c>
      <c r="G55" s="27">
        <v>2738571</v>
      </c>
      <c r="H55" s="15">
        <v>32633548.209999997</v>
      </c>
      <c r="I55" s="16">
        <v>7633448.2400000002</v>
      </c>
      <c r="J55" s="16">
        <v>4110286</v>
      </c>
      <c r="K55" s="16">
        <v>8161726.2599999998</v>
      </c>
      <c r="L55" s="16">
        <v>0</v>
      </c>
      <c r="M55" s="27">
        <v>52539008.709999993</v>
      </c>
      <c r="N55" s="15">
        <v>0</v>
      </c>
      <c r="O55" s="16">
        <v>0</v>
      </c>
      <c r="P55" s="16">
        <v>0</v>
      </c>
      <c r="Q55" s="16">
        <v>0</v>
      </c>
      <c r="R55" s="16">
        <v>16859</v>
      </c>
      <c r="S55" s="27">
        <v>16859</v>
      </c>
      <c r="T55" s="15">
        <v>830751.94</v>
      </c>
      <c r="U55" s="16">
        <v>81399.45</v>
      </c>
      <c r="V55" s="16">
        <v>45455.39</v>
      </c>
      <c r="W55" s="16">
        <v>-115931.32</v>
      </c>
      <c r="X55" s="16">
        <v>-136.33000000000001</v>
      </c>
      <c r="Y55" s="27">
        <v>841539.13</v>
      </c>
      <c r="Z55" s="15">
        <v>7255763.3899999997</v>
      </c>
      <c r="AA55" s="16">
        <v>914501.84</v>
      </c>
      <c r="AB55" s="16">
        <v>0</v>
      </c>
      <c r="AC55" s="16">
        <v>0</v>
      </c>
      <c r="AD55" s="16">
        <v>0</v>
      </c>
      <c r="AE55" s="27">
        <v>8170265.2299999995</v>
      </c>
      <c r="AF55" s="15">
        <v>0</v>
      </c>
      <c r="AG55" s="16">
        <v>542071.28</v>
      </c>
      <c r="AH55" s="16">
        <v>12042.91</v>
      </c>
      <c r="AI55" s="16">
        <v>0</v>
      </c>
      <c r="AJ55" s="16">
        <v>0</v>
      </c>
      <c r="AK55" s="27">
        <v>554114.19000000006</v>
      </c>
      <c r="AL55" s="15">
        <v>0</v>
      </c>
      <c r="AM55" s="16">
        <v>0</v>
      </c>
      <c r="AN55" s="16">
        <v>0</v>
      </c>
      <c r="AO55" s="16">
        <v>0</v>
      </c>
      <c r="AP55" s="16">
        <v>0</v>
      </c>
      <c r="AQ55" s="27">
        <v>0</v>
      </c>
      <c r="AR55" s="15">
        <v>0</v>
      </c>
      <c r="AS55" s="16">
        <v>0</v>
      </c>
      <c r="AT55" s="16">
        <v>0</v>
      </c>
      <c r="AU55" s="16">
        <v>0</v>
      </c>
      <c r="AV55" s="16">
        <v>0</v>
      </c>
      <c r="AW55" s="27">
        <v>0</v>
      </c>
      <c r="AX55" s="104">
        <v>43003434.539999992</v>
      </c>
      <c r="AY55" s="105">
        <v>9322020.8100000005</v>
      </c>
      <c r="AZ55" s="105">
        <v>4249984.3</v>
      </c>
      <c r="BA55" s="105">
        <v>8259394.9399999995</v>
      </c>
      <c r="BB55" s="105">
        <v>25522.67</v>
      </c>
      <c r="BC55" s="106">
        <v>64860357.25999999</v>
      </c>
      <c r="BD55" s="15">
        <v>1091137.8700000001</v>
      </c>
      <c r="BE55" s="16">
        <v>860.48</v>
      </c>
      <c r="BF55" s="16">
        <v>0</v>
      </c>
      <c r="BG55" s="16">
        <v>24262.23</v>
      </c>
      <c r="BH55" s="16">
        <v>0</v>
      </c>
      <c r="BI55" s="27">
        <v>1116260.58</v>
      </c>
      <c r="BJ55" s="15">
        <v>1091139</v>
      </c>
      <c r="BK55" s="16">
        <v>860</v>
      </c>
      <c r="BL55" s="16">
        <v>0</v>
      </c>
      <c r="BM55" s="16">
        <v>24262</v>
      </c>
      <c r="BN55" s="16">
        <v>0</v>
      </c>
      <c r="BO55" s="27">
        <v>1116261</v>
      </c>
      <c r="BP55" s="15">
        <v>0</v>
      </c>
      <c r="BQ55" s="16">
        <v>0</v>
      </c>
      <c r="BR55" s="16">
        <v>0</v>
      </c>
      <c r="BS55" s="16">
        <v>0</v>
      </c>
      <c r="BT55" s="16">
        <v>0</v>
      </c>
      <c r="BU55" s="27">
        <v>0</v>
      </c>
      <c r="BV55" s="104">
        <v>43003433.409999989</v>
      </c>
      <c r="BW55" s="105">
        <v>9322021.290000001</v>
      </c>
      <c r="BX55" s="105">
        <v>4249984.3</v>
      </c>
      <c r="BY55" s="105">
        <v>8259395.1699999999</v>
      </c>
      <c r="BZ55" s="105">
        <v>25522.67</v>
      </c>
      <c r="CA55" s="106">
        <v>64860356.839999989</v>
      </c>
      <c r="CB55" s="114"/>
    </row>
    <row r="56" spans="1:80" s="115" customFormat="1" ht="13.8" x14ac:dyDescent="0.3">
      <c r="A56" s="4" t="s">
        <v>46</v>
      </c>
      <c r="B56" s="15">
        <v>5022398</v>
      </c>
      <c r="C56" s="16">
        <v>188582</v>
      </c>
      <c r="D56" s="16">
        <v>92323</v>
      </c>
      <c r="E56" s="16">
        <v>296949</v>
      </c>
      <c r="F56" s="16">
        <v>0</v>
      </c>
      <c r="G56" s="27">
        <v>5600252</v>
      </c>
      <c r="H56" s="15">
        <v>22271037</v>
      </c>
      <c r="I56" s="16">
        <v>1228069</v>
      </c>
      <c r="J56" s="16">
        <v>426633</v>
      </c>
      <c r="K56" s="16">
        <v>3401535</v>
      </c>
      <c r="L56" s="16">
        <v>0</v>
      </c>
      <c r="M56" s="27">
        <v>27327274</v>
      </c>
      <c r="N56" s="15">
        <v>0</v>
      </c>
      <c r="O56" s="16">
        <v>0</v>
      </c>
      <c r="P56" s="16">
        <v>0</v>
      </c>
      <c r="Q56" s="16">
        <v>0</v>
      </c>
      <c r="R56" s="16">
        <v>0</v>
      </c>
      <c r="S56" s="27">
        <v>0</v>
      </c>
      <c r="T56" s="15">
        <v>302104</v>
      </c>
      <c r="U56" s="16">
        <v>18076</v>
      </c>
      <c r="V56" s="16">
        <v>6471</v>
      </c>
      <c r="W56" s="16">
        <v>21630</v>
      </c>
      <c r="X56" s="16">
        <v>0</v>
      </c>
      <c r="Y56" s="27">
        <v>348281</v>
      </c>
      <c r="Z56" s="15">
        <v>4307740</v>
      </c>
      <c r="AA56" s="16">
        <v>167415</v>
      </c>
      <c r="AB56" s="16">
        <v>50545</v>
      </c>
      <c r="AC56" s="16">
        <v>65110</v>
      </c>
      <c r="AD56" s="16">
        <v>0</v>
      </c>
      <c r="AE56" s="27">
        <v>4590810</v>
      </c>
      <c r="AF56" s="15">
        <v>0</v>
      </c>
      <c r="AG56" s="16">
        <v>0</v>
      </c>
      <c r="AH56" s="16">
        <v>0</v>
      </c>
      <c r="AI56" s="16">
        <v>0</v>
      </c>
      <c r="AJ56" s="16">
        <v>0</v>
      </c>
      <c r="AK56" s="27">
        <v>0</v>
      </c>
      <c r="AL56" s="15">
        <v>188375</v>
      </c>
      <c r="AM56" s="16">
        <v>0</v>
      </c>
      <c r="AN56" s="16">
        <v>0</v>
      </c>
      <c r="AO56" s="16">
        <v>0</v>
      </c>
      <c r="AP56" s="16">
        <v>0</v>
      </c>
      <c r="AQ56" s="27">
        <v>188375</v>
      </c>
      <c r="AR56" s="15">
        <v>0</v>
      </c>
      <c r="AS56" s="16">
        <v>0</v>
      </c>
      <c r="AT56" s="16">
        <v>0</v>
      </c>
      <c r="AU56" s="16">
        <v>0</v>
      </c>
      <c r="AV56" s="16">
        <v>0</v>
      </c>
      <c r="AW56" s="27">
        <v>0</v>
      </c>
      <c r="AX56" s="104">
        <v>32091654</v>
      </c>
      <c r="AY56" s="105">
        <v>1602142</v>
      </c>
      <c r="AZ56" s="105">
        <v>575972</v>
      </c>
      <c r="BA56" s="105">
        <v>3785224</v>
      </c>
      <c r="BB56" s="105">
        <v>0</v>
      </c>
      <c r="BC56" s="106">
        <v>38054992</v>
      </c>
      <c r="BD56" s="15">
        <v>764407</v>
      </c>
      <c r="BE56" s="16">
        <v>0</v>
      </c>
      <c r="BF56" s="16">
        <v>0</v>
      </c>
      <c r="BG56" s="16">
        <v>11269</v>
      </c>
      <c r="BH56" s="16">
        <v>0</v>
      </c>
      <c r="BI56" s="27">
        <v>775676</v>
      </c>
      <c r="BJ56" s="15">
        <v>764407</v>
      </c>
      <c r="BK56" s="16">
        <v>0</v>
      </c>
      <c r="BL56" s="16">
        <v>0</v>
      </c>
      <c r="BM56" s="16">
        <v>11269</v>
      </c>
      <c r="BN56" s="16">
        <v>0</v>
      </c>
      <c r="BO56" s="27">
        <v>775676</v>
      </c>
      <c r="BP56" s="15">
        <v>0</v>
      </c>
      <c r="BQ56" s="16">
        <v>0</v>
      </c>
      <c r="BR56" s="16">
        <v>0</v>
      </c>
      <c r="BS56" s="16">
        <v>0</v>
      </c>
      <c r="BT56" s="16">
        <v>0</v>
      </c>
      <c r="BU56" s="27">
        <v>0</v>
      </c>
      <c r="BV56" s="104">
        <v>32091654</v>
      </c>
      <c r="BW56" s="105">
        <v>1602142</v>
      </c>
      <c r="BX56" s="105">
        <v>575972</v>
      </c>
      <c r="BY56" s="105">
        <v>3785224</v>
      </c>
      <c r="BZ56" s="105">
        <v>0</v>
      </c>
      <c r="CA56" s="106">
        <v>38054992</v>
      </c>
      <c r="CB56" s="114"/>
    </row>
    <row r="57" spans="1:80" s="115" customFormat="1" ht="13.8" x14ac:dyDescent="0.3">
      <c r="A57" s="4" t="s">
        <v>47</v>
      </c>
      <c r="B57" s="15">
        <v>3633053</v>
      </c>
      <c r="C57" s="16">
        <v>333293</v>
      </c>
      <c r="D57" s="16">
        <v>36490</v>
      </c>
      <c r="E57" s="16">
        <v>1254330</v>
      </c>
      <c r="F57" s="16">
        <v>326</v>
      </c>
      <c r="G57" s="27">
        <v>5257492</v>
      </c>
      <c r="H57" s="15">
        <v>11321985</v>
      </c>
      <c r="I57" s="16">
        <v>1982690</v>
      </c>
      <c r="J57" s="16">
        <v>1095318</v>
      </c>
      <c r="K57" s="16">
        <v>7473625</v>
      </c>
      <c r="L57" s="16">
        <v>0</v>
      </c>
      <c r="M57" s="27">
        <v>21873618</v>
      </c>
      <c r="N57" s="15">
        <v>0</v>
      </c>
      <c r="O57" s="16">
        <v>0</v>
      </c>
      <c r="P57" s="16">
        <v>0</v>
      </c>
      <c r="Q57" s="16">
        <v>0</v>
      </c>
      <c r="R57" s="16">
        <v>1502</v>
      </c>
      <c r="S57" s="27">
        <v>1502</v>
      </c>
      <c r="T57" s="15">
        <v>62450</v>
      </c>
      <c r="U57" s="16">
        <v>-1762</v>
      </c>
      <c r="V57" s="16">
        <v>6614</v>
      </c>
      <c r="W57" s="16">
        <v>-42598</v>
      </c>
      <c r="X57" s="16">
        <v>0</v>
      </c>
      <c r="Y57" s="27">
        <v>24704</v>
      </c>
      <c r="Z57" s="15">
        <v>3358523</v>
      </c>
      <c r="AA57" s="16">
        <v>0</v>
      </c>
      <c r="AB57" s="16">
        <v>0</v>
      </c>
      <c r="AC57" s="16">
        <v>399</v>
      </c>
      <c r="AD57" s="16">
        <v>0</v>
      </c>
      <c r="AE57" s="27">
        <v>3358922</v>
      </c>
      <c r="AF57" s="15">
        <v>0</v>
      </c>
      <c r="AG57" s="16">
        <v>0</v>
      </c>
      <c r="AH57" s="16">
        <v>0</v>
      </c>
      <c r="AI57" s="16">
        <v>0</v>
      </c>
      <c r="AJ57" s="16">
        <v>0</v>
      </c>
      <c r="AK57" s="27">
        <v>0</v>
      </c>
      <c r="AL57" s="15">
        <v>0</v>
      </c>
      <c r="AM57" s="16">
        <v>0</v>
      </c>
      <c r="AN57" s="16">
        <v>0</v>
      </c>
      <c r="AO57" s="16">
        <v>0</v>
      </c>
      <c r="AP57" s="16">
        <v>0</v>
      </c>
      <c r="AQ57" s="27">
        <v>0</v>
      </c>
      <c r="AR57" s="15">
        <v>2456756</v>
      </c>
      <c r="AS57" s="16">
        <v>224982</v>
      </c>
      <c r="AT57" s="16">
        <v>24652</v>
      </c>
      <c r="AU57" s="16">
        <v>846063</v>
      </c>
      <c r="AV57" s="16">
        <v>220</v>
      </c>
      <c r="AW57" s="27">
        <v>3552673</v>
      </c>
      <c r="AX57" s="104">
        <v>20832767</v>
      </c>
      <c r="AY57" s="105">
        <v>2539203</v>
      </c>
      <c r="AZ57" s="105">
        <v>1163074</v>
      </c>
      <c r="BA57" s="105">
        <v>9531819</v>
      </c>
      <c r="BB57" s="105">
        <v>2048</v>
      </c>
      <c r="BC57" s="106">
        <v>34068911</v>
      </c>
      <c r="BD57" s="15">
        <v>643302.79999999993</v>
      </c>
      <c r="BE57" s="16">
        <v>0</v>
      </c>
      <c r="BF57" s="16">
        <v>0</v>
      </c>
      <c r="BG57" s="16">
        <v>86729</v>
      </c>
      <c r="BH57" s="16">
        <v>0</v>
      </c>
      <c r="BI57" s="27">
        <v>730031.79999999993</v>
      </c>
      <c r="BJ57" s="15">
        <v>643302.79999999993</v>
      </c>
      <c r="BK57" s="16">
        <v>0</v>
      </c>
      <c r="BL57" s="16">
        <v>0</v>
      </c>
      <c r="BM57" s="16">
        <v>86729</v>
      </c>
      <c r="BN57" s="16">
        <v>0</v>
      </c>
      <c r="BO57" s="27">
        <v>730031.79999999993</v>
      </c>
      <c r="BP57" s="15">
        <v>0</v>
      </c>
      <c r="BQ57" s="16">
        <v>0</v>
      </c>
      <c r="BR57" s="16">
        <v>0</v>
      </c>
      <c r="BS57" s="16">
        <v>0</v>
      </c>
      <c r="BT57" s="16">
        <v>0</v>
      </c>
      <c r="BU57" s="27">
        <v>0</v>
      </c>
      <c r="BV57" s="104">
        <v>20832767</v>
      </c>
      <c r="BW57" s="105">
        <v>2539203</v>
      </c>
      <c r="BX57" s="105">
        <v>1163074</v>
      </c>
      <c r="BY57" s="105">
        <v>9531819</v>
      </c>
      <c r="BZ57" s="105">
        <v>2048</v>
      </c>
      <c r="CA57" s="106">
        <v>34068911</v>
      </c>
      <c r="CB57" s="114"/>
    </row>
    <row r="58" spans="1:80" s="115" customFormat="1" ht="13.8" x14ac:dyDescent="0.3">
      <c r="A58" s="4" t="s">
        <v>48</v>
      </c>
      <c r="B58" s="15">
        <v>0</v>
      </c>
      <c r="C58" s="16">
        <v>0</v>
      </c>
      <c r="D58" s="16">
        <v>0</v>
      </c>
      <c r="E58" s="16">
        <v>0</v>
      </c>
      <c r="F58" s="16">
        <v>0</v>
      </c>
      <c r="G58" s="27">
        <v>0</v>
      </c>
      <c r="H58" s="15">
        <v>96646355</v>
      </c>
      <c r="I58" s="16">
        <v>9327093</v>
      </c>
      <c r="J58" s="16">
        <v>6478444</v>
      </c>
      <c r="K58" s="16">
        <v>25638</v>
      </c>
      <c r="L58" s="16">
        <v>0</v>
      </c>
      <c r="M58" s="27">
        <v>112477530</v>
      </c>
      <c r="N58" s="15">
        <v>0</v>
      </c>
      <c r="O58" s="16">
        <v>219109</v>
      </c>
      <c r="P58" s="16">
        <v>0</v>
      </c>
      <c r="Q58" s="16">
        <v>0</v>
      </c>
      <c r="R58" s="16">
        <v>0</v>
      </c>
      <c r="S58" s="27">
        <v>219109</v>
      </c>
      <c r="T58" s="15">
        <v>828480</v>
      </c>
      <c r="U58" s="16">
        <v>25890</v>
      </c>
      <c r="V58" s="16">
        <v>8630</v>
      </c>
      <c r="W58" s="16">
        <v>0</v>
      </c>
      <c r="X58" s="16">
        <v>0</v>
      </c>
      <c r="Y58" s="27">
        <v>863000</v>
      </c>
      <c r="Z58" s="15">
        <v>0</v>
      </c>
      <c r="AA58" s="16">
        <v>0</v>
      </c>
      <c r="AB58" s="16">
        <v>0</v>
      </c>
      <c r="AC58" s="16">
        <v>0</v>
      </c>
      <c r="AD58" s="16">
        <v>0</v>
      </c>
      <c r="AE58" s="27">
        <v>0</v>
      </c>
      <c r="AF58" s="15">
        <v>0</v>
      </c>
      <c r="AG58" s="16">
        <v>0</v>
      </c>
      <c r="AH58" s="16">
        <v>0</v>
      </c>
      <c r="AI58" s="16">
        <v>0</v>
      </c>
      <c r="AJ58" s="16">
        <v>0</v>
      </c>
      <c r="AK58" s="27">
        <v>0</v>
      </c>
      <c r="AL58" s="15">
        <v>0</v>
      </c>
      <c r="AM58" s="16">
        <v>0</v>
      </c>
      <c r="AN58" s="16">
        <v>0</v>
      </c>
      <c r="AO58" s="16">
        <v>0</v>
      </c>
      <c r="AP58" s="16">
        <v>0</v>
      </c>
      <c r="AQ58" s="27">
        <v>0</v>
      </c>
      <c r="AR58" s="15">
        <v>0</v>
      </c>
      <c r="AS58" s="16">
        <v>0</v>
      </c>
      <c r="AT58" s="16">
        <v>0</v>
      </c>
      <c r="AU58" s="16">
        <v>0</v>
      </c>
      <c r="AV58" s="16">
        <v>0</v>
      </c>
      <c r="AW58" s="27">
        <v>0</v>
      </c>
      <c r="AX58" s="104">
        <v>97474835</v>
      </c>
      <c r="AY58" s="105">
        <v>9572092</v>
      </c>
      <c r="AZ58" s="105">
        <v>6487074</v>
      </c>
      <c r="BA58" s="105">
        <v>25638</v>
      </c>
      <c r="BB58" s="105">
        <v>0</v>
      </c>
      <c r="BC58" s="106">
        <v>113559639</v>
      </c>
      <c r="BD58" s="15">
        <v>2726212.8</v>
      </c>
      <c r="BE58" s="16">
        <v>0</v>
      </c>
      <c r="BF58" s="16">
        <v>0</v>
      </c>
      <c r="BG58" s="16">
        <v>0</v>
      </c>
      <c r="BH58" s="16">
        <v>0</v>
      </c>
      <c r="BI58" s="27">
        <v>2726212.8</v>
      </c>
      <c r="BJ58" s="15">
        <v>2726212.8</v>
      </c>
      <c r="BK58" s="16">
        <v>0</v>
      </c>
      <c r="BL58" s="16">
        <v>0</v>
      </c>
      <c r="BM58" s="16">
        <v>0</v>
      </c>
      <c r="BN58" s="16">
        <v>0</v>
      </c>
      <c r="BO58" s="27">
        <v>2726212.8</v>
      </c>
      <c r="BP58" s="15">
        <v>636800</v>
      </c>
      <c r="BQ58" s="16">
        <v>0</v>
      </c>
      <c r="BR58" s="16">
        <v>0</v>
      </c>
      <c r="BS58" s="16">
        <v>0</v>
      </c>
      <c r="BT58" s="16">
        <v>0</v>
      </c>
      <c r="BU58" s="27">
        <v>636800</v>
      </c>
      <c r="BV58" s="104">
        <v>96838035</v>
      </c>
      <c r="BW58" s="105">
        <v>9572092</v>
      </c>
      <c r="BX58" s="105">
        <v>6487074</v>
      </c>
      <c r="BY58" s="105">
        <v>25638</v>
      </c>
      <c r="BZ58" s="105">
        <v>0</v>
      </c>
      <c r="CA58" s="106">
        <v>112922839</v>
      </c>
      <c r="CB58" s="114"/>
    </row>
    <row r="59" spans="1:80" s="115" customFormat="1" ht="13.8" x14ac:dyDescent="0.3">
      <c r="A59" s="4" t="s">
        <v>49</v>
      </c>
      <c r="B59" s="15">
        <v>6758794.6200000001</v>
      </c>
      <c r="C59" s="16">
        <v>851205.37999999989</v>
      </c>
      <c r="D59" s="16">
        <v>0</v>
      </c>
      <c r="E59" s="16">
        <v>0</v>
      </c>
      <c r="F59" s="16">
        <v>0</v>
      </c>
      <c r="G59" s="27">
        <v>7610000</v>
      </c>
      <c r="H59" s="15">
        <v>77721481</v>
      </c>
      <c r="I59" s="16">
        <v>8962000</v>
      </c>
      <c r="J59" s="16">
        <v>0</v>
      </c>
      <c r="K59" s="16">
        <v>0</v>
      </c>
      <c r="L59" s="16">
        <v>0</v>
      </c>
      <c r="M59" s="27">
        <v>86683481</v>
      </c>
      <c r="N59" s="15">
        <v>0</v>
      </c>
      <c r="O59" s="16">
        <v>0</v>
      </c>
      <c r="P59" s="16">
        <v>0</v>
      </c>
      <c r="Q59" s="16">
        <v>0</v>
      </c>
      <c r="R59" s="16">
        <v>438519</v>
      </c>
      <c r="S59" s="27">
        <v>438519</v>
      </c>
      <c r="T59" s="15">
        <v>0</v>
      </c>
      <c r="U59" s="16">
        <v>0</v>
      </c>
      <c r="V59" s="16">
        <v>0</v>
      </c>
      <c r="W59" s="16">
        <v>0</v>
      </c>
      <c r="X59" s="16">
        <v>0</v>
      </c>
      <c r="Y59" s="27">
        <v>0</v>
      </c>
      <c r="Z59" s="15">
        <v>8331736</v>
      </c>
      <c r="AA59" s="16">
        <v>348264</v>
      </c>
      <c r="AB59" s="16">
        <v>0</v>
      </c>
      <c r="AC59" s="16">
        <v>0</v>
      </c>
      <c r="AD59" s="16">
        <v>0</v>
      </c>
      <c r="AE59" s="27">
        <v>8680000</v>
      </c>
      <c r="AF59" s="15">
        <v>0</v>
      </c>
      <c r="AG59" s="16">
        <v>0</v>
      </c>
      <c r="AH59" s="16">
        <v>0</v>
      </c>
      <c r="AI59" s="16">
        <v>0</v>
      </c>
      <c r="AJ59" s="16">
        <v>0</v>
      </c>
      <c r="AK59" s="27">
        <v>0</v>
      </c>
      <c r="AL59" s="15">
        <v>0</v>
      </c>
      <c r="AM59" s="16">
        <v>1422000</v>
      </c>
      <c r="AN59" s="16">
        <v>0</v>
      </c>
      <c r="AO59" s="16">
        <v>0</v>
      </c>
      <c r="AP59" s="16">
        <v>0</v>
      </c>
      <c r="AQ59" s="27">
        <v>1422000</v>
      </c>
      <c r="AR59" s="15">
        <v>0</v>
      </c>
      <c r="AS59" s="16">
        <v>0</v>
      </c>
      <c r="AT59" s="16">
        <v>0</v>
      </c>
      <c r="AU59" s="16">
        <v>0</v>
      </c>
      <c r="AV59" s="16">
        <v>0</v>
      </c>
      <c r="AW59" s="27">
        <v>0</v>
      </c>
      <c r="AX59" s="104">
        <v>92812011.620000005</v>
      </c>
      <c r="AY59" s="105">
        <v>11583469.379999999</v>
      </c>
      <c r="AZ59" s="105">
        <v>0</v>
      </c>
      <c r="BA59" s="105">
        <v>0</v>
      </c>
      <c r="BB59" s="105">
        <v>438519</v>
      </c>
      <c r="BC59" s="106">
        <v>104834000</v>
      </c>
      <c r="BD59" s="15">
        <v>0</v>
      </c>
      <c r="BE59" s="16">
        <v>0</v>
      </c>
      <c r="BF59" s="16">
        <v>0</v>
      </c>
      <c r="BG59" s="16">
        <v>0</v>
      </c>
      <c r="BH59" s="16">
        <v>0</v>
      </c>
      <c r="BI59" s="27">
        <v>0</v>
      </c>
      <c r="BJ59" s="15">
        <v>0</v>
      </c>
      <c r="BK59" s="16">
        <v>0</v>
      </c>
      <c r="BL59" s="16">
        <v>0</v>
      </c>
      <c r="BM59" s="16">
        <v>0</v>
      </c>
      <c r="BN59" s="16">
        <v>0</v>
      </c>
      <c r="BO59" s="27">
        <v>0</v>
      </c>
      <c r="BP59" s="15">
        <v>0</v>
      </c>
      <c r="BQ59" s="16">
        <v>0</v>
      </c>
      <c r="BR59" s="16">
        <v>0</v>
      </c>
      <c r="BS59" s="16">
        <v>0</v>
      </c>
      <c r="BT59" s="16">
        <v>0</v>
      </c>
      <c r="BU59" s="27">
        <v>0</v>
      </c>
      <c r="BV59" s="104">
        <v>92812011.620000005</v>
      </c>
      <c r="BW59" s="105">
        <v>11583469.379999999</v>
      </c>
      <c r="BX59" s="105">
        <v>0</v>
      </c>
      <c r="BY59" s="105">
        <v>0</v>
      </c>
      <c r="BZ59" s="105">
        <v>438519</v>
      </c>
      <c r="CA59" s="106">
        <v>104834000</v>
      </c>
      <c r="CB59" s="114"/>
    </row>
    <row r="60" spans="1:80" s="115" customFormat="1" ht="13.8" x14ac:dyDescent="0.3">
      <c r="A60" s="4" t="s">
        <v>50</v>
      </c>
      <c r="B60" s="15">
        <v>0</v>
      </c>
      <c r="C60" s="16">
        <v>0</v>
      </c>
      <c r="D60" s="16">
        <v>0</v>
      </c>
      <c r="E60" s="16">
        <v>0</v>
      </c>
      <c r="F60" s="16">
        <v>0</v>
      </c>
      <c r="G60" s="27">
        <v>0</v>
      </c>
      <c r="H60" s="15">
        <v>21145286</v>
      </c>
      <c r="I60" s="16">
        <v>2057880</v>
      </c>
      <c r="J60" s="16">
        <v>282253</v>
      </c>
      <c r="K60" s="16">
        <v>3208586</v>
      </c>
      <c r="L60" s="16">
        <v>0</v>
      </c>
      <c r="M60" s="27">
        <v>26694005</v>
      </c>
      <c r="N60" s="15">
        <v>0</v>
      </c>
      <c r="O60" s="16">
        <v>0</v>
      </c>
      <c r="P60" s="16">
        <v>0</v>
      </c>
      <c r="Q60" s="16">
        <v>0</v>
      </c>
      <c r="R60" s="16">
        <v>0</v>
      </c>
      <c r="S60" s="27">
        <v>0</v>
      </c>
      <c r="T60" s="15">
        <v>297795</v>
      </c>
      <c r="U60" s="16">
        <v>-12405</v>
      </c>
      <c r="V60" s="16">
        <v>0</v>
      </c>
      <c r="W60" s="16">
        <v>-40970</v>
      </c>
      <c r="X60" s="16">
        <v>0</v>
      </c>
      <c r="Y60" s="27">
        <v>244420</v>
      </c>
      <c r="Z60" s="15">
        <v>3565946</v>
      </c>
      <c r="AA60" s="16">
        <v>184122</v>
      </c>
      <c r="AB60" s="16">
        <v>1890</v>
      </c>
      <c r="AC60" s="16">
        <v>296805</v>
      </c>
      <c r="AD60" s="16">
        <v>0</v>
      </c>
      <c r="AE60" s="27">
        <v>4048763</v>
      </c>
      <c r="AF60" s="15">
        <v>0</v>
      </c>
      <c r="AG60" s="16">
        <v>0</v>
      </c>
      <c r="AH60" s="16">
        <v>0</v>
      </c>
      <c r="AI60" s="16">
        <v>0</v>
      </c>
      <c r="AJ60" s="16">
        <v>0</v>
      </c>
      <c r="AK60" s="27">
        <v>0</v>
      </c>
      <c r="AL60" s="15">
        <v>0</v>
      </c>
      <c r="AM60" s="16">
        <v>0</v>
      </c>
      <c r="AN60" s="16">
        <v>0</v>
      </c>
      <c r="AO60" s="16">
        <v>0</v>
      </c>
      <c r="AP60" s="16">
        <v>0</v>
      </c>
      <c r="AQ60" s="27">
        <v>0</v>
      </c>
      <c r="AR60" s="15">
        <v>0</v>
      </c>
      <c r="AS60" s="16">
        <v>0</v>
      </c>
      <c r="AT60" s="16">
        <v>0</v>
      </c>
      <c r="AU60" s="16">
        <v>0</v>
      </c>
      <c r="AV60" s="16">
        <v>0</v>
      </c>
      <c r="AW60" s="27">
        <v>0</v>
      </c>
      <c r="AX60" s="104">
        <v>25009027</v>
      </c>
      <c r="AY60" s="105">
        <v>2229597</v>
      </c>
      <c r="AZ60" s="105">
        <v>284143</v>
      </c>
      <c r="BA60" s="105">
        <v>3464421</v>
      </c>
      <c r="BB60" s="105">
        <v>0</v>
      </c>
      <c r="BC60" s="106">
        <v>30987188</v>
      </c>
      <c r="BD60" s="15">
        <v>570194</v>
      </c>
      <c r="BE60" s="16">
        <v>0</v>
      </c>
      <c r="BF60" s="16">
        <v>0</v>
      </c>
      <c r="BG60" s="16">
        <v>0</v>
      </c>
      <c r="BH60" s="16">
        <v>0</v>
      </c>
      <c r="BI60" s="27">
        <v>570194</v>
      </c>
      <c r="BJ60" s="15">
        <v>570194</v>
      </c>
      <c r="BK60" s="16">
        <v>0</v>
      </c>
      <c r="BL60" s="16">
        <v>0</v>
      </c>
      <c r="BM60" s="16">
        <v>0</v>
      </c>
      <c r="BN60" s="16">
        <v>0</v>
      </c>
      <c r="BO60" s="27">
        <v>570194</v>
      </c>
      <c r="BP60" s="15">
        <v>0</v>
      </c>
      <c r="BQ60" s="16">
        <v>0</v>
      </c>
      <c r="BR60" s="16">
        <v>0</v>
      </c>
      <c r="BS60" s="16">
        <v>0</v>
      </c>
      <c r="BT60" s="16">
        <v>0</v>
      </c>
      <c r="BU60" s="27">
        <v>0</v>
      </c>
      <c r="BV60" s="104">
        <v>25009027</v>
      </c>
      <c r="BW60" s="105">
        <v>2229597</v>
      </c>
      <c r="BX60" s="105">
        <v>284143</v>
      </c>
      <c r="BY60" s="105">
        <v>3464421</v>
      </c>
      <c r="BZ60" s="105">
        <v>0</v>
      </c>
      <c r="CA60" s="106">
        <v>30987188</v>
      </c>
      <c r="CB60" s="114"/>
    </row>
    <row r="61" spans="1:80" s="115" customFormat="1" ht="13.8" x14ac:dyDescent="0.3">
      <c r="A61" s="4" t="s">
        <v>51</v>
      </c>
      <c r="B61" s="15">
        <v>0</v>
      </c>
      <c r="C61" s="16">
        <v>0</v>
      </c>
      <c r="D61" s="16">
        <v>0</v>
      </c>
      <c r="E61" s="16">
        <v>0</v>
      </c>
      <c r="F61" s="16">
        <v>0</v>
      </c>
      <c r="G61" s="27">
        <v>0</v>
      </c>
      <c r="H61" s="15">
        <v>104233450</v>
      </c>
      <c r="I61" s="16">
        <v>7063045</v>
      </c>
      <c r="J61" s="16">
        <v>4874098</v>
      </c>
      <c r="K61" s="16">
        <v>0</v>
      </c>
      <c r="L61" s="16">
        <v>5500426</v>
      </c>
      <c r="M61" s="27">
        <v>121671019</v>
      </c>
      <c r="N61" s="15">
        <v>18277</v>
      </c>
      <c r="O61" s="16">
        <v>0</v>
      </c>
      <c r="P61" s="16">
        <v>0</v>
      </c>
      <c r="Q61" s="16">
        <v>0</v>
      </c>
      <c r="R61" s="16">
        <v>0</v>
      </c>
      <c r="S61" s="27">
        <v>18277</v>
      </c>
      <c r="T61" s="15">
        <v>3137168</v>
      </c>
      <c r="U61" s="16">
        <v>260478</v>
      </c>
      <c r="V61" s="16">
        <v>-266465</v>
      </c>
      <c r="W61" s="16">
        <v>0</v>
      </c>
      <c r="X61" s="16">
        <v>0</v>
      </c>
      <c r="Y61" s="27">
        <v>3131181</v>
      </c>
      <c r="Z61" s="15">
        <v>12923985</v>
      </c>
      <c r="AA61" s="16">
        <v>0</v>
      </c>
      <c r="AB61" s="16">
        <v>0</v>
      </c>
      <c r="AC61" s="16">
        <v>0</v>
      </c>
      <c r="AD61" s="16">
        <v>0</v>
      </c>
      <c r="AE61" s="27">
        <v>12923985</v>
      </c>
      <c r="AF61" s="15">
        <v>0</v>
      </c>
      <c r="AG61" s="16">
        <v>514281</v>
      </c>
      <c r="AH61" s="16">
        <v>0</v>
      </c>
      <c r="AI61" s="16">
        <v>0</v>
      </c>
      <c r="AJ61" s="16">
        <v>0</v>
      </c>
      <c r="AK61" s="27">
        <v>514281</v>
      </c>
      <c r="AL61" s="15">
        <v>0</v>
      </c>
      <c r="AM61" s="16">
        <v>0</v>
      </c>
      <c r="AN61" s="16">
        <v>0</v>
      </c>
      <c r="AO61" s="16">
        <v>0</v>
      </c>
      <c r="AP61" s="16">
        <v>0</v>
      </c>
      <c r="AQ61" s="27">
        <v>0</v>
      </c>
      <c r="AR61" s="15">
        <v>0</v>
      </c>
      <c r="AS61" s="16">
        <v>0</v>
      </c>
      <c r="AT61" s="16">
        <v>0</v>
      </c>
      <c r="AU61" s="16">
        <v>0</v>
      </c>
      <c r="AV61" s="16">
        <v>0</v>
      </c>
      <c r="AW61" s="27">
        <v>0</v>
      </c>
      <c r="AX61" s="104">
        <v>120312880</v>
      </c>
      <c r="AY61" s="105">
        <v>7837804</v>
      </c>
      <c r="AZ61" s="105">
        <v>4607633</v>
      </c>
      <c r="BA61" s="105">
        <v>0</v>
      </c>
      <c r="BB61" s="105">
        <v>5500426</v>
      </c>
      <c r="BC61" s="106">
        <v>138258743</v>
      </c>
      <c r="BD61" s="15">
        <v>2650130</v>
      </c>
      <c r="BE61" s="16">
        <v>0</v>
      </c>
      <c r="BF61" s="16">
        <v>0</v>
      </c>
      <c r="BG61" s="16">
        <v>0</v>
      </c>
      <c r="BH61" s="16">
        <v>0</v>
      </c>
      <c r="BI61" s="27">
        <v>2650130</v>
      </c>
      <c r="BJ61" s="15">
        <v>2650130</v>
      </c>
      <c r="BK61" s="16">
        <v>0</v>
      </c>
      <c r="BL61" s="16">
        <v>0</v>
      </c>
      <c r="BM61" s="16">
        <v>0</v>
      </c>
      <c r="BN61" s="16">
        <v>0</v>
      </c>
      <c r="BO61" s="27">
        <v>2650130</v>
      </c>
      <c r="BP61" s="15">
        <v>0</v>
      </c>
      <c r="BQ61" s="16">
        <v>0</v>
      </c>
      <c r="BR61" s="16">
        <v>0</v>
      </c>
      <c r="BS61" s="16">
        <v>0</v>
      </c>
      <c r="BT61" s="16">
        <v>0</v>
      </c>
      <c r="BU61" s="27">
        <v>0</v>
      </c>
      <c r="BV61" s="104">
        <v>120312880</v>
      </c>
      <c r="BW61" s="105">
        <v>7837804</v>
      </c>
      <c r="BX61" s="105">
        <v>4607633</v>
      </c>
      <c r="BY61" s="105">
        <v>0</v>
      </c>
      <c r="BZ61" s="105">
        <v>5500426</v>
      </c>
      <c r="CA61" s="106">
        <v>138258743</v>
      </c>
      <c r="CB61" s="114"/>
    </row>
    <row r="62" spans="1:80" s="115" customFormat="1" ht="13.8" x14ac:dyDescent="0.3">
      <c r="A62" s="4" t="s">
        <v>52</v>
      </c>
      <c r="B62" s="15">
        <v>17996478</v>
      </c>
      <c r="C62" s="16">
        <v>625127</v>
      </c>
      <c r="D62" s="16">
        <v>353769</v>
      </c>
      <c r="E62" s="16">
        <v>228126</v>
      </c>
      <c r="F62" s="16">
        <v>0</v>
      </c>
      <c r="G62" s="27">
        <v>19203500</v>
      </c>
      <c r="H62" s="15">
        <v>120936143</v>
      </c>
      <c r="I62" s="16">
        <v>6416140</v>
      </c>
      <c r="J62" s="16">
        <v>2059774</v>
      </c>
      <c r="K62" s="16">
        <v>1837780</v>
      </c>
      <c r="L62" s="16">
        <v>0</v>
      </c>
      <c r="M62" s="27">
        <v>131249837</v>
      </c>
      <c r="N62" s="15">
        <v>0</v>
      </c>
      <c r="O62" s="16">
        <v>0</v>
      </c>
      <c r="P62" s="16">
        <v>0</v>
      </c>
      <c r="Q62" s="16">
        <v>0</v>
      </c>
      <c r="R62" s="16">
        <v>151274</v>
      </c>
      <c r="S62" s="27">
        <v>151274</v>
      </c>
      <c r="T62" s="15">
        <v>1496402.91</v>
      </c>
      <c r="U62" s="16">
        <v>0</v>
      </c>
      <c r="V62" s="16">
        <v>0</v>
      </c>
      <c r="W62" s="16">
        <v>0</v>
      </c>
      <c r="X62" s="16">
        <v>0</v>
      </c>
      <c r="Y62" s="27">
        <v>1496402.91</v>
      </c>
      <c r="Z62" s="15">
        <v>0</v>
      </c>
      <c r="AA62" s="16">
        <v>0</v>
      </c>
      <c r="AB62" s="16">
        <v>0</v>
      </c>
      <c r="AC62" s="16">
        <v>0</v>
      </c>
      <c r="AD62" s="16">
        <v>0</v>
      </c>
      <c r="AE62" s="27">
        <v>0</v>
      </c>
      <c r="AF62" s="15">
        <v>0</v>
      </c>
      <c r="AG62" s="16">
        <v>0</v>
      </c>
      <c r="AH62" s="16">
        <v>0</v>
      </c>
      <c r="AI62" s="16">
        <v>0</v>
      </c>
      <c r="AJ62" s="16">
        <v>0</v>
      </c>
      <c r="AK62" s="27">
        <v>0</v>
      </c>
      <c r="AL62" s="15">
        <v>0</v>
      </c>
      <c r="AM62" s="16">
        <v>0</v>
      </c>
      <c r="AN62" s="16">
        <v>0</v>
      </c>
      <c r="AO62" s="16">
        <v>0</v>
      </c>
      <c r="AP62" s="16">
        <v>840000</v>
      </c>
      <c r="AQ62" s="27">
        <v>840000</v>
      </c>
      <c r="AR62" s="15">
        <v>0</v>
      </c>
      <c r="AS62" s="16">
        <v>0</v>
      </c>
      <c r="AT62" s="16">
        <v>0</v>
      </c>
      <c r="AU62" s="16">
        <v>0</v>
      </c>
      <c r="AV62" s="16">
        <v>0</v>
      </c>
      <c r="AW62" s="27">
        <v>0</v>
      </c>
      <c r="AX62" s="104">
        <v>140429023.91</v>
      </c>
      <c r="AY62" s="105">
        <v>7041267</v>
      </c>
      <c r="AZ62" s="105">
        <v>2413543</v>
      </c>
      <c r="BA62" s="105">
        <v>2065906</v>
      </c>
      <c r="BB62" s="105">
        <v>991274</v>
      </c>
      <c r="BC62" s="106">
        <v>152941013.91</v>
      </c>
      <c r="BD62" s="15">
        <v>3319684.9</v>
      </c>
      <c r="BE62" s="16">
        <v>0</v>
      </c>
      <c r="BF62" s="16">
        <v>0</v>
      </c>
      <c r="BG62" s="16">
        <v>0</v>
      </c>
      <c r="BH62" s="16">
        <v>0</v>
      </c>
      <c r="BI62" s="27">
        <v>3319684.9</v>
      </c>
      <c r="BJ62" s="15">
        <v>3319684.9</v>
      </c>
      <c r="BK62" s="16">
        <v>0</v>
      </c>
      <c r="BL62" s="16">
        <v>0</v>
      </c>
      <c r="BM62" s="16">
        <v>0</v>
      </c>
      <c r="BN62" s="16">
        <v>0</v>
      </c>
      <c r="BO62" s="27">
        <v>3319684.9</v>
      </c>
      <c r="BP62" s="15">
        <v>0</v>
      </c>
      <c r="BQ62" s="16">
        <v>0</v>
      </c>
      <c r="BR62" s="16">
        <v>0</v>
      </c>
      <c r="BS62" s="16">
        <v>0</v>
      </c>
      <c r="BT62" s="16">
        <v>0</v>
      </c>
      <c r="BU62" s="27">
        <v>0</v>
      </c>
      <c r="BV62" s="104">
        <v>140429023.91</v>
      </c>
      <c r="BW62" s="105">
        <v>7041267</v>
      </c>
      <c r="BX62" s="105">
        <v>2413543</v>
      </c>
      <c r="BY62" s="105">
        <v>2065906</v>
      </c>
      <c r="BZ62" s="105">
        <v>991274</v>
      </c>
      <c r="CA62" s="106">
        <v>152941013.91</v>
      </c>
      <c r="CB62" s="114"/>
    </row>
    <row r="63" spans="1:80" s="115" customFormat="1" ht="13.8" x14ac:dyDescent="0.3">
      <c r="A63" s="4" t="s">
        <v>53</v>
      </c>
      <c r="B63" s="15">
        <v>1871748.0200000003</v>
      </c>
      <c r="C63" s="16">
        <v>90804</v>
      </c>
      <c r="D63" s="16">
        <v>0</v>
      </c>
      <c r="E63" s="16">
        <v>134655</v>
      </c>
      <c r="F63" s="16">
        <v>0</v>
      </c>
      <c r="G63" s="27">
        <v>2097207.0200000005</v>
      </c>
      <c r="H63" s="15">
        <v>12197685.440000001</v>
      </c>
      <c r="I63" s="16">
        <v>1348904.18</v>
      </c>
      <c r="J63" s="16">
        <v>0</v>
      </c>
      <c r="K63" s="16">
        <v>1986754.53</v>
      </c>
      <c r="L63" s="16">
        <v>0</v>
      </c>
      <c r="M63" s="27">
        <v>15533344.15</v>
      </c>
      <c r="N63" s="15">
        <v>0</v>
      </c>
      <c r="O63" s="16">
        <v>0</v>
      </c>
      <c r="P63" s="16">
        <v>0</v>
      </c>
      <c r="Q63" s="16">
        <v>0</v>
      </c>
      <c r="R63" s="16">
        <v>0</v>
      </c>
      <c r="S63" s="27">
        <v>0</v>
      </c>
      <c r="T63" s="15">
        <v>49479.359999999404</v>
      </c>
      <c r="U63" s="16">
        <v>-5367.4699999999721</v>
      </c>
      <c r="V63" s="16">
        <v>0</v>
      </c>
      <c r="W63" s="16">
        <v>12735.989999999991</v>
      </c>
      <c r="X63" s="16">
        <v>0</v>
      </c>
      <c r="Y63" s="27">
        <v>56847.879999999423</v>
      </c>
      <c r="Z63" s="15">
        <v>3823518.05</v>
      </c>
      <c r="AA63" s="16">
        <v>0</v>
      </c>
      <c r="AB63" s="16">
        <v>0</v>
      </c>
      <c r="AC63" s="16">
        <v>0</v>
      </c>
      <c r="AD63" s="16">
        <v>0</v>
      </c>
      <c r="AE63" s="27">
        <v>3823518.05</v>
      </c>
      <c r="AF63" s="15">
        <v>0</v>
      </c>
      <c r="AG63" s="16">
        <v>0</v>
      </c>
      <c r="AH63" s="16">
        <v>0</v>
      </c>
      <c r="AI63" s="16">
        <v>0</v>
      </c>
      <c r="AJ63" s="16">
        <v>0</v>
      </c>
      <c r="AK63" s="27">
        <v>0</v>
      </c>
      <c r="AL63" s="15">
        <v>1538</v>
      </c>
      <c r="AM63" s="16">
        <v>0</v>
      </c>
      <c r="AN63" s="16">
        <v>0</v>
      </c>
      <c r="AO63" s="16">
        <v>0</v>
      </c>
      <c r="AP63" s="16">
        <v>0</v>
      </c>
      <c r="AQ63" s="27">
        <v>1538</v>
      </c>
      <c r="AR63" s="15">
        <v>0</v>
      </c>
      <c r="AS63" s="16">
        <v>0</v>
      </c>
      <c r="AT63" s="16">
        <v>0</v>
      </c>
      <c r="AU63" s="16">
        <v>0</v>
      </c>
      <c r="AV63" s="16">
        <v>0</v>
      </c>
      <c r="AW63" s="27">
        <v>0</v>
      </c>
      <c r="AX63" s="104">
        <v>17943968.870000001</v>
      </c>
      <c r="AY63" s="105">
        <v>1434340.71</v>
      </c>
      <c r="AZ63" s="105">
        <v>0</v>
      </c>
      <c r="BA63" s="105">
        <v>2134145.5200000005</v>
      </c>
      <c r="BB63" s="105">
        <v>0</v>
      </c>
      <c r="BC63" s="106">
        <v>21512455.100000001</v>
      </c>
      <c r="BD63" s="15">
        <v>564095.18000000005</v>
      </c>
      <c r="BE63" s="16">
        <v>0</v>
      </c>
      <c r="BF63" s="16">
        <v>0</v>
      </c>
      <c r="BG63" s="16">
        <v>0</v>
      </c>
      <c r="BH63" s="16">
        <v>0</v>
      </c>
      <c r="BI63" s="27">
        <v>564095.18000000005</v>
      </c>
      <c r="BJ63" s="15">
        <v>564095.18000000005</v>
      </c>
      <c r="BK63" s="16">
        <v>0</v>
      </c>
      <c r="BL63" s="16">
        <v>0</v>
      </c>
      <c r="BM63" s="16">
        <v>0</v>
      </c>
      <c r="BN63" s="16">
        <v>0</v>
      </c>
      <c r="BO63" s="27">
        <v>564095.18000000005</v>
      </c>
      <c r="BP63" s="15">
        <v>0</v>
      </c>
      <c r="BQ63" s="16">
        <v>0</v>
      </c>
      <c r="BR63" s="16">
        <v>0</v>
      </c>
      <c r="BS63" s="16">
        <v>0</v>
      </c>
      <c r="BT63" s="16">
        <v>0</v>
      </c>
      <c r="BU63" s="27">
        <v>0</v>
      </c>
      <c r="BV63" s="104">
        <v>17943968.870000001</v>
      </c>
      <c r="BW63" s="105">
        <v>1434340.71</v>
      </c>
      <c r="BX63" s="105">
        <v>0</v>
      </c>
      <c r="BY63" s="105">
        <v>2134145.5200000005</v>
      </c>
      <c r="BZ63" s="105">
        <v>0</v>
      </c>
      <c r="CA63" s="106">
        <v>21512455.100000001</v>
      </c>
      <c r="CB63" s="114"/>
    </row>
    <row r="64" spans="1:80" s="115" customFormat="1" ht="13.8" x14ac:dyDescent="0.3">
      <c r="A64" s="4" t="s">
        <v>54</v>
      </c>
      <c r="B64" s="15">
        <v>1066250</v>
      </c>
      <c r="C64" s="16">
        <v>60500</v>
      </c>
      <c r="D64" s="16">
        <v>20500</v>
      </c>
      <c r="E64" s="16">
        <v>1246648</v>
      </c>
      <c r="F64" s="16">
        <v>0</v>
      </c>
      <c r="G64" s="27">
        <v>2393898</v>
      </c>
      <c r="H64" s="15">
        <v>3665859</v>
      </c>
      <c r="I64" s="16">
        <v>197643</v>
      </c>
      <c r="J64" s="16">
        <v>487449</v>
      </c>
      <c r="K64" s="16">
        <v>9755738</v>
      </c>
      <c r="L64" s="16">
        <v>0</v>
      </c>
      <c r="M64" s="27">
        <v>14106689</v>
      </c>
      <c r="N64" s="15">
        <v>0</v>
      </c>
      <c r="O64" s="16">
        <v>0</v>
      </c>
      <c r="P64" s="16">
        <v>0</v>
      </c>
      <c r="Q64" s="16">
        <v>0</v>
      </c>
      <c r="R64" s="16">
        <v>0</v>
      </c>
      <c r="S64" s="27">
        <v>0</v>
      </c>
      <c r="T64" s="15">
        <v>18069</v>
      </c>
      <c r="U64" s="16">
        <v>-583</v>
      </c>
      <c r="V64" s="16">
        <v>-80</v>
      </c>
      <c r="W64" s="16">
        <v>-16863</v>
      </c>
      <c r="X64" s="16">
        <v>0</v>
      </c>
      <c r="Y64" s="27">
        <v>543</v>
      </c>
      <c r="Z64" s="15">
        <v>1652418</v>
      </c>
      <c r="AA64" s="16">
        <v>100260</v>
      </c>
      <c r="AB64" s="16">
        <v>17416</v>
      </c>
      <c r="AC64" s="16">
        <v>1043756</v>
      </c>
      <c r="AD64" s="16">
        <v>0</v>
      </c>
      <c r="AE64" s="27">
        <v>2813850</v>
      </c>
      <c r="AF64" s="15">
        <v>0</v>
      </c>
      <c r="AG64" s="16">
        <v>0</v>
      </c>
      <c r="AH64" s="16">
        <v>0</v>
      </c>
      <c r="AI64" s="16">
        <v>0</v>
      </c>
      <c r="AJ64" s="16">
        <v>0</v>
      </c>
      <c r="AK64" s="27">
        <v>0</v>
      </c>
      <c r="AL64" s="15">
        <v>0</v>
      </c>
      <c r="AM64" s="16">
        <v>0</v>
      </c>
      <c r="AN64" s="16">
        <v>0</v>
      </c>
      <c r="AO64" s="16">
        <v>0</v>
      </c>
      <c r="AP64" s="16">
        <v>1453973</v>
      </c>
      <c r="AQ64" s="27">
        <v>1453973</v>
      </c>
      <c r="AR64" s="15">
        <v>0</v>
      </c>
      <c r="AS64" s="16">
        <v>0</v>
      </c>
      <c r="AT64" s="16">
        <v>0</v>
      </c>
      <c r="AU64" s="16">
        <v>0</v>
      </c>
      <c r="AV64" s="16">
        <v>0</v>
      </c>
      <c r="AW64" s="27">
        <v>0</v>
      </c>
      <c r="AX64" s="104">
        <v>6402596</v>
      </c>
      <c r="AY64" s="105">
        <v>357820</v>
      </c>
      <c r="AZ64" s="105">
        <v>525285</v>
      </c>
      <c r="BA64" s="105">
        <v>12029279</v>
      </c>
      <c r="BB64" s="105">
        <v>1453973</v>
      </c>
      <c r="BC64" s="106">
        <v>20768953</v>
      </c>
      <c r="BD64" s="15">
        <v>161979</v>
      </c>
      <c r="BE64" s="16">
        <v>0</v>
      </c>
      <c r="BF64" s="16">
        <v>0</v>
      </c>
      <c r="BG64" s="16">
        <v>85355</v>
      </c>
      <c r="BH64" s="16">
        <v>0</v>
      </c>
      <c r="BI64" s="27">
        <v>247334</v>
      </c>
      <c r="BJ64" s="15">
        <v>161979</v>
      </c>
      <c r="BK64" s="16">
        <v>0</v>
      </c>
      <c r="BL64" s="16">
        <v>0</v>
      </c>
      <c r="BM64" s="16">
        <v>85355</v>
      </c>
      <c r="BN64" s="16">
        <v>0</v>
      </c>
      <c r="BO64" s="27">
        <v>247334</v>
      </c>
      <c r="BP64" s="15">
        <v>0</v>
      </c>
      <c r="BQ64" s="16">
        <v>0</v>
      </c>
      <c r="BR64" s="16">
        <v>0</v>
      </c>
      <c r="BS64" s="16">
        <v>0</v>
      </c>
      <c r="BT64" s="16">
        <v>0</v>
      </c>
      <c r="BU64" s="27">
        <v>0</v>
      </c>
      <c r="BV64" s="104">
        <v>6402596</v>
      </c>
      <c r="BW64" s="105">
        <v>357820</v>
      </c>
      <c r="BX64" s="105">
        <v>525285</v>
      </c>
      <c r="BY64" s="105">
        <v>12029279</v>
      </c>
      <c r="BZ64" s="105">
        <v>1453973</v>
      </c>
      <c r="CA64" s="106">
        <v>20768953</v>
      </c>
      <c r="CB64" s="114"/>
    </row>
    <row r="65" spans="1:80" s="115" customFormat="1" ht="13.8" x14ac:dyDescent="0.3">
      <c r="A65" s="4" t="s">
        <v>55</v>
      </c>
      <c r="B65" s="15">
        <v>1970240</v>
      </c>
      <c r="C65" s="16">
        <v>148480</v>
      </c>
      <c r="D65" s="16">
        <v>0</v>
      </c>
      <c r="E65" s="16">
        <v>862710</v>
      </c>
      <c r="F65" s="16">
        <v>0</v>
      </c>
      <c r="G65" s="27">
        <v>2981430</v>
      </c>
      <c r="H65" s="15">
        <v>6494733</v>
      </c>
      <c r="I65" s="16">
        <v>861355</v>
      </c>
      <c r="J65" s="16">
        <v>0</v>
      </c>
      <c r="K65" s="16">
        <v>5993173</v>
      </c>
      <c r="L65" s="16">
        <v>0</v>
      </c>
      <c r="M65" s="27">
        <v>13349261</v>
      </c>
      <c r="N65" s="15">
        <v>0</v>
      </c>
      <c r="O65" s="16">
        <v>0</v>
      </c>
      <c r="P65" s="16">
        <v>0</v>
      </c>
      <c r="Q65" s="16">
        <v>0</v>
      </c>
      <c r="R65" s="16">
        <v>0</v>
      </c>
      <c r="S65" s="27">
        <v>0</v>
      </c>
      <c r="T65" s="15">
        <v>0</v>
      </c>
      <c r="U65" s="16">
        <v>0</v>
      </c>
      <c r="V65" s="16">
        <v>0</v>
      </c>
      <c r="W65" s="16">
        <v>0</v>
      </c>
      <c r="X65" s="16">
        <v>0</v>
      </c>
      <c r="Y65" s="27">
        <v>0</v>
      </c>
      <c r="Z65" s="15">
        <v>2208327</v>
      </c>
      <c r="AA65" s="16">
        <v>188707</v>
      </c>
      <c r="AB65" s="16">
        <v>0</v>
      </c>
      <c r="AC65" s="16">
        <v>393467</v>
      </c>
      <c r="AD65" s="16">
        <v>0</v>
      </c>
      <c r="AE65" s="27">
        <v>2790501</v>
      </c>
      <c r="AF65" s="15">
        <v>0</v>
      </c>
      <c r="AG65" s="16">
        <v>0</v>
      </c>
      <c r="AH65" s="16">
        <v>0</v>
      </c>
      <c r="AI65" s="16">
        <v>0</v>
      </c>
      <c r="AJ65" s="16">
        <v>0</v>
      </c>
      <c r="AK65" s="27">
        <v>0</v>
      </c>
      <c r="AL65" s="15">
        <v>0</v>
      </c>
      <c r="AM65" s="16">
        <v>61333</v>
      </c>
      <c r="AN65" s="16">
        <v>0</v>
      </c>
      <c r="AO65" s="16">
        <v>0</v>
      </c>
      <c r="AP65" s="16">
        <v>0</v>
      </c>
      <c r="AQ65" s="27">
        <v>61333</v>
      </c>
      <c r="AR65" s="15">
        <v>0</v>
      </c>
      <c r="AS65" s="16">
        <v>0</v>
      </c>
      <c r="AT65" s="16">
        <v>0</v>
      </c>
      <c r="AU65" s="16">
        <v>0</v>
      </c>
      <c r="AV65" s="16">
        <v>0</v>
      </c>
      <c r="AW65" s="27">
        <v>0</v>
      </c>
      <c r="AX65" s="104">
        <v>10673300</v>
      </c>
      <c r="AY65" s="105">
        <v>1259875</v>
      </c>
      <c r="AZ65" s="105">
        <v>0</v>
      </c>
      <c r="BA65" s="105">
        <v>7249350</v>
      </c>
      <c r="BB65" s="105">
        <v>0</v>
      </c>
      <c r="BC65" s="106">
        <v>19182525</v>
      </c>
      <c r="BD65" s="15">
        <v>328228</v>
      </c>
      <c r="BE65" s="16">
        <v>0</v>
      </c>
      <c r="BF65" s="16">
        <v>0</v>
      </c>
      <c r="BG65" s="16">
        <v>0</v>
      </c>
      <c r="BH65" s="16">
        <v>0</v>
      </c>
      <c r="BI65" s="27">
        <v>328228</v>
      </c>
      <c r="BJ65" s="15">
        <v>328228</v>
      </c>
      <c r="BK65" s="16">
        <v>0</v>
      </c>
      <c r="BL65" s="16">
        <v>0</v>
      </c>
      <c r="BM65" s="16">
        <v>0</v>
      </c>
      <c r="BN65" s="16">
        <v>0</v>
      </c>
      <c r="BO65" s="27">
        <v>328228</v>
      </c>
      <c r="BP65" s="15">
        <v>0</v>
      </c>
      <c r="BQ65" s="16">
        <v>0</v>
      </c>
      <c r="BR65" s="16">
        <v>0</v>
      </c>
      <c r="BS65" s="16">
        <v>0</v>
      </c>
      <c r="BT65" s="16">
        <v>0</v>
      </c>
      <c r="BU65" s="27">
        <v>0</v>
      </c>
      <c r="BV65" s="104">
        <v>10673300</v>
      </c>
      <c r="BW65" s="105">
        <v>1259875</v>
      </c>
      <c r="BX65" s="105">
        <v>0</v>
      </c>
      <c r="BY65" s="105">
        <v>7249350</v>
      </c>
      <c r="BZ65" s="105">
        <v>0</v>
      </c>
      <c r="CA65" s="106">
        <v>19182525</v>
      </c>
      <c r="CB65" s="114"/>
    </row>
    <row r="66" spans="1:80" s="115" customFormat="1" ht="13.8" x14ac:dyDescent="0.3">
      <c r="A66" s="4" t="s">
        <v>56</v>
      </c>
      <c r="B66" s="15">
        <v>2118000</v>
      </c>
      <c r="C66" s="16">
        <v>56000</v>
      </c>
      <c r="D66" s="16">
        <v>38000</v>
      </c>
      <c r="E66" s="16">
        <v>16000</v>
      </c>
      <c r="F66" s="16">
        <v>1000</v>
      </c>
      <c r="G66" s="27">
        <v>2229000</v>
      </c>
      <c r="H66" s="15">
        <v>47971000</v>
      </c>
      <c r="I66" s="16">
        <v>1584000</v>
      </c>
      <c r="J66" s="16">
        <v>1077000</v>
      </c>
      <c r="K66" s="16">
        <v>560000</v>
      </c>
      <c r="L66" s="16">
        <v>607000</v>
      </c>
      <c r="M66" s="27">
        <v>51799000</v>
      </c>
      <c r="N66" s="15">
        <v>0</v>
      </c>
      <c r="O66" s="16">
        <v>0</v>
      </c>
      <c r="P66" s="16">
        <v>0</v>
      </c>
      <c r="Q66" s="16">
        <v>0</v>
      </c>
      <c r="R66" s="16">
        <v>4000</v>
      </c>
      <c r="S66" s="27">
        <v>4000</v>
      </c>
      <c r="T66" s="15">
        <v>0</v>
      </c>
      <c r="U66" s="16">
        <v>0</v>
      </c>
      <c r="V66" s="16">
        <v>0</v>
      </c>
      <c r="W66" s="16">
        <v>0</v>
      </c>
      <c r="X66" s="16">
        <v>0</v>
      </c>
      <c r="Y66" s="27">
        <v>0</v>
      </c>
      <c r="Z66" s="15">
        <v>8257000</v>
      </c>
      <c r="AA66" s="16">
        <v>0</v>
      </c>
      <c r="AB66" s="16">
        <v>0</v>
      </c>
      <c r="AC66" s="16">
        <v>0</v>
      </c>
      <c r="AD66" s="16">
        <v>0</v>
      </c>
      <c r="AE66" s="27">
        <v>8257000</v>
      </c>
      <c r="AF66" s="15">
        <v>0</v>
      </c>
      <c r="AG66" s="16">
        <v>290000</v>
      </c>
      <c r="AH66" s="16">
        <v>0</v>
      </c>
      <c r="AI66" s="16">
        <v>0</v>
      </c>
      <c r="AJ66" s="16">
        <v>0</v>
      </c>
      <c r="AK66" s="27">
        <v>290000</v>
      </c>
      <c r="AL66" s="15">
        <v>0</v>
      </c>
      <c r="AM66" s="16">
        <v>0</v>
      </c>
      <c r="AN66" s="16">
        <v>0</v>
      </c>
      <c r="AO66" s="16">
        <v>0</v>
      </c>
      <c r="AP66" s="16">
        <v>0</v>
      </c>
      <c r="AQ66" s="27">
        <v>0</v>
      </c>
      <c r="AR66" s="15">
        <v>0</v>
      </c>
      <c r="AS66" s="16">
        <v>0</v>
      </c>
      <c r="AT66" s="16">
        <v>0</v>
      </c>
      <c r="AU66" s="16">
        <v>0</v>
      </c>
      <c r="AV66" s="16">
        <v>0</v>
      </c>
      <c r="AW66" s="27">
        <v>0</v>
      </c>
      <c r="AX66" s="104">
        <v>58346000</v>
      </c>
      <c r="AY66" s="105">
        <v>1930000</v>
      </c>
      <c r="AZ66" s="105">
        <v>1115000</v>
      </c>
      <c r="BA66" s="105">
        <v>576000</v>
      </c>
      <c r="BB66" s="105">
        <v>612000</v>
      </c>
      <c r="BC66" s="106">
        <v>62579000</v>
      </c>
      <c r="BD66" s="15">
        <v>687000</v>
      </c>
      <c r="BE66" s="16">
        <v>0</v>
      </c>
      <c r="BF66" s="16">
        <v>0</v>
      </c>
      <c r="BG66" s="16">
        <v>2000</v>
      </c>
      <c r="BH66" s="16">
        <v>0</v>
      </c>
      <c r="BI66" s="27">
        <v>689000</v>
      </c>
      <c r="BJ66" s="15">
        <v>728000</v>
      </c>
      <c r="BK66" s="16">
        <v>0</v>
      </c>
      <c r="BL66" s="16">
        <v>0</v>
      </c>
      <c r="BM66" s="16">
        <v>2000</v>
      </c>
      <c r="BN66" s="16">
        <v>0</v>
      </c>
      <c r="BO66" s="27">
        <v>730000</v>
      </c>
      <c r="BP66" s="15">
        <v>17000</v>
      </c>
      <c r="BQ66" s="16">
        <v>0</v>
      </c>
      <c r="BR66" s="16">
        <v>0</v>
      </c>
      <c r="BS66" s="16">
        <v>0</v>
      </c>
      <c r="BT66" s="16">
        <v>144000</v>
      </c>
      <c r="BU66" s="27">
        <v>161000</v>
      </c>
      <c r="BV66" s="104">
        <v>58288000</v>
      </c>
      <c r="BW66" s="105">
        <v>1930000</v>
      </c>
      <c r="BX66" s="105">
        <v>1115000</v>
      </c>
      <c r="BY66" s="105">
        <v>576000</v>
      </c>
      <c r="BZ66" s="105">
        <v>468000</v>
      </c>
      <c r="CA66" s="106">
        <v>62377000</v>
      </c>
      <c r="CB66" s="114"/>
    </row>
    <row r="67" spans="1:80" s="115" customFormat="1" ht="13.8" x14ac:dyDescent="0.3">
      <c r="A67" s="4" t="s">
        <v>57</v>
      </c>
      <c r="B67" s="15">
        <v>959700</v>
      </c>
      <c r="C67" s="16">
        <v>63750</v>
      </c>
      <c r="D67" s="16">
        <v>31500</v>
      </c>
      <c r="E67" s="16">
        <v>140872</v>
      </c>
      <c r="F67" s="16">
        <v>1200</v>
      </c>
      <c r="G67" s="27">
        <v>1197022</v>
      </c>
      <c r="H67" s="15">
        <v>7160976</v>
      </c>
      <c r="I67" s="16">
        <v>934688</v>
      </c>
      <c r="J67" s="16">
        <v>335547</v>
      </c>
      <c r="K67" s="16">
        <v>4216976</v>
      </c>
      <c r="L67" s="16">
        <v>13289</v>
      </c>
      <c r="M67" s="27">
        <v>12661476</v>
      </c>
      <c r="N67" s="15">
        <v>0</v>
      </c>
      <c r="O67" s="16">
        <v>0</v>
      </c>
      <c r="P67" s="16">
        <v>0</v>
      </c>
      <c r="Q67" s="16">
        <v>0</v>
      </c>
      <c r="R67" s="16">
        <v>0</v>
      </c>
      <c r="S67" s="27">
        <v>0</v>
      </c>
      <c r="T67" s="15">
        <v>47123</v>
      </c>
      <c r="U67" s="16">
        <v>-3861</v>
      </c>
      <c r="V67" s="16">
        <v>-1096</v>
      </c>
      <c r="W67" s="16">
        <v>-3378</v>
      </c>
      <c r="X67" s="16">
        <v>62</v>
      </c>
      <c r="Y67" s="27">
        <v>38850</v>
      </c>
      <c r="Z67" s="15">
        <v>1898785</v>
      </c>
      <c r="AA67" s="16">
        <v>178075</v>
      </c>
      <c r="AB67" s="16">
        <v>87990</v>
      </c>
      <c r="AC67" s="16">
        <v>299832</v>
      </c>
      <c r="AD67" s="16">
        <v>3352</v>
      </c>
      <c r="AE67" s="27">
        <v>2468034</v>
      </c>
      <c r="AF67" s="15">
        <v>0</v>
      </c>
      <c r="AG67" s="16">
        <v>0</v>
      </c>
      <c r="AH67" s="16">
        <v>0</v>
      </c>
      <c r="AI67" s="16">
        <v>0</v>
      </c>
      <c r="AJ67" s="16">
        <v>0</v>
      </c>
      <c r="AK67" s="27">
        <v>0</v>
      </c>
      <c r="AL67" s="15">
        <v>0</v>
      </c>
      <c r="AM67" s="16">
        <v>0</v>
      </c>
      <c r="AN67" s="16">
        <v>0</v>
      </c>
      <c r="AO67" s="16">
        <v>0</v>
      </c>
      <c r="AP67" s="16">
        <v>4394</v>
      </c>
      <c r="AQ67" s="27">
        <v>4394</v>
      </c>
      <c r="AR67" s="15">
        <v>0</v>
      </c>
      <c r="AS67" s="16">
        <v>0</v>
      </c>
      <c r="AT67" s="16">
        <v>0</v>
      </c>
      <c r="AU67" s="16">
        <v>0</v>
      </c>
      <c r="AV67" s="16">
        <v>0</v>
      </c>
      <c r="AW67" s="27">
        <v>0</v>
      </c>
      <c r="AX67" s="104">
        <v>10066584</v>
      </c>
      <c r="AY67" s="105">
        <v>1172652</v>
      </c>
      <c r="AZ67" s="105">
        <v>453941</v>
      </c>
      <c r="BA67" s="105">
        <v>4654302</v>
      </c>
      <c r="BB67" s="105">
        <v>22297</v>
      </c>
      <c r="BC67" s="106">
        <v>16369776</v>
      </c>
      <c r="BD67" s="15">
        <v>0</v>
      </c>
      <c r="BE67" s="16">
        <v>0</v>
      </c>
      <c r="BF67" s="16">
        <v>0</v>
      </c>
      <c r="BG67" s="16">
        <v>0</v>
      </c>
      <c r="BH67" s="16">
        <v>0</v>
      </c>
      <c r="BI67" s="27">
        <v>0</v>
      </c>
      <c r="BJ67" s="15">
        <v>0</v>
      </c>
      <c r="BK67" s="16">
        <v>0</v>
      </c>
      <c r="BL67" s="16">
        <v>0</v>
      </c>
      <c r="BM67" s="16">
        <v>0</v>
      </c>
      <c r="BN67" s="16">
        <v>0</v>
      </c>
      <c r="BO67" s="27">
        <v>0</v>
      </c>
      <c r="BP67" s="15">
        <v>0</v>
      </c>
      <c r="BQ67" s="16">
        <v>0</v>
      </c>
      <c r="BR67" s="16">
        <v>0</v>
      </c>
      <c r="BS67" s="16">
        <v>0</v>
      </c>
      <c r="BT67" s="16">
        <v>0</v>
      </c>
      <c r="BU67" s="27">
        <v>0</v>
      </c>
      <c r="BV67" s="104">
        <v>10066584</v>
      </c>
      <c r="BW67" s="105">
        <v>1172652</v>
      </c>
      <c r="BX67" s="105">
        <v>453941</v>
      </c>
      <c r="BY67" s="105">
        <v>4654302</v>
      </c>
      <c r="BZ67" s="105">
        <v>22297</v>
      </c>
      <c r="CA67" s="106">
        <v>16369776</v>
      </c>
      <c r="CB67" s="114"/>
    </row>
    <row r="68" spans="1:80" s="115" customFormat="1" ht="13.8" x14ac:dyDescent="0.3">
      <c r="A68" s="4" t="s">
        <v>58</v>
      </c>
      <c r="B68" s="15">
        <v>0</v>
      </c>
      <c r="C68" s="16">
        <v>0</v>
      </c>
      <c r="D68" s="16">
        <v>0</v>
      </c>
      <c r="E68" s="16">
        <v>0</v>
      </c>
      <c r="F68" s="16">
        <v>0</v>
      </c>
      <c r="G68" s="27">
        <v>0</v>
      </c>
      <c r="H68" s="15">
        <v>92273470</v>
      </c>
      <c r="I68" s="16">
        <v>18982535</v>
      </c>
      <c r="J68" s="16">
        <v>5087730</v>
      </c>
      <c r="K68" s="16">
        <v>0</v>
      </c>
      <c r="L68" s="16">
        <v>0</v>
      </c>
      <c r="M68" s="27">
        <v>116343735</v>
      </c>
      <c r="N68" s="15">
        <v>0</v>
      </c>
      <c r="O68" s="16">
        <v>41667</v>
      </c>
      <c r="P68" s="16">
        <v>0</v>
      </c>
      <c r="Q68" s="16">
        <v>0</v>
      </c>
      <c r="R68" s="16">
        <v>0</v>
      </c>
      <c r="S68" s="27">
        <v>41667</v>
      </c>
      <c r="T68" s="15">
        <v>576717</v>
      </c>
      <c r="U68" s="16">
        <v>81642</v>
      </c>
      <c r="V68" s="16">
        <v>-124005</v>
      </c>
      <c r="W68" s="16">
        <v>0</v>
      </c>
      <c r="X68" s="16">
        <v>0</v>
      </c>
      <c r="Y68" s="27">
        <v>534354</v>
      </c>
      <c r="Z68" s="15">
        <v>159566</v>
      </c>
      <c r="AA68" s="16">
        <v>128618</v>
      </c>
      <c r="AB68" s="16">
        <v>0</v>
      </c>
      <c r="AC68" s="16">
        <v>0</v>
      </c>
      <c r="AD68" s="16">
        <v>0</v>
      </c>
      <c r="AE68" s="27">
        <v>288184</v>
      </c>
      <c r="AF68" s="15">
        <v>0</v>
      </c>
      <c r="AG68" s="16">
        <v>656261</v>
      </c>
      <c r="AH68" s="16">
        <v>0</v>
      </c>
      <c r="AI68" s="16">
        <v>0</v>
      </c>
      <c r="AJ68" s="16">
        <v>0</v>
      </c>
      <c r="AK68" s="27">
        <v>656261</v>
      </c>
      <c r="AL68" s="15">
        <v>0</v>
      </c>
      <c r="AM68" s="16">
        <v>0</v>
      </c>
      <c r="AN68" s="16">
        <v>0</v>
      </c>
      <c r="AO68" s="16">
        <v>0</v>
      </c>
      <c r="AP68" s="16">
        <v>0</v>
      </c>
      <c r="AQ68" s="27">
        <v>0</v>
      </c>
      <c r="AR68" s="15">
        <v>0</v>
      </c>
      <c r="AS68" s="16">
        <v>0</v>
      </c>
      <c r="AT68" s="16">
        <v>0</v>
      </c>
      <c r="AU68" s="16">
        <v>0</v>
      </c>
      <c r="AV68" s="16">
        <v>0</v>
      </c>
      <c r="AW68" s="27">
        <v>0</v>
      </c>
      <c r="AX68" s="104">
        <v>93009753</v>
      </c>
      <c r="AY68" s="105">
        <v>19890723</v>
      </c>
      <c r="AZ68" s="105">
        <v>4963725</v>
      </c>
      <c r="BA68" s="105">
        <v>0</v>
      </c>
      <c r="BB68" s="105">
        <v>0</v>
      </c>
      <c r="BC68" s="106">
        <v>117864201</v>
      </c>
      <c r="BD68" s="15">
        <v>679341</v>
      </c>
      <c r="BE68" s="16">
        <v>0</v>
      </c>
      <c r="BF68" s="16">
        <v>0</v>
      </c>
      <c r="BG68" s="16">
        <v>0</v>
      </c>
      <c r="BH68" s="16">
        <v>0</v>
      </c>
      <c r="BI68" s="27">
        <v>679341</v>
      </c>
      <c r="BJ68" s="15">
        <v>679341</v>
      </c>
      <c r="BK68" s="16">
        <v>0</v>
      </c>
      <c r="BL68" s="16">
        <v>0</v>
      </c>
      <c r="BM68" s="16">
        <v>0</v>
      </c>
      <c r="BN68" s="16">
        <v>0</v>
      </c>
      <c r="BO68" s="27">
        <v>679341</v>
      </c>
      <c r="BP68" s="15">
        <v>672660</v>
      </c>
      <c r="BQ68" s="16">
        <v>0</v>
      </c>
      <c r="BR68" s="16">
        <v>0</v>
      </c>
      <c r="BS68" s="16">
        <v>0</v>
      </c>
      <c r="BT68" s="16">
        <v>0</v>
      </c>
      <c r="BU68" s="27">
        <v>672660</v>
      </c>
      <c r="BV68" s="104">
        <v>92337093</v>
      </c>
      <c r="BW68" s="105">
        <v>19890723</v>
      </c>
      <c r="BX68" s="105">
        <v>4963725</v>
      </c>
      <c r="BY68" s="105">
        <v>0</v>
      </c>
      <c r="BZ68" s="105">
        <v>0</v>
      </c>
      <c r="CA68" s="106">
        <v>117191541</v>
      </c>
      <c r="CB68" s="114"/>
    </row>
    <row r="69" spans="1:80" s="115" customFormat="1" ht="13.8" x14ac:dyDescent="0.3">
      <c r="A69" s="4" t="s">
        <v>59</v>
      </c>
      <c r="B69" s="15">
        <v>0</v>
      </c>
      <c r="C69" s="16">
        <v>0</v>
      </c>
      <c r="D69" s="16">
        <v>0</v>
      </c>
      <c r="E69" s="16">
        <v>0</v>
      </c>
      <c r="F69" s="16">
        <v>0</v>
      </c>
      <c r="G69" s="27">
        <v>0</v>
      </c>
      <c r="H69" s="15">
        <v>3698828.69</v>
      </c>
      <c r="I69" s="16">
        <v>129428.53</v>
      </c>
      <c r="J69" s="16">
        <v>53969.18</v>
      </c>
      <c r="K69" s="16">
        <v>3804188.26</v>
      </c>
      <c r="L69" s="16">
        <v>0</v>
      </c>
      <c r="M69" s="27">
        <v>7686414.6600000001</v>
      </c>
      <c r="N69" s="15">
        <v>0</v>
      </c>
      <c r="O69" s="16">
        <v>0</v>
      </c>
      <c r="P69" s="16">
        <v>0</v>
      </c>
      <c r="Q69" s="16">
        <v>0</v>
      </c>
      <c r="R69" s="16">
        <v>17115.439999999999</v>
      </c>
      <c r="S69" s="27">
        <v>17115.439999999999</v>
      </c>
      <c r="T69" s="15">
        <v>-433.24</v>
      </c>
      <c r="U69" s="16">
        <v>0</v>
      </c>
      <c r="V69" s="16">
        <v>-313.69</v>
      </c>
      <c r="W69" s="16">
        <v>-87.58</v>
      </c>
      <c r="X69" s="16">
        <v>0</v>
      </c>
      <c r="Y69" s="27">
        <v>-834.5100000000001</v>
      </c>
      <c r="Z69" s="15">
        <v>870134.27</v>
      </c>
      <c r="AA69" s="16">
        <v>34392</v>
      </c>
      <c r="AB69" s="16">
        <v>13340</v>
      </c>
      <c r="AC69" s="16">
        <v>207948</v>
      </c>
      <c r="AD69" s="16">
        <v>1859</v>
      </c>
      <c r="AE69" s="27">
        <v>1127673.27</v>
      </c>
      <c r="AF69" s="15">
        <v>0</v>
      </c>
      <c r="AG69" s="16">
        <v>0</v>
      </c>
      <c r="AH69" s="16">
        <v>0</v>
      </c>
      <c r="AI69" s="16">
        <v>0</v>
      </c>
      <c r="AJ69" s="16">
        <v>0</v>
      </c>
      <c r="AK69" s="27">
        <v>0</v>
      </c>
      <c r="AL69" s="15">
        <v>0</v>
      </c>
      <c r="AM69" s="16">
        <v>0</v>
      </c>
      <c r="AN69" s="16">
        <v>0</v>
      </c>
      <c r="AO69" s="16">
        <v>0</v>
      </c>
      <c r="AP69" s="16">
        <v>260442.61</v>
      </c>
      <c r="AQ69" s="27">
        <v>260442.61</v>
      </c>
      <c r="AR69" s="15">
        <v>0</v>
      </c>
      <c r="AS69" s="16">
        <v>0</v>
      </c>
      <c r="AT69" s="16">
        <v>0</v>
      </c>
      <c r="AU69" s="16">
        <v>0</v>
      </c>
      <c r="AV69" s="16">
        <v>0</v>
      </c>
      <c r="AW69" s="27">
        <v>0</v>
      </c>
      <c r="AX69" s="104">
        <v>4568529.72</v>
      </c>
      <c r="AY69" s="105">
        <v>163820.53</v>
      </c>
      <c r="AZ69" s="105">
        <v>66995.489999999991</v>
      </c>
      <c r="BA69" s="105">
        <v>4012048.6799999997</v>
      </c>
      <c r="BB69" s="105">
        <v>279417.05</v>
      </c>
      <c r="BC69" s="106">
        <v>9090811.4700000007</v>
      </c>
      <c r="BD69" s="15">
        <v>214963</v>
      </c>
      <c r="BE69" s="16">
        <v>873.2</v>
      </c>
      <c r="BF69" s="16">
        <v>0</v>
      </c>
      <c r="BG69" s="16">
        <v>12443.1</v>
      </c>
      <c r="BH69" s="16">
        <v>0</v>
      </c>
      <c r="BI69" s="27">
        <v>228279.30000000002</v>
      </c>
      <c r="BJ69" s="15">
        <v>214963</v>
      </c>
      <c r="BK69" s="16">
        <v>873.2</v>
      </c>
      <c r="BL69" s="16">
        <v>0</v>
      </c>
      <c r="BM69" s="16">
        <v>12443.1</v>
      </c>
      <c r="BN69" s="16">
        <v>0</v>
      </c>
      <c r="BO69" s="27">
        <v>228279.30000000002</v>
      </c>
      <c r="BP69" s="15">
        <v>0</v>
      </c>
      <c r="BQ69" s="16">
        <v>0</v>
      </c>
      <c r="BR69" s="16">
        <v>0</v>
      </c>
      <c r="BS69" s="16">
        <v>0</v>
      </c>
      <c r="BT69" s="16">
        <v>0</v>
      </c>
      <c r="BU69" s="27">
        <v>0</v>
      </c>
      <c r="BV69" s="104">
        <v>4568529.72</v>
      </c>
      <c r="BW69" s="105">
        <v>163820.53</v>
      </c>
      <c r="BX69" s="105">
        <v>66995.489999999991</v>
      </c>
      <c r="BY69" s="105">
        <v>4012048.6799999997</v>
      </c>
      <c r="BZ69" s="105">
        <v>279417.05</v>
      </c>
      <c r="CA69" s="106">
        <v>9090811.4700000007</v>
      </c>
      <c r="CB69" s="114"/>
    </row>
    <row r="70" spans="1:80" s="115" customFormat="1" ht="13.8" x14ac:dyDescent="0.3">
      <c r="A70" s="4" t="s">
        <v>60</v>
      </c>
      <c r="B70" s="15">
        <v>0</v>
      </c>
      <c r="C70" s="16">
        <v>0</v>
      </c>
      <c r="D70" s="16">
        <v>0</v>
      </c>
      <c r="E70" s="16">
        <v>0</v>
      </c>
      <c r="F70" s="16">
        <v>0</v>
      </c>
      <c r="G70" s="27">
        <v>0</v>
      </c>
      <c r="H70" s="15">
        <v>5564269</v>
      </c>
      <c r="I70" s="16">
        <v>376289</v>
      </c>
      <c r="J70" s="16">
        <v>0</v>
      </c>
      <c r="K70" s="16">
        <v>0</v>
      </c>
      <c r="L70" s="16">
        <v>0</v>
      </c>
      <c r="M70" s="27">
        <v>5940558</v>
      </c>
      <c r="N70" s="15">
        <v>0</v>
      </c>
      <c r="O70" s="16">
        <v>0</v>
      </c>
      <c r="P70" s="16">
        <v>0</v>
      </c>
      <c r="Q70" s="16">
        <v>0</v>
      </c>
      <c r="R70" s="16">
        <v>3660</v>
      </c>
      <c r="S70" s="27">
        <v>3660</v>
      </c>
      <c r="T70" s="15">
        <v>41447.4</v>
      </c>
      <c r="U70" s="16">
        <v>114.02</v>
      </c>
      <c r="V70" s="16">
        <v>0</v>
      </c>
      <c r="W70" s="16">
        <v>0</v>
      </c>
      <c r="X70" s="16">
        <v>-0.45</v>
      </c>
      <c r="Y70" s="27">
        <v>41560.97</v>
      </c>
      <c r="Z70" s="15">
        <v>851118.16999999993</v>
      </c>
      <c r="AA70" s="16">
        <v>0</v>
      </c>
      <c r="AB70" s="16">
        <v>0</v>
      </c>
      <c r="AC70" s="16">
        <v>0</v>
      </c>
      <c r="AD70" s="16">
        <v>0</v>
      </c>
      <c r="AE70" s="27">
        <v>851118.16999999993</v>
      </c>
      <c r="AF70" s="15">
        <v>0</v>
      </c>
      <c r="AG70" s="16">
        <v>0</v>
      </c>
      <c r="AH70" s="16">
        <v>0</v>
      </c>
      <c r="AI70" s="16">
        <v>0</v>
      </c>
      <c r="AJ70" s="16">
        <v>0</v>
      </c>
      <c r="AK70" s="27">
        <v>0</v>
      </c>
      <c r="AL70" s="15">
        <v>0</v>
      </c>
      <c r="AM70" s="16">
        <v>0</v>
      </c>
      <c r="AN70" s="16">
        <v>0</v>
      </c>
      <c r="AO70" s="16">
        <v>0</v>
      </c>
      <c r="AP70" s="16">
        <v>0</v>
      </c>
      <c r="AQ70" s="27">
        <v>0</v>
      </c>
      <c r="AR70" s="15">
        <v>-4747.3</v>
      </c>
      <c r="AS70" s="16">
        <v>0</v>
      </c>
      <c r="AT70" s="16">
        <v>0</v>
      </c>
      <c r="AU70" s="16">
        <v>0</v>
      </c>
      <c r="AV70" s="16">
        <v>0</v>
      </c>
      <c r="AW70" s="27">
        <v>-4747.3</v>
      </c>
      <c r="AX70" s="104">
        <v>6452087.2700000005</v>
      </c>
      <c r="AY70" s="105">
        <v>376403.02</v>
      </c>
      <c r="AZ70" s="105">
        <v>0</v>
      </c>
      <c r="BA70" s="105">
        <v>0</v>
      </c>
      <c r="BB70" s="105">
        <v>3659.55</v>
      </c>
      <c r="BC70" s="106">
        <v>6832149.8399999999</v>
      </c>
      <c r="BD70" s="15">
        <v>90275.73</v>
      </c>
      <c r="BE70" s="16">
        <v>0</v>
      </c>
      <c r="BF70" s="16">
        <v>0</v>
      </c>
      <c r="BG70" s="16">
        <v>0</v>
      </c>
      <c r="BH70" s="16">
        <v>0</v>
      </c>
      <c r="BI70" s="27">
        <v>90275.73</v>
      </c>
      <c r="BJ70" s="15">
        <v>90275.73</v>
      </c>
      <c r="BK70" s="16">
        <v>0</v>
      </c>
      <c r="BL70" s="16">
        <v>0</v>
      </c>
      <c r="BM70" s="16">
        <v>0</v>
      </c>
      <c r="BN70" s="16">
        <v>0</v>
      </c>
      <c r="BO70" s="27">
        <v>90275.73</v>
      </c>
      <c r="BP70" s="15">
        <v>15923.99</v>
      </c>
      <c r="BQ70" s="16">
        <v>0</v>
      </c>
      <c r="BR70" s="16">
        <v>0</v>
      </c>
      <c r="BS70" s="16">
        <v>0</v>
      </c>
      <c r="BT70" s="16">
        <v>0</v>
      </c>
      <c r="BU70" s="27">
        <v>15923.99</v>
      </c>
      <c r="BV70" s="104">
        <v>6436163.2800000012</v>
      </c>
      <c r="BW70" s="105">
        <v>376403.02</v>
      </c>
      <c r="BX70" s="105">
        <v>0</v>
      </c>
      <c r="BY70" s="105">
        <v>0</v>
      </c>
      <c r="BZ70" s="105">
        <v>3659.55</v>
      </c>
      <c r="CA70" s="106">
        <v>6816225.8500000006</v>
      </c>
      <c r="CB70" s="114"/>
    </row>
    <row r="71" spans="1:80" s="115" customFormat="1" ht="13.8" x14ac:dyDescent="0.3">
      <c r="A71" s="4" t="s">
        <v>61</v>
      </c>
      <c r="B71" s="15">
        <v>0</v>
      </c>
      <c r="C71" s="16">
        <v>0</v>
      </c>
      <c r="D71" s="16">
        <v>0</v>
      </c>
      <c r="E71" s="16">
        <v>0</v>
      </c>
      <c r="F71" s="16">
        <v>0</v>
      </c>
      <c r="G71" s="27">
        <v>0</v>
      </c>
      <c r="H71" s="15">
        <v>23853522</v>
      </c>
      <c r="I71" s="16">
        <v>1498736</v>
      </c>
      <c r="J71" s="16">
        <v>1071349</v>
      </c>
      <c r="K71" s="16">
        <v>10061954</v>
      </c>
      <c r="L71" s="16">
        <v>0</v>
      </c>
      <c r="M71" s="27">
        <v>36485561</v>
      </c>
      <c r="N71" s="15">
        <v>0</v>
      </c>
      <c r="O71" s="16">
        <v>0</v>
      </c>
      <c r="P71" s="16">
        <v>0</v>
      </c>
      <c r="Q71" s="16">
        <v>0</v>
      </c>
      <c r="R71" s="16">
        <v>21934</v>
      </c>
      <c r="S71" s="27">
        <v>21934</v>
      </c>
      <c r="T71" s="15">
        <v>147220</v>
      </c>
      <c r="U71" s="16">
        <v>0</v>
      </c>
      <c r="V71" s="16">
        <v>0</v>
      </c>
      <c r="W71" s="16">
        <v>0</v>
      </c>
      <c r="X71" s="16">
        <v>0</v>
      </c>
      <c r="Y71" s="27">
        <v>147220</v>
      </c>
      <c r="Z71" s="15">
        <v>2484889</v>
      </c>
      <c r="AA71" s="16">
        <v>121327</v>
      </c>
      <c r="AB71" s="16">
        <v>0</v>
      </c>
      <c r="AC71" s="16">
        <v>0</v>
      </c>
      <c r="AD71" s="16">
        <v>129824</v>
      </c>
      <c r="AE71" s="27">
        <v>2736040</v>
      </c>
      <c r="AF71" s="15">
        <v>0</v>
      </c>
      <c r="AG71" s="16">
        <v>0</v>
      </c>
      <c r="AH71" s="16">
        <v>0</v>
      </c>
      <c r="AI71" s="16">
        <v>0</v>
      </c>
      <c r="AJ71" s="16">
        <v>0</v>
      </c>
      <c r="AK71" s="27">
        <v>0</v>
      </c>
      <c r="AL71" s="15">
        <v>0</v>
      </c>
      <c r="AM71" s="16">
        <v>0</v>
      </c>
      <c r="AN71" s="16">
        <v>423721</v>
      </c>
      <c r="AO71" s="16">
        <v>0</v>
      </c>
      <c r="AP71" s="16">
        <v>0</v>
      </c>
      <c r="AQ71" s="27">
        <v>423721</v>
      </c>
      <c r="AR71" s="15">
        <v>0</v>
      </c>
      <c r="AS71" s="16">
        <v>0</v>
      </c>
      <c r="AT71" s="16">
        <v>0</v>
      </c>
      <c r="AU71" s="16">
        <v>0</v>
      </c>
      <c r="AV71" s="16">
        <v>190074</v>
      </c>
      <c r="AW71" s="27">
        <v>190074</v>
      </c>
      <c r="AX71" s="104">
        <v>26485631</v>
      </c>
      <c r="AY71" s="105">
        <v>1620063</v>
      </c>
      <c r="AZ71" s="105">
        <v>1495070</v>
      </c>
      <c r="BA71" s="105">
        <v>10061954</v>
      </c>
      <c r="BB71" s="105">
        <v>341832</v>
      </c>
      <c r="BC71" s="106">
        <v>40004550</v>
      </c>
      <c r="BD71" s="15">
        <v>689246</v>
      </c>
      <c r="BE71" s="16">
        <v>0</v>
      </c>
      <c r="BF71" s="16">
        <v>0</v>
      </c>
      <c r="BG71" s="16">
        <v>0</v>
      </c>
      <c r="BH71" s="16">
        <v>0</v>
      </c>
      <c r="BI71" s="27">
        <v>689246</v>
      </c>
      <c r="BJ71" s="15">
        <v>689246</v>
      </c>
      <c r="BK71" s="16">
        <v>0</v>
      </c>
      <c r="BL71" s="16">
        <v>0</v>
      </c>
      <c r="BM71" s="16">
        <v>0</v>
      </c>
      <c r="BN71" s="16">
        <v>0</v>
      </c>
      <c r="BO71" s="27">
        <v>689246</v>
      </c>
      <c r="BP71" s="15">
        <v>0</v>
      </c>
      <c r="BQ71" s="16">
        <v>0</v>
      </c>
      <c r="BR71" s="16">
        <v>0</v>
      </c>
      <c r="BS71" s="16">
        <v>0</v>
      </c>
      <c r="BT71" s="16">
        <v>0</v>
      </c>
      <c r="BU71" s="27">
        <v>0</v>
      </c>
      <c r="BV71" s="104">
        <v>26485631</v>
      </c>
      <c r="BW71" s="105">
        <v>1620063</v>
      </c>
      <c r="BX71" s="105">
        <v>1495070</v>
      </c>
      <c r="BY71" s="105">
        <v>10061954</v>
      </c>
      <c r="BZ71" s="105">
        <v>341832</v>
      </c>
      <c r="CA71" s="106">
        <v>40004550</v>
      </c>
      <c r="CB71" s="114"/>
    </row>
    <row r="72" spans="1:80" s="115" customFormat="1" ht="13.8" x14ac:dyDescent="0.3">
      <c r="A72" s="4" t="s">
        <v>62</v>
      </c>
      <c r="B72" s="15">
        <v>1364580</v>
      </c>
      <c r="C72" s="16">
        <v>84861</v>
      </c>
      <c r="D72" s="16">
        <v>46683</v>
      </c>
      <c r="E72" s="16">
        <v>256572</v>
      </c>
      <c r="F72" s="16">
        <v>0</v>
      </c>
      <c r="G72" s="27">
        <v>1752696</v>
      </c>
      <c r="H72" s="15">
        <v>6729968</v>
      </c>
      <c r="I72" s="16">
        <v>884954</v>
      </c>
      <c r="J72" s="16">
        <v>539301</v>
      </c>
      <c r="K72" s="16">
        <v>7398280</v>
      </c>
      <c r="L72" s="16">
        <v>0</v>
      </c>
      <c r="M72" s="27">
        <v>15552503</v>
      </c>
      <c r="N72" s="15">
        <v>0</v>
      </c>
      <c r="O72" s="16">
        <v>0</v>
      </c>
      <c r="P72" s="16">
        <v>0</v>
      </c>
      <c r="Q72" s="16">
        <v>0</v>
      </c>
      <c r="R72" s="16">
        <v>0</v>
      </c>
      <c r="S72" s="27">
        <v>0</v>
      </c>
      <c r="T72" s="15">
        <v>57151</v>
      </c>
      <c r="U72" s="16">
        <v>7952</v>
      </c>
      <c r="V72" s="16">
        <v>-6545</v>
      </c>
      <c r="W72" s="16">
        <v>-3044</v>
      </c>
      <c r="X72" s="16">
        <v>0</v>
      </c>
      <c r="Y72" s="27">
        <v>55514</v>
      </c>
      <c r="Z72" s="15">
        <v>1419333</v>
      </c>
      <c r="AA72" s="16">
        <v>38198</v>
      </c>
      <c r="AB72" s="16">
        <v>11038</v>
      </c>
      <c r="AC72" s="16">
        <v>0</v>
      </c>
      <c r="AD72" s="16">
        <v>17544</v>
      </c>
      <c r="AE72" s="27">
        <v>1486113</v>
      </c>
      <c r="AF72" s="15">
        <v>0</v>
      </c>
      <c r="AG72" s="16">
        <v>0</v>
      </c>
      <c r="AH72" s="16">
        <v>0</v>
      </c>
      <c r="AI72" s="16">
        <v>0</v>
      </c>
      <c r="AJ72" s="16">
        <v>0</v>
      </c>
      <c r="AK72" s="27">
        <v>0</v>
      </c>
      <c r="AL72" s="15">
        <v>0</v>
      </c>
      <c r="AM72" s="16">
        <v>0</v>
      </c>
      <c r="AN72" s="16">
        <v>0</v>
      </c>
      <c r="AO72" s="16">
        <v>0</v>
      </c>
      <c r="AP72" s="16">
        <v>170414</v>
      </c>
      <c r="AQ72" s="27">
        <v>170414</v>
      </c>
      <c r="AR72" s="15">
        <v>0</v>
      </c>
      <c r="AS72" s="16">
        <v>0</v>
      </c>
      <c r="AT72" s="16">
        <v>0</v>
      </c>
      <c r="AU72" s="16">
        <v>0</v>
      </c>
      <c r="AV72" s="16">
        <v>0</v>
      </c>
      <c r="AW72" s="27">
        <v>0</v>
      </c>
      <c r="AX72" s="104">
        <v>9571032</v>
      </c>
      <c r="AY72" s="105">
        <v>1015965</v>
      </c>
      <c r="AZ72" s="105">
        <v>590477</v>
      </c>
      <c r="BA72" s="105">
        <v>7651808</v>
      </c>
      <c r="BB72" s="105">
        <v>187958</v>
      </c>
      <c r="BC72" s="106">
        <v>19017240</v>
      </c>
      <c r="BD72" s="15">
        <v>397710</v>
      </c>
      <c r="BE72" s="16">
        <v>0</v>
      </c>
      <c r="BF72" s="16">
        <v>0</v>
      </c>
      <c r="BG72" s="16">
        <v>0</v>
      </c>
      <c r="BH72" s="16">
        <v>0</v>
      </c>
      <c r="BI72" s="27">
        <v>397710</v>
      </c>
      <c r="BJ72" s="15">
        <v>397710</v>
      </c>
      <c r="BK72" s="16">
        <v>0</v>
      </c>
      <c r="BL72" s="16">
        <v>0</v>
      </c>
      <c r="BM72" s="16">
        <v>0</v>
      </c>
      <c r="BN72" s="16">
        <v>0</v>
      </c>
      <c r="BO72" s="27">
        <v>397710</v>
      </c>
      <c r="BP72" s="15">
        <v>0</v>
      </c>
      <c r="BQ72" s="16">
        <v>0</v>
      </c>
      <c r="BR72" s="16">
        <v>0</v>
      </c>
      <c r="BS72" s="16">
        <v>0</v>
      </c>
      <c r="BT72" s="16">
        <v>0</v>
      </c>
      <c r="BU72" s="27">
        <v>0</v>
      </c>
      <c r="BV72" s="104">
        <v>9571032</v>
      </c>
      <c r="BW72" s="105">
        <v>1015965</v>
      </c>
      <c r="BX72" s="105">
        <v>590477</v>
      </c>
      <c r="BY72" s="105">
        <v>7651808</v>
      </c>
      <c r="BZ72" s="105">
        <v>187958</v>
      </c>
      <c r="CA72" s="106">
        <v>19017240</v>
      </c>
      <c r="CB72" s="114"/>
    </row>
    <row r="73" spans="1:80" s="115" customFormat="1" ht="13.8" x14ac:dyDescent="0.3">
      <c r="A73" s="4" t="s">
        <v>63</v>
      </c>
      <c r="B73" s="15">
        <v>0</v>
      </c>
      <c r="C73" s="16">
        <v>0</v>
      </c>
      <c r="D73" s="16">
        <v>0</v>
      </c>
      <c r="E73" s="16">
        <v>0</v>
      </c>
      <c r="F73" s="16">
        <v>0</v>
      </c>
      <c r="G73" s="27">
        <v>0</v>
      </c>
      <c r="H73" s="15">
        <v>71224410</v>
      </c>
      <c r="I73" s="16">
        <v>10537958</v>
      </c>
      <c r="J73" s="16">
        <v>0</v>
      </c>
      <c r="K73" s="16">
        <v>0</v>
      </c>
      <c r="L73" s="16">
        <v>0</v>
      </c>
      <c r="M73" s="27">
        <v>81762368</v>
      </c>
      <c r="N73" s="15">
        <v>0</v>
      </c>
      <c r="O73" s="16">
        <v>0</v>
      </c>
      <c r="P73" s="16">
        <v>0</v>
      </c>
      <c r="Q73" s="16">
        <v>0</v>
      </c>
      <c r="R73" s="16">
        <v>108793</v>
      </c>
      <c r="S73" s="27">
        <v>108793</v>
      </c>
      <c r="T73" s="15">
        <v>873369</v>
      </c>
      <c r="U73" s="16">
        <v>890135</v>
      </c>
      <c r="V73" s="16">
        <v>0</v>
      </c>
      <c r="W73" s="16">
        <v>0</v>
      </c>
      <c r="X73" s="16">
        <v>0</v>
      </c>
      <c r="Y73" s="27">
        <v>1763504</v>
      </c>
      <c r="Z73" s="15">
        <v>16934610</v>
      </c>
      <c r="AA73" s="16">
        <v>2040056</v>
      </c>
      <c r="AB73" s="16">
        <v>0</v>
      </c>
      <c r="AC73" s="16">
        <v>0</v>
      </c>
      <c r="AD73" s="16">
        <v>0</v>
      </c>
      <c r="AE73" s="27">
        <v>18974666</v>
      </c>
      <c r="AF73" s="15">
        <v>0</v>
      </c>
      <c r="AG73" s="16">
        <v>1828684</v>
      </c>
      <c r="AH73" s="16">
        <v>0</v>
      </c>
      <c r="AI73" s="16">
        <v>0</v>
      </c>
      <c r="AJ73" s="16">
        <v>0</v>
      </c>
      <c r="AK73" s="27">
        <v>1828684</v>
      </c>
      <c r="AL73" s="15">
        <v>0</v>
      </c>
      <c r="AM73" s="16">
        <v>0</v>
      </c>
      <c r="AN73" s="16">
        <v>0</v>
      </c>
      <c r="AO73" s="16">
        <v>0</v>
      </c>
      <c r="AP73" s="16">
        <v>0</v>
      </c>
      <c r="AQ73" s="27">
        <v>0</v>
      </c>
      <c r="AR73" s="15">
        <v>0</v>
      </c>
      <c r="AS73" s="16">
        <v>0</v>
      </c>
      <c r="AT73" s="16">
        <v>0</v>
      </c>
      <c r="AU73" s="16">
        <v>0</v>
      </c>
      <c r="AV73" s="16">
        <v>0</v>
      </c>
      <c r="AW73" s="27">
        <v>0</v>
      </c>
      <c r="AX73" s="104">
        <v>89032389</v>
      </c>
      <c r="AY73" s="105">
        <v>15296833</v>
      </c>
      <c r="AZ73" s="105">
        <v>0</v>
      </c>
      <c r="BA73" s="105">
        <v>0</v>
      </c>
      <c r="BB73" s="105">
        <v>108793</v>
      </c>
      <c r="BC73" s="106">
        <v>104438015</v>
      </c>
      <c r="BD73" s="15">
        <v>691348</v>
      </c>
      <c r="BE73" s="16">
        <v>0</v>
      </c>
      <c r="BF73" s="16">
        <v>0</v>
      </c>
      <c r="BG73" s="16">
        <v>0</v>
      </c>
      <c r="BH73" s="16">
        <v>0</v>
      </c>
      <c r="BI73" s="27">
        <v>691348</v>
      </c>
      <c r="BJ73" s="15">
        <v>691348</v>
      </c>
      <c r="BK73" s="16">
        <v>0</v>
      </c>
      <c r="BL73" s="16">
        <v>0</v>
      </c>
      <c r="BM73" s="16">
        <v>0</v>
      </c>
      <c r="BN73" s="16">
        <v>0</v>
      </c>
      <c r="BO73" s="27">
        <v>691348</v>
      </c>
      <c r="BP73" s="15">
        <v>0</v>
      </c>
      <c r="BQ73" s="16">
        <v>0</v>
      </c>
      <c r="BR73" s="16">
        <v>0</v>
      </c>
      <c r="BS73" s="16">
        <v>0</v>
      </c>
      <c r="BT73" s="16">
        <v>0</v>
      </c>
      <c r="BU73" s="27">
        <v>0</v>
      </c>
      <c r="BV73" s="104">
        <v>89032389</v>
      </c>
      <c r="BW73" s="105">
        <v>15296833</v>
      </c>
      <c r="BX73" s="105">
        <v>0</v>
      </c>
      <c r="BY73" s="105">
        <v>0</v>
      </c>
      <c r="BZ73" s="105">
        <v>108793</v>
      </c>
      <c r="CA73" s="106">
        <v>104438015</v>
      </c>
      <c r="CB73" s="114"/>
    </row>
    <row r="74" spans="1:80" s="115" customFormat="1" ht="13.8" x14ac:dyDescent="0.3">
      <c r="A74" s="4" t="s">
        <v>64</v>
      </c>
      <c r="B74" s="15">
        <v>1287490</v>
      </c>
      <c r="C74" s="16">
        <v>81928</v>
      </c>
      <c r="D74" s="16">
        <v>0</v>
      </c>
      <c r="E74" s="16">
        <v>404351</v>
      </c>
      <c r="F74" s="16">
        <v>0</v>
      </c>
      <c r="G74" s="27">
        <v>1773769</v>
      </c>
      <c r="H74" s="15">
        <v>6660000</v>
      </c>
      <c r="I74" s="16">
        <v>705046</v>
      </c>
      <c r="J74" s="16">
        <v>0</v>
      </c>
      <c r="K74" s="16">
        <v>6507186.2999999998</v>
      </c>
      <c r="L74" s="16">
        <v>0</v>
      </c>
      <c r="M74" s="27">
        <v>13872232.300000001</v>
      </c>
      <c r="N74" s="15">
        <v>0</v>
      </c>
      <c r="O74" s="16">
        <v>0</v>
      </c>
      <c r="P74" s="16">
        <v>0</v>
      </c>
      <c r="Q74" s="16">
        <v>0</v>
      </c>
      <c r="R74" s="16">
        <v>0</v>
      </c>
      <c r="S74" s="27">
        <v>0</v>
      </c>
      <c r="T74" s="15">
        <v>11433</v>
      </c>
      <c r="U74" s="16">
        <v>-690</v>
      </c>
      <c r="V74" s="16">
        <v>0</v>
      </c>
      <c r="W74" s="16">
        <v>-9707.17</v>
      </c>
      <c r="X74" s="16">
        <v>0</v>
      </c>
      <c r="Y74" s="27">
        <v>1035.83</v>
      </c>
      <c r="Z74" s="15">
        <v>1531409</v>
      </c>
      <c r="AA74" s="16">
        <v>133790</v>
      </c>
      <c r="AB74" s="16">
        <v>0</v>
      </c>
      <c r="AC74" s="16">
        <v>455887</v>
      </c>
      <c r="AD74" s="16">
        <v>0</v>
      </c>
      <c r="AE74" s="27">
        <v>2121086</v>
      </c>
      <c r="AF74" s="15">
        <v>199998</v>
      </c>
      <c r="AG74" s="16">
        <v>0</v>
      </c>
      <c r="AH74" s="16">
        <v>0</v>
      </c>
      <c r="AI74" s="16">
        <v>0</v>
      </c>
      <c r="AJ74" s="16">
        <v>0</v>
      </c>
      <c r="AK74" s="27">
        <v>199998</v>
      </c>
      <c r="AL74" s="15">
        <v>0</v>
      </c>
      <c r="AM74" s="16">
        <v>0</v>
      </c>
      <c r="AN74" s="16">
        <v>0</v>
      </c>
      <c r="AO74" s="16">
        <v>0</v>
      </c>
      <c r="AP74" s="16">
        <v>0</v>
      </c>
      <c r="AQ74" s="27">
        <v>0</v>
      </c>
      <c r="AR74" s="15">
        <v>121000</v>
      </c>
      <c r="AS74" s="16">
        <v>7700</v>
      </c>
      <c r="AT74" s="16">
        <v>0</v>
      </c>
      <c r="AU74" s="16">
        <v>37566</v>
      </c>
      <c r="AV74" s="16">
        <v>0</v>
      </c>
      <c r="AW74" s="27">
        <v>166266</v>
      </c>
      <c r="AX74" s="104">
        <v>9811330</v>
      </c>
      <c r="AY74" s="105">
        <v>927774</v>
      </c>
      <c r="AZ74" s="105">
        <v>0</v>
      </c>
      <c r="BA74" s="105">
        <v>7395283.1299999999</v>
      </c>
      <c r="BB74" s="105">
        <v>0</v>
      </c>
      <c r="BC74" s="106">
        <v>18134387.130000003</v>
      </c>
      <c r="BD74" s="15">
        <v>267298</v>
      </c>
      <c r="BE74" s="16">
        <v>1091</v>
      </c>
      <c r="BF74" s="16">
        <v>0</v>
      </c>
      <c r="BG74" s="16">
        <v>18774</v>
      </c>
      <c r="BH74" s="16">
        <v>0</v>
      </c>
      <c r="BI74" s="27">
        <v>287163</v>
      </c>
      <c r="BJ74" s="15">
        <v>267298</v>
      </c>
      <c r="BK74" s="16">
        <v>1091</v>
      </c>
      <c r="BL74" s="16">
        <v>0</v>
      </c>
      <c r="BM74" s="16">
        <v>18774</v>
      </c>
      <c r="BN74" s="16">
        <v>0</v>
      </c>
      <c r="BO74" s="27">
        <v>287163</v>
      </c>
      <c r="BP74" s="15">
        <v>67808</v>
      </c>
      <c r="BQ74" s="16">
        <v>0</v>
      </c>
      <c r="BR74" s="16">
        <v>0</v>
      </c>
      <c r="BS74" s="16">
        <v>0</v>
      </c>
      <c r="BT74" s="16">
        <v>0</v>
      </c>
      <c r="BU74" s="27">
        <v>67808</v>
      </c>
      <c r="BV74" s="104">
        <v>9743522</v>
      </c>
      <c r="BW74" s="105">
        <v>927774</v>
      </c>
      <c r="BX74" s="105">
        <v>0</v>
      </c>
      <c r="BY74" s="105">
        <v>7395283.1299999999</v>
      </c>
      <c r="BZ74" s="105">
        <v>0</v>
      </c>
      <c r="CA74" s="106">
        <v>18066579.130000003</v>
      </c>
      <c r="CB74" s="114"/>
    </row>
    <row r="75" spans="1:80" s="115" customFormat="1" ht="13.8" x14ac:dyDescent="0.3">
      <c r="A75" s="4" t="s">
        <v>65</v>
      </c>
      <c r="B75" s="15">
        <v>3825625.87</v>
      </c>
      <c r="C75" s="16">
        <v>203651.63</v>
      </c>
      <c r="D75" s="16">
        <v>0</v>
      </c>
      <c r="E75" s="16">
        <v>146206.32</v>
      </c>
      <c r="F75" s="16">
        <v>0</v>
      </c>
      <c r="G75" s="27">
        <v>4175483.82</v>
      </c>
      <c r="H75" s="15">
        <v>31912286.800000001</v>
      </c>
      <c r="I75" s="16">
        <v>3273391.67</v>
      </c>
      <c r="J75" s="16">
        <v>0</v>
      </c>
      <c r="K75" s="16">
        <v>1946227.33</v>
      </c>
      <c r="L75" s="16">
        <v>0</v>
      </c>
      <c r="M75" s="27">
        <v>37131905.799999997</v>
      </c>
      <c r="N75" s="15">
        <v>0</v>
      </c>
      <c r="O75" s="16">
        <v>0</v>
      </c>
      <c r="P75" s="16">
        <v>0</v>
      </c>
      <c r="Q75" s="16">
        <v>0</v>
      </c>
      <c r="R75" s="16">
        <v>0</v>
      </c>
      <c r="S75" s="27">
        <v>0</v>
      </c>
      <c r="T75" s="15">
        <v>0</v>
      </c>
      <c r="U75" s="16">
        <v>0</v>
      </c>
      <c r="V75" s="16">
        <v>0</v>
      </c>
      <c r="W75" s="16">
        <v>0</v>
      </c>
      <c r="X75" s="16">
        <v>0</v>
      </c>
      <c r="Y75" s="27">
        <v>0</v>
      </c>
      <c r="Z75" s="15">
        <v>5846513.25</v>
      </c>
      <c r="AA75" s="16">
        <v>12801.83</v>
      </c>
      <c r="AB75" s="16">
        <v>0</v>
      </c>
      <c r="AC75" s="16">
        <v>495084.72</v>
      </c>
      <c r="AD75" s="16">
        <v>0</v>
      </c>
      <c r="AE75" s="27">
        <v>6354399.7999999998</v>
      </c>
      <c r="AF75" s="15">
        <v>187483.05</v>
      </c>
      <c r="AG75" s="16">
        <v>0</v>
      </c>
      <c r="AH75" s="16">
        <v>0</v>
      </c>
      <c r="AI75" s="16">
        <v>0</v>
      </c>
      <c r="AJ75" s="16">
        <v>0</v>
      </c>
      <c r="AK75" s="27">
        <v>187483.05</v>
      </c>
      <c r="AL75" s="15">
        <v>0</v>
      </c>
      <c r="AM75" s="16">
        <v>0</v>
      </c>
      <c r="AN75" s="16">
        <v>0</v>
      </c>
      <c r="AO75" s="16">
        <v>0</v>
      </c>
      <c r="AP75" s="16">
        <v>0</v>
      </c>
      <c r="AQ75" s="27">
        <v>0</v>
      </c>
      <c r="AR75" s="15">
        <v>0</v>
      </c>
      <c r="AS75" s="16">
        <v>0</v>
      </c>
      <c r="AT75" s="16">
        <v>0</v>
      </c>
      <c r="AU75" s="16">
        <v>0</v>
      </c>
      <c r="AV75" s="16">
        <v>0</v>
      </c>
      <c r="AW75" s="27">
        <v>0</v>
      </c>
      <c r="AX75" s="104">
        <v>41771908.969999999</v>
      </c>
      <c r="AY75" s="105">
        <v>3489845.13</v>
      </c>
      <c r="AZ75" s="105">
        <v>0</v>
      </c>
      <c r="BA75" s="105">
        <v>2587518.37</v>
      </c>
      <c r="BB75" s="105">
        <v>0</v>
      </c>
      <c r="BC75" s="106">
        <v>47849272.469999991</v>
      </c>
      <c r="BD75" s="15">
        <v>442967.34</v>
      </c>
      <c r="BE75" s="16">
        <v>0</v>
      </c>
      <c r="BF75" s="16">
        <v>0</v>
      </c>
      <c r="BG75" s="16">
        <v>12993.67</v>
      </c>
      <c r="BH75" s="16">
        <v>0</v>
      </c>
      <c r="BI75" s="27">
        <v>455961.01</v>
      </c>
      <c r="BJ75" s="15">
        <v>442667.34</v>
      </c>
      <c r="BK75" s="16">
        <v>0</v>
      </c>
      <c r="BL75" s="16">
        <v>0</v>
      </c>
      <c r="BM75" s="16">
        <v>12993.67</v>
      </c>
      <c r="BN75" s="16">
        <v>0</v>
      </c>
      <c r="BO75" s="27">
        <v>455661.01</v>
      </c>
      <c r="BP75" s="15">
        <v>0</v>
      </c>
      <c r="BQ75" s="16">
        <v>0</v>
      </c>
      <c r="BR75" s="16">
        <v>0</v>
      </c>
      <c r="BS75" s="16">
        <v>0</v>
      </c>
      <c r="BT75" s="16">
        <v>0</v>
      </c>
      <c r="BU75" s="27">
        <v>0</v>
      </c>
      <c r="BV75" s="104">
        <v>41772208.969999999</v>
      </c>
      <c r="BW75" s="105">
        <v>3489845.13</v>
      </c>
      <c r="BX75" s="105">
        <v>0</v>
      </c>
      <c r="BY75" s="105">
        <v>2587518.37</v>
      </c>
      <c r="BZ75" s="105">
        <v>0</v>
      </c>
      <c r="CA75" s="106">
        <v>47849572.469999991</v>
      </c>
      <c r="CB75" s="114"/>
    </row>
    <row r="76" spans="1:80" s="115" customFormat="1" ht="13.8" x14ac:dyDescent="0.3">
      <c r="A76" s="4" t="s">
        <v>66</v>
      </c>
      <c r="B76" s="15">
        <v>0</v>
      </c>
      <c r="C76" s="16">
        <v>0</v>
      </c>
      <c r="D76" s="16">
        <v>0</v>
      </c>
      <c r="E76" s="16">
        <v>0</v>
      </c>
      <c r="F76" s="16">
        <v>0</v>
      </c>
      <c r="G76" s="27">
        <v>0</v>
      </c>
      <c r="H76" s="15">
        <v>9567812</v>
      </c>
      <c r="I76" s="16">
        <v>1705735</v>
      </c>
      <c r="J76" s="16">
        <v>719838</v>
      </c>
      <c r="K76" s="16">
        <v>10577121</v>
      </c>
      <c r="L76" s="16">
        <v>16130</v>
      </c>
      <c r="M76" s="27">
        <v>22586636</v>
      </c>
      <c r="N76" s="15">
        <v>0</v>
      </c>
      <c r="O76" s="16">
        <v>0</v>
      </c>
      <c r="P76" s="16">
        <v>0</v>
      </c>
      <c r="Q76" s="16">
        <v>0</v>
      </c>
      <c r="R76" s="16">
        <v>0</v>
      </c>
      <c r="S76" s="27">
        <v>0</v>
      </c>
      <c r="T76" s="15">
        <v>82065</v>
      </c>
      <c r="U76" s="16">
        <v>24027</v>
      </c>
      <c r="V76" s="16">
        <v>6411</v>
      </c>
      <c r="W76" s="16">
        <v>-33074</v>
      </c>
      <c r="X76" s="16">
        <v>0</v>
      </c>
      <c r="Y76" s="27">
        <v>79429</v>
      </c>
      <c r="Z76" s="15">
        <v>2337204</v>
      </c>
      <c r="AA76" s="16">
        <v>40086</v>
      </c>
      <c r="AB76" s="16">
        <v>8590</v>
      </c>
      <c r="AC76" s="16">
        <v>474757</v>
      </c>
      <c r="AD76" s="16">
        <v>2550</v>
      </c>
      <c r="AE76" s="27">
        <v>2863187</v>
      </c>
      <c r="AF76" s="15">
        <v>0</v>
      </c>
      <c r="AG76" s="16">
        <v>310596</v>
      </c>
      <c r="AH76" s="16">
        <v>39077</v>
      </c>
      <c r="AI76" s="16">
        <v>0</v>
      </c>
      <c r="AJ76" s="16">
        <v>0</v>
      </c>
      <c r="AK76" s="27">
        <v>349673</v>
      </c>
      <c r="AL76" s="15">
        <v>0</v>
      </c>
      <c r="AM76" s="16">
        <v>0</v>
      </c>
      <c r="AN76" s="16">
        <v>0</v>
      </c>
      <c r="AO76" s="16">
        <v>0</v>
      </c>
      <c r="AP76" s="16">
        <v>0</v>
      </c>
      <c r="AQ76" s="27">
        <v>0</v>
      </c>
      <c r="AR76" s="15">
        <v>-10475</v>
      </c>
      <c r="AS76" s="16">
        <v>1210</v>
      </c>
      <c r="AT76" s="16">
        <v>-104</v>
      </c>
      <c r="AU76" s="16">
        <v>-9151</v>
      </c>
      <c r="AV76" s="16">
        <v>-8065</v>
      </c>
      <c r="AW76" s="27">
        <v>-26585</v>
      </c>
      <c r="AX76" s="104">
        <v>11976606</v>
      </c>
      <c r="AY76" s="105">
        <v>2081654</v>
      </c>
      <c r="AZ76" s="105">
        <v>773812</v>
      </c>
      <c r="BA76" s="105">
        <v>11009653</v>
      </c>
      <c r="BB76" s="105">
        <v>10615</v>
      </c>
      <c r="BC76" s="106">
        <v>25852340</v>
      </c>
      <c r="BD76" s="15">
        <v>0</v>
      </c>
      <c r="BE76" s="16">
        <v>0</v>
      </c>
      <c r="BF76" s="16">
        <v>0</v>
      </c>
      <c r="BG76" s="16">
        <v>0</v>
      </c>
      <c r="BH76" s="16">
        <v>0</v>
      </c>
      <c r="BI76" s="27">
        <v>0</v>
      </c>
      <c r="BJ76" s="15">
        <v>0</v>
      </c>
      <c r="BK76" s="16">
        <v>0</v>
      </c>
      <c r="BL76" s="16">
        <v>0</v>
      </c>
      <c r="BM76" s="16">
        <v>0</v>
      </c>
      <c r="BN76" s="16">
        <v>0</v>
      </c>
      <c r="BO76" s="27">
        <v>0</v>
      </c>
      <c r="BP76" s="15">
        <v>0</v>
      </c>
      <c r="BQ76" s="16">
        <v>0</v>
      </c>
      <c r="BR76" s="16">
        <v>0</v>
      </c>
      <c r="BS76" s="16">
        <v>0</v>
      </c>
      <c r="BT76" s="16">
        <v>0</v>
      </c>
      <c r="BU76" s="27">
        <v>0</v>
      </c>
      <c r="BV76" s="104">
        <v>11976606</v>
      </c>
      <c r="BW76" s="105">
        <v>2081654</v>
      </c>
      <c r="BX76" s="105">
        <v>773812</v>
      </c>
      <c r="BY76" s="105">
        <v>11009653</v>
      </c>
      <c r="BZ76" s="105">
        <v>10615</v>
      </c>
      <c r="CA76" s="106">
        <v>25852340</v>
      </c>
      <c r="CB76" s="114"/>
    </row>
    <row r="77" spans="1:80" s="115" customFormat="1" ht="13.8" x14ac:dyDescent="0.3">
      <c r="A77" s="4" t="s">
        <v>67</v>
      </c>
      <c r="B77" s="15">
        <v>479265</v>
      </c>
      <c r="C77" s="16">
        <v>66750</v>
      </c>
      <c r="D77" s="16">
        <v>0</v>
      </c>
      <c r="E77" s="16">
        <v>474023</v>
      </c>
      <c r="F77" s="16">
        <v>0</v>
      </c>
      <c r="G77" s="27">
        <v>1020038</v>
      </c>
      <c r="H77" s="15">
        <v>1294255.1499999999</v>
      </c>
      <c r="I77" s="16">
        <v>155072.45000000001</v>
      </c>
      <c r="J77" s="16">
        <v>0</v>
      </c>
      <c r="K77" s="16">
        <v>4084066.5</v>
      </c>
      <c r="L77" s="16">
        <v>0</v>
      </c>
      <c r="M77" s="27">
        <v>5533394.0999999996</v>
      </c>
      <c r="N77" s="15">
        <v>0</v>
      </c>
      <c r="O77" s="16">
        <v>0</v>
      </c>
      <c r="P77" s="16">
        <v>0</v>
      </c>
      <c r="Q77" s="16">
        <v>0</v>
      </c>
      <c r="R77" s="16">
        <v>0</v>
      </c>
      <c r="S77" s="27">
        <v>0</v>
      </c>
      <c r="T77" s="15">
        <v>-1485.3000000000002</v>
      </c>
      <c r="U77" s="16">
        <v>-556.41</v>
      </c>
      <c r="V77" s="16">
        <v>0</v>
      </c>
      <c r="W77" s="16">
        <v>4179.32</v>
      </c>
      <c r="X77" s="16">
        <v>0</v>
      </c>
      <c r="Y77" s="27">
        <v>2137.6099999999997</v>
      </c>
      <c r="Z77" s="15">
        <v>586922</v>
      </c>
      <c r="AA77" s="16">
        <v>71603</v>
      </c>
      <c r="AB77" s="16">
        <v>0</v>
      </c>
      <c r="AC77" s="16">
        <v>469891</v>
      </c>
      <c r="AD77" s="16">
        <v>38955</v>
      </c>
      <c r="AE77" s="27">
        <v>1167371</v>
      </c>
      <c r="AF77" s="15">
        <v>0</v>
      </c>
      <c r="AG77" s="16">
        <v>0</v>
      </c>
      <c r="AH77" s="16">
        <v>0</v>
      </c>
      <c r="AI77" s="16">
        <v>0</v>
      </c>
      <c r="AJ77" s="16">
        <v>0</v>
      </c>
      <c r="AK77" s="27">
        <v>0</v>
      </c>
      <c r="AL77" s="15">
        <v>0</v>
      </c>
      <c r="AM77" s="16">
        <v>0</v>
      </c>
      <c r="AN77" s="16">
        <v>0</v>
      </c>
      <c r="AO77" s="16">
        <v>0</v>
      </c>
      <c r="AP77" s="16">
        <v>48203</v>
      </c>
      <c r="AQ77" s="27">
        <v>48203</v>
      </c>
      <c r="AR77" s="15">
        <v>0</v>
      </c>
      <c r="AS77" s="16">
        <v>0</v>
      </c>
      <c r="AT77" s="16">
        <v>0</v>
      </c>
      <c r="AU77" s="16">
        <v>0</v>
      </c>
      <c r="AV77" s="16">
        <v>0</v>
      </c>
      <c r="AW77" s="27">
        <v>0</v>
      </c>
      <c r="AX77" s="104">
        <v>2358956.8499999996</v>
      </c>
      <c r="AY77" s="105">
        <v>292869.04000000004</v>
      </c>
      <c r="AZ77" s="105">
        <v>0</v>
      </c>
      <c r="BA77" s="105">
        <v>5032159.82</v>
      </c>
      <c r="BB77" s="105">
        <v>87158</v>
      </c>
      <c r="BC77" s="106">
        <v>7771143.71</v>
      </c>
      <c r="BD77" s="15">
        <v>0</v>
      </c>
      <c r="BE77" s="16">
        <v>0</v>
      </c>
      <c r="BF77" s="16">
        <v>0</v>
      </c>
      <c r="BG77" s="16">
        <v>0</v>
      </c>
      <c r="BH77" s="16">
        <v>0</v>
      </c>
      <c r="BI77" s="27">
        <v>0</v>
      </c>
      <c r="BJ77" s="15">
        <v>0</v>
      </c>
      <c r="BK77" s="16">
        <v>0</v>
      </c>
      <c r="BL77" s="16">
        <v>0</v>
      </c>
      <c r="BM77" s="16">
        <v>0</v>
      </c>
      <c r="BN77" s="16">
        <v>0</v>
      </c>
      <c r="BO77" s="27">
        <v>0</v>
      </c>
      <c r="BP77" s="15">
        <v>0</v>
      </c>
      <c r="BQ77" s="16">
        <v>0</v>
      </c>
      <c r="BR77" s="16">
        <v>0</v>
      </c>
      <c r="BS77" s="16">
        <v>0</v>
      </c>
      <c r="BT77" s="16">
        <v>0</v>
      </c>
      <c r="BU77" s="27">
        <v>0</v>
      </c>
      <c r="BV77" s="104">
        <v>2358956.8499999996</v>
      </c>
      <c r="BW77" s="105">
        <v>292869.04000000004</v>
      </c>
      <c r="BX77" s="105">
        <v>0</v>
      </c>
      <c r="BY77" s="105">
        <v>5032159.82</v>
      </c>
      <c r="BZ77" s="105">
        <v>87158</v>
      </c>
      <c r="CA77" s="106">
        <v>7771143.71</v>
      </c>
      <c r="CB77" s="114"/>
    </row>
    <row r="78" spans="1:80" s="115" customFormat="1" ht="13.8" x14ac:dyDescent="0.3">
      <c r="A78" s="4" t="s">
        <v>68</v>
      </c>
      <c r="B78" s="15">
        <v>0</v>
      </c>
      <c r="C78" s="16">
        <v>0</v>
      </c>
      <c r="D78" s="16">
        <v>0</v>
      </c>
      <c r="E78" s="16">
        <v>0</v>
      </c>
      <c r="F78" s="16">
        <v>0</v>
      </c>
      <c r="G78" s="27">
        <v>0</v>
      </c>
      <c r="H78" s="15">
        <v>15380738</v>
      </c>
      <c r="I78" s="16">
        <v>2534942</v>
      </c>
      <c r="J78" s="16">
        <v>1305879</v>
      </c>
      <c r="K78" s="16">
        <v>5286973</v>
      </c>
      <c r="L78" s="16">
        <v>0</v>
      </c>
      <c r="M78" s="27">
        <v>24508532</v>
      </c>
      <c r="N78" s="15">
        <v>0</v>
      </c>
      <c r="O78" s="16">
        <v>0</v>
      </c>
      <c r="P78" s="16">
        <v>0</v>
      </c>
      <c r="Q78" s="16">
        <v>0</v>
      </c>
      <c r="R78" s="16">
        <v>24544</v>
      </c>
      <c r="S78" s="27">
        <v>24544</v>
      </c>
      <c r="T78" s="15">
        <v>69657</v>
      </c>
      <c r="U78" s="16">
        <v>11071</v>
      </c>
      <c r="V78" s="16">
        <v>5703</v>
      </c>
      <c r="W78" s="16">
        <v>10883</v>
      </c>
      <c r="X78" s="16">
        <v>62</v>
      </c>
      <c r="Y78" s="27">
        <v>97376</v>
      </c>
      <c r="Z78" s="15">
        <v>3928617</v>
      </c>
      <c r="AA78" s="16">
        <v>550831</v>
      </c>
      <c r="AB78" s="16">
        <v>296146</v>
      </c>
      <c r="AC78" s="16">
        <v>152560</v>
      </c>
      <c r="AD78" s="16">
        <v>5724</v>
      </c>
      <c r="AE78" s="27">
        <v>4933878</v>
      </c>
      <c r="AF78" s="15">
        <v>0</v>
      </c>
      <c r="AG78" s="16">
        <v>0</v>
      </c>
      <c r="AH78" s="16">
        <v>0</v>
      </c>
      <c r="AI78" s="16">
        <v>0</v>
      </c>
      <c r="AJ78" s="16">
        <v>0</v>
      </c>
      <c r="AK78" s="27">
        <v>0</v>
      </c>
      <c r="AL78" s="15">
        <v>0</v>
      </c>
      <c r="AM78" s="16">
        <v>0</v>
      </c>
      <c r="AN78" s="16">
        <v>0</v>
      </c>
      <c r="AO78" s="16">
        <v>0</v>
      </c>
      <c r="AP78" s="16">
        <v>0</v>
      </c>
      <c r="AQ78" s="27">
        <v>0</v>
      </c>
      <c r="AR78" s="15">
        <v>0</v>
      </c>
      <c r="AS78" s="16">
        <v>0</v>
      </c>
      <c r="AT78" s="16">
        <v>0</v>
      </c>
      <c r="AU78" s="16">
        <v>0</v>
      </c>
      <c r="AV78" s="16">
        <v>0</v>
      </c>
      <c r="AW78" s="27">
        <v>0</v>
      </c>
      <c r="AX78" s="104">
        <v>19379012</v>
      </c>
      <c r="AY78" s="105">
        <v>3096844</v>
      </c>
      <c r="AZ78" s="105">
        <v>1607728</v>
      </c>
      <c r="BA78" s="105">
        <v>5450416</v>
      </c>
      <c r="BB78" s="105">
        <v>30330</v>
      </c>
      <c r="BC78" s="106">
        <v>29564330</v>
      </c>
      <c r="BD78" s="15">
        <v>656158</v>
      </c>
      <c r="BE78" s="16">
        <v>0</v>
      </c>
      <c r="BF78" s="16">
        <v>0</v>
      </c>
      <c r="BG78" s="16">
        <v>0</v>
      </c>
      <c r="BH78" s="16">
        <v>0</v>
      </c>
      <c r="BI78" s="27">
        <v>656158</v>
      </c>
      <c r="BJ78" s="15">
        <v>656158</v>
      </c>
      <c r="BK78" s="16">
        <v>0</v>
      </c>
      <c r="BL78" s="16">
        <v>0</v>
      </c>
      <c r="BM78" s="16">
        <v>0</v>
      </c>
      <c r="BN78" s="16">
        <v>0</v>
      </c>
      <c r="BO78" s="27">
        <v>656158</v>
      </c>
      <c r="BP78" s="15">
        <v>0</v>
      </c>
      <c r="BQ78" s="16">
        <v>0</v>
      </c>
      <c r="BR78" s="16">
        <v>0</v>
      </c>
      <c r="BS78" s="16">
        <v>0</v>
      </c>
      <c r="BT78" s="16">
        <v>0</v>
      </c>
      <c r="BU78" s="27">
        <v>0</v>
      </c>
      <c r="BV78" s="104">
        <v>19379012</v>
      </c>
      <c r="BW78" s="105">
        <v>3096844</v>
      </c>
      <c r="BX78" s="105">
        <v>1607728</v>
      </c>
      <c r="BY78" s="105">
        <v>5450416</v>
      </c>
      <c r="BZ78" s="105">
        <v>30330</v>
      </c>
      <c r="CA78" s="106">
        <v>29564330</v>
      </c>
      <c r="CB78" s="114"/>
    </row>
    <row r="79" spans="1:80" s="115" customFormat="1" ht="13.8" x14ac:dyDescent="0.3">
      <c r="A79" s="4" t="s">
        <v>69</v>
      </c>
      <c r="B79" s="15">
        <v>3808812.8</v>
      </c>
      <c r="C79" s="16">
        <v>241324.6</v>
      </c>
      <c r="D79" s="16">
        <v>116070.5</v>
      </c>
      <c r="E79" s="16">
        <v>41326.199999999997</v>
      </c>
      <c r="F79" s="16">
        <v>4336.7</v>
      </c>
      <c r="G79" s="27">
        <v>4211870.8</v>
      </c>
      <c r="H79" s="15">
        <v>19282029.729999997</v>
      </c>
      <c r="I79" s="16">
        <v>4409155.0199999996</v>
      </c>
      <c r="J79" s="16">
        <v>1606031.99</v>
      </c>
      <c r="K79" s="16">
        <v>399347.75</v>
      </c>
      <c r="L79" s="16">
        <v>63602.55</v>
      </c>
      <c r="M79" s="27">
        <v>25760167.039999995</v>
      </c>
      <c r="N79" s="15">
        <v>0</v>
      </c>
      <c r="O79" s="16">
        <v>0</v>
      </c>
      <c r="P79" s="16">
        <v>0</v>
      </c>
      <c r="Q79" s="16">
        <v>0</v>
      </c>
      <c r="R79" s="16">
        <v>0</v>
      </c>
      <c r="S79" s="27">
        <v>0</v>
      </c>
      <c r="T79" s="15">
        <v>0</v>
      </c>
      <c r="U79" s="16">
        <v>0</v>
      </c>
      <c r="V79" s="16">
        <v>0</v>
      </c>
      <c r="W79" s="16">
        <v>0</v>
      </c>
      <c r="X79" s="16">
        <v>0</v>
      </c>
      <c r="Y79" s="27">
        <v>0</v>
      </c>
      <c r="Z79" s="15">
        <v>3933099</v>
      </c>
      <c r="AA79" s="16">
        <v>252109</v>
      </c>
      <c r="AB79" s="16">
        <v>121257.5</v>
      </c>
      <c r="AC79" s="16">
        <v>43173</v>
      </c>
      <c r="AD79" s="16">
        <v>4530.5</v>
      </c>
      <c r="AE79" s="27">
        <v>4354169</v>
      </c>
      <c r="AF79" s="15">
        <v>0</v>
      </c>
      <c r="AG79" s="16">
        <v>0</v>
      </c>
      <c r="AH79" s="16">
        <v>0</v>
      </c>
      <c r="AI79" s="16">
        <v>0</v>
      </c>
      <c r="AJ79" s="16">
        <v>0</v>
      </c>
      <c r="AK79" s="27">
        <v>0</v>
      </c>
      <c r="AL79" s="15">
        <v>0</v>
      </c>
      <c r="AM79" s="16">
        <v>0</v>
      </c>
      <c r="AN79" s="16">
        <v>0</v>
      </c>
      <c r="AO79" s="16">
        <v>0</v>
      </c>
      <c r="AP79" s="16">
        <v>0</v>
      </c>
      <c r="AQ79" s="27">
        <v>0</v>
      </c>
      <c r="AR79" s="15">
        <v>0</v>
      </c>
      <c r="AS79" s="16">
        <v>0</v>
      </c>
      <c r="AT79" s="16">
        <v>0</v>
      </c>
      <c r="AU79" s="16">
        <v>0</v>
      </c>
      <c r="AV79" s="16">
        <v>0</v>
      </c>
      <c r="AW79" s="27">
        <v>0</v>
      </c>
      <c r="AX79" s="104">
        <v>27023941.529999997</v>
      </c>
      <c r="AY79" s="105">
        <v>4902588.6199999992</v>
      </c>
      <c r="AZ79" s="105">
        <v>1843359.99</v>
      </c>
      <c r="BA79" s="105">
        <v>483846.95</v>
      </c>
      <c r="BB79" s="105">
        <v>72469.75</v>
      </c>
      <c r="BC79" s="106">
        <v>34326206.839999996</v>
      </c>
      <c r="BD79" s="15">
        <v>0</v>
      </c>
      <c r="BE79" s="16">
        <v>0</v>
      </c>
      <c r="BF79" s="16">
        <v>0</v>
      </c>
      <c r="BG79" s="16">
        <v>0</v>
      </c>
      <c r="BH79" s="16">
        <v>0</v>
      </c>
      <c r="BI79" s="27">
        <v>0</v>
      </c>
      <c r="BJ79" s="15">
        <v>0</v>
      </c>
      <c r="BK79" s="16">
        <v>0</v>
      </c>
      <c r="BL79" s="16">
        <v>0</v>
      </c>
      <c r="BM79" s="16">
        <v>0</v>
      </c>
      <c r="BN79" s="16">
        <v>0</v>
      </c>
      <c r="BO79" s="27">
        <v>0</v>
      </c>
      <c r="BP79" s="15">
        <v>0</v>
      </c>
      <c r="BQ79" s="16">
        <v>0</v>
      </c>
      <c r="BR79" s="16">
        <v>0</v>
      </c>
      <c r="BS79" s="16">
        <v>0</v>
      </c>
      <c r="BT79" s="16">
        <v>0</v>
      </c>
      <c r="BU79" s="27">
        <v>0</v>
      </c>
      <c r="BV79" s="104">
        <v>27023941.529999997</v>
      </c>
      <c r="BW79" s="105">
        <v>4902588.6199999992</v>
      </c>
      <c r="BX79" s="105">
        <v>1843359.99</v>
      </c>
      <c r="BY79" s="105">
        <v>483846.95</v>
      </c>
      <c r="BZ79" s="105">
        <v>72469.75</v>
      </c>
      <c r="CA79" s="106">
        <v>34326206.839999996</v>
      </c>
      <c r="CB79" s="114"/>
    </row>
    <row r="80" spans="1:80" s="115" customFormat="1" ht="13.8" x14ac:dyDescent="0.3">
      <c r="A80" s="4" t="s">
        <v>70</v>
      </c>
      <c r="B80" s="15">
        <v>0</v>
      </c>
      <c r="C80" s="16">
        <v>0</v>
      </c>
      <c r="D80" s="16">
        <v>0</v>
      </c>
      <c r="E80" s="16">
        <v>0</v>
      </c>
      <c r="F80" s="16">
        <v>0</v>
      </c>
      <c r="G80" s="27">
        <v>0</v>
      </c>
      <c r="H80" s="15">
        <v>30619779</v>
      </c>
      <c r="I80" s="16">
        <v>8405618</v>
      </c>
      <c r="J80" s="16">
        <v>0</v>
      </c>
      <c r="K80" s="16">
        <v>9395471</v>
      </c>
      <c r="L80" s="16">
        <v>0</v>
      </c>
      <c r="M80" s="27">
        <v>48420868</v>
      </c>
      <c r="N80" s="15">
        <v>0</v>
      </c>
      <c r="O80" s="16">
        <v>0</v>
      </c>
      <c r="P80" s="16">
        <v>0</v>
      </c>
      <c r="Q80" s="16">
        <v>0</v>
      </c>
      <c r="R80" s="16">
        <v>141657</v>
      </c>
      <c r="S80" s="27">
        <v>141657</v>
      </c>
      <c r="T80" s="15">
        <v>260754</v>
      </c>
      <c r="U80" s="16">
        <v>1474675.77</v>
      </c>
      <c r="V80" s="16">
        <v>0</v>
      </c>
      <c r="W80" s="16">
        <v>102973</v>
      </c>
      <c r="X80" s="16">
        <v>862</v>
      </c>
      <c r="Y80" s="27">
        <v>1839264.77</v>
      </c>
      <c r="Z80" s="15">
        <v>3466200</v>
      </c>
      <c r="AA80" s="16">
        <v>201825</v>
      </c>
      <c r="AB80" s="16">
        <v>0</v>
      </c>
      <c r="AC80" s="16">
        <v>32915</v>
      </c>
      <c r="AD80" s="16">
        <v>3331</v>
      </c>
      <c r="AE80" s="27">
        <v>3704271</v>
      </c>
      <c r="AF80" s="15">
        <v>0</v>
      </c>
      <c r="AG80" s="16">
        <v>0</v>
      </c>
      <c r="AH80" s="16">
        <v>0</v>
      </c>
      <c r="AI80" s="16">
        <v>0</v>
      </c>
      <c r="AJ80" s="16">
        <v>0</v>
      </c>
      <c r="AK80" s="27">
        <v>0</v>
      </c>
      <c r="AL80" s="15">
        <v>0</v>
      </c>
      <c r="AM80" s="16">
        <v>0</v>
      </c>
      <c r="AN80" s="16">
        <v>0</v>
      </c>
      <c r="AO80" s="16">
        <v>0</v>
      </c>
      <c r="AP80" s="16">
        <v>0</v>
      </c>
      <c r="AQ80" s="27">
        <v>0</v>
      </c>
      <c r="AR80" s="15">
        <v>1222043</v>
      </c>
      <c r="AS80" s="16">
        <v>69120.08</v>
      </c>
      <c r="AT80" s="16">
        <v>0</v>
      </c>
      <c r="AU80" s="16">
        <v>95072.7</v>
      </c>
      <c r="AV80" s="16">
        <v>1575</v>
      </c>
      <c r="AW80" s="27">
        <v>1387810.78</v>
      </c>
      <c r="AX80" s="104">
        <v>35568776</v>
      </c>
      <c r="AY80" s="105">
        <v>10151238.85</v>
      </c>
      <c r="AZ80" s="105">
        <v>0</v>
      </c>
      <c r="BA80" s="105">
        <v>9626431.6999999993</v>
      </c>
      <c r="BB80" s="105">
        <v>147425</v>
      </c>
      <c r="BC80" s="106">
        <v>55493871.550000004</v>
      </c>
      <c r="BD80" s="15">
        <v>1208420.77</v>
      </c>
      <c r="BE80" s="16">
        <v>0</v>
      </c>
      <c r="BF80" s="16">
        <v>0</v>
      </c>
      <c r="BG80" s="16">
        <v>0</v>
      </c>
      <c r="BH80" s="16">
        <v>0</v>
      </c>
      <c r="BI80" s="27">
        <v>1208420.77</v>
      </c>
      <c r="BJ80" s="15">
        <v>1208421</v>
      </c>
      <c r="BK80" s="16">
        <v>0</v>
      </c>
      <c r="BL80" s="16">
        <v>0</v>
      </c>
      <c r="BM80" s="16">
        <v>0</v>
      </c>
      <c r="BN80" s="16">
        <v>0</v>
      </c>
      <c r="BO80" s="27">
        <v>1208421</v>
      </c>
      <c r="BP80" s="15">
        <v>0</v>
      </c>
      <c r="BQ80" s="16">
        <v>0</v>
      </c>
      <c r="BR80" s="16">
        <v>0</v>
      </c>
      <c r="BS80" s="16">
        <v>12801.6</v>
      </c>
      <c r="BT80" s="16">
        <v>64345</v>
      </c>
      <c r="BU80" s="27">
        <v>77146.600000000006</v>
      </c>
      <c r="BV80" s="104">
        <v>35568775.770000003</v>
      </c>
      <c r="BW80" s="105">
        <v>10151238.85</v>
      </c>
      <c r="BX80" s="105">
        <v>0</v>
      </c>
      <c r="BY80" s="105">
        <v>9613630.0999999996</v>
      </c>
      <c r="BZ80" s="105">
        <v>83080</v>
      </c>
      <c r="CA80" s="106">
        <v>55416724.720000006</v>
      </c>
      <c r="CB80" s="114"/>
    </row>
    <row r="81" spans="1:80" s="115" customFormat="1" ht="13.8" x14ac:dyDescent="0.3">
      <c r="A81" s="4" t="s">
        <v>71</v>
      </c>
      <c r="B81" s="15">
        <v>229995</v>
      </c>
      <c r="C81" s="16">
        <v>12555</v>
      </c>
      <c r="D81" s="16">
        <v>9245</v>
      </c>
      <c r="E81" s="16">
        <v>155078</v>
      </c>
      <c r="F81" s="16">
        <v>0</v>
      </c>
      <c r="G81" s="27">
        <v>406873</v>
      </c>
      <c r="H81" s="15">
        <v>538233</v>
      </c>
      <c r="I81" s="16">
        <v>28906</v>
      </c>
      <c r="J81" s="16">
        <v>22988</v>
      </c>
      <c r="K81" s="16">
        <v>5522515</v>
      </c>
      <c r="L81" s="16">
        <v>0</v>
      </c>
      <c r="M81" s="27">
        <v>6112642</v>
      </c>
      <c r="N81" s="15">
        <v>0</v>
      </c>
      <c r="O81" s="16">
        <v>0</v>
      </c>
      <c r="P81" s="16">
        <v>0</v>
      </c>
      <c r="Q81" s="16">
        <v>0</v>
      </c>
      <c r="R81" s="16">
        <v>0</v>
      </c>
      <c r="S81" s="27">
        <v>0</v>
      </c>
      <c r="T81" s="15">
        <v>9072</v>
      </c>
      <c r="U81" s="16">
        <v>90</v>
      </c>
      <c r="V81" s="16">
        <v>245</v>
      </c>
      <c r="W81" s="16">
        <v>5213</v>
      </c>
      <c r="X81" s="16">
        <v>0</v>
      </c>
      <c r="Y81" s="27">
        <v>14620</v>
      </c>
      <c r="Z81" s="15">
        <v>341600</v>
      </c>
      <c r="AA81" s="16">
        <v>29431</v>
      </c>
      <c r="AB81" s="16">
        <v>7190</v>
      </c>
      <c r="AC81" s="16">
        <v>88645</v>
      </c>
      <c r="AD81" s="16">
        <v>0</v>
      </c>
      <c r="AE81" s="27">
        <v>466866</v>
      </c>
      <c r="AF81" s="15">
        <v>0</v>
      </c>
      <c r="AG81" s="16">
        <v>0</v>
      </c>
      <c r="AH81" s="16">
        <v>0</v>
      </c>
      <c r="AI81" s="16">
        <v>0</v>
      </c>
      <c r="AJ81" s="16">
        <v>0</v>
      </c>
      <c r="AK81" s="27">
        <v>0</v>
      </c>
      <c r="AL81" s="15">
        <v>0</v>
      </c>
      <c r="AM81" s="16">
        <v>0</v>
      </c>
      <c r="AN81" s="16">
        <v>0</v>
      </c>
      <c r="AO81" s="16">
        <v>0</v>
      </c>
      <c r="AP81" s="16">
        <v>0</v>
      </c>
      <c r="AQ81" s="27">
        <v>0</v>
      </c>
      <c r="AR81" s="15">
        <v>0</v>
      </c>
      <c r="AS81" s="16">
        <v>0</v>
      </c>
      <c r="AT81" s="16">
        <v>0</v>
      </c>
      <c r="AU81" s="16">
        <v>0</v>
      </c>
      <c r="AV81" s="16">
        <v>0</v>
      </c>
      <c r="AW81" s="27">
        <v>0</v>
      </c>
      <c r="AX81" s="104">
        <v>1118900</v>
      </c>
      <c r="AY81" s="105">
        <v>70982</v>
      </c>
      <c r="AZ81" s="105">
        <v>39668</v>
      </c>
      <c r="BA81" s="105">
        <v>5771451</v>
      </c>
      <c r="BB81" s="105">
        <v>0</v>
      </c>
      <c r="BC81" s="106">
        <v>7001001</v>
      </c>
      <c r="BD81" s="15">
        <v>89085</v>
      </c>
      <c r="BE81" s="16">
        <v>147</v>
      </c>
      <c r="BF81" s="16">
        <v>0</v>
      </c>
      <c r="BG81" s="16">
        <v>8053</v>
      </c>
      <c r="BH81" s="16">
        <v>0</v>
      </c>
      <c r="BI81" s="27">
        <v>97285</v>
      </c>
      <c r="BJ81" s="15">
        <v>89085</v>
      </c>
      <c r="BK81" s="16">
        <v>147</v>
      </c>
      <c r="BL81" s="16">
        <v>0</v>
      </c>
      <c r="BM81" s="16">
        <v>8053</v>
      </c>
      <c r="BN81" s="16">
        <v>0</v>
      </c>
      <c r="BO81" s="27">
        <v>97285</v>
      </c>
      <c r="BP81" s="15">
        <v>0</v>
      </c>
      <c r="BQ81" s="16">
        <v>0</v>
      </c>
      <c r="BR81" s="16">
        <v>0</v>
      </c>
      <c r="BS81" s="16">
        <v>0</v>
      </c>
      <c r="BT81" s="16">
        <v>0</v>
      </c>
      <c r="BU81" s="27">
        <v>0</v>
      </c>
      <c r="BV81" s="104">
        <v>1118900</v>
      </c>
      <c r="BW81" s="105">
        <v>70982</v>
      </c>
      <c r="BX81" s="105">
        <v>39668</v>
      </c>
      <c r="BY81" s="105">
        <v>5771451</v>
      </c>
      <c r="BZ81" s="105">
        <v>0</v>
      </c>
      <c r="CA81" s="106">
        <v>7001001</v>
      </c>
      <c r="CB81" s="114"/>
    </row>
    <row r="82" spans="1:80" s="115" customFormat="1" ht="13.8" x14ac:dyDescent="0.3">
      <c r="A82" s="4" t="s">
        <v>72</v>
      </c>
      <c r="B82" s="15">
        <v>0</v>
      </c>
      <c r="C82" s="16">
        <v>0</v>
      </c>
      <c r="D82" s="16">
        <v>0</v>
      </c>
      <c r="E82" s="16">
        <v>0</v>
      </c>
      <c r="F82" s="16">
        <v>0</v>
      </c>
      <c r="G82" s="27">
        <v>0</v>
      </c>
      <c r="H82" s="15">
        <v>96662817</v>
      </c>
      <c r="I82" s="16">
        <v>7733346</v>
      </c>
      <c r="J82" s="16">
        <v>2486757</v>
      </c>
      <c r="K82" s="16">
        <v>0</v>
      </c>
      <c r="L82" s="16">
        <v>0</v>
      </c>
      <c r="M82" s="27">
        <v>106882920</v>
      </c>
      <c r="N82" s="15">
        <v>0</v>
      </c>
      <c r="O82" s="16">
        <v>0</v>
      </c>
      <c r="P82" s="16">
        <v>0</v>
      </c>
      <c r="Q82" s="16">
        <v>0</v>
      </c>
      <c r="R82" s="16">
        <v>43444</v>
      </c>
      <c r="S82" s="27">
        <v>43444</v>
      </c>
      <c r="T82" s="15">
        <v>943919</v>
      </c>
      <c r="U82" s="16">
        <v>35321</v>
      </c>
      <c r="V82" s="16">
        <v>-4247</v>
      </c>
      <c r="W82" s="16">
        <v>0</v>
      </c>
      <c r="X82" s="16">
        <v>-3549</v>
      </c>
      <c r="Y82" s="27">
        <v>971444</v>
      </c>
      <c r="Z82" s="15">
        <v>0</v>
      </c>
      <c r="AA82" s="16">
        <v>0</v>
      </c>
      <c r="AB82" s="16">
        <v>0</v>
      </c>
      <c r="AC82" s="16">
        <v>0</v>
      </c>
      <c r="AD82" s="16">
        <v>0</v>
      </c>
      <c r="AE82" s="27">
        <v>0</v>
      </c>
      <c r="AF82" s="15">
        <v>371</v>
      </c>
      <c r="AG82" s="16">
        <v>93447</v>
      </c>
      <c r="AH82" s="16">
        <v>0</v>
      </c>
      <c r="AI82" s="16">
        <v>0</v>
      </c>
      <c r="AJ82" s="16">
        <v>0</v>
      </c>
      <c r="AK82" s="27">
        <v>93818</v>
      </c>
      <c r="AL82" s="15">
        <v>0</v>
      </c>
      <c r="AM82" s="16">
        <v>0</v>
      </c>
      <c r="AN82" s="16">
        <v>0</v>
      </c>
      <c r="AO82" s="16">
        <v>0</v>
      </c>
      <c r="AP82" s="16">
        <v>0</v>
      </c>
      <c r="AQ82" s="27">
        <v>0</v>
      </c>
      <c r="AR82" s="15">
        <v>0</v>
      </c>
      <c r="AS82" s="16">
        <v>0</v>
      </c>
      <c r="AT82" s="16">
        <v>0</v>
      </c>
      <c r="AU82" s="16">
        <v>0</v>
      </c>
      <c r="AV82" s="16">
        <v>0</v>
      </c>
      <c r="AW82" s="27">
        <v>0</v>
      </c>
      <c r="AX82" s="104">
        <v>97607107</v>
      </c>
      <c r="AY82" s="105">
        <v>7862114</v>
      </c>
      <c r="AZ82" s="105">
        <v>2482510</v>
      </c>
      <c r="BA82" s="105">
        <v>0</v>
      </c>
      <c r="BB82" s="105">
        <v>39895</v>
      </c>
      <c r="BC82" s="106">
        <v>107991626</v>
      </c>
      <c r="BD82" s="15">
        <v>2611153</v>
      </c>
      <c r="BE82" s="16">
        <v>0</v>
      </c>
      <c r="BF82" s="16">
        <v>0</v>
      </c>
      <c r="BG82" s="16">
        <v>0</v>
      </c>
      <c r="BH82" s="16">
        <v>0</v>
      </c>
      <c r="BI82" s="27">
        <v>2611153</v>
      </c>
      <c r="BJ82" s="15">
        <v>2611153</v>
      </c>
      <c r="BK82" s="16">
        <v>0</v>
      </c>
      <c r="BL82" s="16">
        <v>0</v>
      </c>
      <c r="BM82" s="16">
        <v>0</v>
      </c>
      <c r="BN82" s="16">
        <v>0</v>
      </c>
      <c r="BO82" s="27">
        <v>2611153</v>
      </c>
      <c r="BP82" s="15">
        <v>0</v>
      </c>
      <c r="BQ82" s="16">
        <v>0</v>
      </c>
      <c r="BR82" s="16">
        <v>0</v>
      </c>
      <c r="BS82" s="16">
        <v>0</v>
      </c>
      <c r="BT82" s="16">
        <v>0</v>
      </c>
      <c r="BU82" s="27">
        <v>0</v>
      </c>
      <c r="BV82" s="104">
        <v>97607107</v>
      </c>
      <c r="BW82" s="105">
        <v>7862114</v>
      </c>
      <c r="BX82" s="105">
        <v>2482510</v>
      </c>
      <c r="BY82" s="105">
        <v>0</v>
      </c>
      <c r="BZ82" s="105">
        <v>39895</v>
      </c>
      <c r="CA82" s="106">
        <v>107991626</v>
      </c>
      <c r="CB82" s="114"/>
    </row>
    <row r="83" spans="1:80" s="115" customFormat="1" ht="13.8" x14ac:dyDescent="0.3">
      <c r="A83" s="4" t="s">
        <v>73</v>
      </c>
      <c r="B83" s="15">
        <v>0</v>
      </c>
      <c r="C83" s="16">
        <v>0</v>
      </c>
      <c r="D83" s="16">
        <v>0</v>
      </c>
      <c r="E83" s="16">
        <v>0</v>
      </c>
      <c r="F83" s="16">
        <v>0</v>
      </c>
      <c r="G83" s="27">
        <v>0</v>
      </c>
      <c r="H83" s="15">
        <v>105061696</v>
      </c>
      <c r="I83" s="16">
        <v>16141926.520663099</v>
      </c>
      <c r="J83" s="16">
        <v>11148819.587129999</v>
      </c>
      <c r="K83" s="16">
        <v>1154610</v>
      </c>
      <c r="L83" s="16">
        <v>371232</v>
      </c>
      <c r="M83" s="27">
        <v>133878284.10779309</v>
      </c>
      <c r="N83" s="15">
        <v>0</v>
      </c>
      <c r="O83" s="16">
        <v>0</v>
      </c>
      <c r="P83" s="16">
        <v>0</v>
      </c>
      <c r="Q83" s="16">
        <v>0</v>
      </c>
      <c r="R83" s="16">
        <v>0</v>
      </c>
      <c r="S83" s="27">
        <v>0</v>
      </c>
      <c r="T83" s="15">
        <v>3413933.06</v>
      </c>
      <c r="U83" s="16">
        <v>0</v>
      </c>
      <c r="V83" s="16">
        <v>0</v>
      </c>
      <c r="W83" s="16">
        <v>-339624.93</v>
      </c>
      <c r="X83" s="16">
        <v>0</v>
      </c>
      <c r="Y83" s="27">
        <v>3074308.13</v>
      </c>
      <c r="Z83" s="15">
        <v>0</v>
      </c>
      <c r="AA83" s="16">
        <v>0</v>
      </c>
      <c r="AB83" s="16">
        <v>0</v>
      </c>
      <c r="AC83" s="16">
        <v>0</v>
      </c>
      <c r="AD83" s="16">
        <v>0</v>
      </c>
      <c r="AE83" s="27">
        <v>0</v>
      </c>
      <c r="AF83" s="15">
        <v>0</v>
      </c>
      <c r="AG83" s="16">
        <v>202753.86000000002</v>
      </c>
      <c r="AH83" s="16">
        <v>0</v>
      </c>
      <c r="AI83" s="16">
        <v>0</v>
      </c>
      <c r="AJ83" s="16">
        <v>0</v>
      </c>
      <c r="AK83" s="27">
        <v>202753.86000000002</v>
      </c>
      <c r="AL83" s="15">
        <v>0</v>
      </c>
      <c r="AM83" s="16">
        <v>0</v>
      </c>
      <c r="AN83" s="16">
        <v>0</v>
      </c>
      <c r="AO83" s="16">
        <v>0</v>
      </c>
      <c r="AP83" s="16">
        <v>0</v>
      </c>
      <c r="AQ83" s="27">
        <v>0</v>
      </c>
      <c r="AR83" s="15">
        <v>0</v>
      </c>
      <c r="AS83" s="16">
        <v>0</v>
      </c>
      <c r="AT83" s="16">
        <v>0</v>
      </c>
      <c r="AU83" s="16">
        <v>0</v>
      </c>
      <c r="AV83" s="16">
        <v>0</v>
      </c>
      <c r="AW83" s="27">
        <v>0</v>
      </c>
      <c r="AX83" s="104">
        <v>108475629.06</v>
      </c>
      <c r="AY83" s="105">
        <v>16344680.380663099</v>
      </c>
      <c r="AZ83" s="105">
        <v>11148819.587129999</v>
      </c>
      <c r="BA83" s="105">
        <v>814985.07000000007</v>
      </c>
      <c r="BB83" s="105">
        <v>371232</v>
      </c>
      <c r="BC83" s="106">
        <v>137155346.0977931</v>
      </c>
      <c r="BD83" s="15">
        <v>3162410</v>
      </c>
      <c r="BE83" s="16">
        <v>0</v>
      </c>
      <c r="BF83" s="16">
        <v>0</v>
      </c>
      <c r="BG83" s="16">
        <v>0</v>
      </c>
      <c r="BH83" s="16">
        <v>0</v>
      </c>
      <c r="BI83" s="27">
        <v>3162410</v>
      </c>
      <c r="BJ83" s="15">
        <v>3162410</v>
      </c>
      <c r="BK83" s="16">
        <v>0</v>
      </c>
      <c r="BL83" s="16">
        <v>0</v>
      </c>
      <c r="BM83" s="16">
        <v>0</v>
      </c>
      <c r="BN83" s="16">
        <v>0</v>
      </c>
      <c r="BO83" s="27">
        <v>3162410</v>
      </c>
      <c r="BP83" s="15">
        <v>0</v>
      </c>
      <c r="BQ83" s="16">
        <v>0</v>
      </c>
      <c r="BR83" s="16">
        <v>0</v>
      </c>
      <c r="BS83" s="16">
        <v>178077.27</v>
      </c>
      <c r="BT83" s="16">
        <v>0</v>
      </c>
      <c r="BU83" s="27">
        <v>178077.27</v>
      </c>
      <c r="BV83" s="104">
        <v>108475629.06</v>
      </c>
      <c r="BW83" s="105">
        <v>16344680.380663099</v>
      </c>
      <c r="BX83" s="105">
        <v>11148819.587129999</v>
      </c>
      <c r="BY83" s="105">
        <v>636907.80000000005</v>
      </c>
      <c r="BZ83" s="105">
        <v>371232</v>
      </c>
      <c r="CA83" s="106">
        <v>136977268.82779309</v>
      </c>
      <c r="CB83" s="114"/>
    </row>
    <row r="84" spans="1:80" s="115" customFormat="1" ht="13.8" x14ac:dyDescent="0.3">
      <c r="A84" s="4" t="s">
        <v>74</v>
      </c>
      <c r="B84" s="15">
        <v>0</v>
      </c>
      <c r="C84" s="16">
        <v>0</v>
      </c>
      <c r="D84" s="16">
        <v>0</v>
      </c>
      <c r="E84" s="16">
        <v>0</v>
      </c>
      <c r="F84" s="16">
        <v>0</v>
      </c>
      <c r="G84" s="27">
        <v>0</v>
      </c>
      <c r="H84" s="15">
        <v>26001435</v>
      </c>
      <c r="I84" s="16">
        <v>3456668</v>
      </c>
      <c r="J84" s="16">
        <v>3667012</v>
      </c>
      <c r="K84" s="16">
        <v>804285</v>
      </c>
      <c r="L84" s="16">
        <v>0</v>
      </c>
      <c r="M84" s="27">
        <v>33929400</v>
      </c>
      <c r="N84" s="15">
        <v>0</v>
      </c>
      <c r="O84" s="16">
        <v>0</v>
      </c>
      <c r="P84" s="16">
        <v>0</v>
      </c>
      <c r="Q84" s="16">
        <v>0</v>
      </c>
      <c r="R84" s="16">
        <v>0</v>
      </c>
      <c r="S84" s="27">
        <v>0</v>
      </c>
      <c r="T84" s="15">
        <v>218332</v>
      </c>
      <c r="U84" s="16">
        <v>30387</v>
      </c>
      <c r="V84" s="16">
        <v>31929</v>
      </c>
      <c r="W84" s="16">
        <v>7200</v>
      </c>
      <c r="X84" s="16">
        <v>3438</v>
      </c>
      <c r="Y84" s="27">
        <v>291286</v>
      </c>
      <c r="Z84" s="15">
        <v>7804349</v>
      </c>
      <c r="AA84" s="16">
        <v>322991</v>
      </c>
      <c r="AB84" s="16">
        <v>278557</v>
      </c>
      <c r="AC84" s="16">
        <v>182996</v>
      </c>
      <c r="AD84" s="16">
        <v>0</v>
      </c>
      <c r="AE84" s="27">
        <v>8588893</v>
      </c>
      <c r="AF84" s="15">
        <v>0</v>
      </c>
      <c r="AG84" s="16">
        <v>0</v>
      </c>
      <c r="AH84" s="16">
        <v>0</v>
      </c>
      <c r="AI84" s="16">
        <v>0</v>
      </c>
      <c r="AJ84" s="16">
        <v>0</v>
      </c>
      <c r="AK84" s="27">
        <v>0</v>
      </c>
      <c r="AL84" s="15">
        <v>0</v>
      </c>
      <c r="AM84" s="16">
        <v>0</v>
      </c>
      <c r="AN84" s="16">
        <v>0</v>
      </c>
      <c r="AO84" s="16">
        <v>0</v>
      </c>
      <c r="AP84" s="16">
        <v>0</v>
      </c>
      <c r="AQ84" s="27">
        <v>0</v>
      </c>
      <c r="AR84" s="15">
        <v>0</v>
      </c>
      <c r="AS84" s="16">
        <v>0</v>
      </c>
      <c r="AT84" s="16">
        <v>0</v>
      </c>
      <c r="AU84" s="16">
        <v>0</v>
      </c>
      <c r="AV84" s="16">
        <v>374235</v>
      </c>
      <c r="AW84" s="27">
        <v>374235</v>
      </c>
      <c r="AX84" s="104">
        <v>34024116</v>
      </c>
      <c r="AY84" s="105">
        <v>3810046</v>
      </c>
      <c r="AZ84" s="105">
        <v>3977498</v>
      </c>
      <c r="BA84" s="105">
        <v>994481</v>
      </c>
      <c r="BB84" s="105">
        <v>377673</v>
      </c>
      <c r="BC84" s="106">
        <v>43183814</v>
      </c>
      <c r="BD84" s="15">
        <v>649700</v>
      </c>
      <c r="BE84" s="16">
        <v>0</v>
      </c>
      <c r="BF84" s="16">
        <v>0</v>
      </c>
      <c r="BG84" s="16">
        <v>0</v>
      </c>
      <c r="BH84" s="16">
        <v>0</v>
      </c>
      <c r="BI84" s="27">
        <v>649700</v>
      </c>
      <c r="BJ84" s="15">
        <v>649700</v>
      </c>
      <c r="BK84" s="16">
        <v>0</v>
      </c>
      <c r="BL84" s="16">
        <v>0</v>
      </c>
      <c r="BM84" s="16">
        <v>0</v>
      </c>
      <c r="BN84" s="16">
        <v>0</v>
      </c>
      <c r="BO84" s="27">
        <v>649700</v>
      </c>
      <c r="BP84" s="15">
        <v>39760</v>
      </c>
      <c r="BQ84" s="16">
        <v>10000</v>
      </c>
      <c r="BR84" s="16">
        <v>10000</v>
      </c>
      <c r="BS84" s="16">
        <v>0</v>
      </c>
      <c r="BT84" s="16">
        <v>0</v>
      </c>
      <c r="BU84" s="27">
        <v>59760</v>
      </c>
      <c r="BV84" s="104">
        <v>33984356</v>
      </c>
      <c r="BW84" s="105">
        <v>3800046</v>
      </c>
      <c r="BX84" s="105">
        <v>3967498</v>
      </c>
      <c r="BY84" s="105">
        <v>994481</v>
      </c>
      <c r="BZ84" s="105">
        <v>377673</v>
      </c>
      <c r="CA84" s="106">
        <v>43124054</v>
      </c>
      <c r="CB84" s="114"/>
    </row>
    <row r="85" spans="1:80" s="115" customFormat="1" ht="13.8" x14ac:dyDescent="0.3">
      <c r="A85" s="4" t="s">
        <v>75</v>
      </c>
      <c r="B85" s="15">
        <v>4459068</v>
      </c>
      <c r="C85" s="16">
        <v>124518</v>
      </c>
      <c r="D85" s="16">
        <v>139006</v>
      </c>
      <c r="E85" s="16">
        <v>50994</v>
      </c>
      <c r="F85" s="16">
        <v>742</v>
      </c>
      <c r="G85" s="27">
        <v>4774328</v>
      </c>
      <c r="H85" s="15">
        <v>109825379</v>
      </c>
      <c r="I85" s="16">
        <v>11613319</v>
      </c>
      <c r="J85" s="16">
        <v>19030039</v>
      </c>
      <c r="K85" s="16">
        <v>3775898</v>
      </c>
      <c r="L85" s="16">
        <v>0</v>
      </c>
      <c r="M85" s="27">
        <v>144244635</v>
      </c>
      <c r="N85" s="15">
        <v>0</v>
      </c>
      <c r="O85" s="16">
        <v>0</v>
      </c>
      <c r="P85" s="16">
        <v>0</v>
      </c>
      <c r="Q85" s="16">
        <v>0</v>
      </c>
      <c r="R85" s="16">
        <v>42939</v>
      </c>
      <c r="S85" s="27">
        <v>42939</v>
      </c>
      <c r="T85" s="15">
        <v>4565860</v>
      </c>
      <c r="U85" s="16">
        <v>134803</v>
      </c>
      <c r="V85" s="16">
        <v>836460</v>
      </c>
      <c r="W85" s="16">
        <v>-102255</v>
      </c>
      <c r="X85" s="16">
        <v>-728</v>
      </c>
      <c r="Y85" s="27">
        <v>5434140</v>
      </c>
      <c r="Z85" s="15">
        <v>17949444</v>
      </c>
      <c r="AA85" s="16">
        <v>0</v>
      </c>
      <c r="AB85" s="16">
        <v>0</v>
      </c>
      <c r="AC85" s="16">
        <v>0</v>
      </c>
      <c r="AD85" s="16">
        <v>0</v>
      </c>
      <c r="AE85" s="27">
        <v>17949444</v>
      </c>
      <c r="AF85" s="15">
        <v>0</v>
      </c>
      <c r="AG85" s="16">
        <v>0</v>
      </c>
      <c r="AH85" s="16">
        <v>39449</v>
      </c>
      <c r="AI85" s="16">
        <v>0</v>
      </c>
      <c r="AJ85" s="16">
        <v>0</v>
      </c>
      <c r="AK85" s="27">
        <v>39449</v>
      </c>
      <c r="AL85" s="15">
        <v>185134</v>
      </c>
      <c r="AM85" s="16">
        <v>0</v>
      </c>
      <c r="AN85" s="16">
        <v>0</v>
      </c>
      <c r="AO85" s="16">
        <v>0</v>
      </c>
      <c r="AP85" s="16">
        <v>0</v>
      </c>
      <c r="AQ85" s="27">
        <v>185134</v>
      </c>
      <c r="AR85" s="15">
        <v>0</v>
      </c>
      <c r="AS85" s="16">
        <v>0</v>
      </c>
      <c r="AT85" s="16">
        <v>0</v>
      </c>
      <c r="AU85" s="16">
        <v>0</v>
      </c>
      <c r="AV85" s="16">
        <v>0</v>
      </c>
      <c r="AW85" s="27">
        <v>0</v>
      </c>
      <c r="AX85" s="104">
        <v>136984885</v>
      </c>
      <c r="AY85" s="105">
        <v>11872640</v>
      </c>
      <c r="AZ85" s="105">
        <v>20044954</v>
      </c>
      <c r="BA85" s="105">
        <v>3724637</v>
      </c>
      <c r="BB85" s="105">
        <v>42953</v>
      </c>
      <c r="BC85" s="106">
        <v>172670069</v>
      </c>
      <c r="BD85" s="15">
        <v>1562365</v>
      </c>
      <c r="BE85" s="16">
        <v>0</v>
      </c>
      <c r="BF85" s="16">
        <v>0</v>
      </c>
      <c r="BG85" s="16">
        <v>0</v>
      </c>
      <c r="BH85" s="16">
        <v>0</v>
      </c>
      <c r="BI85" s="27">
        <v>1562365</v>
      </c>
      <c r="BJ85" s="15">
        <v>1562365</v>
      </c>
      <c r="BK85" s="16">
        <v>0</v>
      </c>
      <c r="BL85" s="16">
        <v>0</v>
      </c>
      <c r="BM85" s="16">
        <v>0</v>
      </c>
      <c r="BN85" s="16">
        <v>0</v>
      </c>
      <c r="BO85" s="27">
        <v>1562365</v>
      </c>
      <c r="BP85" s="15">
        <v>574237</v>
      </c>
      <c r="BQ85" s="16">
        <v>0</v>
      </c>
      <c r="BR85" s="16">
        <v>0</v>
      </c>
      <c r="BS85" s="16">
        <v>0</v>
      </c>
      <c r="BT85" s="16">
        <v>0</v>
      </c>
      <c r="BU85" s="27">
        <v>574237</v>
      </c>
      <c r="BV85" s="104">
        <v>136410648</v>
      </c>
      <c r="BW85" s="105">
        <v>11872640</v>
      </c>
      <c r="BX85" s="105">
        <v>20044954</v>
      </c>
      <c r="BY85" s="105">
        <v>3724637</v>
      </c>
      <c r="BZ85" s="105">
        <v>42953</v>
      </c>
      <c r="CA85" s="106">
        <v>172095832</v>
      </c>
      <c r="CB85" s="114"/>
    </row>
    <row r="86" spans="1:80" s="115" customFormat="1" ht="13.8" x14ac:dyDescent="0.3">
      <c r="A86" s="4" t="s">
        <v>76</v>
      </c>
      <c r="B86" s="15">
        <v>0</v>
      </c>
      <c r="C86" s="16">
        <v>0</v>
      </c>
      <c r="D86" s="16">
        <v>0</v>
      </c>
      <c r="E86" s="16">
        <v>0</v>
      </c>
      <c r="F86" s="16">
        <v>0</v>
      </c>
      <c r="G86" s="27">
        <v>0</v>
      </c>
      <c r="H86" s="15">
        <v>73187314</v>
      </c>
      <c r="I86" s="16">
        <v>20390836</v>
      </c>
      <c r="J86" s="16">
        <v>6668203</v>
      </c>
      <c r="K86" s="16">
        <v>0</v>
      </c>
      <c r="L86" s="16">
        <v>0</v>
      </c>
      <c r="M86" s="27">
        <v>100246353</v>
      </c>
      <c r="N86" s="15">
        <v>0</v>
      </c>
      <c r="O86" s="16">
        <v>31151</v>
      </c>
      <c r="P86" s="16">
        <v>0</v>
      </c>
      <c r="Q86" s="16">
        <v>0</v>
      </c>
      <c r="R86" s="16">
        <v>0</v>
      </c>
      <c r="S86" s="27">
        <v>31151</v>
      </c>
      <c r="T86" s="15">
        <v>751683</v>
      </c>
      <c r="U86" s="16">
        <v>211089</v>
      </c>
      <c r="V86" s="16">
        <v>65767</v>
      </c>
      <c r="W86" s="16">
        <v>0</v>
      </c>
      <c r="X86" s="16">
        <v>0</v>
      </c>
      <c r="Y86" s="27">
        <v>1028539</v>
      </c>
      <c r="Z86" s="15">
        <v>0</v>
      </c>
      <c r="AA86" s="16">
        <v>50112</v>
      </c>
      <c r="AB86" s="16">
        <v>0</v>
      </c>
      <c r="AC86" s="16">
        <v>0</v>
      </c>
      <c r="AD86" s="16">
        <v>0</v>
      </c>
      <c r="AE86" s="27">
        <v>50112</v>
      </c>
      <c r="AF86" s="15">
        <v>0</v>
      </c>
      <c r="AG86" s="16">
        <v>175709</v>
      </c>
      <c r="AH86" s="16">
        <v>0</v>
      </c>
      <c r="AI86" s="16">
        <v>0</v>
      </c>
      <c r="AJ86" s="16">
        <v>0</v>
      </c>
      <c r="AK86" s="27">
        <v>175709</v>
      </c>
      <c r="AL86" s="15">
        <v>33868</v>
      </c>
      <c r="AM86" s="16">
        <v>0</v>
      </c>
      <c r="AN86" s="16">
        <v>0</v>
      </c>
      <c r="AO86" s="16">
        <v>0</v>
      </c>
      <c r="AP86" s="16">
        <v>0</v>
      </c>
      <c r="AQ86" s="27">
        <v>33868</v>
      </c>
      <c r="AR86" s="15">
        <v>0</v>
      </c>
      <c r="AS86" s="16">
        <v>0</v>
      </c>
      <c r="AT86" s="16">
        <v>0</v>
      </c>
      <c r="AU86" s="16">
        <v>0</v>
      </c>
      <c r="AV86" s="16">
        <v>0</v>
      </c>
      <c r="AW86" s="27">
        <v>0</v>
      </c>
      <c r="AX86" s="104">
        <v>73972865</v>
      </c>
      <c r="AY86" s="105">
        <v>20858897</v>
      </c>
      <c r="AZ86" s="105">
        <v>6733970</v>
      </c>
      <c r="BA86" s="105">
        <v>0</v>
      </c>
      <c r="BB86" s="105">
        <v>0</v>
      </c>
      <c r="BC86" s="106">
        <v>101565732</v>
      </c>
      <c r="BD86" s="15">
        <v>541525</v>
      </c>
      <c r="BE86" s="16">
        <v>0</v>
      </c>
      <c r="BF86" s="16">
        <v>0</v>
      </c>
      <c r="BG86" s="16">
        <v>0</v>
      </c>
      <c r="BH86" s="16">
        <v>0</v>
      </c>
      <c r="BI86" s="27">
        <v>541525</v>
      </c>
      <c r="BJ86" s="15">
        <v>541525</v>
      </c>
      <c r="BK86" s="16">
        <v>0</v>
      </c>
      <c r="BL86" s="16">
        <v>0</v>
      </c>
      <c r="BM86" s="16">
        <v>0</v>
      </c>
      <c r="BN86" s="16">
        <v>0</v>
      </c>
      <c r="BO86" s="27">
        <v>541525</v>
      </c>
      <c r="BP86" s="15">
        <v>434175</v>
      </c>
      <c r="BQ86" s="16">
        <v>0</v>
      </c>
      <c r="BR86" s="16">
        <v>0</v>
      </c>
      <c r="BS86" s="16">
        <v>0</v>
      </c>
      <c r="BT86" s="16">
        <v>0</v>
      </c>
      <c r="BU86" s="27">
        <v>434175</v>
      </c>
      <c r="BV86" s="104">
        <v>73538690</v>
      </c>
      <c r="BW86" s="105">
        <v>20858897</v>
      </c>
      <c r="BX86" s="105">
        <v>6733970</v>
      </c>
      <c r="BY86" s="105">
        <v>0</v>
      </c>
      <c r="BZ86" s="105">
        <v>0</v>
      </c>
      <c r="CA86" s="106">
        <v>101131557</v>
      </c>
      <c r="CB86" s="114"/>
    </row>
    <row r="87" spans="1:80" s="115" customFormat="1" ht="13.8" x14ac:dyDescent="0.3">
      <c r="A87" s="4" t="s">
        <v>77</v>
      </c>
      <c r="B87" s="15">
        <v>0</v>
      </c>
      <c r="C87" s="16">
        <v>0</v>
      </c>
      <c r="D87" s="16">
        <v>0</v>
      </c>
      <c r="E87" s="16">
        <v>0</v>
      </c>
      <c r="F87" s="16">
        <v>0</v>
      </c>
      <c r="G87" s="27">
        <v>0</v>
      </c>
      <c r="H87" s="15">
        <v>97470079</v>
      </c>
      <c r="I87" s="16">
        <v>8476436</v>
      </c>
      <c r="J87" s="16">
        <v>3657408</v>
      </c>
      <c r="K87" s="16">
        <v>4892447</v>
      </c>
      <c r="L87" s="16">
        <v>8108</v>
      </c>
      <c r="M87" s="27">
        <v>114504478</v>
      </c>
      <c r="N87" s="15">
        <v>0</v>
      </c>
      <c r="O87" s="16">
        <v>0</v>
      </c>
      <c r="P87" s="16">
        <v>0</v>
      </c>
      <c r="Q87" s="16">
        <v>0</v>
      </c>
      <c r="R87" s="16">
        <v>73672</v>
      </c>
      <c r="S87" s="27">
        <v>73672</v>
      </c>
      <c r="T87" s="15">
        <v>0</v>
      </c>
      <c r="U87" s="16">
        <v>0</v>
      </c>
      <c r="V87" s="16">
        <v>0</v>
      </c>
      <c r="W87" s="16">
        <v>0</v>
      </c>
      <c r="X87" s="16">
        <v>0</v>
      </c>
      <c r="Y87" s="27">
        <v>0</v>
      </c>
      <c r="Z87" s="15">
        <v>14103936</v>
      </c>
      <c r="AA87" s="16">
        <v>531633</v>
      </c>
      <c r="AB87" s="16">
        <v>131915</v>
      </c>
      <c r="AC87" s="16">
        <v>331555</v>
      </c>
      <c r="AD87" s="16">
        <v>2062</v>
      </c>
      <c r="AE87" s="27">
        <v>15101101</v>
      </c>
      <c r="AF87" s="15">
        <v>931606</v>
      </c>
      <c r="AG87" s="16">
        <v>95563</v>
      </c>
      <c r="AH87" s="16">
        <v>0</v>
      </c>
      <c r="AI87" s="16">
        <v>83848</v>
      </c>
      <c r="AJ87" s="16">
        <v>0</v>
      </c>
      <c r="AK87" s="27">
        <v>1111017</v>
      </c>
      <c r="AL87" s="15">
        <v>0</v>
      </c>
      <c r="AM87" s="16">
        <v>0</v>
      </c>
      <c r="AN87" s="16">
        <v>0</v>
      </c>
      <c r="AO87" s="16">
        <v>0</v>
      </c>
      <c r="AP87" s="16">
        <v>0</v>
      </c>
      <c r="AQ87" s="27">
        <v>0</v>
      </c>
      <c r="AR87" s="15">
        <v>0</v>
      </c>
      <c r="AS87" s="16">
        <v>0</v>
      </c>
      <c r="AT87" s="16">
        <v>0</v>
      </c>
      <c r="AU87" s="16">
        <v>0</v>
      </c>
      <c r="AV87" s="16">
        <v>0</v>
      </c>
      <c r="AW87" s="27">
        <v>0</v>
      </c>
      <c r="AX87" s="104">
        <v>112505621</v>
      </c>
      <c r="AY87" s="105">
        <v>9103632</v>
      </c>
      <c r="AZ87" s="105">
        <v>3789323</v>
      </c>
      <c r="BA87" s="105">
        <v>5307850</v>
      </c>
      <c r="BB87" s="105">
        <v>83842</v>
      </c>
      <c r="BC87" s="106">
        <v>130790268</v>
      </c>
      <c r="BD87" s="15">
        <v>2583634</v>
      </c>
      <c r="BE87" s="16">
        <v>655</v>
      </c>
      <c r="BF87" s="16">
        <v>218</v>
      </c>
      <c r="BG87" s="16">
        <v>35801</v>
      </c>
      <c r="BH87" s="16">
        <v>0</v>
      </c>
      <c r="BI87" s="27">
        <v>2620308</v>
      </c>
      <c r="BJ87" s="15">
        <v>2583634</v>
      </c>
      <c r="BK87" s="16">
        <v>655</v>
      </c>
      <c r="BL87" s="16">
        <v>218</v>
      </c>
      <c r="BM87" s="16">
        <v>35801</v>
      </c>
      <c r="BN87" s="16">
        <v>0</v>
      </c>
      <c r="BO87" s="27">
        <v>2620308</v>
      </c>
      <c r="BP87" s="15">
        <v>16079</v>
      </c>
      <c r="BQ87" s="16">
        <v>0</v>
      </c>
      <c r="BR87" s="16">
        <v>0</v>
      </c>
      <c r="BS87" s="16">
        <v>2427</v>
      </c>
      <c r="BT87" s="16">
        <v>0</v>
      </c>
      <c r="BU87" s="27">
        <v>18506</v>
      </c>
      <c r="BV87" s="104">
        <v>112489542</v>
      </c>
      <c r="BW87" s="105">
        <v>9103632</v>
      </c>
      <c r="BX87" s="105">
        <v>3789323</v>
      </c>
      <c r="BY87" s="105">
        <v>5305423</v>
      </c>
      <c r="BZ87" s="105">
        <v>83842</v>
      </c>
      <c r="CA87" s="106">
        <v>130771762</v>
      </c>
      <c r="CB87" s="114"/>
    </row>
    <row r="88" spans="1:80" s="115" customFormat="1" ht="13.8" x14ac:dyDescent="0.3">
      <c r="A88" s="4" t="s">
        <v>78</v>
      </c>
      <c r="B88" s="15">
        <v>233794</v>
      </c>
      <c r="C88" s="16">
        <v>32252</v>
      </c>
      <c r="D88" s="16">
        <v>0</v>
      </c>
      <c r="E88" s="16">
        <v>83800</v>
      </c>
      <c r="F88" s="16">
        <v>0</v>
      </c>
      <c r="G88" s="27">
        <v>349846</v>
      </c>
      <c r="H88" s="15">
        <v>1998066</v>
      </c>
      <c r="I88" s="16">
        <v>324200</v>
      </c>
      <c r="J88" s="16">
        <v>0</v>
      </c>
      <c r="K88" s="16">
        <v>7910035</v>
      </c>
      <c r="L88" s="16">
        <v>0</v>
      </c>
      <c r="M88" s="27">
        <v>10232301</v>
      </c>
      <c r="N88" s="15">
        <v>0</v>
      </c>
      <c r="O88" s="16">
        <v>0</v>
      </c>
      <c r="P88" s="16">
        <v>0</v>
      </c>
      <c r="Q88" s="16">
        <v>0</v>
      </c>
      <c r="R88" s="16">
        <v>0</v>
      </c>
      <c r="S88" s="27">
        <v>0</v>
      </c>
      <c r="T88" s="15">
        <v>-354</v>
      </c>
      <c r="U88" s="16">
        <v>3761</v>
      </c>
      <c r="V88" s="16">
        <v>0</v>
      </c>
      <c r="W88" s="16">
        <v>2370</v>
      </c>
      <c r="X88" s="16">
        <v>0</v>
      </c>
      <c r="Y88" s="27">
        <v>5777</v>
      </c>
      <c r="Z88" s="15">
        <v>801986</v>
      </c>
      <c r="AA88" s="16">
        <v>180693</v>
      </c>
      <c r="AB88" s="16">
        <v>0</v>
      </c>
      <c r="AC88" s="16">
        <v>59031</v>
      </c>
      <c r="AD88" s="16">
        <v>0</v>
      </c>
      <c r="AE88" s="27">
        <v>1041710</v>
      </c>
      <c r="AF88" s="15">
        <v>0</v>
      </c>
      <c r="AG88" s="16">
        <v>0</v>
      </c>
      <c r="AH88" s="16">
        <v>0</v>
      </c>
      <c r="AI88" s="16">
        <v>0</v>
      </c>
      <c r="AJ88" s="16">
        <v>0</v>
      </c>
      <c r="AK88" s="27">
        <v>0</v>
      </c>
      <c r="AL88" s="15">
        <v>0</v>
      </c>
      <c r="AM88" s="16">
        <v>0</v>
      </c>
      <c r="AN88" s="16">
        <v>0</v>
      </c>
      <c r="AO88" s="16">
        <v>0</v>
      </c>
      <c r="AP88" s="16">
        <v>0</v>
      </c>
      <c r="AQ88" s="27">
        <v>0</v>
      </c>
      <c r="AR88" s="15">
        <v>17913</v>
      </c>
      <c r="AS88" s="16">
        <v>2304</v>
      </c>
      <c r="AT88" s="16">
        <v>0</v>
      </c>
      <c r="AU88" s="16">
        <v>127</v>
      </c>
      <c r="AV88" s="16">
        <v>0</v>
      </c>
      <c r="AW88" s="27">
        <v>20344</v>
      </c>
      <c r="AX88" s="104">
        <v>3051405</v>
      </c>
      <c r="AY88" s="105">
        <v>543210</v>
      </c>
      <c r="AZ88" s="105">
        <v>0</v>
      </c>
      <c r="BA88" s="105">
        <v>8055363</v>
      </c>
      <c r="BB88" s="105">
        <v>0</v>
      </c>
      <c r="BC88" s="106">
        <v>11649978</v>
      </c>
      <c r="BD88" s="15">
        <v>203522</v>
      </c>
      <c r="BE88" s="16">
        <v>0</v>
      </c>
      <c r="BF88" s="16">
        <v>0</v>
      </c>
      <c r="BG88" s="16">
        <v>5013</v>
      </c>
      <c r="BH88" s="16">
        <v>0</v>
      </c>
      <c r="BI88" s="27">
        <v>208535</v>
      </c>
      <c r="BJ88" s="15">
        <v>203522</v>
      </c>
      <c r="BK88" s="16">
        <v>0</v>
      </c>
      <c r="BL88" s="16">
        <v>0</v>
      </c>
      <c r="BM88" s="16">
        <v>5013</v>
      </c>
      <c r="BN88" s="16">
        <v>0</v>
      </c>
      <c r="BO88" s="27">
        <v>208535</v>
      </c>
      <c r="BP88" s="15">
        <v>5167</v>
      </c>
      <c r="BQ88" s="16">
        <v>0</v>
      </c>
      <c r="BR88" s="16">
        <v>0</v>
      </c>
      <c r="BS88" s="16">
        <v>0</v>
      </c>
      <c r="BT88" s="16">
        <v>0</v>
      </c>
      <c r="BU88" s="27">
        <v>5167</v>
      </c>
      <c r="BV88" s="104">
        <v>3046238</v>
      </c>
      <c r="BW88" s="105">
        <v>543210</v>
      </c>
      <c r="BX88" s="105">
        <v>0</v>
      </c>
      <c r="BY88" s="105">
        <v>8055363</v>
      </c>
      <c r="BZ88" s="105">
        <v>0</v>
      </c>
      <c r="CA88" s="106">
        <v>11644811</v>
      </c>
      <c r="CB88" s="114"/>
    </row>
    <row r="89" spans="1:80" s="115" customFormat="1" ht="13.8" x14ac:dyDescent="0.3">
      <c r="A89" s="5"/>
      <c r="B89" s="17"/>
      <c r="C89" s="18"/>
      <c r="D89" s="18"/>
      <c r="E89" s="18"/>
      <c r="F89" s="18"/>
      <c r="G89" s="28"/>
      <c r="H89" s="17"/>
      <c r="I89" s="18"/>
      <c r="J89" s="18"/>
      <c r="K89" s="18"/>
      <c r="L89" s="18"/>
      <c r="M89" s="28"/>
      <c r="N89" s="17"/>
      <c r="O89" s="18"/>
      <c r="P89" s="18"/>
      <c r="Q89" s="18"/>
      <c r="R89" s="18"/>
      <c r="S89" s="28"/>
      <c r="T89" s="17"/>
      <c r="U89" s="18"/>
      <c r="V89" s="18"/>
      <c r="W89" s="18"/>
      <c r="X89" s="18"/>
      <c r="Y89" s="28"/>
      <c r="Z89" s="17"/>
      <c r="AA89" s="18"/>
      <c r="AB89" s="18"/>
      <c r="AC89" s="18"/>
      <c r="AD89" s="18"/>
      <c r="AE89" s="28"/>
      <c r="AF89" s="17"/>
      <c r="AG89" s="18"/>
      <c r="AH89" s="18"/>
      <c r="AI89" s="18"/>
      <c r="AJ89" s="18"/>
      <c r="AK89" s="28"/>
      <c r="AL89" s="17"/>
      <c r="AM89" s="18"/>
      <c r="AN89" s="18"/>
      <c r="AO89" s="18"/>
      <c r="AP89" s="18"/>
      <c r="AQ89" s="28"/>
      <c r="AR89" s="17"/>
      <c r="AS89" s="18"/>
      <c r="AT89" s="18"/>
      <c r="AU89" s="18"/>
      <c r="AV89" s="18"/>
      <c r="AW89" s="28"/>
      <c r="AX89" s="107"/>
      <c r="AY89" s="108"/>
      <c r="AZ89" s="108"/>
      <c r="BA89" s="108"/>
      <c r="BB89" s="108"/>
      <c r="BC89" s="109"/>
      <c r="BD89" s="17"/>
      <c r="BE89" s="18"/>
      <c r="BF89" s="18"/>
      <c r="BG89" s="18"/>
      <c r="BH89" s="18"/>
      <c r="BI89" s="28"/>
      <c r="BJ89" s="17"/>
      <c r="BK89" s="18"/>
      <c r="BL89" s="18"/>
      <c r="BM89" s="18"/>
      <c r="BN89" s="18"/>
      <c r="BO89" s="28"/>
      <c r="BP89" s="17"/>
      <c r="BQ89" s="18"/>
      <c r="BR89" s="18"/>
      <c r="BS89" s="18"/>
      <c r="BT89" s="18"/>
      <c r="BU89" s="28"/>
      <c r="BV89" s="107"/>
      <c r="BW89" s="108"/>
      <c r="BX89" s="108"/>
      <c r="BY89" s="108"/>
      <c r="BZ89" s="108"/>
      <c r="CA89" s="109"/>
      <c r="CB89" s="114"/>
    </row>
    <row r="90" spans="1:80" x14ac:dyDescent="0.3">
      <c r="A90" s="73" t="s">
        <v>79</v>
      </c>
      <c r="B90" s="76">
        <f t="shared" ref="B90:AG90" si="0">SUM(B9:B89)</f>
        <v>151121811.18000001</v>
      </c>
      <c r="C90" s="74">
        <f t="shared" si="0"/>
        <v>8398234.4199999999</v>
      </c>
      <c r="D90" s="74">
        <f t="shared" si="0"/>
        <v>3064163.09</v>
      </c>
      <c r="E90" s="74">
        <f t="shared" si="0"/>
        <v>11251158.879999999</v>
      </c>
      <c r="F90" s="74">
        <f t="shared" si="0"/>
        <v>343247.2</v>
      </c>
      <c r="G90" s="75">
        <f t="shared" si="0"/>
        <v>174178614.77000001</v>
      </c>
      <c r="H90" s="76">
        <f t="shared" si="0"/>
        <v>3512163128.3900003</v>
      </c>
      <c r="I90" s="74">
        <f t="shared" si="0"/>
        <v>615431337.15066314</v>
      </c>
      <c r="J90" s="74">
        <f t="shared" si="0"/>
        <v>264517194.42713004</v>
      </c>
      <c r="K90" s="74">
        <f t="shared" si="0"/>
        <v>273139967.92000002</v>
      </c>
      <c r="L90" s="74">
        <f t="shared" si="0"/>
        <v>17132386.09</v>
      </c>
      <c r="M90" s="75">
        <f t="shared" si="0"/>
        <v>4682384013.9777937</v>
      </c>
      <c r="N90" s="76">
        <f t="shared" si="0"/>
        <v>80306</v>
      </c>
      <c r="O90" s="74">
        <f t="shared" si="0"/>
        <v>464187</v>
      </c>
      <c r="P90" s="74">
        <f t="shared" si="0"/>
        <v>0</v>
      </c>
      <c r="Q90" s="74">
        <f t="shared" si="0"/>
        <v>-14396.81</v>
      </c>
      <c r="R90" s="74">
        <f t="shared" si="0"/>
        <v>3846616.4099999997</v>
      </c>
      <c r="S90" s="75">
        <f t="shared" si="0"/>
        <v>4376712.5999999996</v>
      </c>
      <c r="T90" s="76">
        <f t="shared" si="0"/>
        <v>54811943.909999996</v>
      </c>
      <c r="U90" s="74">
        <f t="shared" si="0"/>
        <v>8209347.2400000002</v>
      </c>
      <c r="V90" s="74">
        <f t="shared" si="0"/>
        <v>1910932.96</v>
      </c>
      <c r="W90" s="74">
        <f t="shared" si="0"/>
        <v>-639373.75</v>
      </c>
      <c r="X90" s="74">
        <f t="shared" si="0"/>
        <v>-48035.59</v>
      </c>
      <c r="Y90" s="75">
        <f t="shared" si="0"/>
        <v>64244814.770000003</v>
      </c>
      <c r="Z90" s="76">
        <f t="shared" si="0"/>
        <v>484693169.51521283</v>
      </c>
      <c r="AA90" s="74">
        <f t="shared" si="0"/>
        <v>17467981.044396624</v>
      </c>
      <c r="AB90" s="74">
        <f t="shared" si="0"/>
        <v>2513718.2699999996</v>
      </c>
      <c r="AC90" s="74">
        <f t="shared" si="0"/>
        <v>10835886.430390524</v>
      </c>
      <c r="AD90" s="74">
        <f t="shared" si="0"/>
        <v>2423371.48</v>
      </c>
      <c r="AE90" s="75">
        <f t="shared" si="0"/>
        <v>517934126.74000001</v>
      </c>
      <c r="AF90" s="76">
        <f t="shared" si="0"/>
        <v>2655634.0499999998</v>
      </c>
      <c r="AG90" s="74">
        <f t="shared" si="0"/>
        <v>9722813.2399999984</v>
      </c>
      <c r="AH90" s="74">
        <f t="shared" ref="AH90:BM90" si="1">SUM(AH9:AH89)</f>
        <v>123568.91</v>
      </c>
      <c r="AI90" s="74">
        <f t="shared" si="1"/>
        <v>83848</v>
      </c>
      <c r="AJ90" s="74">
        <f t="shared" si="1"/>
        <v>188000</v>
      </c>
      <c r="AK90" s="75">
        <f t="shared" si="1"/>
        <v>12773864.200000001</v>
      </c>
      <c r="AL90" s="76">
        <f t="shared" si="1"/>
        <v>518915</v>
      </c>
      <c r="AM90" s="74">
        <f t="shared" si="1"/>
        <v>21777038.289999999</v>
      </c>
      <c r="AN90" s="74">
        <f t="shared" si="1"/>
        <v>10246519</v>
      </c>
      <c r="AO90" s="74">
        <f t="shared" si="1"/>
        <v>39105</v>
      </c>
      <c r="AP90" s="74">
        <f t="shared" si="1"/>
        <v>3442742.61</v>
      </c>
      <c r="AQ90" s="75">
        <f t="shared" si="1"/>
        <v>36024319.899999999</v>
      </c>
      <c r="AR90" s="76">
        <f t="shared" si="1"/>
        <v>8453640.620000001</v>
      </c>
      <c r="AS90" s="74">
        <f t="shared" si="1"/>
        <v>366452.4</v>
      </c>
      <c r="AT90" s="74">
        <f t="shared" si="1"/>
        <v>29543.08</v>
      </c>
      <c r="AU90" s="74">
        <f t="shared" si="1"/>
        <v>-830738.40000000014</v>
      </c>
      <c r="AV90" s="74">
        <f t="shared" si="1"/>
        <v>1435152.02</v>
      </c>
      <c r="AW90" s="75">
        <f t="shared" si="1"/>
        <v>9454049.7200000007</v>
      </c>
      <c r="AX90" s="76">
        <f t="shared" si="1"/>
        <v>4214498548.6652122</v>
      </c>
      <c r="AY90" s="74">
        <f t="shared" si="1"/>
        <v>681837390.78505981</v>
      </c>
      <c r="AZ90" s="74">
        <f t="shared" si="1"/>
        <v>282405639.73713005</v>
      </c>
      <c r="BA90" s="74">
        <f t="shared" si="1"/>
        <v>293865457.27039051</v>
      </c>
      <c r="BB90" s="74">
        <f t="shared" si="1"/>
        <v>28763480.220000006</v>
      </c>
      <c r="BC90" s="75">
        <f t="shared" si="1"/>
        <v>5501370516.6777935</v>
      </c>
      <c r="BD90" s="76">
        <f t="shared" si="1"/>
        <v>86545020.360000014</v>
      </c>
      <c r="BE90" s="74">
        <f t="shared" si="1"/>
        <v>6899.5899999999992</v>
      </c>
      <c r="BF90" s="74">
        <f t="shared" si="1"/>
        <v>631.34</v>
      </c>
      <c r="BG90" s="74">
        <f t="shared" si="1"/>
        <v>452325.11</v>
      </c>
      <c r="BH90" s="74">
        <f t="shared" si="1"/>
        <v>6112</v>
      </c>
      <c r="BI90" s="75">
        <f t="shared" si="1"/>
        <v>87010988.400000006</v>
      </c>
      <c r="BJ90" s="76">
        <f t="shared" si="1"/>
        <v>86398390.270000011</v>
      </c>
      <c r="BK90" s="74">
        <f t="shared" si="1"/>
        <v>6899.11</v>
      </c>
      <c r="BL90" s="74">
        <f t="shared" si="1"/>
        <v>631.34</v>
      </c>
      <c r="BM90" s="74">
        <f t="shared" si="1"/>
        <v>452324.87999999995</v>
      </c>
      <c r="BN90" s="74">
        <f t="shared" ref="BN90:CA90" si="2">SUM(BN9:BN89)</f>
        <v>6112</v>
      </c>
      <c r="BO90" s="75">
        <f t="shared" si="2"/>
        <v>86864357.600000009</v>
      </c>
      <c r="BP90" s="76">
        <f t="shared" si="2"/>
        <v>10949261.029999999</v>
      </c>
      <c r="BQ90" s="74">
        <f t="shared" si="2"/>
        <v>31672.5</v>
      </c>
      <c r="BR90" s="74">
        <f t="shared" si="2"/>
        <v>108203</v>
      </c>
      <c r="BS90" s="74">
        <f t="shared" si="2"/>
        <v>5264405.1199999992</v>
      </c>
      <c r="BT90" s="74">
        <f t="shared" si="2"/>
        <v>490693.28</v>
      </c>
      <c r="BU90" s="75">
        <f t="shared" si="2"/>
        <v>16844234.93</v>
      </c>
      <c r="BV90" s="76">
        <f t="shared" si="2"/>
        <v>4203695917.7252121</v>
      </c>
      <c r="BW90" s="74">
        <f t="shared" si="2"/>
        <v>681805718.76505983</v>
      </c>
      <c r="BX90" s="74">
        <f t="shared" si="2"/>
        <v>282297436.73713005</v>
      </c>
      <c r="BY90" s="74">
        <f t="shared" si="2"/>
        <v>288601052.38039052</v>
      </c>
      <c r="BZ90" s="74">
        <f t="shared" si="2"/>
        <v>28272786.940000005</v>
      </c>
      <c r="CA90" s="75">
        <f t="shared" si="2"/>
        <v>5484672912.5477934</v>
      </c>
    </row>
    <row r="91" spans="1:80" x14ac:dyDescent="0.3">
      <c r="A91" s="71" t="str">
        <f>Valuations!A91</f>
        <v>Source: Victoria Grants Commission - Questionnaire 2016-17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row>
    <row r="92" spans="1:80" x14ac:dyDescent="0.3">
      <c r="A92" s="7"/>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VGC2</vt:lpstr>
      <vt:lpstr>Valuations</vt:lpstr>
      <vt:lpstr>Rates</vt:lpstr>
      <vt:lpstr>Description!Print_Area</vt:lpstr>
      <vt:lpstr>Rates!Print_Area</vt:lpstr>
      <vt:lpstr>Valuations!Print_Area</vt:lpstr>
      <vt:lpstr>'VGC2'!Print_Area</vt:lpstr>
      <vt:lpstr>Rates!Print_Titles</vt:lpstr>
      <vt:lpstr>Valuations!Print_Titles</vt:lpstr>
      <vt:lpstr>'VGC2'!Print_Titles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cp:lastModifiedBy>
  <cp:lastPrinted>2016-11-17T03:56:32Z</cp:lastPrinted>
  <dcterms:created xsi:type="dcterms:W3CDTF">2012-08-03T00:53:16Z</dcterms:created>
  <dcterms:modified xsi:type="dcterms:W3CDTF">2018-05-17T00:04:50Z</dcterms:modified>
</cp:coreProperties>
</file>