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G:\Local-Government-Victoria\VGC\2025-26\06 REPORTING\99 Maps - Charts - Web - etc\WEB\Upload 1 - May 2025 - Questionnaire Data\"/>
    </mc:Choice>
  </mc:AlternateContent>
  <xr:revisionPtr revIDLastSave="0" documentId="13_ncr:1_{7C0DEC84-7773-48C5-94FB-E6CC55C95F3A}" xr6:coauthVersionLast="47" xr6:coauthVersionMax="47" xr10:uidLastSave="{00000000-0000-0000-0000-000000000000}"/>
  <bookViews>
    <workbookView xWindow="-110" yWindow="-110" windowWidth="19420" windowHeight="10420" tabRatio="479" xr2:uid="{00000000-000D-0000-FFFF-FFFF00000000}"/>
  </bookViews>
  <sheets>
    <sheet name="Description" sheetId="18" r:id="rId1"/>
    <sheet name="VGC2" sheetId="17" r:id="rId2"/>
    <sheet name="Valuations" sheetId="1" r:id="rId3"/>
    <sheet name="Rates" sheetId="2" r:id="rId4"/>
  </sheets>
  <definedNames>
    <definedName name="_xlnm.Print_Area" localSheetId="0">Description!$B$1:$C$26</definedName>
    <definedName name="_xlnm.Print_Area" localSheetId="3">Rates!$A$1:$CD$91</definedName>
    <definedName name="_xlnm.Print_Area" localSheetId="2">Valuations!$A$1:$Y$91</definedName>
    <definedName name="_xlnm.Print_Area" localSheetId="1">'VGC2'!$B$2:$K$61</definedName>
    <definedName name="_xlnm.Print_Titles" localSheetId="3">Rates!$A:$A,Rates!$1:$9</definedName>
    <definedName name="_xlnm.Print_Titles" localSheetId="2">Valuations!$A:$A,Valuations!$1:$9</definedName>
    <definedName name="_xlnm.Print_Titles" localSheetId="1">'VGC2'!$A:$E,'VGC2'!$1:$9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52" i="17" l="1"/>
  <c r="I52" i="17"/>
  <c r="K39" i="17"/>
  <c r="K38" i="17"/>
  <c r="K36" i="17"/>
  <c r="J34" i="17"/>
  <c r="J40" i="17" s="1"/>
  <c r="I34" i="17"/>
  <c r="I40" i="17" s="1"/>
  <c r="H34" i="17"/>
  <c r="H40" i="17" s="1"/>
  <c r="G34" i="17"/>
  <c r="G40" i="17" s="1"/>
  <c r="F34" i="17"/>
  <c r="F40" i="17" s="1"/>
  <c r="K33" i="17"/>
  <c r="K32" i="17"/>
  <c r="K31" i="17"/>
  <c r="K30" i="17"/>
  <c r="K29" i="17"/>
  <c r="K28" i="17"/>
  <c r="K27" i="17"/>
  <c r="K26" i="17"/>
  <c r="K34" i="17" s="1"/>
  <c r="K40" i="17" s="1"/>
  <c r="K55" i="17" s="1"/>
  <c r="J17" i="17"/>
  <c r="I17" i="17"/>
  <c r="H17" i="17"/>
  <c r="G17" i="17"/>
  <c r="F17" i="17"/>
  <c r="K16" i="17"/>
  <c r="K15" i="17"/>
  <c r="K12" i="17"/>
  <c r="K11" i="17"/>
  <c r="K17" i="17" l="1"/>
  <c r="A4" i="2" l="1"/>
  <c r="CD87" i="2" l="1"/>
  <c r="CD86" i="2"/>
  <c r="CD85" i="2"/>
  <c r="CD58" i="2"/>
  <c r="CD57" i="2"/>
  <c r="CD54" i="2"/>
  <c r="CD53" i="2"/>
  <c r="CD47" i="2"/>
  <c r="CD11" i="2"/>
  <c r="CD12" i="2"/>
  <c r="CD31" i="2"/>
  <c r="CD34" i="2"/>
  <c r="CD35" i="2"/>
  <c r="CD36" i="2"/>
  <c r="CD56" i="2"/>
  <c r="CD59" i="2"/>
  <c r="CD60" i="2"/>
  <c r="CD61" i="2"/>
  <c r="CD55" i="2"/>
  <c r="CD62" i="2"/>
  <c r="CD82" i="2"/>
  <c r="CD88" i="2"/>
  <c r="A91" i="1"/>
  <c r="A3" i="2"/>
  <c r="A91" i="2" s="1"/>
  <c r="CD32" i="2" l="1"/>
  <c r="CD41" i="2"/>
  <c r="CD73" i="2"/>
  <c r="CD83" i="2"/>
  <c r="CD79" i="2"/>
  <c r="CD80" i="2"/>
  <c r="CD25" i="2"/>
  <c r="CD26" i="2"/>
  <c r="CD27" i="2"/>
  <c r="CD49" i="2"/>
  <c r="CD50" i="2"/>
  <c r="CD51" i="2"/>
  <c r="CD30" i="2"/>
  <c r="CD52" i="2"/>
  <c r="CD81" i="2"/>
  <c r="CD84" i="2"/>
  <c r="CD42" i="2"/>
  <c r="CD64" i="2"/>
  <c r="CD17" i="2"/>
  <c r="CD18" i="2"/>
  <c r="CD40" i="2"/>
  <c r="CD65" i="2"/>
  <c r="CD13" i="2"/>
  <c r="CD14" i="2"/>
  <c r="CD37" i="2"/>
  <c r="CD38" i="2"/>
  <c r="CD39" i="2"/>
  <c r="CD28" i="2"/>
  <c r="CD66" i="2"/>
  <c r="CD15" i="2"/>
  <c r="CD63" i="2"/>
  <c r="CD33" i="2"/>
  <c r="CD29" i="2"/>
  <c r="CD10" i="2"/>
  <c r="CD22" i="2"/>
  <c r="CD23" i="2"/>
  <c r="CD24" i="2"/>
  <c r="CD46" i="2"/>
  <c r="CD48" i="2"/>
  <c r="CD70" i="2"/>
  <c r="CD71" i="2"/>
  <c r="CD72" i="2"/>
  <c r="CD76" i="2"/>
  <c r="CD77" i="2"/>
  <c r="CD78" i="2"/>
  <c r="AY90" i="2"/>
  <c r="BW90" i="2"/>
  <c r="AL90" i="2"/>
  <c r="F90" i="1"/>
  <c r="BK90" i="2"/>
  <c r="D90" i="1"/>
  <c r="AN90" i="2"/>
  <c r="H90" i="1"/>
  <c r="AO90" i="2"/>
  <c r="CD20" i="2"/>
  <c r="J90" i="1"/>
  <c r="S90" i="2"/>
  <c r="BO90" i="2"/>
  <c r="AB90" i="2"/>
  <c r="BP90" i="2"/>
  <c r="AC90" i="2"/>
  <c r="BQ90" i="2"/>
  <c r="CD43" i="2"/>
  <c r="C90" i="1"/>
  <c r="V90" i="2"/>
  <c r="BR90" i="2"/>
  <c r="W90" i="2"/>
  <c r="BS90" i="2"/>
  <c r="L90" i="1"/>
  <c r="AF90" i="2"/>
  <c r="X90" i="1"/>
  <c r="Y90" i="2"/>
  <c r="BJ90" i="2"/>
  <c r="AE90" i="2"/>
  <c r="H90" i="2"/>
  <c r="BT90" i="2"/>
  <c r="AW90" i="2"/>
  <c r="Y90" i="1"/>
  <c r="R90" i="1"/>
  <c r="AI90" i="2"/>
  <c r="D90" i="2"/>
  <c r="AR90" i="2"/>
  <c r="E90" i="2"/>
  <c r="BI90" i="2"/>
  <c r="CD44" i="2"/>
  <c r="CD68" i="2"/>
  <c r="CD75" i="2"/>
  <c r="AD90" i="2"/>
  <c r="BZ90" i="2"/>
  <c r="V90" i="1"/>
  <c r="G90" i="2"/>
  <c r="BC90" i="2"/>
  <c r="X90" i="2"/>
  <c r="BD90" i="2"/>
  <c r="P90" i="1"/>
  <c r="I90" i="2"/>
  <c r="BE90" i="2"/>
  <c r="I90" i="1"/>
  <c r="CD21" i="2"/>
  <c r="AA90" i="2"/>
  <c r="L90" i="2"/>
  <c r="AZ90" i="2"/>
  <c r="M90" i="2"/>
  <c r="AS90" i="2"/>
  <c r="CD67" i="2"/>
  <c r="CD74" i="2"/>
  <c r="E90" i="1"/>
  <c r="M90" i="1"/>
  <c r="U90" i="1"/>
  <c r="B90" i="2"/>
  <c r="J90" i="2"/>
  <c r="R90" i="2"/>
  <c r="Z90" i="2"/>
  <c r="AH90" i="2"/>
  <c r="AP90" i="2"/>
  <c r="AX90" i="2"/>
  <c r="BF90" i="2"/>
  <c r="BN90" i="2"/>
  <c r="BV90" i="2"/>
  <c r="K90" i="1"/>
  <c r="F90" i="2"/>
  <c r="AT90" i="2"/>
  <c r="N90" i="1"/>
  <c r="AU90" i="2"/>
  <c r="W90" i="1"/>
  <c r="P90" i="2"/>
  <c r="AV90" i="2"/>
  <c r="AG90" i="2"/>
  <c r="BU90" i="2"/>
  <c r="C90" i="2"/>
  <c r="AQ90" i="2"/>
  <c r="T90" i="2"/>
  <c r="BH90" i="2"/>
  <c r="AK90" i="2"/>
  <c r="BY90" i="2"/>
  <c r="S90" i="1"/>
  <c r="N90" i="2"/>
  <c r="BB90" i="2"/>
  <c r="O90" i="2"/>
  <c r="AM90" i="2"/>
  <c r="O90" i="1"/>
  <c r="BL90" i="2"/>
  <c r="Q90" i="2"/>
  <c r="BM90" i="2"/>
  <c r="Q90" i="1"/>
  <c r="B90" i="1"/>
  <c r="K90" i="2"/>
  <c r="BG90" i="2"/>
  <c r="AJ90" i="2"/>
  <c r="BX90" i="2"/>
  <c r="U90" i="2"/>
  <c r="BA90" i="2"/>
  <c r="CD45" i="2"/>
  <c r="CD69" i="2"/>
  <c r="CD19" i="2"/>
  <c r="CC90" i="2"/>
  <c r="CA90" i="2"/>
  <c r="CD16" i="2"/>
  <c r="CB90" i="2"/>
  <c r="G90" i="1"/>
  <c r="T90" i="1"/>
  <c r="CD90" i="2" l="1"/>
</calcChain>
</file>

<file path=xl/sharedStrings.xml><?xml version="1.0" encoding="utf-8"?>
<sst xmlns="http://schemas.openxmlformats.org/spreadsheetml/2006/main" count="534" uniqueCount="214">
  <si>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</si>
  <si>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</si>
  <si>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</si>
  <si>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</si>
  <si>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</si>
  <si>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</si>
  <si>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</si>
  <si>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</si>
  <si>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</si>
  <si>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</si>
  <si>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</si>
  <si>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</si>
  <si>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</si>
  <si>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</si>
  <si>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</si>
  <si>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 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</si>
  <si>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</si>
  <si>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</si>
  <si>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</si>
  <si>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</si>
  <si>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</si>
  <si>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</si>
  <si>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</si>
  <si>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</si>
  <si>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</si>
  <si>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</si>
  <si>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</si>
  <si>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</si>
  <si>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</si>
  <si>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</si>
  <si>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</si>
  <si>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</si>
  <si>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</si>
  <si>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</si>
  <si>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t>
  </si>
  <si>
    <t>Knox (C)</t>
  </si>
  <si>
    <t>Latrobe (C)</t>
  </si>
  <si>
    <t>Loddon (S)</t>
  </si>
  <si>
    <t>Macedon Ranges (S)</t>
  </si>
  <si>
    <t>Manningham (C)</t>
  </si>
  <si>
    <t>Mansfield (S)</t>
  </si>
  <si>
    <t>Maribyrnong (C)</t>
  </si>
  <si>
    <t>Maroondah (C)</t>
  </si>
  <si>
    <t>Melbourne (C)</t>
  </si>
  <si>
    <t>Mildura (RC)</t>
  </si>
  <si>
    <t>Mitchell (S)</t>
  </si>
  <si>
    <t>Moira (S)</t>
  </si>
  <si>
    <t>Monash (C)</t>
  </si>
  <si>
    <t>Moonee Valley (C)</t>
  </si>
  <si>
    <t>Moorabool (S)</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</si>
  <si>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</si>
  <si>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</si>
  <si>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</si>
  <si>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</si>
  <si>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</si>
  <si>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</si>
  <si>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</si>
  <si>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</si>
  <si>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</si>
  <si>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</si>
  <si>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</si>
  <si>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</si>
  <si>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</si>
  <si>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</si>
  <si>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</si>
  <si>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</si>
  <si>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</si>
  <si>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</si>
  <si>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</si>
  <si>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</si>
  <si>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</si>
  <si>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</si>
  <si>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</si>
  <si>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</si>
  <si>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</si>
  <si>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</si>
  <si>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</si>
  <si>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Totals</t>
  </si>
  <si>
    <t>Valuations - Capital Improved Value</t>
  </si>
  <si>
    <t>06050</t>
  </si>
  <si>
    <t>Residential</t>
  </si>
  <si>
    <t>Commercial</t>
  </si>
  <si>
    <t>Industrial</t>
  </si>
  <si>
    <t>(1)</t>
  </si>
  <si>
    <t>(2)</t>
  </si>
  <si>
    <t>(3)</t>
  </si>
  <si>
    <t>(4)</t>
  </si>
  <si>
    <t>(5)</t>
  </si>
  <si>
    <t>(6)</t>
  </si>
  <si>
    <t>Other</t>
  </si>
  <si>
    <t>Total</t>
  </si>
  <si>
    <t>06160</t>
  </si>
  <si>
    <t>06180</t>
  </si>
  <si>
    <t>06190</t>
  </si>
  <si>
    <t>06210</t>
  </si>
  <si>
    <t>VGC2 Valuations</t>
  </si>
  <si>
    <t>VGC2 Rates &amp; Charges</t>
  </si>
  <si>
    <t>06200</t>
  </si>
  <si>
    <t>Basis of Rating</t>
  </si>
  <si>
    <t>Rates &amp; Charges Total (04999)</t>
  </si>
  <si>
    <t>Rates &amp; Charges Revenue (01960)</t>
  </si>
  <si>
    <t>04999</t>
  </si>
  <si>
    <t>01960</t>
  </si>
  <si>
    <t>Comparisons data</t>
  </si>
  <si>
    <t>Rates &amp; Charges</t>
  </si>
  <si>
    <t>04000</t>
  </si>
  <si>
    <t>04050</t>
  </si>
  <si>
    <t>04100</t>
  </si>
  <si>
    <t>Municipal Charge</t>
  </si>
  <si>
    <t xml:space="preserve">General Rate </t>
  </si>
  <si>
    <t>Cultural &amp; Recreation Land</t>
  </si>
  <si>
    <t>Supplementary Rates &amp; Rate Adjustments</t>
  </si>
  <si>
    <t>04150</t>
  </si>
  <si>
    <t>04180</t>
  </si>
  <si>
    <t>04200</t>
  </si>
  <si>
    <t>Garbage Charges</t>
  </si>
  <si>
    <t>Special Rates &amp; Special Charges</t>
  </si>
  <si>
    <t>04250</t>
  </si>
  <si>
    <t>04300</t>
  </si>
  <si>
    <t>04399</t>
  </si>
  <si>
    <t xml:space="preserve">Revenue In Lieu of Rates </t>
  </si>
  <si>
    <t>Sub-Total</t>
  </si>
  <si>
    <t>04400</t>
  </si>
  <si>
    <t>04450</t>
  </si>
  <si>
    <t>04455</t>
  </si>
  <si>
    <t>ADD Government Reimbursements in respect of Pensioner Rates remitted</t>
  </si>
  <si>
    <t>LESS Pensioner Rate Remissions &amp; Concessions</t>
  </si>
  <si>
    <t>LESS Council Rate Rebates and Concessions</t>
  </si>
  <si>
    <t>Total Rates &amp; Charges</t>
  </si>
  <si>
    <t>Name Of Property/Company</t>
  </si>
  <si>
    <t>Payment</t>
  </si>
  <si>
    <t>Land Valuation (CIV)</t>
  </si>
  <si>
    <t>Comparison</t>
  </si>
  <si>
    <t>04251</t>
  </si>
  <si>
    <t>04252</t>
  </si>
  <si>
    <t>04253</t>
  </si>
  <si>
    <t>04254</t>
  </si>
  <si>
    <t>04255</t>
  </si>
  <si>
    <t>04256</t>
  </si>
  <si>
    <t>04257</t>
  </si>
  <si>
    <t>04258</t>
  </si>
  <si>
    <t>04299</t>
  </si>
  <si>
    <t>VGC2</t>
  </si>
  <si>
    <t>Code</t>
  </si>
  <si>
    <r>
      <t xml:space="preserve">Rural 
</t>
    </r>
    <r>
      <rPr>
        <sz val="8"/>
        <color theme="1"/>
        <rFont val="Arial"/>
        <family val="2"/>
      </rPr>
      <t>(include Urban Farms)</t>
    </r>
  </si>
  <si>
    <r>
      <t xml:space="preserve">Other
</t>
    </r>
    <r>
      <rPr>
        <sz val="8"/>
        <color theme="1"/>
        <rFont val="Arial"/>
        <family val="2"/>
      </rPr>
      <t>(provide details in Comments tab)</t>
    </r>
  </si>
  <si>
    <t>TOTAL</t>
  </si>
  <si>
    <t>No of Rateable Assessments</t>
  </si>
  <si>
    <t xml:space="preserve">IF, Commercial and Industrial properties values are not separated, provide estimate of each proportion ? </t>
  </si>
  <si>
    <t>CIV</t>
  </si>
  <si>
    <r>
      <t xml:space="preserve">Revenue In Lieu of Rates  </t>
    </r>
    <r>
      <rPr>
        <i/>
        <sz val="10"/>
        <color theme="1"/>
        <rFont val="Arial"/>
        <family val="2"/>
      </rPr>
      <t>(provide details below)</t>
    </r>
  </si>
  <si>
    <r>
      <t xml:space="preserve">Other </t>
    </r>
    <r>
      <rPr>
        <i/>
        <sz val="10"/>
        <color theme="1"/>
        <rFont val="Arial"/>
        <family val="2"/>
      </rPr>
      <t xml:space="preserve"> (provide details in Comments tab)</t>
    </r>
  </si>
  <si>
    <t xml:space="preserve">Sub-Total </t>
  </si>
  <si>
    <t>ADD</t>
  </si>
  <si>
    <t xml:space="preserve">  Government Reimbursements 
  in respect of Pensioner Rates remitted</t>
  </si>
  <si>
    <t>LESS</t>
  </si>
  <si>
    <t xml:space="preserve">  Pensioner Rate Remissions &amp; Concessions</t>
  </si>
  <si>
    <t xml:space="preserve">  Council Rate Rebates and Concessions</t>
  </si>
  <si>
    <r>
      <t xml:space="preserve">Rates &amp; Charges Total    </t>
    </r>
    <r>
      <rPr>
        <sz val="10"/>
        <color theme="1"/>
        <rFont val="Arial"/>
        <family val="2"/>
      </rPr>
      <t>(04999 above)</t>
    </r>
  </si>
  <si>
    <r>
      <t xml:space="preserve">Rates and Charges Revenue    </t>
    </r>
    <r>
      <rPr>
        <sz val="10"/>
        <color theme="1"/>
        <rFont val="Arial"/>
        <family val="2"/>
      </rPr>
      <t>(01960 Expenditure &amp; Revenue)</t>
    </r>
  </si>
  <si>
    <t>COMMENT - Please comments on differences between theses figures in the Comments tab.</t>
  </si>
  <si>
    <t>COMMENTS - Please add any comments and explanatory notes to the Comments tab.</t>
  </si>
  <si>
    <t>Melton (C)</t>
  </si>
  <si>
    <t xml:space="preserve">Rateable Assessments </t>
  </si>
  <si>
    <t xml:space="preserve"> </t>
  </si>
  <si>
    <t xml:space="preserve">Valuations and Rates </t>
  </si>
  <si>
    <t>01960 VGC1</t>
  </si>
  <si>
    <t>06040</t>
  </si>
  <si>
    <t xml:space="preserve">Number of Rateable Assessments </t>
  </si>
  <si>
    <t xml:space="preserve">Supplementary Valuations </t>
  </si>
  <si>
    <t>Garbage charges / Waste management charge</t>
  </si>
  <si>
    <t>Please Note:   Valuations relating to properties for which 
Revenue in Lieu of Rates are received should NOT be 
included in the Valuations data above (06160-06190).</t>
  </si>
  <si>
    <r>
      <t xml:space="preserve">Rural 
</t>
    </r>
    <r>
      <rPr>
        <sz val="6"/>
        <color theme="0"/>
        <rFont val="Arial"/>
        <family val="2"/>
      </rPr>
      <t>(incl Urban Farms)</t>
    </r>
  </si>
  <si>
    <t>Council Name</t>
  </si>
  <si>
    <t>Previous year total</t>
  </si>
  <si>
    <t xml:space="preserve">Previous year total      </t>
  </si>
  <si>
    <t xml:space="preserve">Capital Improved Value (CIV)  or 
Net Annual Value (NAV)  or  Site Value (SV) </t>
  </si>
  <si>
    <t>Revenue In Lieu of Rates  or  Special Rating Agreements</t>
  </si>
  <si>
    <t>Victorian Local Government Grants Commission</t>
  </si>
  <si>
    <t>NOTE: The Victorian Local Government Grants Commission (VLGGC) is requesting this data.  Data is used in determining the Financial Assistance Grants allocations.</t>
  </si>
  <si>
    <t>Rateable Assessments</t>
  </si>
  <si>
    <t xml:space="preserve">NOTE:   * From 26 Sept 2022, Moreland City Council changed name to Merri-bek City Council.  </t>
  </si>
  <si>
    <t>Merri-bek (C)</t>
  </si>
  <si>
    <r>
      <t xml:space="preserve">* Annual Revaluation </t>
    </r>
    <r>
      <rPr>
        <b/>
        <sz val="10"/>
        <color rgb="FFFFFF00"/>
        <rFont val="Arial"/>
        <family val="2"/>
      </rPr>
      <t>2019 - as at 1 January 2022</t>
    </r>
  </si>
  <si>
    <r>
      <t xml:space="preserve">  Supplementary Valuations</t>
    </r>
    <r>
      <rPr>
        <b/>
        <sz val="10"/>
        <color rgb="FFFFFF00"/>
        <rFont val="Arial"/>
        <family val="2"/>
      </rPr>
      <t xml:space="preserve"> -  to 30 June 2023</t>
    </r>
  </si>
  <si>
    <r>
      <t>Total Valuations  -</t>
    </r>
    <r>
      <rPr>
        <b/>
        <sz val="10"/>
        <color rgb="FFFFFF00"/>
        <rFont val="Arial"/>
        <family val="2"/>
      </rPr>
      <t xml:space="preserve"> as at 30 June 2023</t>
    </r>
  </si>
  <si>
    <t xml:space="preserve">  as at 1 July 2023</t>
  </si>
  <si>
    <t xml:space="preserve"> as at 30 June 2024</t>
  </si>
  <si>
    <r>
      <t>Revaluation</t>
    </r>
    <r>
      <rPr>
        <b/>
        <sz val="12"/>
        <rFont val="Arial"/>
        <family val="2"/>
      </rPr>
      <t xml:space="preserve"> as at 1 Jan 2023</t>
    </r>
  </si>
  <si>
    <t>effective 1 July 2023</t>
  </si>
  <si>
    <t>to 30 June 2024</t>
  </si>
  <si>
    <t>Total Valuations as at 30 June 2024</t>
  </si>
  <si>
    <t xml:space="preserve"> formula should equal ='VGC1'!M112 </t>
  </si>
  <si>
    <t>as at 30 June 2024</t>
  </si>
  <si>
    <t>2023-24</t>
  </si>
  <si>
    <t>.</t>
  </si>
  <si>
    <t>Local Government Accounting &amp; General Information</t>
  </si>
  <si>
    <t>Valuations &amp; Rates</t>
  </si>
  <si>
    <t>Description</t>
  </si>
  <si>
    <t xml:space="preserve">The data in these spreadsheet represents the Council's determination of :
</t>
  </si>
  <si>
    <r>
      <rPr>
        <b/>
        <sz val="11"/>
        <color theme="1"/>
        <rFont val="Arial"/>
        <family val="2"/>
      </rPr>
      <t>Rateable Assessments</t>
    </r>
    <r>
      <rPr>
        <sz val="11"/>
        <color theme="1"/>
        <rFont val="Arial"/>
        <family val="2"/>
      </rPr>
      <t xml:space="preserve"> 
- Number of rateable assessments by Residential, Commercial, Industrial, 
  Rural and Other.
</t>
    </r>
  </si>
  <si>
    <r>
      <rPr>
        <b/>
        <sz val="11"/>
        <color theme="1"/>
        <rFont val="Arial"/>
        <family val="2"/>
      </rPr>
      <t>Valuations - Capital Improved Value</t>
    </r>
    <r>
      <rPr>
        <sz val="11"/>
        <color theme="1"/>
        <rFont val="Arial"/>
        <family val="2"/>
      </rPr>
      <t xml:space="preserve"> 
- Valuations by Residential, Commercial, Industrial, Rural and Other.
</t>
    </r>
  </si>
  <si>
    <r>
      <rPr>
        <b/>
        <sz val="11"/>
        <color theme="1"/>
        <rFont val="Arial"/>
        <family val="2"/>
      </rPr>
      <t>Rates &amp; Charges</t>
    </r>
    <r>
      <rPr>
        <sz val="11"/>
        <color theme="1"/>
        <rFont val="Arial"/>
        <family val="2"/>
      </rPr>
      <t xml:space="preserve"> 
- Provides details of Municipal Charge, General Rates, Garbage Charges, etc</t>
    </r>
  </si>
  <si>
    <t xml:space="preserve">More Information
</t>
  </si>
  <si>
    <t xml:space="preserve">Refer to Manual pages 26-30.
</t>
  </si>
  <si>
    <t>TABS</t>
  </si>
  <si>
    <r>
      <rPr>
        <b/>
        <sz val="11"/>
        <color theme="1"/>
        <rFont val="Arial"/>
        <family val="2"/>
      </rPr>
      <t>VGC2</t>
    </r>
    <r>
      <rPr>
        <sz val="11"/>
        <color theme="1"/>
        <rFont val="Arial"/>
        <family val="2"/>
      </rPr>
      <t xml:space="preserve"> 
- Questionnaire tab showing data requested.
</t>
    </r>
  </si>
  <si>
    <r>
      <rPr>
        <b/>
        <sz val="11"/>
        <color theme="1"/>
        <rFont val="Arial"/>
        <family val="2"/>
      </rPr>
      <t>Valuations</t>
    </r>
    <r>
      <rPr>
        <sz val="11"/>
        <color theme="1"/>
        <rFont val="Arial"/>
        <family val="2"/>
      </rPr>
      <t xml:space="preserve">
- Council data in responses to valuations
</t>
    </r>
  </si>
  <si>
    <r>
      <rPr>
        <b/>
        <sz val="11"/>
        <color theme="1"/>
        <rFont val="Arial"/>
        <family val="2"/>
      </rPr>
      <t>Rates</t>
    </r>
    <r>
      <rPr>
        <sz val="11"/>
        <color theme="1"/>
        <rFont val="Arial"/>
        <family val="2"/>
      </rPr>
      <t xml:space="preserve">
- Council data in responses to details of rates and charges
</t>
    </r>
  </si>
  <si>
    <t>Conditions 
of Use</t>
  </si>
  <si>
    <t xml:space="preserve">Content from this spreadsheet should be attributed as Victorian Local Government Grants Commission data collection.
</t>
  </si>
  <si>
    <t xml:space="preserve">Disclaimer </t>
  </si>
  <si>
    <t xml:space="preserve">The data in these spreadsheets is provided for information purposes only. 
These spreadsheets are produced from data sourced annually from Local Government (councils) in Victoria.  Councils provide permission for this online release.  The data has been analysed, but the Victorian Local Government Grants Commission does not guarantee the material to be free from error.  
For more detailed analysis, it is suggested that you contact the Council(s) for verification of its accuracy and reliability.
It is the responsibility of the user to make their own decisions about the accuracy, currency, reliability and correctness of information contained in this data.  
No responsibility is taken for any information that may appear on any other linked websites.
</t>
  </si>
  <si>
    <t>for the year ending 30 June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</si>
</sst>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0_ ;[Red]\-#,##0\ "/>
    <numFmt numFmtId="165" formatCode="_(* #,##0_);_(* \(#,##0\);_(* &quot;-&quot;_);_(@_)"/>
    <numFmt numFmtId="166" formatCode="_(&quot;$&quot;* #,##0_);_(&quot;$&quot;* \(#,##0\);_(&quot;$&quot;* &quot;-&quot;??_);_(@_)"/>
  </numFmts>
  <fonts count="41" x14ac:knownFonts="1">
    <font>
      <sz val="11"/>
      <color theme="1"/>
      <name val="Calibri"/>
      <family val="2"/>
      <scheme val="minor"/>
    </font>
    <font>
      <sz val="10"/>
      <color theme="1"/>
      <name val="Arial"/>
      <family val="2"/>
    </font>
    <font>
      <b/>
      <sz val="10"/>
      <name val="Arial"/>
      <family val="2"/>
    </font>
    <font>
      <b/>
      <sz val="12"/>
      <name val="Arial"/>
      <family val="2"/>
    </font>
    <font>
      <b/>
      <sz val="10"/>
      <color theme="0"/>
      <name val="Arial"/>
      <family val="2"/>
    </font>
    <font>
      <i/>
      <sz val="9"/>
      <name val="Arial"/>
      <family val="2"/>
    </font>
    <font>
      <sz val="11"/>
      <color theme="1"/>
      <name val="Arial"/>
      <family val="2"/>
    </font>
    <font>
      <sz val="9"/>
      <color theme="1"/>
      <name val="Arial"/>
      <family val="2"/>
    </font>
    <font>
      <sz val="10"/>
      <name val="Arial"/>
      <family val="2"/>
    </font>
    <font>
      <sz val="11"/>
      <color theme="1"/>
      <name val="Calibri"/>
      <family val="2"/>
      <scheme val="minor"/>
    </font>
    <font>
      <sz val="12"/>
      <color theme="9" tint="-0.249977111117893"/>
      <name val="Arial"/>
      <family val="2"/>
    </font>
    <font>
      <b/>
      <sz val="14"/>
      <color theme="9" tint="-0.249977111117893"/>
      <name val="Arial"/>
      <family val="2"/>
    </font>
    <font>
      <b/>
      <sz val="12"/>
      <color theme="1"/>
      <name val="Arial"/>
      <family val="2"/>
    </font>
    <font>
      <sz val="8"/>
      <color theme="1"/>
      <name val="Arial"/>
      <family val="2"/>
    </font>
    <font>
      <sz val="12"/>
      <color theme="1"/>
      <name val="Arial"/>
      <family val="2"/>
    </font>
    <font>
      <i/>
      <sz val="10"/>
      <color theme="1"/>
      <name val="Arial"/>
      <family val="2"/>
    </font>
    <font>
      <sz val="10"/>
      <color theme="1"/>
      <name val="Arial"/>
      <family val="2"/>
    </font>
    <font>
      <b/>
      <i/>
      <sz val="10"/>
      <color theme="1"/>
      <name val="Arial"/>
      <family val="2"/>
    </font>
    <font>
      <b/>
      <sz val="12"/>
      <color theme="9" tint="-0.249977111117893"/>
      <name val="Arial"/>
      <family val="2"/>
    </font>
    <font>
      <b/>
      <sz val="14"/>
      <color theme="1"/>
      <name val="Arial"/>
      <family val="2"/>
    </font>
    <font>
      <sz val="9"/>
      <name val="Arial"/>
      <family val="2"/>
    </font>
    <font>
      <b/>
      <sz val="10"/>
      <color rgb="FFFF0000"/>
      <name val="Arial"/>
      <family val="2"/>
    </font>
    <font>
      <sz val="8"/>
      <color theme="0"/>
      <name val="Arial"/>
      <family val="2"/>
    </font>
    <font>
      <b/>
      <sz val="8"/>
      <color theme="0"/>
      <name val="Arial"/>
      <family val="2"/>
    </font>
    <font>
      <b/>
      <sz val="10"/>
      <color rgb="FFFFFF00"/>
      <name val="Arial"/>
      <family val="2"/>
    </font>
    <font>
      <sz val="10"/>
      <color theme="1"/>
      <name val="Calibri"/>
      <family val="2"/>
      <scheme val="minor"/>
    </font>
    <font>
      <i/>
      <sz val="10"/>
      <color rgb="FFFF0000"/>
      <name val="Arial"/>
      <family val="2"/>
    </font>
    <font>
      <sz val="6"/>
      <color theme="0"/>
      <name val="Arial"/>
      <family val="2"/>
    </font>
    <font>
      <i/>
      <sz val="8"/>
      <color theme="1"/>
      <name val="Arial"/>
      <family val="2"/>
    </font>
    <font>
      <b/>
      <i/>
      <sz val="9"/>
      <color rgb="FFFF0000"/>
      <name val="Arial"/>
      <family val="2"/>
    </font>
    <font>
      <b/>
      <i/>
      <sz val="8"/>
      <color theme="1"/>
      <name val="Arial"/>
      <family val="2"/>
    </font>
    <font>
      <b/>
      <sz val="14"/>
      <name val="Arial"/>
      <family val="2"/>
    </font>
    <font>
      <sz val="14"/>
      <color theme="1"/>
      <name val="Arial"/>
      <family val="2"/>
    </font>
    <font>
      <sz val="14"/>
      <color theme="1"/>
      <name val="Calibri"/>
      <family val="2"/>
      <scheme val="minor"/>
    </font>
    <font>
      <b/>
      <i/>
      <sz val="12"/>
      <color rgb="FFFFC000"/>
      <name val="Arial"/>
      <family val="2"/>
    </font>
    <font>
      <sz val="12"/>
      <name val="Arial"/>
      <family val="2"/>
    </font>
    <font>
      <i/>
      <sz val="10"/>
      <color theme="9" tint="-0.249977111117893"/>
      <name val="Arial"/>
      <family val="2"/>
    </font>
    <font>
      <b/>
      <sz val="11"/>
      <color theme="9" tint="-0.249977111117893"/>
      <name val="Arial"/>
      <family val="2"/>
    </font>
    <font>
      <b/>
      <sz val="11"/>
      <color theme="1"/>
      <name val="Arial"/>
      <family val="2"/>
    </font>
    <font>
      <sz val="20"/>
      <color theme="1"/>
      <name val="Arial"/>
      <family val="2"/>
    </font>
    <font>
      <b/>
      <sz val="9"/>
      <color theme="1"/>
      <name val="Arial"/>
      <family val="2"/>
    </font>
  </fonts>
  <fills count="11">
    <fill>
      <patternFill patternType="none"/>
    </fill>
    <fill>
      <patternFill patternType="gray125"/>
    </fill>
    <fill>
      <patternFill patternType="solid">
        <fgColor theme="8" tint="0.59999389629810485"/>
        <bgColor indexed="64"/>
      </patternFill>
    </fill>
    <fill>
      <patternFill patternType="solid">
        <fgColor theme="2"/>
        <bgColor indexed="64"/>
      </patternFill>
    </fill>
    <fill>
      <patternFill patternType="solid">
        <fgColor theme="2" tint="-0.249977111117893"/>
        <bgColor indexed="64"/>
      </patternFill>
    </fill>
    <fill>
      <patternFill patternType="gray0625"/>
    </fill>
    <fill>
      <patternFill patternType="solid">
        <fgColor rgb="FF6E6464"/>
        <bgColor indexed="64"/>
      </patternFill>
    </fill>
    <fill>
      <patternFill patternType="solid">
        <fgColor rgb="FF78BEDC"/>
        <bgColor indexed="64"/>
      </patternFill>
    </fill>
    <fill>
      <patternFill patternType="mediumGray">
        <fgColor indexed="19"/>
        <bgColor indexed="26"/>
      </patternFill>
    </fill>
    <fill>
      <patternFill patternType="lightGray"/>
    </fill>
    <fill>
      <patternFill patternType="solid">
        <fgColor theme="9" tint="0.39997558519241921"/>
        <bgColor indexed="64"/>
      </patternFill>
    </fill>
  </fills>
  <borders count="33">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medium">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s>
  <cellStyleXfs count="9">
    <xf numFmtId="0" fontId="0" fillId="0" borderId="0"/>
    <xf numFmtId="9" fontId="9" fillId="0" borderId="0" applyFont="0" applyFill="0" applyBorder="0" applyAlignment="0" applyProtection="0"/>
    <xf numFmtId="165" fontId="3" fillId="0" borderId="0" applyFill="0" applyBorder="0">
      <protection locked="0"/>
    </xf>
    <xf numFmtId="41" fontId="3" fillId="0" borderId="0" applyFill="0" applyBorder="0">
      <protection locked="0"/>
    </xf>
    <xf numFmtId="0" fontId="3" fillId="5" borderId="0" applyBorder="0"/>
    <xf numFmtId="41" fontId="3" fillId="8" borderId="0" applyBorder="0"/>
    <xf numFmtId="0" fontId="3" fillId="8" borderId="0" applyFill="0" applyBorder="0">
      <alignment horizontal="left"/>
    </xf>
    <xf numFmtId="166" fontId="3" fillId="9" borderId="0"/>
    <xf numFmtId="0" fontId="8" fillId="0" borderId="0"/>
  </cellStyleXfs>
  <cellXfs count="162">
    <xf numFmtId="0" fontId="0" fillId="0" borderId="0" xfId="0"/>
    <xf numFmtId="0" fontId="2" fillId="0" borderId="0" xfId="0" applyFont="1"/>
    <xf numFmtId="0" fontId="3" fillId="0" borderId="0" xfId="0" applyFont="1"/>
    <xf numFmtId="3" fontId="2" fillId="0" borderId="4" xfId="0" applyNumberFormat="1" applyFont="1" applyBorder="1" applyAlignment="1">
      <alignment vertical="top"/>
    </xf>
    <xf numFmtId="3" fontId="2" fillId="0" borderId="5" xfId="0" applyNumberFormat="1" applyFont="1" applyBorder="1" applyAlignment="1">
      <alignment vertical="top"/>
    </xf>
    <xf numFmtId="3" fontId="2" fillId="0" borderId="6" xfId="0" applyNumberFormat="1" applyFont="1" applyBorder="1" applyAlignment="1">
      <alignment vertical="top"/>
    </xf>
    <xf numFmtId="0" fontId="6" fillId="0" borderId="0" xfId="0" applyFont="1"/>
    <xf numFmtId="0" fontId="7" fillId="0" borderId="0" xfId="0" applyFont="1"/>
    <xf numFmtId="164" fontId="2" fillId="0" borderId="0" xfId="0" applyNumberFormat="1" applyFont="1"/>
    <xf numFmtId="164" fontId="3" fillId="0" borderId="0" xfId="0" applyNumberFormat="1" applyFont="1"/>
    <xf numFmtId="164" fontId="6" fillId="0" borderId="0" xfId="0" applyNumberFormat="1" applyFont="1"/>
    <xf numFmtId="164" fontId="5" fillId="0" borderId="0" xfId="0" applyNumberFormat="1" applyFont="1"/>
    <xf numFmtId="164" fontId="8" fillId="0" borderId="13" xfId="0" applyNumberFormat="1" applyFont="1" applyBorder="1" applyAlignment="1">
      <alignment vertical="top"/>
    </xf>
    <xf numFmtId="164" fontId="8" fillId="0" borderId="14" xfId="0" applyNumberFormat="1" applyFont="1" applyBorder="1" applyAlignment="1">
      <alignment vertical="top"/>
    </xf>
    <xf numFmtId="164" fontId="8" fillId="0" borderId="16" xfId="0" applyNumberFormat="1" applyFont="1" applyBorder="1" applyAlignment="1">
      <alignment vertical="top"/>
    </xf>
    <xf numFmtId="164" fontId="8" fillId="0" borderId="17" xfId="0" applyNumberFormat="1" applyFont="1" applyBorder="1" applyAlignment="1">
      <alignment vertical="top"/>
    </xf>
    <xf numFmtId="164" fontId="8" fillId="0" borderId="19" xfId="0" applyNumberFormat="1" applyFont="1" applyBorder="1" applyAlignment="1">
      <alignment vertical="top"/>
    </xf>
    <xf numFmtId="164" fontId="8" fillId="0" borderId="20" xfId="0" applyNumberFormat="1" applyFont="1" applyBorder="1" applyAlignment="1">
      <alignment vertical="top"/>
    </xf>
    <xf numFmtId="0" fontId="6" fillId="0" borderId="0" xfId="0" applyFont="1" applyAlignment="1">
      <alignment horizontal="left"/>
    </xf>
    <xf numFmtId="164" fontId="2" fillId="0" borderId="15" xfId="0" applyNumberFormat="1" applyFont="1" applyBorder="1" applyAlignment="1">
      <alignment vertical="top"/>
    </xf>
    <xf numFmtId="164" fontId="2" fillId="0" borderId="18" xfId="0" applyNumberFormat="1" applyFont="1" applyBorder="1" applyAlignment="1">
      <alignment vertical="top"/>
    </xf>
    <xf numFmtId="164" fontId="2" fillId="0" borderId="21" xfId="0" applyNumberFormat="1" applyFont="1" applyBorder="1" applyAlignment="1">
      <alignment vertical="top"/>
    </xf>
    <xf numFmtId="164" fontId="8" fillId="0" borderId="14" xfId="1" applyNumberFormat="1" applyFont="1" applyBorder="1" applyAlignment="1">
      <alignment vertical="top"/>
    </xf>
    <xf numFmtId="164" fontId="8" fillId="0" borderId="15" xfId="1" applyNumberFormat="1" applyFont="1" applyBorder="1" applyAlignment="1">
      <alignment vertical="top"/>
    </xf>
    <xf numFmtId="164" fontId="8" fillId="0" borderId="17" xfId="1" applyNumberFormat="1" applyFont="1" applyBorder="1" applyAlignment="1">
      <alignment vertical="top"/>
    </xf>
    <xf numFmtId="164" fontId="8" fillId="0" borderId="18" xfId="1" applyNumberFormat="1" applyFont="1" applyBorder="1" applyAlignment="1">
      <alignment vertical="top"/>
    </xf>
    <xf numFmtId="164" fontId="8" fillId="0" borderId="20" xfId="1" applyNumberFormat="1" applyFont="1" applyBorder="1" applyAlignment="1">
      <alignment vertical="top"/>
    </xf>
    <xf numFmtId="164" fontId="8" fillId="0" borderId="21" xfId="1" applyNumberFormat="1" applyFont="1" applyBorder="1" applyAlignment="1">
      <alignment vertical="top"/>
    </xf>
    <xf numFmtId="0" fontId="10" fillId="0" borderId="0" xfId="0" applyFont="1"/>
    <xf numFmtId="0" fontId="10" fillId="0" borderId="0" xfId="0" applyFont="1" applyAlignment="1">
      <alignment horizontal="center"/>
    </xf>
    <xf numFmtId="3" fontId="10" fillId="0" borderId="0" xfId="0" applyNumberFormat="1" applyFont="1"/>
    <xf numFmtId="0" fontId="11" fillId="0" borderId="0" xfId="0" applyFont="1"/>
    <xf numFmtId="0" fontId="11" fillId="0" borderId="0" xfId="0" applyFont="1" applyAlignment="1">
      <alignment horizontal="center"/>
    </xf>
    <xf numFmtId="3" fontId="11" fillId="0" borderId="0" xfId="0" applyNumberFormat="1" applyFont="1"/>
    <xf numFmtId="3" fontId="11" fillId="0" borderId="0" xfId="0" applyNumberFormat="1" applyFont="1" applyAlignment="1">
      <alignment horizontal="right"/>
    </xf>
    <xf numFmtId="0" fontId="11" fillId="0" borderId="28" xfId="0" applyFont="1" applyBorder="1"/>
    <xf numFmtId="0" fontId="11" fillId="0" borderId="28" xfId="0" applyFont="1" applyBorder="1" applyAlignment="1">
      <alignment horizontal="center"/>
    </xf>
    <xf numFmtId="3" fontId="11" fillId="0" borderId="28" xfId="0" applyNumberFormat="1" applyFont="1" applyBorder="1"/>
    <xf numFmtId="0" fontId="12" fillId="2" borderId="0" xfId="0" applyFont="1" applyFill="1" applyAlignment="1">
      <alignment horizontal="center" wrapText="1"/>
    </xf>
    <xf numFmtId="3" fontId="12" fillId="2" borderId="0" xfId="0" applyNumberFormat="1" applyFont="1" applyFill="1" applyAlignment="1">
      <alignment horizontal="center" wrapText="1"/>
    </xf>
    <xf numFmtId="0" fontId="12" fillId="0" borderId="0" xfId="0" applyFont="1" applyAlignment="1">
      <alignment horizontal="center" wrapText="1"/>
    </xf>
    <xf numFmtId="0" fontId="12" fillId="2" borderId="0" xfId="0" applyFont="1" applyFill="1" applyAlignment="1">
      <alignment horizontal="center"/>
    </xf>
    <xf numFmtId="3" fontId="12" fillId="2" borderId="0" xfId="0" applyNumberFormat="1" applyFont="1" applyFill="1" applyAlignment="1">
      <alignment horizontal="center"/>
    </xf>
    <xf numFmtId="0" fontId="12" fillId="0" borderId="0" xfId="0" applyFont="1" applyAlignment="1">
      <alignment horizontal="center"/>
    </xf>
    <xf numFmtId="0" fontId="12" fillId="0" borderId="0" xfId="0" applyFont="1"/>
    <xf numFmtId="3" fontId="14" fillId="0" borderId="0" xfId="0" applyNumberFormat="1" applyFont="1"/>
    <xf numFmtId="0" fontId="14" fillId="0" borderId="0" xfId="0" applyFont="1"/>
    <xf numFmtId="0" fontId="18" fillId="0" borderId="0" xfId="0" applyFont="1"/>
    <xf numFmtId="0" fontId="19" fillId="0" borderId="28" xfId="0" applyFont="1" applyBorder="1"/>
    <xf numFmtId="0" fontId="19" fillId="0" borderId="28" xfId="0" applyFont="1" applyBorder="1" applyAlignment="1">
      <alignment horizontal="center"/>
    </xf>
    <xf numFmtId="0" fontId="14" fillId="0" borderId="0" xfId="0" applyFont="1" applyAlignment="1">
      <alignment horizontal="center"/>
    </xf>
    <xf numFmtId="0" fontId="20" fillId="0" borderId="0" xfId="0" applyFont="1"/>
    <xf numFmtId="0" fontId="21" fillId="0" borderId="0" xfId="0" applyFont="1"/>
    <xf numFmtId="3" fontId="4" fillId="6" borderId="7" xfId="0" applyNumberFormat="1" applyFont="1" applyFill="1" applyBorder="1" applyAlignment="1">
      <alignment horizontal="right"/>
    </xf>
    <xf numFmtId="164" fontId="4" fillId="6" borderId="23" xfId="0" applyNumberFormat="1" applyFont="1" applyFill="1" applyBorder="1" applyAlignment="1">
      <alignment horizontal="right"/>
    </xf>
    <xf numFmtId="164" fontId="4" fillId="6" borderId="24" xfId="0" applyNumberFormat="1" applyFont="1" applyFill="1" applyBorder="1" applyAlignment="1">
      <alignment horizontal="right"/>
    </xf>
    <xf numFmtId="164" fontId="4" fillId="6" borderId="22" xfId="0" applyNumberFormat="1" applyFont="1" applyFill="1" applyBorder="1" applyAlignment="1">
      <alignment horizontal="right"/>
    </xf>
    <xf numFmtId="0" fontId="4" fillId="6" borderId="2" xfId="0" applyFont="1" applyFill="1" applyBorder="1"/>
    <xf numFmtId="0" fontId="4" fillId="6" borderId="8"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9" xfId="0" applyFont="1" applyFill="1" applyBorder="1" applyAlignment="1">
      <alignment horizontal="center" vertical="center" wrapText="1"/>
    </xf>
    <xf numFmtId="0" fontId="4" fillId="6" borderId="27" xfId="0" applyFont="1" applyFill="1" applyBorder="1" applyAlignment="1">
      <alignment horizontal="center" vertical="center" wrapText="1"/>
    </xf>
    <xf numFmtId="0" fontId="4" fillId="6" borderId="2" xfId="0" applyFont="1" applyFill="1" applyBorder="1" applyAlignment="1">
      <alignment horizontal="left"/>
    </xf>
    <xf numFmtId="164" fontId="4" fillId="6" borderId="8" xfId="0" applyNumberFormat="1" applyFont="1" applyFill="1" applyBorder="1" applyAlignment="1">
      <alignment horizontal="left" vertical="center"/>
    </xf>
    <xf numFmtId="164" fontId="4" fillId="6" borderId="0" xfId="0" applyNumberFormat="1" applyFont="1" applyFill="1" applyAlignment="1">
      <alignment horizontal="left" vertical="center"/>
    </xf>
    <xf numFmtId="164" fontId="4" fillId="6" borderId="9" xfId="0" applyNumberFormat="1" applyFont="1" applyFill="1" applyBorder="1" applyAlignment="1">
      <alignment horizontal="left" vertical="center"/>
    </xf>
    <xf numFmtId="164" fontId="22" fillId="6" borderId="8" xfId="0" applyNumberFormat="1" applyFont="1" applyFill="1" applyBorder="1" applyAlignment="1">
      <alignment horizontal="center" vertical="center" wrapText="1"/>
    </xf>
    <xf numFmtId="164" fontId="22" fillId="6" borderId="0" xfId="0" applyNumberFormat="1" applyFont="1" applyFill="1" applyAlignment="1">
      <alignment horizontal="center" vertical="center" wrapText="1"/>
    </xf>
    <xf numFmtId="164" fontId="22" fillId="6" borderId="9" xfId="0" applyNumberFormat="1" applyFont="1" applyFill="1" applyBorder="1" applyAlignment="1">
      <alignment horizontal="center" vertical="center" wrapText="1"/>
    </xf>
    <xf numFmtId="0" fontId="4" fillId="6" borderId="3" xfId="0" applyFont="1" applyFill="1" applyBorder="1"/>
    <xf numFmtId="164" fontId="22" fillId="6" borderId="10" xfId="0" applyNumberFormat="1" applyFont="1" applyFill="1" applyBorder="1" applyAlignment="1">
      <alignment horizontal="center" vertical="center" wrapText="1"/>
    </xf>
    <xf numFmtId="164" fontId="22" fillId="6" borderId="11" xfId="0" applyNumberFormat="1" applyFont="1" applyFill="1" applyBorder="1" applyAlignment="1">
      <alignment horizontal="center" vertical="center" wrapText="1"/>
    </xf>
    <xf numFmtId="164" fontId="22" fillId="6" borderId="10" xfId="0" quotePrefix="1" applyNumberFormat="1" applyFont="1" applyFill="1" applyBorder="1" applyAlignment="1">
      <alignment horizontal="center" vertical="center" wrapText="1"/>
    </xf>
    <xf numFmtId="164" fontId="23" fillId="6" borderId="12" xfId="0" quotePrefix="1" applyNumberFormat="1" applyFont="1" applyFill="1" applyBorder="1" applyAlignment="1">
      <alignment horizontal="center" vertical="center" wrapText="1"/>
    </xf>
    <xf numFmtId="0" fontId="4" fillId="6" borderId="26" xfId="0" applyFont="1" applyFill="1" applyBorder="1" applyAlignment="1">
      <alignment horizontal="center" vertical="center" wrapText="1"/>
    </xf>
    <xf numFmtId="164" fontId="23" fillId="6" borderId="11" xfId="0" quotePrefix="1" applyNumberFormat="1" applyFont="1" applyFill="1" applyBorder="1" applyAlignment="1">
      <alignment horizontal="center" vertical="center" wrapText="1"/>
    </xf>
    <xf numFmtId="164" fontId="4" fillId="6" borderId="9" xfId="0" applyNumberFormat="1" applyFont="1" applyFill="1" applyBorder="1" applyAlignment="1">
      <alignment horizontal="center" vertical="center" wrapText="1"/>
    </xf>
    <xf numFmtId="164" fontId="23" fillId="6" borderId="12" xfId="0" applyNumberFormat="1" applyFont="1" applyFill="1" applyBorder="1" applyAlignment="1">
      <alignment horizontal="center" vertical="center" wrapText="1"/>
    </xf>
    <xf numFmtId="0" fontId="4" fillId="6" borderId="25" xfId="0" applyFont="1" applyFill="1" applyBorder="1" applyAlignment="1">
      <alignment horizontal="center" vertical="center" wrapText="1"/>
    </xf>
    <xf numFmtId="164" fontId="8" fillId="0" borderId="13" xfId="1" applyNumberFormat="1" applyFont="1" applyBorder="1" applyAlignment="1">
      <alignment vertical="top"/>
    </xf>
    <xf numFmtId="164" fontId="8" fillId="0" borderId="16" xfId="1" applyNumberFormat="1" applyFont="1" applyBorder="1" applyAlignment="1">
      <alignment vertical="top"/>
    </xf>
    <xf numFmtId="164" fontId="8" fillId="0" borderId="19" xfId="1" applyNumberFormat="1" applyFont="1" applyBorder="1" applyAlignment="1">
      <alignment vertical="top"/>
    </xf>
    <xf numFmtId="0" fontId="4" fillId="6" borderId="8" xfId="0" quotePrefix="1" applyFont="1" applyFill="1" applyBorder="1" applyAlignment="1">
      <alignment horizontal="center" vertical="center" wrapText="1"/>
    </xf>
    <xf numFmtId="0" fontId="25" fillId="0" borderId="0" xfId="0" applyFont="1"/>
    <xf numFmtId="0" fontId="16" fillId="0" borderId="0" xfId="0" applyFont="1"/>
    <xf numFmtId="0" fontId="10" fillId="0" borderId="0" xfId="0" applyFont="1" applyAlignment="1">
      <alignment horizontal="right"/>
    </xf>
    <xf numFmtId="0" fontId="11" fillId="0" borderId="0" xfId="0" applyFont="1" applyAlignment="1">
      <alignment horizontal="right"/>
    </xf>
    <xf numFmtId="0" fontId="18" fillId="0" borderId="0" xfId="0" applyFont="1" applyAlignment="1">
      <alignment horizontal="right"/>
    </xf>
    <xf numFmtId="0" fontId="11" fillId="0" borderId="28" xfId="0" applyFont="1" applyBorder="1" applyAlignment="1">
      <alignment horizontal="right"/>
    </xf>
    <xf numFmtId="0" fontId="14" fillId="0" borderId="0" xfId="0" applyFont="1" applyAlignment="1">
      <alignment horizontal="right"/>
    </xf>
    <xf numFmtId="0" fontId="12" fillId="2" borderId="0" xfId="0" applyFont="1" applyFill="1" applyAlignment="1">
      <alignment horizontal="right"/>
    </xf>
    <xf numFmtId="0" fontId="10" fillId="0" borderId="0" xfId="0" applyFont="1" applyAlignment="1">
      <alignment vertical="top"/>
    </xf>
    <xf numFmtId="0" fontId="10" fillId="0" borderId="0" xfId="0" applyFont="1" applyAlignment="1">
      <alignment horizontal="right" vertical="top"/>
    </xf>
    <xf numFmtId="0" fontId="19" fillId="0" borderId="28" xfId="0" applyFont="1" applyBorder="1" applyAlignment="1">
      <alignment vertical="top"/>
    </xf>
    <xf numFmtId="0" fontId="19" fillId="0" borderId="28" xfId="0" applyFont="1" applyBorder="1" applyAlignment="1">
      <alignment horizontal="right" vertical="top"/>
    </xf>
    <xf numFmtId="0" fontId="12" fillId="0" borderId="0" xfId="0" applyFont="1" applyAlignment="1">
      <alignment horizontal="right"/>
    </xf>
    <xf numFmtId="164" fontId="14" fillId="0" borderId="0" xfId="0" applyNumberFormat="1" applyFont="1"/>
    <xf numFmtId="164" fontId="14" fillId="3" borderId="29" xfId="0" applyNumberFormat="1" applyFont="1" applyFill="1" applyBorder="1"/>
    <xf numFmtId="164" fontId="12" fillId="4" borderId="29" xfId="0" applyNumberFormat="1" applyFont="1" applyFill="1" applyBorder="1"/>
    <xf numFmtId="164" fontId="28" fillId="0" borderId="0" xfId="0" applyNumberFormat="1" applyFont="1" applyAlignment="1">
      <alignment horizontal="right"/>
    </xf>
    <xf numFmtId="164" fontId="12" fillId="10" borderId="29" xfId="0" applyNumberFormat="1" applyFont="1" applyFill="1" applyBorder="1"/>
    <xf numFmtId="9" fontId="14" fillId="3" borderId="29" xfId="1" applyFont="1" applyFill="1" applyBorder="1" applyAlignment="1">
      <alignment horizontal="center" vertical="center"/>
    </xf>
    <xf numFmtId="3" fontId="12" fillId="3" borderId="29" xfId="0" applyNumberFormat="1" applyFont="1" applyFill="1" applyBorder="1" applyAlignment="1">
      <alignment horizontal="center" vertical="center"/>
    </xf>
    <xf numFmtId="164" fontId="12" fillId="2" borderId="29" xfId="0" applyNumberFormat="1" applyFont="1" applyFill="1" applyBorder="1" applyAlignment="1">
      <alignment horizontal="center" wrapText="1"/>
    </xf>
    <xf numFmtId="164" fontId="10" fillId="0" borderId="0" xfId="0" applyNumberFormat="1" applyFont="1"/>
    <xf numFmtId="164" fontId="19" fillId="0" borderId="28" xfId="0" applyNumberFormat="1" applyFont="1" applyBorder="1"/>
    <xf numFmtId="164" fontId="31" fillId="7" borderId="22" xfId="0" applyNumberFormat="1" applyFont="1" applyFill="1" applyBorder="1"/>
    <xf numFmtId="164" fontId="31" fillId="7" borderId="23" xfId="0" applyNumberFormat="1" applyFont="1" applyFill="1" applyBorder="1"/>
    <xf numFmtId="164" fontId="31" fillId="7" borderId="24" xfId="0" applyNumberFormat="1" applyFont="1" applyFill="1" applyBorder="1"/>
    <xf numFmtId="0" fontId="32" fillId="0" borderId="0" xfId="0" applyFont="1"/>
    <xf numFmtId="0" fontId="14" fillId="0" borderId="0" xfId="0" applyFont="1" applyAlignment="1">
      <alignment vertical="top"/>
    </xf>
    <xf numFmtId="0" fontId="14" fillId="0" borderId="0" xfId="0" applyFont="1" applyAlignment="1">
      <alignment horizontal="right" vertical="top"/>
    </xf>
    <xf numFmtId="0" fontId="14" fillId="0" borderId="0" xfId="0" quotePrefix="1" applyFont="1" applyAlignment="1">
      <alignment horizontal="center"/>
    </xf>
    <xf numFmtId="0" fontId="12" fillId="0" borderId="0" xfId="0" applyFont="1" applyAlignment="1">
      <alignment horizontal="right" vertical="top"/>
    </xf>
    <xf numFmtId="0" fontId="14" fillId="0" borderId="0" xfId="0" applyFont="1" applyAlignment="1">
      <alignment horizontal="left" vertical="top"/>
    </xf>
    <xf numFmtId="0" fontId="12" fillId="0" borderId="0" xfId="0" quotePrefix="1" applyFont="1" applyAlignment="1">
      <alignment horizontal="center"/>
    </xf>
    <xf numFmtId="0" fontId="26" fillId="0" borderId="0" xfId="0" applyFont="1" applyAlignment="1">
      <alignment vertical="top"/>
    </xf>
    <xf numFmtId="0" fontId="26" fillId="0" borderId="0" xfId="0" applyFont="1" applyAlignment="1">
      <alignment horizontal="right" vertical="top"/>
    </xf>
    <xf numFmtId="164" fontId="30" fillId="0" borderId="0" xfId="0" applyNumberFormat="1" applyFont="1" applyAlignment="1">
      <alignment horizontal="right" vertical="top"/>
    </xf>
    <xf numFmtId="164" fontId="17" fillId="0" borderId="0" xfId="0" applyNumberFormat="1" applyFont="1" applyAlignment="1">
      <alignment horizontal="right" vertical="top"/>
    </xf>
    <xf numFmtId="0" fontId="33" fillId="0" borderId="0" xfId="0" applyFont="1"/>
    <xf numFmtId="164" fontId="2" fillId="2" borderId="18" xfId="0" applyNumberFormat="1" applyFont="1" applyFill="1" applyBorder="1" applyAlignment="1">
      <alignment vertical="top"/>
    </xf>
    <xf numFmtId="164" fontId="2" fillId="2" borderId="15" xfId="0" applyNumberFormat="1" applyFont="1" applyFill="1" applyBorder="1" applyAlignment="1">
      <alignment vertical="top"/>
    </xf>
    <xf numFmtId="164" fontId="2" fillId="2" borderId="21" xfId="0" applyNumberFormat="1" applyFont="1" applyFill="1" applyBorder="1" applyAlignment="1">
      <alignment vertical="top"/>
    </xf>
    <xf numFmtId="164" fontId="2" fillId="2" borderId="13" xfId="0" applyNumberFormat="1" applyFont="1" applyFill="1" applyBorder="1" applyAlignment="1">
      <alignment vertical="top"/>
    </xf>
    <xf numFmtId="164" fontId="2" fillId="2" borderId="14" xfId="0" applyNumberFormat="1" applyFont="1" applyFill="1" applyBorder="1" applyAlignment="1">
      <alignment vertical="top"/>
    </xf>
    <xf numFmtId="164" fontId="2" fillId="2" borderId="16" xfId="0" applyNumberFormat="1" applyFont="1" applyFill="1" applyBorder="1" applyAlignment="1">
      <alignment vertical="top"/>
    </xf>
    <xf numFmtId="164" fontId="2" fillId="2" borderId="17" xfId="0" applyNumberFormat="1" applyFont="1" applyFill="1" applyBorder="1" applyAlignment="1">
      <alignment vertical="top"/>
    </xf>
    <xf numFmtId="164" fontId="2" fillId="2" borderId="19" xfId="0" applyNumberFormat="1" applyFont="1" applyFill="1" applyBorder="1" applyAlignment="1">
      <alignment vertical="top"/>
    </xf>
    <xf numFmtId="164" fontId="2" fillId="2" borderId="20" xfId="0" applyNumberFormat="1" applyFont="1" applyFill="1" applyBorder="1" applyAlignment="1">
      <alignment vertical="top"/>
    </xf>
    <xf numFmtId="0" fontId="34" fillId="6" borderId="1" xfId="0" applyFont="1" applyFill="1" applyBorder="1" applyAlignment="1">
      <alignment horizontal="right"/>
    </xf>
    <xf numFmtId="0" fontId="18" fillId="0" borderId="0" xfId="0" applyFont="1" applyAlignment="1">
      <alignment horizontal="right" vertical="top"/>
    </xf>
    <xf numFmtId="0" fontId="35" fillId="0" borderId="0" xfId="0" applyFont="1" applyAlignment="1">
      <alignment horizontal="left" vertical="top"/>
    </xf>
    <xf numFmtId="0" fontId="7" fillId="0" borderId="0" xfId="0" applyFont="1" applyAlignment="1">
      <alignment horizontal="right" vertical="top"/>
    </xf>
    <xf numFmtId="3" fontId="36" fillId="0" borderId="0" xfId="0" applyNumberFormat="1" applyFont="1" applyAlignment="1">
      <alignment horizontal="right"/>
    </xf>
    <xf numFmtId="0" fontId="37" fillId="0" borderId="0" xfId="0" applyFont="1"/>
    <xf numFmtId="0" fontId="18" fillId="0" borderId="28" xfId="0" applyFont="1" applyBorder="1"/>
    <xf numFmtId="0" fontId="38" fillId="2" borderId="0" xfId="0" applyFont="1" applyFill="1"/>
    <xf numFmtId="0" fontId="6" fillId="2" borderId="0" xfId="0" applyFont="1" applyFill="1" applyAlignment="1">
      <alignment vertical="top"/>
    </xf>
    <xf numFmtId="3" fontId="39" fillId="2" borderId="0" xfId="0" applyNumberFormat="1" applyFont="1" applyFill="1" applyAlignment="1">
      <alignment vertical="top"/>
    </xf>
    <xf numFmtId="0" fontId="38" fillId="0" borderId="0" xfId="0" applyFont="1" applyAlignment="1">
      <alignment vertical="top" wrapText="1"/>
    </xf>
    <xf numFmtId="0" fontId="6" fillId="0" borderId="0" xfId="0" applyFont="1" applyAlignment="1">
      <alignment vertical="top" wrapText="1"/>
    </xf>
    <xf numFmtId="0" fontId="6" fillId="0" borderId="0" xfId="0" applyFont="1" applyAlignment="1">
      <alignment horizontal="left" vertical="top" wrapText="1"/>
    </xf>
    <xf numFmtId="0" fontId="6" fillId="10" borderId="0" xfId="0" applyFont="1" applyFill="1" applyAlignment="1">
      <alignment vertical="top" wrapText="1"/>
    </xf>
    <xf numFmtId="0" fontId="6" fillId="2" borderId="0" xfId="0" applyFont="1" applyFill="1" applyAlignment="1">
      <alignment vertical="top" wrapText="1"/>
    </xf>
    <xf numFmtId="0" fontId="40" fillId="0" borderId="0" xfId="0" applyFont="1" applyAlignment="1">
      <alignment vertical="top" wrapText="1"/>
    </xf>
    <xf numFmtId="0" fontId="7" fillId="0" borderId="0" xfId="0" applyFont="1" applyAlignment="1">
      <alignment horizontal="left" vertical="top" wrapText="1"/>
    </xf>
    <xf numFmtId="0" fontId="7" fillId="0" borderId="0" xfId="0" applyFont="1" applyAlignment="1">
      <alignment horizontal="left" vertical="distributed" wrapText="1"/>
    </xf>
    <xf numFmtId="0" fontId="40" fillId="2" borderId="0" xfId="0" applyFont="1" applyFill="1"/>
    <xf numFmtId="0" fontId="7" fillId="2" borderId="0" xfId="0" applyFont="1" applyFill="1" applyAlignment="1">
      <alignment vertical="top"/>
    </xf>
    <xf numFmtId="0" fontId="40" fillId="0" borderId="28" xfId="0" applyFont="1" applyBorder="1"/>
    <xf numFmtId="0" fontId="40" fillId="0" borderId="28" xfId="0" applyFont="1" applyBorder="1" applyAlignment="1">
      <alignment vertical="top" wrapText="1"/>
    </xf>
    <xf numFmtId="0" fontId="12" fillId="0" borderId="0" xfId="0" applyFont="1" applyAlignment="1">
      <alignment wrapText="1"/>
    </xf>
    <xf numFmtId="3" fontId="6" fillId="0" borderId="0" xfId="0" applyNumberFormat="1" applyFont="1"/>
    <xf numFmtId="164" fontId="14" fillId="3" borderId="30" xfId="0" applyNumberFormat="1" applyFont="1" applyFill="1" applyBorder="1" applyAlignment="1">
      <alignment horizontal="left"/>
    </xf>
    <xf numFmtId="164" fontId="14" fillId="3" borderId="31" xfId="0" applyNumberFormat="1" applyFont="1" applyFill="1" applyBorder="1" applyAlignment="1">
      <alignment horizontal="left"/>
    </xf>
    <xf numFmtId="164" fontId="14" fillId="3" borderId="32" xfId="0" applyNumberFormat="1" applyFont="1" applyFill="1" applyBorder="1" applyAlignment="1">
      <alignment horizontal="left"/>
    </xf>
    <xf numFmtId="0" fontId="14" fillId="0" borderId="0" xfId="0" applyFont="1" applyAlignment="1">
      <alignment horizontal="left" vertical="top" wrapText="1"/>
    </xf>
    <xf numFmtId="0" fontId="29" fillId="0" borderId="0" xfId="0" applyFont="1" applyAlignment="1">
      <alignment horizontal="left" vertical="top" wrapText="1"/>
    </xf>
    <xf numFmtId="164" fontId="12" fillId="2" borderId="29" xfId="0" applyNumberFormat="1" applyFont="1" applyFill="1" applyBorder="1" applyAlignment="1">
      <alignment horizontal="center"/>
    </xf>
    <xf numFmtId="164" fontId="12" fillId="4" borderId="29" xfId="0" applyNumberFormat="1" applyFont="1" applyFill="1" applyBorder="1" applyAlignment="1">
      <alignment horizontal="right"/>
    </xf>
    <xf numFmtId="164" fontId="14" fillId="3" borderId="30" xfId="0" quotePrefix="1" applyNumberFormat="1" applyFont="1" applyFill="1" applyBorder="1" applyAlignment="1">
      <alignment horizontal="left"/>
    </xf>
  </cellXfs>
  <cellStyles count="9">
    <cellStyle name="Data" xfId="2" xr:uid="{00000000-0005-0000-0000-000000000000}"/>
    <cellStyle name="Data 2" xfId="3" xr:uid="{00000000-0005-0000-0000-000001000000}"/>
    <cellStyle name="Formula" xfId="5" xr:uid="{00000000-0005-0000-0000-000002000000}"/>
    <cellStyle name="FormulaNoNumber" xfId="6" xr:uid="{00000000-0005-0000-0000-000003000000}"/>
    <cellStyle name="Heading" xfId="4" xr:uid="{00000000-0005-0000-0000-000004000000}"/>
    <cellStyle name="NoData" xfId="7" xr:uid="{00000000-0005-0000-0000-000005000000}"/>
    <cellStyle name="Normal" xfId="0" builtinId="0"/>
    <cellStyle name="Normal 2" xfId="8" xr:uid="{00000000-0005-0000-0000-000007000000}"/>
    <cellStyle name="Percent" xfId="1" builtinId="5"/>
  </cellStyles>
  <dxfs count="0"/>
  <tableStyles count="0" defaultTableStyle="TableStyleMedium9" defaultPivotStyle="PivotStyleLight16"/>
  <colors>
    <mruColors>
      <color rgb="FFFFFFCC"/>
      <color rgb="FF78BEDC"/>
      <color rgb="FFC8E6F0"/>
      <color rgb="FF6E646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016C8-F8F0-4041-BE0F-6D3BA8F99507}">
  <sheetPr>
    <tabColor theme="6" tint="0.39997558519241921"/>
  </sheetPr>
  <dimension ref="A1:I190"/>
  <sheetViews>
    <sheetView showGridLines="0" tabSelected="1" zoomScale="80" zoomScaleNormal="80" zoomScalePageLayoutView="50" workbookViewId="0">
      <pane ySplit="6" topLeftCell="A7" activePane="bottomLeft" state="frozen"/>
      <selection pane="bottomLeft"/>
    </sheetView>
  </sheetViews>
  <sheetFormatPr defaultColWidth="12.7265625" defaultRowHeight="14" x14ac:dyDescent="0.3"/>
  <cols>
    <col min="1" max="1" width="20.7265625" style="6" customWidth="1"/>
    <col min="2" max="2" width="14.7265625" style="6" customWidth="1"/>
    <col min="3" max="3" width="70.7265625" style="6" customWidth="1"/>
    <col min="4" max="16384" width="12.7265625" style="6"/>
  </cols>
  <sheetData>
    <row r="1" spans="2:3" s="28" customFormat="1" ht="15.5" x14ac:dyDescent="0.35">
      <c r="C1" s="87"/>
    </row>
    <row r="2" spans="2:3" s="28" customFormat="1" ht="15.5" x14ac:dyDescent="0.35">
      <c r="B2" s="135" t="s">
        <v>178</v>
      </c>
      <c r="C2" s="47"/>
    </row>
    <row r="3" spans="2:3" s="28" customFormat="1" ht="18" x14ac:dyDescent="0.4">
      <c r="B3" s="31" t="s">
        <v>196</v>
      </c>
      <c r="C3" s="47"/>
    </row>
    <row r="4" spans="2:3" s="28" customFormat="1" ht="15.5" x14ac:dyDescent="0.35">
      <c r="B4" s="135" t="s">
        <v>213</v>
      </c>
      <c r="C4" s="47"/>
    </row>
    <row r="5" spans="2:3" s="28" customFormat="1" ht="16" thickBot="1" x14ac:dyDescent="0.4">
      <c r="B5" s="136"/>
      <c r="C5" s="136"/>
    </row>
    <row r="7" spans="2:3" x14ac:dyDescent="0.3">
      <c r="B7" s="137"/>
      <c r="C7" s="138"/>
    </row>
    <row r="8" spans="2:3" ht="25" x14ac:dyDescent="0.3">
      <c r="B8" s="137" t="s">
        <v>142</v>
      </c>
      <c r="C8" s="139" t="s">
        <v>197</v>
      </c>
    </row>
    <row r="9" spans="2:3" x14ac:dyDescent="0.3">
      <c r="B9" s="137"/>
      <c r="C9" s="138"/>
    </row>
    <row r="10" spans="2:3" x14ac:dyDescent="0.3">
      <c r="B10" s="140"/>
      <c r="C10" s="141"/>
    </row>
    <row r="11" spans="2:3" x14ac:dyDescent="0.3">
      <c r="B11" s="140"/>
      <c r="C11" s="141"/>
    </row>
    <row r="12" spans="2:3" ht="28" x14ac:dyDescent="0.3">
      <c r="B12" s="140" t="s">
        <v>198</v>
      </c>
      <c r="C12" s="142" t="s">
        <v>199</v>
      </c>
    </row>
    <row r="13" spans="2:3" ht="56" x14ac:dyDescent="0.3">
      <c r="B13" s="140"/>
      <c r="C13" s="141" t="s">
        <v>200</v>
      </c>
    </row>
    <row r="14" spans="2:3" ht="42" x14ac:dyDescent="0.3">
      <c r="B14" s="140"/>
      <c r="C14" s="142" t="s">
        <v>201</v>
      </c>
    </row>
    <row r="15" spans="2:3" ht="28" x14ac:dyDescent="0.3">
      <c r="B15" s="140"/>
      <c r="C15" s="141" t="s">
        <v>202</v>
      </c>
    </row>
    <row r="16" spans="2:3" ht="42" x14ac:dyDescent="0.3">
      <c r="B16" s="140" t="s">
        <v>203</v>
      </c>
      <c r="C16" s="141" t="s">
        <v>204</v>
      </c>
    </row>
    <row r="17" spans="2:3" ht="42" x14ac:dyDescent="0.3">
      <c r="B17" s="140" t="s">
        <v>205</v>
      </c>
      <c r="C17" s="143" t="s">
        <v>206</v>
      </c>
    </row>
    <row r="18" spans="2:3" ht="42" x14ac:dyDescent="0.3">
      <c r="B18" s="140"/>
      <c r="C18" s="144" t="s">
        <v>207</v>
      </c>
    </row>
    <row r="19" spans="2:3" ht="42" x14ac:dyDescent="0.3">
      <c r="B19" s="140"/>
      <c r="C19" s="144" t="s">
        <v>208</v>
      </c>
    </row>
    <row r="20" spans="2:3" s="28" customFormat="1" ht="16" thickBot="1" x14ac:dyDescent="0.4">
      <c r="B20" s="136"/>
      <c r="C20" s="136"/>
    </row>
    <row r="21" spans="2:3" s="7" customFormat="1" ht="11.5" x14ac:dyDescent="0.25"/>
    <row r="22" spans="2:3" s="7" customFormat="1" ht="34.5" x14ac:dyDescent="0.25">
      <c r="B22" s="145" t="s">
        <v>209</v>
      </c>
      <c r="C22" s="146" t="s">
        <v>210</v>
      </c>
    </row>
    <row r="23" spans="2:3" s="7" customFormat="1" ht="126.5" x14ac:dyDescent="0.25">
      <c r="B23" s="145" t="s">
        <v>211</v>
      </c>
      <c r="C23" s="147" t="s">
        <v>212</v>
      </c>
    </row>
    <row r="24" spans="2:3" s="7" customFormat="1" ht="11.5" x14ac:dyDescent="0.25">
      <c r="B24" s="148"/>
      <c r="C24" s="149"/>
    </row>
    <row r="25" spans="2:3" s="7" customFormat="1" ht="12" thickBot="1" x14ac:dyDescent="0.3">
      <c r="B25" s="150"/>
      <c r="C25" s="151"/>
    </row>
    <row r="190" spans="1:9" s="153" customFormat="1" ht="15.5" x14ac:dyDescent="0.35">
      <c r="A190" s="6"/>
      <c r="B190" s="6"/>
      <c r="C190" s="152"/>
      <c r="D190" s="6"/>
      <c r="E190" s="6"/>
      <c r="F190" s="6"/>
      <c r="G190" s="6"/>
      <c r="H190" s="6"/>
      <c r="I190" s="6"/>
    </row>
  </sheetData>
  <protectedRanges>
    <protectedRange sqref="C8" name="Range1"/>
  </protectedRanges>
  <printOptions horizontalCentered="1"/>
  <pageMargins left="0.39370078740157483" right="0.39370078740157483" top="0.39370078740157483" bottom="0.39370078740157483" header="0.31496062992125984" footer="0.31496062992125984"/>
  <pageSetup paperSize="9" orientation="portrait" r:id="rId1"/>
  <headerFooter>
    <oddHeader>&amp;C&amp;"Arial"&amp;12&amp;K000000OFFICIAL&amp;1#</oddHeader>
    <oddFooter>&amp;C&amp;1#&amp;"Arial"&amp;12&amp;K000000OFFICIAL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6AAAFE-B723-4617-91A7-F4A19F4D1BAF}">
  <sheetPr>
    <tabColor theme="9" tint="0.39997558519241921"/>
  </sheetPr>
  <dimension ref="B1:K195"/>
  <sheetViews>
    <sheetView showGridLines="0" zoomScale="70" zoomScaleNormal="70" zoomScalePageLayoutView="50" workbookViewId="0">
      <pane xSplit="5" ySplit="8" topLeftCell="F9" activePane="bottomRight" state="frozen"/>
      <selection pane="topRight"/>
      <selection pane="bottomLeft"/>
      <selection pane="bottomRight"/>
    </sheetView>
  </sheetViews>
  <sheetFormatPr defaultColWidth="12.7265625" defaultRowHeight="15.5" x14ac:dyDescent="0.35"/>
  <cols>
    <col min="1" max="1" width="4.7265625" style="46" customWidth="1"/>
    <col min="2" max="2" width="12.7265625" style="46" customWidth="1"/>
    <col min="3" max="3" width="34.7265625" style="46" customWidth="1"/>
    <col min="4" max="4" width="28.7265625" style="89" customWidth="1"/>
    <col min="5" max="5" width="12.7265625" style="50"/>
    <col min="6" max="11" width="18.7265625" style="45" customWidth="1"/>
    <col min="12" max="12" width="4.7265625" style="46" customWidth="1"/>
    <col min="13" max="16384" width="12.7265625" style="46"/>
  </cols>
  <sheetData>
    <row r="1" spans="2:11" s="28" customFormat="1" x14ac:dyDescent="0.35">
      <c r="D1" s="85"/>
      <c r="E1" s="29"/>
      <c r="F1" s="30"/>
      <c r="G1" s="30"/>
      <c r="H1" s="30"/>
      <c r="I1" s="30"/>
      <c r="J1" s="30"/>
      <c r="K1" s="30"/>
    </row>
    <row r="2" spans="2:11" s="28" customFormat="1" ht="18" x14ac:dyDescent="0.4">
      <c r="B2" s="31" t="s">
        <v>142</v>
      </c>
      <c r="C2" s="31" t="s">
        <v>165</v>
      </c>
      <c r="D2" s="86"/>
      <c r="E2" s="32"/>
      <c r="F2" s="33"/>
      <c r="G2" s="33"/>
      <c r="H2" s="33"/>
      <c r="I2" s="33"/>
      <c r="J2" s="33"/>
      <c r="K2" s="87" t="s">
        <v>173</v>
      </c>
    </row>
    <row r="3" spans="2:11" s="28" customFormat="1" ht="18" x14ac:dyDescent="0.4">
      <c r="B3" s="31"/>
      <c r="C3" s="47" t="s">
        <v>193</v>
      </c>
      <c r="D3" s="87"/>
      <c r="E3" s="32"/>
      <c r="F3" s="33"/>
      <c r="G3" s="33"/>
      <c r="H3" s="33"/>
      <c r="I3" s="33"/>
      <c r="J3" s="33"/>
      <c r="K3" s="34"/>
    </row>
    <row r="4" spans="2:11" s="28" customFormat="1" ht="11.5" customHeight="1" thickBot="1" x14ac:dyDescent="0.45">
      <c r="B4" s="35"/>
      <c r="C4" s="35"/>
      <c r="D4" s="88"/>
      <c r="E4" s="36"/>
      <c r="F4" s="37"/>
      <c r="G4" s="37"/>
      <c r="H4" s="37"/>
      <c r="I4" s="37"/>
      <c r="J4" s="37"/>
      <c r="K4" s="37"/>
    </row>
    <row r="5" spans="2:11" ht="13.9" customHeight="1" x14ac:dyDescent="0.35"/>
    <row r="6" spans="2:11" s="40" customFormat="1" ht="37" x14ac:dyDescent="0.35">
      <c r="B6" s="38"/>
      <c r="C6" s="41"/>
      <c r="D6" s="90"/>
      <c r="E6" s="38" t="s">
        <v>143</v>
      </c>
      <c r="F6" s="39" t="s">
        <v>80</v>
      </c>
      <c r="G6" s="39" t="s">
        <v>81</v>
      </c>
      <c r="H6" s="39" t="s">
        <v>82</v>
      </c>
      <c r="I6" s="39" t="s">
        <v>144</v>
      </c>
      <c r="J6" s="39" t="s">
        <v>145</v>
      </c>
      <c r="K6" s="39" t="s">
        <v>146</v>
      </c>
    </row>
    <row r="7" spans="2:11" s="43" customFormat="1" x14ac:dyDescent="0.35">
      <c r="B7" s="41"/>
      <c r="C7" s="41"/>
      <c r="D7" s="90"/>
      <c r="E7" s="41"/>
      <c r="F7" s="42" t="s">
        <v>83</v>
      </c>
      <c r="G7" s="42" t="s">
        <v>84</v>
      </c>
      <c r="H7" s="42" t="s">
        <v>85</v>
      </c>
      <c r="I7" s="42" t="s">
        <v>86</v>
      </c>
      <c r="J7" s="42" t="s">
        <v>87</v>
      </c>
      <c r="K7" s="42" t="s">
        <v>88</v>
      </c>
    </row>
    <row r="8" spans="2:11" x14ac:dyDescent="0.35">
      <c r="B8" s="44"/>
      <c r="C8" s="110"/>
      <c r="D8" s="111"/>
      <c r="F8" s="96"/>
      <c r="G8" s="96"/>
      <c r="H8" s="96"/>
      <c r="I8" s="96"/>
      <c r="J8" s="96"/>
      <c r="K8" s="96"/>
    </row>
    <row r="9" spans="2:11" ht="12" customHeight="1" x14ac:dyDescent="0.35">
      <c r="B9" s="44"/>
      <c r="C9" s="110"/>
      <c r="D9" s="111"/>
      <c r="F9" s="96"/>
      <c r="G9" s="96"/>
      <c r="H9" s="96"/>
      <c r="I9" s="96"/>
      <c r="J9" s="96"/>
      <c r="K9" s="96"/>
    </row>
    <row r="10" spans="2:11" x14ac:dyDescent="0.35">
      <c r="B10" s="44" t="s">
        <v>147</v>
      </c>
      <c r="C10" s="110"/>
      <c r="D10" s="111"/>
      <c r="F10" s="96"/>
      <c r="G10" s="96"/>
      <c r="H10" s="96"/>
      <c r="I10" s="96"/>
      <c r="J10" s="96"/>
      <c r="K10" s="96"/>
    </row>
    <row r="11" spans="2:11" x14ac:dyDescent="0.35">
      <c r="B11" s="44"/>
      <c r="C11" s="110" t="s">
        <v>168</v>
      </c>
      <c r="D11" s="92" t="s">
        <v>186</v>
      </c>
      <c r="E11" s="112" t="s">
        <v>167</v>
      </c>
      <c r="F11" s="97"/>
      <c r="G11" s="97"/>
      <c r="H11" s="97"/>
      <c r="I11" s="97"/>
      <c r="J11" s="97"/>
      <c r="K11" s="98">
        <f>SUM(F11:J11)</f>
        <v>0</v>
      </c>
    </row>
    <row r="12" spans="2:11" x14ac:dyDescent="0.35">
      <c r="B12" s="44"/>
      <c r="C12" s="110" t="s">
        <v>168</v>
      </c>
      <c r="D12" s="131" t="s">
        <v>187</v>
      </c>
      <c r="E12" s="112" t="s">
        <v>79</v>
      </c>
      <c r="F12" s="97"/>
      <c r="G12" s="97"/>
      <c r="H12" s="97"/>
      <c r="I12" s="97"/>
      <c r="J12" s="97"/>
      <c r="K12" s="98">
        <f>SUM(F12:J12)</f>
        <v>0</v>
      </c>
    </row>
    <row r="13" spans="2:11" x14ac:dyDescent="0.35">
      <c r="B13" s="44"/>
      <c r="C13" s="110"/>
      <c r="D13" s="92"/>
      <c r="F13" s="96"/>
      <c r="G13" s="96"/>
      <c r="H13" s="96"/>
      <c r="I13" s="96"/>
      <c r="J13" s="99" t="s">
        <v>174</v>
      </c>
      <c r="K13" s="100"/>
    </row>
    <row r="14" spans="2:11" x14ac:dyDescent="0.35">
      <c r="B14" s="44" t="s">
        <v>78</v>
      </c>
      <c r="C14" s="110"/>
      <c r="D14" s="92"/>
      <c r="F14" s="96"/>
      <c r="G14" s="96"/>
      <c r="H14" s="96"/>
      <c r="I14" s="96"/>
      <c r="J14" s="96"/>
      <c r="K14" s="96"/>
    </row>
    <row r="15" spans="2:11" ht="15.75" customHeight="1" x14ac:dyDescent="0.35">
      <c r="B15" s="44"/>
      <c r="C15" s="132" t="s">
        <v>188</v>
      </c>
      <c r="D15" s="131" t="s">
        <v>189</v>
      </c>
      <c r="E15" s="112" t="s">
        <v>91</v>
      </c>
      <c r="F15" s="97"/>
      <c r="G15" s="97"/>
      <c r="H15" s="97"/>
      <c r="I15" s="97"/>
      <c r="J15" s="97"/>
      <c r="K15" s="98">
        <f>SUM(F15:J15)</f>
        <v>0</v>
      </c>
    </row>
    <row r="16" spans="2:11" x14ac:dyDescent="0.35">
      <c r="B16" s="44"/>
      <c r="C16" s="114" t="s">
        <v>169</v>
      </c>
      <c r="D16" s="131" t="s">
        <v>190</v>
      </c>
      <c r="E16" s="112" t="s">
        <v>92</v>
      </c>
      <c r="F16" s="97"/>
      <c r="G16" s="97"/>
      <c r="H16" s="97"/>
      <c r="I16" s="97"/>
      <c r="J16" s="97"/>
      <c r="K16" s="98">
        <f>SUM(F16:J16)</f>
        <v>0</v>
      </c>
    </row>
    <row r="17" spans="2:11" x14ac:dyDescent="0.35">
      <c r="B17" s="44"/>
      <c r="C17" s="113"/>
      <c r="D17" s="131" t="s">
        <v>191</v>
      </c>
      <c r="E17" s="115" t="s">
        <v>93</v>
      </c>
      <c r="F17" s="98">
        <f t="shared" ref="F17:K17" si="0">SUM(F15:F16)</f>
        <v>0</v>
      </c>
      <c r="G17" s="98">
        <f t="shared" si="0"/>
        <v>0</v>
      </c>
      <c r="H17" s="98">
        <f t="shared" si="0"/>
        <v>0</v>
      </c>
      <c r="I17" s="98">
        <f t="shared" si="0"/>
        <v>0</v>
      </c>
      <c r="J17" s="98">
        <f t="shared" si="0"/>
        <v>0</v>
      </c>
      <c r="K17" s="98">
        <f t="shared" si="0"/>
        <v>0</v>
      </c>
    </row>
    <row r="18" spans="2:11" x14ac:dyDescent="0.35">
      <c r="B18" s="44"/>
      <c r="C18" s="116"/>
      <c r="D18" s="117"/>
      <c r="E18" s="134" t="s">
        <v>175</v>
      </c>
      <c r="F18" s="100"/>
      <c r="G18" s="100"/>
      <c r="H18" s="100"/>
      <c r="I18" s="100"/>
      <c r="J18" s="100"/>
      <c r="K18" s="100"/>
    </row>
    <row r="19" spans="2:11" ht="9.75" customHeight="1" x14ac:dyDescent="0.35">
      <c r="B19" s="44"/>
      <c r="C19" s="110"/>
      <c r="D19" s="111"/>
      <c r="F19" s="96"/>
      <c r="G19" s="96"/>
      <c r="H19" s="96"/>
      <c r="I19" s="96"/>
      <c r="J19" s="96"/>
      <c r="K19" s="96"/>
    </row>
    <row r="20" spans="2:11" ht="32.5" customHeight="1" x14ac:dyDescent="0.35">
      <c r="B20" s="44"/>
      <c r="C20" s="157" t="s">
        <v>148</v>
      </c>
      <c r="D20" s="157"/>
      <c r="E20" s="112" t="s">
        <v>94</v>
      </c>
      <c r="G20" s="101">
        <v>0</v>
      </c>
      <c r="H20" s="101">
        <v>0</v>
      </c>
    </row>
    <row r="21" spans="2:11" ht="10.15" customHeight="1" x14ac:dyDescent="0.35">
      <c r="B21" s="44"/>
      <c r="C21" s="110"/>
      <c r="D21" s="111"/>
    </row>
    <row r="22" spans="2:11" x14ac:dyDescent="0.35">
      <c r="B22" s="44" t="s">
        <v>98</v>
      </c>
      <c r="C22" s="110"/>
      <c r="D22" s="111"/>
    </row>
    <row r="23" spans="2:11" ht="30" customHeight="1" x14ac:dyDescent="0.35">
      <c r="B23" s="44"/>
      <c r="C23" s="157" t="s">
        <v>176</v>
      </c>
      <c r="D23" s="157"/>
      <c r="E23" s="112" t="s">
        <v>97</v>
      </c>
      <c r="F23" s="102" t="s">
        <v>149</v>
      </c>
      <c r="K23" s="46"/>
    </row>
    <row r="24" spans="2:11" x14ac:dyDescent="0.35">
      <c r="B24" s="44"/>
      <c r="C24" s="110"/>
      <c r="D24" s="111"/>
      <c r="E24" s="46"/>
      <c r="F24" s="96"/>
      <c r="G24" s="96"/>
      <c r="H24" s="96"/>
      <c r="I24" s="96"/>
      <c r="J24" s="96"/>
      <c r="K24" s="96"/>
    </row>
    <row r="25" spans="2:11" x14ac:dyDescent="0.35">
      <c r="B25" s="44" t="s">
        <v>104</v>
      </c>
      <c r="C25" s="110"/>
      <c r="D25" s="111"/>
      <c r="E25" s="46"/>
      <c r="F25" s="96"/>
      <c r="G25" s="96"/>
      <c r="H25" s="96"/>
      <c r="I25" s="96"/>
      <c r="J25" s="96"/>
      <c r="K25" s="96"/>
    </row>
    <row r="26" spans="2:11" x14ac:dyDescent="0.35">
      <c r="B26" s="44"/>
      <c r="C26" s="110" t="s">
        <v>108</v>
      </c>
      <c r="D26" s="111"/>
      <c r="E26" s="112" t="s">
        <v>105</v>
      </c>
      <c r="F26" s="97"/>
      <c r="G26" s="97"/>
      <c r="H26" s="97"/>
      <c r="I26" s="97"/>
      <c r="J26" s="97"/>
      <c r="K26" s="98">
        <f t="shared" ref="K26:K39" si="1">SUM(F26:J26)</f>
        <v>0</v>
      </c>
    </row>
    <row r="27" spans="2:11" x14ac:dyDescent="0.35">
      <c r="B27" s="44"/>
      <c r="C27" s="110" t="s">
        <v>109</v>
      </c>
      <c r="D27" s="111"/>
      <c r="E27" s="112" t="s">
        <v>106</v>
      </c>
      <c r="F27" s="97"/>
      <c r="G27" s="97"/>
      <c r="H27" s="97"/>
      <c r="I27" s="97"/>
      <c r="J27" s="97"/>
      <c r="K27" s="98">
        <f t="shared" si="1"/>
        <v>0</v>
      </c>
    </row>
    <row r="28" spans="2:11" x14ac:dyDescent="0.35">
      <c r="B28" s="44"/>
      <c r="C28" s="110" t="s">
        <v>110</v>
      </c>
      <c r="D28" s="111"/>
      <c r="E28" s="112" t="s">
        <v>107</v>
      </c>
      <c r="F28" s="97"/>
      <c r="G28" s="97"/>
      <c r="H28" s="97"/>
      <c r="I28" s="97"/>
      <c r="J28" s="97"/>
      <c r="K28" s="98">
        <f t="shared" si="1"/>
        <v>0</v>
      </c>
    </row>
    <row r="29" spans="2:11" x14ac:dyDescent="0.35">
      <c r="B29" s="44"/>
      <c r="C29" s="110" t="s">
        <v>111</v>
      </c>
      <c r="D29" s="111"/>
      <c r="E29" s="112" t="s">
        <v>112</v>
      </c>
      <c r="F29" s="97"/>
      <c r="G29" s="97"/>
      <c r="H29" s="97"/>
      <c r="I29" s="97"/>
      <c r="J29" s="97"/>
      <c r="K29" s="98">
        <f t="shared" si="1"/>
        <v>0</v>
      </c>
    </row>
    <row r="30" spans="2:11" x14ac:dyDescent="0.35">
      <c r="B30" s="44"/>
      <c r="C30" s="110" t="s">
        <v>170</v>
      </c>
      <c r="D30" s="111"/>
      <c r="E30" s="112" t="s">
        <v>113</v>
      </c>
      <c r="F30" s="97"/>
      <c r="G30" s="97"/>
      <c r="H30" s="97"/>
      <c r="I30" s="97"/>
      <c r="J30" s="97"/>
      <c r="K30" s="98">
        <f t="shared" si="1"/>
        <v>0</v>
      </c>
    </row>
    <row r="31" spans="2:11" x14ac:dyDescent="0.35">
      <c r="B31" s="44"/>
      <c r="C31" s="110" t="s">
        <v>116</v>
      </c>
      <c r="D31" s="111"/>
      <c r="E31" s="112" t="s">
        <v>114</v>
      </c>
      <c r="F31" s="97"/>
      <c r="G31" s="97"/>
      <c r="H31" s="97"/>
      <c r="I31" s="97"/>
      <c r="J31" s="97"/>
      <c r="K31" s="98">
        <f t="shared" si="1"/>
        <v>0</v>
      </c>
    </row>
    <row r="32" spans="2:11" x14ac:dyDescent="0.35">
      <c r="B32" s="44"/>
      <c r="C32" s="110" t="s">
        <v>150</v>
      </c>
      <c r="D32" s="111"/>
      <c r="E32" s="112" t="s">
        <v>117</v>
      </c>
      <c r="F32" s="97"/>
      <c r="G32" s="97"/>
      <c r="H32" s="97"/>
      <c r="I32" s="97"/>
      <c r="J32" s="97"/>
      <c r="K32" s="98">
        <f t="shared" si="1"/>
        <v>0</v>
      </c>
    </row>
    <row r="33" spans="2:11" x14ac:dyDescent="0.35">
      <c r="C33" s="110" t="s">
        <v>151</v>
      </c>
      <c r="D33" s="111"/>
      <c r="E33" s="112" t="s">
        <v>118</v>
      </c>
      <c r="F33" s="97"/>
      <c r="G33" s="97"/>
      <c r="H33" s="97"/>
      <c r="I33" s="97"/>
      <c r="J33" s="97"/>
      <c r="K33" s="98">
        <f t="shared" si="1"/>
        <v>0</v>
      </c>
    </row>
    <row r="34" spans="2:11" x14ac:dyDescent="0.35">
      <c r="C34" s="113"/>
      <c r="D34" s="113" t="s">
        <v>152</v>
      </c>
      <c r="E34" s="115" t="s">
        <v>119</v>
      </c>
      <c r="F34" s="98">
        <f>SUM(F26:F33)</f>
        <v>0</v>
      </c>
      <c r="G34" s="98">
        <f t="shared" ref="G34:K34" si="2">SUM(G26:G33)</f>
        <v>0</v>
      </c>
      <c r="H34" s="98">
        <f t="shared" si="2"/>
        <v>0</v>
      </c>
      <c r="I34" s="98">
        <f t="shared" si="2"/>
        <v>0</v>
      </c>
      <c r="J34" s="98">
        <f t="shared" si="2"/>
        <v>0</v>
      </c>
      <c r="K34" s="98">
        <f t="shared" si="2"/>
        <v>0</v>
      </c>
    </row>
    <row r="35" spans="2:11" x14ac:dyDescent="0.35">
      <c r="C35" s="110" t="s">
        <v>153</v>
      </c>
      <c r="D35" s="111"/>
      <c r="F35" s="96"/>
      <c r="G35" s="96"/>
      <c r="H35" s="96"/>
      <c r="I35" s="96"/>
      <c r="J35" s="96"/>
      <c r="K35" s="96"/>
    </row>
    <row r="36" spans="2:11" ht="30.75" customHeight="1" x14ac:dyDescent="0.35">
      <c r="C36" s="157" t="s">
        <v>154</v>
      </c>
      <c r="D36" s="157"/>
      <c r="E36" s="112" t="s">
        <v>122</v>
      </c>
      <c r="F36" s="97"/>
      <c r="G36" s="97"/>
      <c r="H36" s="97"/>
      <c r="I36" s="97"/>
      <c r="J36" s="97"/>
      <c r="K36" s="98">
        <f t="shared" si="1"/>
        <v>0</v>
      </c>
    </row>
    <row r="37" spans="2:11" x14ac:dyDescent="0.35">
      <c r="C37" s="110" t="s">
        <v>155</v>
      </c>
      <c r="D37" s="111"/>
      <c r="F37" s="96"/>
      <c r="G37" s="96"/>
      <c r="H37" s="96"/>
      <c r="I37" s="96"/>
      <c r="J37" s="96"/>
      <c r="K37" s="96"/>
    </row>
    <row r="38" spans="2:11" x14ac:dyDescent="0.35">
      <c r="C38" s="110" t="s">
        <v>156</v>
      </c>
      <c r="D38" s="111"/>
      <c r="E38" s="112" t="s">
        <v>123</v>
      </c>
      <c r="F38" s="97"/>
      <c r="G38" s="97"/>
      <c r="H38" s="97"/>
      <c r="I38" s="97"/>
      <c r="J38" s="97"/>
      <c r="K38" s="98">
        <f>SUM(F38:J38)</f>
        <v>0</v>
      </c>
    </row>
    <row r="39" spans="2:11" x14ac:dyDescent="0.35">
      <c r="C39" s="110" t="s">
        <v>157</v>
      </c>
      <c r="D39" s="111"/>
      <c r="E39" s="112" t="s">
        <v>124</v>
      </c>
      <c r="F39" s="97"/>
      <c r="G39" s="97"/>
      <c r="H39" s="97"/>
      <c r="I39" s="97"/>
      <c r="J39" s="97"/>
      <c r="K39" s="98">
        <f t="shared" si="1"/>
        <v>0</v>
      </c>
    </row>
    <row r="40" spans="2:11" x14ac:dyDescent="0.35">
      <c r="C40" s="113"/>
      <c r="D40" s="113" t="s">
        <v>128</v>
      </c>
      <c r="E40" s="115" t="s">
        <v>101</v>
      </c>
      <c r="F40" s="98">
        <f t="shared" ref="F40:J40" si="3">F34+F36-(F38+F39)</f>
        <v>0</v>
      </c>
      <c r="G40" s="98">
        <f t="shared" si="3"/>
        <v>0</v>
      </c>
      <c r="H40" s="98">
        <f t="shared" si="3"/>
        <v>0</v>
      </c>
      <c r="I40" s="98">
        <f t="shared" si="3"/>
        <v>0</v>
      </c>
      <c r="J40" s="98">
        <f t="shared" si="3"/>
        <v>0</v>
      </c>
      <c r="K40" s="98">
        <f>K34+K36-(K38+K39)</f>
        <v>0</v>
      </c>
    </row>
    <row r="41" spans="2:11" x14ac:dyDescent="0.35">
      <c r="B41" s="44"/>
      <c r="C41" s="110"/>
      <c r="D41" s="111"/>
      <c r="E41" s="134" t="s">
        <v>175</v>
      </c>
      <c r="F41" s="100"/>
      <c r="G41" s="100"/>
      <c r="H41" s="100"/>
      <c r="I41" s="100"/>
      <c r="J41" s="100"/>
      <c r="K41" s="100"/>
    </row>
    <row r="42" spans="2:11" x14ac:dyDescent="0.35">
      <c r="B42" s="44" t="s">
        <v>177</v>
      </c>
      <c r="C42" s="110"/>
      <c r="D42" s="111"/>
      <c r="E42" s="46"/>
      <c r="F42" s="96"/>
      <c r="G42" s="96"/>
      <c r="H42" s="96"/>
      <c r="I42" s="96"/>
      <c r="J42" s="96"/>
      <c r="K42" s="96"/>
    </row>
    <row r="43" spans="2:11" ht="31" x14ac:dyDescent="0.35">
      <c r="C43" s="158" t="s">
        <v>171</v>
      </c>
      <c r="D43" s="158"/>
      <c r="E43" s="46"/>
      <c r="F43" s="159" t="s">
        <v>129</v>
      </c>
      <c r="G43" s="159"/>
      <c r="H43" s="159"/>
      <c r="I43" s="103" t="s">
        <v>130</v>
      </c>
      <c r="J43" s="103" t="s">
        <v>131</v>
      </c>
      <c r="K43" s="96"/>
    </row>
    <row r="44" spans="2:11" x14ac:dyDescent="0.35">
      <c r="C44" s="110"/>
      <c r="D44" s="111"/>
      <c r="E44" s="112" t="s">
        <v>133</v>
      </c>
      <c r="F44" s="154"/>
      <c r="G44" s="155"/>
      <c r="H44" s="156"/>
      <c r="I44" s="97"/>
      <c r="J44" s="97"/>
      <c r="K44" s="96"/>
    </row>
    <row r="45" spans="2:11" x14ac:dyDescent="0.35">
      <c r="C45" s="110"/>
      <c r="D45" s="111"/>
      <c r="E45" s="112" t="s">
        <v>134</v>
      </c>
      <c r="F45" s="154"/>
      <c r="G45" s="155"/>
      <c r="H45" s="156"/>
      <c r="I45" s="97"/>
      <c r="J45" s="97"/>
      <c r="K45" s="96"/>
    </row>
    <row r="46" spans="2:11" x14ac:dyDescent="0.35">
      <c r="C46" s="110"/>
      <c r="D46" s="111"/>
      <c r="E46" s="112" t="s">
        <v>135</v>
      </c>
      <c r="F46" s="154"/>
      <c r="G46" s="155"/>
      <c r="H46" s="156"/>
      <c r="I46" s="97"/>
      <c r="J46" s="97"/>
      <c r="K46" s="96"/>
    </row>
    <row r="47" spans="2:11" x14ac:dyDescent="0.35">
      <c r="C47" s="110"/>
      <c r="D47" s="111"/>
      <c r="E47" s="112" t="s">
        <v>136</v>
      </c>
      <c r="F47" s="154"/>
      <c r="G47" s="155"/>
      <c r="H47" s="156"/>
      <c r="I47" s="97"/>
      <c r="J47" s="97"/>
      <c r="K47" s="96"/>
    </row>
    <row r="48" spans="2:11" x14ac:dyDescent="0.35">
      <c r="C48" s="110"/>
      <c r="D48" s="111"/>
      <c r="E48" s="112" t="s">
        <v>137</v>
      </c>
      <c r="F48" s="154"/>
      <c r="G48" s="155"/>
      <c r="H48" s="156"/>
      <c r="I48" s="97"/>
      <c r="J48" s="97"/>
      <c r="K48" s="96"/>
    </row>
    <row r="49" spans="2:11" x14ac:dyDescent="0.35">
      <c r="C49" s="110"/>
      <c r="D49" s="111"/>
      <c r="E49" s="112" t="s">
        <v>138</v>
      </c>
      <c r="F49" s="154"/>
      <c r="G49" s="155"/>
      <c r="H49" s="156"/>
      <c r="I49" s="97"/>
      <c r="J49" s="97"/>
      <c r="K49" s="96"/>
    </row>
    <row r="50" spans="2:11" x14ac:dyDescent="0.35">
      <c r="C50" s="110"/>
      <c r="D50" s="111"/>
      <c r="E50" s="112" t="s">
        <v>139</v>
      </c>
      <c r="F50" s="161"/>
      <c r="G50" s="155"/>
      <c r="H50" s="156"/>
      <c r="I50" s="97"/>
      <c r="J50" s="97"/>
      <c r="K50" s="96"/>
    </row>
    <row r="51" spans="2:11" x14ac:dyDescent="0.35">
      <c r="C51" s="110"/>
      <c r="D51" s="111"/>
      <c r="E51" s="112" t="s">
        <v>140</v>
      </c>
      <c r="F51" s="154"/>
      <c r="G51" s="155"/>
      <c r="H51" s="156"/>
      <c r="I51" s="97"/>
      <c r="J51" s="97"/>
      <c r="K51" s="96"/>
    </row>
    <row r="52" spans="2:11" x14ac:dyDescent="0.35">
      <c r="C52" s="110"/>
      <c r="D52" s="111"/>
      <c r="E52" s="115" t="s">
        <v>141</v>
      </c>
      <c r="F52" s="160" t="s">
        <v>90</v>
      </c>
      <c r="G52" s="160"/>
      <c r="H52" s="160"/>
      <c r="I52" s="98">
        <f>SUM(I44:I51)</f>
        <v>0</v>
      </c>
      <c r="J52" s="98">
        <f>SUM(J44:J51)</f>
        <v>0</v>
      </c>
      <c r="K52" s="96"/>
    </row>
    <row r="53" spans="2:11" x14ac:dyDescent="0.35">
      <c r="C53" s="110"/>
      <c r="D53" s="111"/>
      <c r="E53" s="134" t="s">
        <v>175</v>
      </c>
      <c r="F53" s="100"/>
      <c r="G53" s="100"/>
      <c r="H53" s="100"/>
      <c r="I53" s="100"/>
      <c r="J53" s="100"/>
      <c r="K53" s="96"/>
    </row>
    <row r="54" spans="2:11" x14ac:dyDescent="0.35">
      <c r="B54" s="44" t="s">
        <v>103</v>
      </c>
      <c r="C54" s="110"/>
      <c r="D54" s="111"/>
      <c r="F54" s="96"/>
      <c r="G54" s="96"/>
      <c r="H54" s="96"/>
      <c r="I54" s="96"/>
      <c r="J54" s="96"/>
      <c r="K54" s="96"/>
    </row>
    <row r="55" spans="2:11" x14ac:dyDescent="0.35">
      <c r="C55" s="114" t="s">
        <v>158</v>
      </c>
      <c r="D55" s="111"/>
      <c r="E55" s="115" t="s">
        <v>101</v>
      </c>
      <c r="F55" s="96"/>
      <c r="G55" s="96"/>
      <c r="H55" s="96"/>
      <c r="I55" s="96"/>
      <c r="J55" s="96"/>
      <c r="K55" s="98">
        <f>$K$40</f>
        <v>0</v>
      </c>
    </row>
    <row r="56" spans="2:11" x14ac:dyDescent="0.35">
      <c r="C56" s="110" t="s">
        <v>159</v>
      </c>
      <c r="D56" s="111"/>
      <c r="E56" s="115" t="s">
        <v>102</v>
      </c>
      <c r="F56" s="96"/>
      <c r="G56" s="96"/>
      <c r="H56" s="96"/>
      <c r="I56" s="96"/>
      <c r="J56" s="133" t="s">
        <v>192</v>
      </c>
      <c r="K56" s="98">
        <v>0</v>
      </c>
    </row>
    <row r="57" spans="2:11" ht="12.75" customHeight="1" x14ac:dyDescent="0.35">
      <c r="F57" s="96"/>
      <c r="G57" s="96"/>
      <c r="H57" s="96"/>
      <c r="I57" s="96"/>
      <c r="J57" s="96"/>
      <c r="K57" s="118" t="s">
        <v>160</v>
      </c>
    </row>
    <row r="58" spans="2:11" x14ac:dyDescent="0.35">
      <c r="B58" s="47" t="s">
        <v>179</v>
      </c>
      <c r="F58" s="96"/>
      <c r="G58" s="96"/>
      <c r="H58" s="96"/>
      <c r="I58" s="96"/>
      <c r="J58" s="96"/>
      <c r="K58" s="119"/>
    </row>
    <row r="59" spans="2:11" s="28" customFormat="1" x14ac:dyDescent="0.35">
      <c r="B59" s="47" t="s">
        <v>161</v>
      </c>
      <c r="C59" s="91"/>
      <c r="D59" s="92"/>
      <c r="E59" s="29"/>
      <c r="F59" s="104"/>
      <c r="G59" s="104"/>
      <c r="H59" s="104"/>
      <c r="I59" s="104"/>
      <c r="J59" s="104"/>
      <c r="K59" s="104"/>
    </row>
    <row r="60" spans="2:11" ht="7.15" customHeight="1" thickBot="1" x14ac:dyDescent="0.45">
      <c r="B60" s="48"/>
      <c r="C60" s="93"/>
      <c r="D60" s="94"/>
      <c r="E60" s="49"/>
      <c r="F60" s="105"/>
      <c r="G60" s="105"/>
      <c r="H60" s="105"/>
      <c r="I60" s="105"/>
      <c r="J60" s="105"/>
      <c r="K60" s="105"/>
    </row>
    <row r="61" spans="2:11" ht="7.15" customHeight="1" x14ac:dyDescent="0.35">
      <c r="F61" s="96"/>
      <c r="G61" s="96"/>
      <c r="H61" s="96"/>
      <c r="I61" s="96"/>
      <c r="J61" s="96"/>
      <c r="K61" s="96"/>
    </row>
    <row r="62" spans="2:11" x14ac:dyDescent="0.35">
      <c r="F62" s="96"/>
      <c r="G62" s="96"/>
      <c r="H62" s="96"/>
      <c r="I62" s="96"/>
      <c r="J62" s="96"/>
      <c r="K62" s="96"/>
    </row>
    <row r="195" spans="3:4" x14ac:dyDescent="0.35">
      <c r="C195" s="44"/>
      <c r="D195" s="95"/>
    </row>
  </sheetData>
  <protectedRanges>
    <protectedRange sqref="G20:H20 F23" name="Rating"/>
    <protectedRange sqref="K55:K56" name="Rates"/>
    <protectedRange sqref="F11:J12 F15:J16 F26:J33 F36:J36 F38:J39" name="Assess"/>
    <protectedRange sqref="F44:J51" name="RiL"/>
  </protectedRanges>
  <mergeCells count="14">
    <mergeCell ref="F51:H51"/>
    <mergeCell ref="F52:H52"/>
    <mergeCell ref="F45:H45"/>
    <mergeCell ref="F46:H46"/>
    <mergeCell ref="F47:H47"/>
    <mergeCell ref="F48:H48"/>
    <mergeCell ref="F49:H49"/>
    <mergeCell ref="F50:H50"/>
    <mergeCell ref="F44:H44"/>
    <mergeCell ref="C20:D20"/>
    <mergeCell ref="C23:D23"/>
    <mergeCell ref="C36:D36"/>
    <mergeCell ref="C43:D43"/>
    <mergeCell ref="F43:H43"/>
  </mergeCells>
  <printOptions horizontalCentered="1" verticalCentered="1"/>
  <pageMargins left="0.39370078740157483" right="0.39370078740157483" top="0.39370078740157483" bottom="0.39370078740157483" header="0.19685039370078741" footer="0.19685039370078741"/>
  <pageSetup paperSize="8" scale="75" orientation="landscape" r:id="rId1"/>
  <headerFooter>
    <oddHeader>&amp;C&amp;"Arial"&amp;12&amp;K000000OFFICIAL&amp;1#</oddHeader>
    <oddFooter>&amp;C&amp;1#&amp;"Arial"&amp;12&amp;K000000OFFICIAL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59999389629810485"/>
  </sheetPr>
  <dimension ref="A1:BD92"/>
  <sheetViews>
    <sheetView showGridLines="0" zoomScale="80" zoomScaleNormal="80" workbookViewId="0">
      <pane xSplit="1" ySplit="9" topLeftCell="B10" activePane="bottomRight" state="frozen"/>
      <selection activeCell="A93" sqref="A93"/>
      <selection pane="topRight" activeCell="A93" sqref="A93"/>
      <selection pane="bottomLeft" activeCell="A93" sqref="A93"/>
      <selection pane="bottomRight" activeCell="A9" sqref="A9"/>
    </sheetView>
  </sheetViews>
  <sheetFormatPr defaultColWidth="10.7265625" defaultRowHeight="14.5" x14ac:dyDescent="0.35"/>
  <cols>
    <col min="1" max="1" width="24.7265625" style="6" customWidth="1"/>
    <col min="2" max="7" width="12.7265625" style="10" customWidth="1"/>
    <col min="8" max="8" width="22.453125" style="10" customWidth="1"/>
    <col min="9" max="9" width="17" style="10" customWidth="1"/>
    <col min="10" max="10" width="16" style="10" customWidth="1"/>
    <col min="11" max="11" width="16.26953125" style="10" customWidth="1"/>
    <col min="12" max="12" width="14.7265625" style="10" customWidth="1"/>
    <col min="13" max="13" width="18.54296875" style="10" customWidth="1"/>
    <col min="14" max="14" width="16.7265625" style="10" customWidth="1"/>
    <col min="15" max="18" width="14.7265625" style="10" customWidth="1"/>
    <col min="19" max="25" width="16.7265625" style="10" customWidth="1"/>
    <col min="27" max="16384" width="10.7265625" style="6"/>
  </cols>
  <sheetData>
    <row r="1" spans="1:25" x14ac:dyDescent="0.35">
      <c r="A1" s="1" t="s">
        <v>178</v>
      </c>
      <c r="B1" s="8"/>
      <c r="C1" s="8"/>
      <c r="D1" s="8"/>
      <c r="E1" s="8"/>
      <c r="F1" s="8"/>
      <c r="G1" s="8"/>
      <c r="H1" s="8"/>
      <c r="I1" s="8"/>
      <c r="J1" s="8"/>
      <c r="K1" s="8"/>
      <c r="L1" s="8"/>
      <c r="M1" s="8"/>
      <c r="N1" s="8"/>
      <c r="O1" s="8"/>
      <c r="P1" s="8"/>
      <c r="Q1" s="8"/>
      <c r="R1" s="8"/>
      <c r="S1" s="8"/>
      <c r="T1" s="8"/>
      <c r="U1" s="8"/>
      <c r="V1" s="8"/>
      <c r="W1" s="8"/>
      <c r="X1" s="8"/>
      <c r="Y1" s="8"/>
    </row>
    <row r="2" spans="1:25" ht="15.5" x14ac:dyDescent="0.35">
      <c r="A2" s="2" t="s">
        <v>95</v>
      </c>
      <c r="B2" s="9"/>
      <c r="C2" s="9"/>
      <c r="D2" s="9"/>
      <c r="E2" s="9"/>
      <c r="F2" s="9"/>
      <c r="G2" s="9"/>
      <c r="H2" s="9"/>
      <c r="I2" s="9"/>
      <c r="J2" s="9"/>
      <c r="K2" s="9"/>
      <c r="L2" s="9"/>
      <c r="M2" s="9"/>
      <c r="N2" s="9"/>
      <c r="O2" s="9"/>
      <c r="P2" s="9"/>
      <c r="Q2" s="9"/>
      <c r="R2" s="9"/>
      <c r="S2" s="9"/>
      <c r="T2" s="9"/>
      <c r="U2" s="9"/>
      <c r="V2" s="9"/>
      <c r="W2" s="9"/>
      <c r="X2" s="9"/>
      <c r="Y2" s="9"/>
    </row>
    <row r="3" spans="1:25" x14ac:dyDescent="0.35">
      <c r="A3" s="52" t="s">
        <v>194</v>
      </c>
    </row>
    <row r="4" spans="1:25" s="109" customFormat="1" ht="18" x14ac:dyDescent="0.4">
      <c r="A4" s="130" t="s">
        <v>193</v>
      </c>
      <c r="B4" s="106" t="s">
        <v>180</v>
      </c>
      <c r="C4" s="107"/>
      <c r="D4" s="107"/>
      <c r="E4" s="107"/>
      <c r="F4" s="107"/>
      <c r="G4" s="107"/>
      <c r="H4" s="106" t="s">
        <v>78</v>
      </c>
      <c r="I4" s="107"/>
      <c r="J4" s="107"/>
      <c r="K4" s="107"/>
      <c r="L4" s="107"/>
      <c r="M4" s="107"/>
      <c r="N4" s="107"/>
      <c r="O4" s="107"/>
      <c r="P4" s="107"/>
      <c r="Q4" s="107"/>
      <c r="R4" s="107"/>
      <c r="S4" s="107"/>
      <c r="T4" s="107"/>
      <c r="U4" s="107"/>
      <c r="V4" s="107"/>
      <c r="W4" s="107"/>
      <c r="X4" s="107"/>
      <c r="Y4" s="108"/>
    </row>
    <row r="5" spans="1:25" x14ac:dyDescent="0.35">
      <c r="A5" s="57"/>
      <c r="B5" s="78" t="s">
        <v>79</v>
      </c>
      <c r="C5" s="74"/>
      <c r="D5" s="74"/>
      <c r="E5" s="74"/>
      <c r="F5" s="74"/>
      <c r="G5" s="61"/>
      <c r="H5" s="58" t="s">
        <v>91</v>
      </c>
      <c r="I5" s="59"/>
      <c r="J5" s="59"/>
      <c r="K5" s="59"/>
      <c r="L5" s="59"/>
      <c r="M5" s="60"/>
      <c r="N5" s="82" t="s">
        <v>92</v>
      </c>
      <c r="O5" s="59"/>
      <c r="P5" s="59"/>
      <c r="Q5" s="59"/>
      <c r="R5" s="59"/>
      <c r="S5" s="60"/>
      <c r="T5" s="58" t="s">
        <v>93</v>
      </c>
      <c r="U5" s="59"/>
      <c r="V5" s="59"/>
      <c r="W5" s="59"/>
      <c r="X5" s="59"/>
      <c r="Y5" s="60"/>
    </row>
    <row r="6" spans="1:25" s="18" customFormat="1" ht="14" x14ac:dyDescent="0.3">
      <c r="A6" s="62"/>
      <c r="B6" s="63" t="s">
        <v>163</v>
      </c>
      <c r="C6" s="64"/>
      <c r="D6" s="64"/>
      <c r="E6" s="64"/>
      <c r="F6" s="64"/>
      <c r="G6" s="65"/>
      <c r="H6" s="63" t="s">
        <v>183</v>
      </c>
      <c r="I6" s="64"/>
      <c r="J6" s="64"/>
      <c r="K6" s="64"/>
      <c r="L6" s="64"/>
      <c r="M6" s="65"/>
      <c r="N6" s="63" t="s">
        <v>184</v>
      </c>
      <c r="O6" s="64"/>
      <c r="P6" s="64"/>
      <c r="Q6" s="64"/>
      <c r="R6" s="64"/>
      <c r="S6" s="65"/>
      <c r="T6" s="63" t="s">
        <v>185</v>
      </c>
      <c r="U6" s="64"/>
      <c r="V6" s="64"/>
      <c r="W6" s="64"/>
      <c r="X6" s="64"/>
      <c r="Y6" s="65"/>
    </row>
    <row r="7" spans="1:25" ht="18" x14ac:dyDescent="0.35">
      <c r="A7" s="57"/>
      <c r="B7" s="66" t="s">
        <v>80</v>
      </c>
      <c r="C7" s="67" t="s">
        <v>81</v>
      </c>
      <c r="D7" s="67" t="s">
        <v>82</v>
      </c>
      <c r="E7" s="67" t="s">
        <v>172</v>
      </c>
      <c r="F7" s="67" t="s">
        <v>89</v>
      </c>
      <c r="G7" s="76" t="s">
        <v>90</v>
      </c>
      <c r="H7" s="66" t="s">
        <v>80</v>
      </c>
      <c r="I7" s="67" t="s">
        <v>81</v>
      </c>
      <c r="J7" s="67" t="s">
        <v>82</v>
      </c>
      <c r="K7" s="67" t="s">
        <v>172</v>
      </c>
      <c r="L7" s="67" t="s">
        <v>89</v>
      </c>
      <c r="M7" s="76" t="s">
        <v>90</v>
      </c>
      <c r="N7" s="66" t="s">
        <v>80</v>
      </c>
      <c r="O7" s="67" t="s">
        <v>81</v>
      </c>
      <c r="P7" s="67" t="s">
        <v>82</v>
      </c>
      <c r="Q7" s="67" t="s">
        <v>172</v>
      </c>
      <c r="R7" s="67" t="s">
        <v>89</v>
      </c>
      <c r="S7" s="76" t="s">
        <v>90</v>
      </c>
      <c r="T7" s="66" t="s">
        <v>80</v>
      </c>
      <c r="U7" s="67" t="s">
        <v>81</v>
      </c>
      <c r="V7" s="67" t="s">
        <v>82</v>
      </c>
      <c r="W7" s="67" t="s">
        <v>172</v>
      </c>
      <c r="X7" s="67" t="s">
        <v>89</v>
      </c>
      <c r="Y7" s="76" t="s">
        <v>90</v>
      </c>
    </row>
    <row r="8" spans="1:25" x14ac:dyDescent="0.35">
      <c r="A8" s="69"/>
      <c r="B8" s="70" t="s">
        <v>83</v>
      </c>
      <c r="C8" s="71" t="s">
        <v>84</v>
      </c>
      <c r="D8" s="71" t="s">
        <v>85</v>
      </c>
      <c r="E8" s="71" t="s">
        <v>86</v>
      </c>
      <c r="F8" s="71" t="s">
        <v>87</v>
      </c>
      <c r="G8" s="77" t="s">
        <v>88</v>
      </c>
      <c r="H8" s="70" t="s">
        <v>83</v>
      </c>
      <c r="I8" s="71" t="s">
        <v>84</v>
      </c>
      <c r="J8" s="71" t="s">
        <v>85</v>
      </c>
      <c r="K8" s="71" t="s">
        <v>86</v>
      </c>
      <c r="L8" s="71" t="s">
        <v>87</v>
      </c>
      <c r="M8" s="77" t="s">
        <v>88</v>
      </c>
      <c r="N8" s="70" t="s">
        <v>83</v>
      </c>
      <c r="O8" s="71" t="s">
        <v>84</v>
      </c>
      <c r="P8" s="71" t="s">
        <v>85</v>
      </c>
      <c r="Q8" s="71" t="s">
        <v>86</v>
      </c>
      <c r="R8" s="71" t="s">
        <v>87</v>
      </c>
      <c r="S8" s="77" t="s">
        <v>88</v>
      </c>
      <c r="T8" s="70" t="s">
        <v>83</v>
      </c>
      <c r="U8" s="71" t="s">
        <v>84</v>
      </c>
      <c r="V8" s="71" t="s">
        <v>85</v>
      </c>
      <c r="W8" s="71" t="s">
        <v>86</v>
      </c>
      <c r="X8" s="71" t="s">
        <v>87</v>
      </c>
      <c r="Y8" s="77" t="s">
        <v>88</v>
      </c>
    </row>
    <row r="9" spans="1:25" x14ac:dyDescent="0.35">
      <c r="A9" s="3" t="s">
        <v>164</v>
      </c>
      <c r="B9" s="12"/>
      <c r="C9" s="13"/>
      <c r="D9" s="13"/>
      <c r="E9" s="13"/>
      <c r="F9" s="13"/>
      <c r="G9" s="122"/>
      <c r="H9" s="12"/>
      <c r="I9" s="13"/>
      <c r="J9" s="13"/>
      <c r="K9" s="13"/>
      <c r="L9" s="13"/>
      <c r="M9" s="19"/>
      <c r="N9" s="12"/>
      <c r="O9" s="13"/>
      <c r="P9" s="13"/>
      <c r="Q9" s="13"/>
      <c r="R9" s="13"/>
      <c r="S9" s="19"/>
      <c r="T9" s="124"/>
      <c r="U9" s="125"/>
      <c r="V9" s="125"/>
      <c r="W9" s="125"/>
      <c r="X9" s="125"/>
      <c r="Y9" s="122"/>
    </row>
    <row r="10" spans="1:25" x14ac:dyDescent="0.35">
      <c r="A10" s="4" t="s">
        <v>0</v>
      </c>
      <c r="B10" s="14">
        <v>6953</v>
      </c>
      <c r="C10" s="15">
        <v>1052</v>
      </c>
      <c r="D10" s="15">
        <v>0</v>
      </c>
      <c r="E10" s="15">
        <v>1051</v>
      </c>
      <c r="F10" s="15">
        <v>0</v>
      </c>
      <c r="G10" s="121">
        <v>9056</v>
      </c>
      <c r="H10" s="14">
        <v>5034590000</v>
      </c>
      <c r="I10" s="15">
        <v>869323000</v>
      </c>
      <c r="J10" s="15">
        <v>0</v>
      </c>
      <c r="K10" s="15">
        <v>1780282600</v>
      </c>
      <c r="L10" s="15">
        <v>0</v>
      </c>
      <c r="M10" s="20">
        <v>7684195600</v>
      </c>
      <c r="N10" s="14">
        <v>14420000</v>
      </c>
      <c r="O10" s="15">
        <v>8588000</v>
      </c>
      <c r="P10" s="15">
        <v>0</v>
      </c>
      <c r="Q10" s="15">
        <v>-17059000</v>
      </c>
      <c r="R10" s="15">
        <v>0</v>
      </c>
      <c r="S10" s="20">
        <v>5949000</v>
      </c>
      <c r="T10" s="126">
        <v>5049010000</v>
      </c>
      <c r="U10" s="127">
        <v>877911000</v>
      </c>
      <c r="V10" s="127">
        <v>0</v>
      </c>
      <c r="W10" s="127">
        <v>1763223600</v>
      </c>
      <c r="X10" s="127">
        <v>0</v>
      </c>
      <c r="Y10" s="121">
        <v>7690144600</v>
      </c>
    </row>
    <row r="11" spans="1:25" x14ac:dyDescent="0.35">
      <c r="A11" s="4" t="s">
        <v>1</v>
      </c>
      <c r="B11" s="14">
        <v>5367</v>
      </c>
      <c r="C11" s="15">
        <v>307</v>
      </c>
      <c r="D11" s="15">
        <v>115</v>
      </c>
      <c r="E11" s="15">
        <v>1610</v>
      </c>
      <c r="F11" s="15">
        <v>0</v>
      </c>
      <c r="G11" s="121">
        <v>7399</v>
      </c>
      <c r="H11" s="14">
        <v>2004425500</v>
      </c>
      <c r="I11" s="15">
        <v>148036000</v>
      </c>
      <c r="J11" s="15">
        <v>47320000</v>
      </c>
      <c r="K11" s="15">
        <v>4539101500</v>
      </c>
      <c r="L11" s="15">
        <v>0</v>
      </c>
      <c r="M11" s="20">
        <v>6738883000</v>
      </c>
      <c r="N11" s="14">
        <v>20346500</v>
      </c>
      <c r="O11" s="15">
        <v>-323500</v>
      </c>
      <c r="P11" s="15">
        <v>305500</v>
      </c>
      <c r="Q11" s="15">
        <v>-2945500</v>
      </c>
      <c r="R11" s="15">
        <v>0</v>
      </c>
      <c r="S11" s="20">
        <v>17383000</v>
      </c>
      <c r="T11" s="126">
        <v>2024772000</v>
      </c>
      <c r="U11" s="127">
        <v>147712500</v>
      </c>
      <c r="V11" s="127">
        <v>47625500</v>
      </c>
      <c r="W11" s="127">
        <v>4536156000</v>
      </c>
      <c r="X11" s="127">
        <v>0</v>
      </c>
      <c r="Y11" s="121">
        <v>6756266000</v>
      </c>
    </row>
    <row r="12" spans="1:25" x14ac:dyDescent="0.35">
      <c r="A12" s="4" t="s">
        <v>2</v>
      </c>
      <c r="B12" s="14">
        <v>56657</v>
      </c>
      <c r="C12" s="15">
        <v>2480</v>
      </c>
      <c r="D12" s="15">
        <v>1933</v>
      </c>
      <c r="E12" s="15">
        <v>777</v>
      </c>
      <c r="F12" s="15">
        <v>6</v>
      </c>
      <c r="G12" s="121">
        <v>61853</v>
      </c>
      <c r="H12" s="14">
        <v>31679749185</v>
      </c>
      <c r="I12" s="15">
        <v>2628132485</v>
      </c>
      <c r="J12" s="15">
        <v>1494898910</v>
      </c>
      <c r="K12" s="15">
        <v>1175868800</v>
      </c>
      <c r="L12" s="15">
        <v>20602840</v>
      </c>
      <c r="M12" s="20">
        <v>36999252220</v>
      </c>
      <c r="N12" s="14">
        <v>976464990</v>
      </c>
      <c r="O12" s="15">
        <v>53232010</v>
      </c>
      <c r="P12" s="15">
        <v>44711500</v>
      </c>
      <c r="Q12" s="15">
        <v>-23162500</v>
      </c>
      <c r="R12" s="15">
        <v>0</v>
      </c>
      <c r="S12" s="20">
        <v>1051246000</v>
      </c>
      <c r="T12" s="126">
        <v>32656214175</v>
      </c>
      <c r="U12" s="127">
        <v>2681364495</v>
      </c>
      <c r="V12" s="127">
        <v>1539610410</v>
      </c>
      <c r="W12" s="127">
        <v>1152706300</v>
      </c>
      <c r="X12" s="127">
        <v>20602840</v>
      </c>
      <c r="Y12" s="121">
        <v>38050498220</v>
      </c>
    </row>
    <row r="13" spans="1:25" x14ac:dyDescent="0.35">
      <c r="A13" s="4" t="s">
        <v>3</v>
      </c>
      <c r="B13" s="14">
        <v>55000</v>
      </c>
      <c r="C13" s="15">
        <v>2122</v>
      </c>
      <c r="D13" s="15">
        <v>1038</v>
      </c>
      <c r="E13" s="15">
        <v>0</v>
      </c>
      <c r="F13" s="15">
        <v>5</v>
      </c>
      <c r="G13" s="121">
        <v>58165</v>
      </c>
      <c r="H13" s="14">
        <v>53147955000</v>
      </c>
      <c r="I13" s="15">
        <v>2822014300</v>
      </c>
      <c r="J13" s="15">
        <v>1290642000</v>
      </c>
      <c r="K13" s="15">
        <v>0</v>
      </c>
      <c r="L13" s="15">
        <v>58720000</v>
      </c>
      <c r="M13" s="20">
        <v>57319331300</v>
      </c>
      <c r="N13" s="14">
        <v>703185000</v>
      </c>
      <c r="O13" s="15">
        <v>-25217800</v>
      </c>
      <c r="P13" s="15">
        <v>1500000</v>
      </c>
      <c r="Q13" s="15">
        <v>0</v>
      </c>
      <c r="R13" s="15">
        <v>0</v>
      </c>
      <c r="S13" s="20">
        <v>679467200</v>
      </c>
      <c r="T13" s="126">
        <v>53851140000</v>
      </c>
      <c r="U13" s="127">
        <v>2796796500</v>
      </c>
      <c r="V13" s="127">
        <v>1292142000</v>
      </c>
      <c r="W13" s="127">
        <v>0</v>
      </c>
      <c r="X13" s="127">
        <v>58720000</v>
      </c>
      <c r="Y13" s="121">
        <v>57998798500</v>
      </c>
    </row>
    <row r="14" spans="1:25" x14ac:dyDescent="0.35">
      <c r="A14" s="4" t="s">
        <v>4</v>
      </c>
      <c r="B14" s="14">
        <v>29240</v>
      </c>
      <c r="C14" s="15">
        <v>930</v>
      </c>
      <c r="D14" s="15">
        <v>438</v>
      </c>
      <c r="E14" s="15">
        <v>3767</v>
      </c>
      <c r="F14" s="15">
        <v>52</v>
      </c>
      <c r="G14" s="121">
        <v>34427</v>
      </c>
      <c r="H14" s="14">
        <v>22853760000</v>
      </c>
      <c r="I14" s="15">
        <v>870775000</v>
      </c>
      <c r="J14" s="15">
        <v>232507500</v>
      </c>
      <c r="K14" s="15">
        <v>3661293500</v>
      </c>
      <c r="L14" s="15">
        <v>43522500</v>
      </c>
      <c r="M14" s="20">
        <v>27661858500</v>
      </c>
      <c r="N14" s="14">
        <v>-251140000</v>
      </c>
      <c r="O14" s="15">
        <v>41445000</v>
      </c>
      <c r="P14" s="15">
        <v>17837500</v>
      </c>
      <c r="Q14" s="15">
        <v>16027500</v>
      </c>
      <c r="R14" s="15">
        <v>3467500</v>
      </c>
      <c r="S14" s="20">
        <v>-172362500</v>
      </c>
      <c r="T14" s="126">
        <v>22602620000</v>
      </c>
      <c r="U14" s="127">
        <v>912220000</v>
      </c>
      <c r="V14" s="127">
        <v>250345000</v>
      </c>
      <c r="W14" s="127">
        <v>3677321000</v>
      </c>
      <c r="X14" s="127">
        <v>46990000</v>
      </c>
      <c r="Y14" s="121">
        <v>27489496000</v>
      </c>
    </row>
    <row r="15" spans="1:25" x14ac:dyDescent="0.35">
      <c r="A15" s="4" t="s">
        <v>5</v>
      </c>
      <c r="B15" s="14">
        <v>25207</v>
      </c>
      <c r="C15" s="15">
        <v>917</v>
      </c>
      <c r="D15" s="15">
        <v>801</v>
      </c>
      <c r="E15" s="15">
        <v>2500</v>
      </c>
      <c r="F15" s="15">
        <v>0</v>
      </c>
      <c r="G15" s="121">
        <v>29425</v>
      </c>
      <c r="H15" s="14">
        <v>17056093000</v>
      </c>
      <c r="I15" s="15">
        <v>963745000</v>
      </c>
      <c r="J15" s="15">
        <v>649882000</v>
      </c>
      <c r="K15" s="15">
        <v>5455262000</v>
      </c>
      <c r="L15" s="15">
        <v>0</v>
      </c>
      <c r="M15" s="20">
        <v>24124982000</v>
      </c>
      <c r="N15" s="14">
        <v>17438073000</v>
      </c>
      <c r="O15" s="15">
        <v>971335000</v>
      </c>
      <c r="P15" s="15">
        <v>662382000</v>
      </c>
      <c r="Q15" s="15">
        <v>5461462000</v>
      </c>
      <c r="R15" s="15">
        <v>0</v>
      </c>
      <c r="S15" s="20">
        <v>24533252000</v>
      </c>
      <c r="T15" s="126">
        <v>34494166000</v>
      </c>
      <c r="U15" s="127">
        <v>1935080000</v>
      </c>
      <c r="V15" s="127">
        <v>1312264000</v>
      </c>
      <c r="W15" s="127">
        <v>10916724000</v>
      </c>
      <c r="X15" s="127">
        <v>0</v>
      </c>
      <c r="Y15" s="121">
        <v>48658234000</v>
      </c>
    </row>
    <row r="16" spans="1:25" x14ac:dyDescent="0.35">
      <c r="A16" s="4" t="s">
        <v>6</v>
      </c>
      <c r="B16" s="14">
        <v>44486</v>
      </c>
      <c r="C16" s="15">
        <v>2474</v>
      </c>
      <c r="D16" s="15">
        <v>864</v>
      </c>
      <c r="E16" s="15">
        <v>0</v>
      </c>
      <c r="F16" s="15">
        <v>40</v>
      </c>
      <c r="G16" s="121">
        <v>47864</v>
      </c>
      <c r="H16" s="14">
        <v>82053275000</v>
      </c>
      <c r="I16" s="15">
        <v>3802297500</v>
      </c>
      <c r="J16" s="15">
        <v>985895000</v>
      </c>
      <c r="K16" s="15">
        <v>0</v>
      </c>
      <c r="L16" s="15">
        <v>852600000</v>
      </c>
      <c r="M16" s="20">
        <v>87694067500</v>
      </c>
      <c r="N16" s="14">
        <v>982245000</v>
      </c>
      <c r="O16" s="15">
        <v>-5740000</v>
      </c>
      <c r="P16" s="15">
        <v>14697500</v>
      </c>
      <c r="Q16" s="15">
        <v>0</v>
      </c>
      <c r="R16" s="15">
        <v>-525000</v>
      </c>
      <c r="S16" s="20">
        <v>990677500</v>
      </c>
      <c r="T16" s="126">
        <v>83035520000</v>
      </c>
      <c r="U16" s="127">
        <v>3796557500</v>
      </c>
      <c r="V16" s="127">
        <v>1000592500</v>
      </c>
      <c r="W16" s="127">
        <v>0</v>
      </c>
      <c r="X16" s="127">
        <v>852075000</v>
      </c>
      <c r="Y16" s="121">
        <v>88684745000</v>
      </c>
    </row>
    <row r="17" spans="1:25" x14ac:dyDescent="0.35">
      <c r="A17" s="4" t="s">
        <v>7</v>
      </c>
      <c r="B17" s="14">
        <v>5493</v>
      </c>
      <c r="C17" s="15">
        <v>466</v>
      </c>
      <c r="D17" s="15">
        <v>0</v>
      </c>
      <c r="E17" s="15">
        <v>2536</v>
      </c>
      <c r="F17" s="15">
        <v>1</v>
      </c>
      <c r="G17" s="121">
        <v>8496</v>
      </c>
      <c r="H17" s="14">
        <v>2245323000</v>
      </c>
      <c r="I17" s="15">
        <v>391880200</v>
      </c>
      <c r="J17" s="15">
        <v>0</v>
      </c>
      <c r="K17" s="15">
        <v>2724245000</v>
      </c>
      <c r="L17" s="15">
        <v>5000000</v>
      </c>
      <c r="M17" s="20">
        <v>5366448200</v>
      </c>
      <c r="N17" s="14">
        <v>54433000</v>
      </c>
      <c r="O17" s="15">
        <v>24847000</v>
      </c>
      <c r="P17" s="15">
        <v>0</v>
      </c>
      <c r="Q17" s="15">
        <v>11667000</v>
      </c>
      <c r="R17" s="15">
        <v>0</v>
      </c>
      <c r="S17" s="20">
        <v>90947000</v>
      </c>
      <c r="T17" s="126">
        <v>2299756000</v>
      </c>
      <c r="U17" s="127">
        <v>416727200</v>
      </c>
      <c r="V17" s="127">
        <v>0</v>
      </c>
      <c r="W17" s="127">
        <v>2735912000</v>
      </c>
      <c r="X17" s="127">
        <v>5000000</v>
      </c>
      <c r="Y17" s="121">
        <v>5457395200</v>
      </c>
    </row>
    <row r="18" spans="1:25" x14ac:dyDescent="0.35">
      <c r="A18" s="4" t="s">
        <v>8</v>
      </c>
      <c r="B18" s="14">
        <v>75097</v>
      </c>
      <c r="C18" s="15">
        <v>5779</v>
      </c>
      <c r="D18" s="15">
        <v>0</v>
      </c>
      <c r="E18" s="15">
        <v>0</v>
      </c>
      <c r="F18" s="15">
        <v>0</v>
      </c>
      <c r="G18" s="121">
        <v>80876</v>
      </c>
      <c r="H18" s="14">
        <v>128961490000</v>
      </c>
      <c r="I18" s="15">
        <v>8474627500</v>
      </c>
      <c r="J18" s="15">
        <v>0</v>
      </c>
      <c r="K18" s="15">
        <v>0</v>
      </c>
      <c r="L18" s="15">
        <v>0</v>
      </c>
      <c r="M18" s="20">
        <v>137436117500</v>
      </c>
      <c r="N18" s="14">
        <v>1248500000</v>
      </c>
      <c r="O18" s="15">
        <v>-36305000</v>
      </c>
      <c r="P18" s="15">
        <v>0</v>
      </c>
      <c r="Q18" s="15">
        <v>0</v>
      </c>
      <c r="R18" s="15">
        <v>0</v>
      </c>
      <c r="S18" s="20">
        <v>1212195000</v>
      </c>
      <c r="T18" s="126">
        <v>130209990000</v>
      </c>
      <c r="U18" s="127">
        <v>8438322500</v>
      </c>
      <c r="V18" s="127">
        <v>0</v>
      </c>
      <c r="W18" s="127">
        <v>0</v>
      </c>
      <c r="X18" s="127">
        <v>0</v>
      </c>
      <c r="Y18" s="121">
        <v>138648312500</v>
      </c>
    </row>
    <row r="19" spans="1:25" x14ac:dyDescent="0.35">
      <c r="A19" s="4" t="s">
        <v>9</v>
      </c>
      <c r="B19" s="14">
        <v>72378</v>
      </c>
      <c r="C19" s="15">
        <v>6851</v>
      </c>
      <c r="D19" s="15">
        <v>0</v>
      </c>
      <c r="E19" s="15">
        <v>22</v>
      </c>
      <c r="F19" s="15">
        <v>1776</v>
      </c>
      <c r="G19" s="121">
        <v>81027</v>
      </c>
      <c r="H19" s="14">
        <v>46291755000</v>
      </c>
      <c r="I19" s="15">
        <v>12876868500</v>
      </c>
      <c r="J19" s="15">
        <v>0</v>
      </c>
      <c r="K19" s="15">
        <v>43260000</v>
      </c>
      <c r="L19" s="15">
        <v>1792336503</v>
      </c>
      <c r="M19" s="20">
        <v>61004220003</v>
      </c>
      <c r="N19" s="14">
        <v>293013000</v>
      </c>
      <c r="O19" s="15">
        <v>266553500</v>
      </c>
      <c r="P19" s="15">
        <v>0</v>
      </c>
      <c r="Q19" s="15">
        <v>0</v>
      </c>
      <c r="R19" s="15">
        <v>-113188000</v>
      </c>
      <c r="S19" s="20">
        <v>446378500</v>
      </c>
      <c r="T19" s="126">
        <v>46584768000</v>
      </c>
      <c r="U19" s="127">
        <v>13143422000</v>
      </c>
      <c r="V19" s="127">
        <v>0</v>
      </c>
      <c r="W19" s="127">
        <v>43260000</v>
      </c>
      <c r="X19" s="127">
        <v>1679148503</v>
      </c>
      <c r="Y19" s="121">
        <v>61450598503</v>
      </c>
    </row>
    <row r="20" spans="1:25" x14ac:dyDescent="0.35">
      <c r="A20" s="4" t="s">
        <v>10</v>
      </c>
      <c r="B20" s="14">
        <v>2980</v>
      </c>
      <c r="C20" s="15">
        <v>452</v>
      </c>
      <c r="D20" s="15">
        <v>0</v>
      </c>
      <c r="E20" s="15">
        <v>2964</v>
      </c>
      <c r="F20" s="15">
        <v>0</v>
      </c>
      <c r="G20" s="121">
        <v>6396</v>
      </c>
      <c r="H20" s="14">
        <v>541878000</v>
      </c>
      <c r="I20" s="15">
        <v>89989000</v>
      </c>
      <c r="J20" s="15">
        <v>0</v>
      </c>
      <c r="K20" s="15">
        <v>3378125000</v>
      </c>
      <c r="L20" s="15">
        <v>0</v>
      </c>
      <c r="M20" s="20">
        <v>4009992000</v>
      </c>
      <c r="N20" s="14">
        <v>32930000</v>
      </c>
      <c r="O20" s="15">
        <v>5348000</v>
      </c>
      <c r="P20" s="15">
        <v>0</v>
      </c>
      <c r="Q20" s="15">
        <v>1058935000</v>
      </c>
      <c r="R20" s="15">
        <v>0</v>
      </c>
      <c r="S20" s="20">
        <v>1097213000</v>
      </c>
      <c r="T20" s="126">
        <v>574808000</v>
      </c>
      <c r="U20" s="127">
        <v>95337000</v>
      </c>
      <c r="V20" s="127">
        <v>0</v>
      </c>
      <c r="W20" s="127">
        <v>4437060000</v>
      </c>
      <c r="X20" s="127">
        <v>0</v>
      </c>
      <c r="Y20" s="121">
        <v>5107205000</v>
      </c>
    </row>
    <row r="21" spans="1:25" x14ac:dyDescent="0.35">
      <c r="A21" s="4" t="s">
        <v>11</v>
      </c>
      <c r="B21" s="14">
        <v>16121</v>
      </c>
      <c r="C21" s="15">
        <v>1133</v>
      </c>
      <c r="D21" s="15">
        <v>554</v>
      </c>
      <c r="E21" s="15">
        <v>3775</v>
      </c>
      <c r="F21" s="15">
        <v>35</v>
      </c>
      <c r="G21" s="121">
        <v>21618</v>
      </c>
      <c r="H21" s="14">
        <v>7486192700</v>
      </c>
      <c r="I21" s="15">
        <v>1099726000</v>
      </c>
      <c r="J21" s="15">
        <v>529494000</v>
      </c>
      <c r="K21" s="15">
        <v>4094201000</v>
      </c>
      <c r="L21" s="15">
        <v>27485000</v>
      </c>
      <c r="M21" s="20">
        <v>13237098700</v>
      </c>
      <c r="N21" s="14">
        <v>69039000</v>
      </c>
      <c r="O21" s="15">
        <v>-6865000</v>
      </c>
      <c r="P21" s="15">
        <v>5415000</v>
      </c>
      <c r="Q21" s="15">
        <v>-8965000</v>
      </c>
      <c r="R21" s="15">
        <v>1200000</v>
      </c>
      <c r="S21" s="20">
        <v>59824000</v>
      </c>
      <c r="T21" s="126">
        <v>7555231700</v>
      </c>
      <c r="U21" s="127">
        <v>1092861000</v>
      </c>
      <c r="V21" s="127">
        <v>534909000</v>
      </c>
      <c r="W21" s="127">
        <v>4085236000</v>
      </c>
      <c r="X21" s="127">
        <v>28685000</v>
      </c>
      <c r="Y21" s="121">
        <v>13296922700</v>
      </c>
    </row>
    <row r="22" spans="1:25" x14ac:dyDescent="0.35">
      <c r="A22" s="4" t="s">
        <v>12</v>
      </c>
      <c r="B22" s="14">
        <v>47128</v>
      </c>
      <c r="C22" s="15">
        <v>1193</v>
      </c>
      <c r="D22" s="15">
        <v>1767</v>
      </c>
      <c r="E22" s="15">
        <v>1697</v>
      </c>
      <c r="F22" s="15">
        <v>587</v>
      </c>
      <c r="G22" s="121">
        <v>52372</v>
      </c>
      <c r="H22" s="14">
        <v>33344620000</v>
      </c>
      <c r="I22" s="15">
        <v>1368572000</v>
      </c>
      <c r="J22" s="15">
        <v>1646755000</v>
      </c>
      <c r="K22" s="15">
        <v>4965840000</v>
      </c>
      <c r="L22" s="15">
        <v>1410721000</v>
      </c>
      <c r="M22" s="20">
        <v>42736508000</v>
      </c>
      <c r="N22" s="14">
        <v>737822500</v>
      </c>
      <c r="O22" s="15">
        <v>10275000</v>
      </c>
      <c r="P22" s="15">
        <v>29695000</v>
      </c>
      <c r="Q22" s="15">
        <v>-166140000</v>
      </c>
      <c r="R22" s="15">
        <v>97654001</v>
      </c>
      <c r="S22" s="20">
        <v>709306501</v>
      </c>
      <c r="T22" s="126">
        <v>34082442500</v>
      </c>
      <c r="U22" s="127">
        <v>1378847000</v>
      </c>
      <c r="V22" s="127">
        <v>1676450000</v>
      </c>
      <c r="W22" s="127">
        <v>4799700000</v>
      </c>
      <c r="X22" s="127">
        <v>1508375001</v>
      </c>
      <c r="Y22" s="121">
        <v>43445814501</v>
      </c>
    </row>
    <row r="23" spans="1:25" x14ac:dyDescent="0.35">
      <c r="A23" s="4" t="s">
        <v>13</v>
      </c>
      <c r="B23" s="14">
        <v>139096</v>
      </c>
      <c r="C23" s="15">
        <v>3231</v>
      </c>
      <c r="D23" s="15">
        <v>4286</v>
      </c>
      <c r="E23" s="15">
        <v>304</v>
      </c>
      <c r="F23" s="15">
        <v>0</v>
      </c>
      <c r="G23" s="121">
        <v>146917</v>
      </c>
      <c r="H23" s="14">
        <v>98747683000</v>
      </c>
      <c r="I23" s="15">
        <v>6033512500</v>
      </c>
      <c r="J23" s="15">
        <v>5478203700</v>
      </c>
      <c r="K23" s="15">
        <v>846620000</v>
      </c>
      <c r="L23" s="15">
        <v>0</v>
      </c>
      <c r="M23" s="20">
        <v>111106019200</v>
      </c>
      <c r="N23" s="14">
        <v>2615455000</v>
      </c>
      <c r="O23" s="15">
        <v>279572000</v>
      </c>
      <c r="P23" s="15">
        <v>487561000</v>
      </c>
      <c r="Q23" s="15">
        <v>-59250000</v>
      </c>
      <c r="R23" s="15">
        <v>0</v>
      </c>
      <c r="S23" s="20">
        <v>3323338000</v>
      </c>
      <c r="T23" s="126">
        <v>101363138000</v>
      </c>
      <c r="U23" s="127">
        <v>6313084500</v>
      </c>
      <c r="V23" s="127">
        <v>5965764700</v>
      </c>
      <c r="W23" s="127">
        <v>787370000</v>
      </c>
      <c r="X23" s="127">
        <v>0</v>
      </c>
      <c r="Y23" s="121">
        <v>114429357200</v>
      </c>
    </row>
    <row r="24" spans="1:25" x14ac:dyDescent="0.35">
      <c r="A24" s="4" t="s">
        <v>14</v>
      </c>
      <c r="B24" s="14">
        <v>7408</v>
      </c>
      <c r="C24" s="15">
        <v>326</v>
      </c>
      <c r="D24" s="15">
        <v>114</v>
      </c>
      <c r="E24" s="15">
        <v>1033</v>
      </c>
      <c r="F24" s="15">
        <v>0</v>
      </c>
      <c r="G24" s="121">
        <v>8881</v>
      </c>
      <c r="H24" s="14">
        <v>2659180000</v>
      </c>
      <c r="I24" s="15">
        <v>193428000</v>
      </c>
      <c r="J24" s="15">
        <v>54286000</v>
      </c>
      <c r="K24" s="15">
        <v>1243787000</v>
      </c>
      <c r="L24" s="15">
        <v>0</v>
      </c>
      <c r="M24" s="20">
        <v>4150681000</v>
      </c>
      <c r="N24" s="14">
        <v>50384000</v>
      </c>
      <c r="O24" s="15">
        <v>-660000</v>
      </c>
      <c r="P24" s="15">
        <v>186000</v>
      </c>
      <c r="Q24" s="15">
        <v>-14900000</v>
      </c>
      <c r="R24" s="15">
        <v>0</v>
      </c>
      <c r="S24" s="20">
        <v>35010000</v>
      </c>
      <c r="T24" s="126">
        <v>2709564000</v>
      </c>
      <c r="U24" s="127">
        <v>192768000</v>
      </c>
      <c r="V24" s="127">
        <v>54472000</v>
      </c>
      <c r="W24" s="127">
        <v>1228887000</v>
      </c>
      <c r="X24" s="127">
        <v>0</v>
      </c>
      <c r="Y24" s="121">
        <v>4185691000</v>
      </c>
    </row>
    <row r="25" spans="1:25" x14ac:dyDescent="0.35">
      <c r="A25" s="4" t="s">
        <v>15</v>
      </c>
      <c r="B25" s="14">
        <v>12148</v>
      </c>
      <c r="C25" s="15">
        <v>561.12</v>
      </c>
      <c r="D25" s="15">
        <v>441</v>
      </c>
      <c r="E25" s="15">
        <v>2915</v>
      </c>
      <c r="F25" s="15">
        <v>0</v>
      </c>
      <c r="G25" s="121">
        <v>16065.12</v>
      </c>
      <c r="H25" s="14">
        <v>7630998000</v>
      </c>
      <c r="I25" s="15">
        <v>403939760.00000006</v>
      </c>
      <c r="J25" s="15">
        <v>317381240</v>
      </c>
      <c r="K25" s="15">
        <v>3425591000</v>
      </c>
      <c r="L25" s="15">
        <v>0</v>
      </c>
      <c r="M25" s="20">
        <v>11777910000</v>
      </c>
      <c r="N25" s="14">
        <v>102632505</v>
      </c>
      <c r="O25" s="15">
        <v>3017280.0000000005</v>
      </c>
      <c r="P25" s="15">
        <v>2370720</v>
      </c>
      <c r="Q25" s="15">
        <v>25190962</v>
      </c>
      <c r="R25" s="15">
        <v>0</v>
      </c>
      <c r="S25" s="20">
        <v>133211467</v>
      </c>
      <c r="T25" s="126">
        <v>7733630505</v>
      </c>
      <c r="U25" s="127">
        <v>406957040.00000006</v>
      </c>
      <c r="V25" s="127">
        <v>319751960</v>
      </c>
      <c r="W25" s="127">
        <v>3450781962</v>
      </c>
      <c r="X25" s="127">
        <v>0</v>
      </c>
      <c r="Y25" s="121">
        <v>11911121467</v>
      </c>
    </row>
    <row r="26" spans="1:25" x14ac:dyDescent="0.35">
      <c r="A26" s="4" t="s">
        <v>16</v>
      </c>
      <c r="B26" s="14">
        <v>6341</v>
      </c>
      <c r="C26" s="15">
        <v>478</v>
      </c>
      <c r="D26" s="15">
        <v>151</v>
      </c>
      <c r="E26" s="15">
        <v>2760</v>
      </c>
      <c r="F26" s="15">
        <v>3</v>
      </c>
      <c r="G26" s="121">
        <v>9733</v>
      </c>
      <c r="H26" s="14">
        <v>2660840000</v>
      </c>
      <c r="I26" s="15">
        <v>233156000</v>
      </c>
      <c r="J26" s="15">
        <v>677286000</v>
      </c>
      <c r="K26" s="15">
        <v>6682098000</v>
      </c>
      <c r="L26" s="15">
        <v>4760000</v>
      </c>
      <c r="M26" s="20">
        <v>10258140000</v>
      </c>
      <c r="N26" s="14">
        <v>27652000</v>
      </c>
      <c r="O26" s="15">
        <v>2019000</v>
      </c>
      <c r="P26" s="15">
        <v>3870000</v>
      </c>
      <c r="Q26" s="15">
        <v>2222000</v>
      </c>
      <c r="R26" s="15">
        <v>0</v>
      </c>
      <c r="S26" s="20">
        <v>35763000</v>
      </c>
      <c r="T26" s="126">
        <v>2688492000</v>
      </c>
      <c r="U26" s="127">
        <v>235175000</v>
      </c>
      <c r="V26" s="127">
        <v>681156000</v>
      </c>
      <c r="W26" s="127">
        <v>6684320000</v>
      </c>
      <c r="X26" s="127">
        <v>4760000</v>
      </c>
      <c r="Y26" s="121">
        <v>10293903000</v>
      </c>
    </row>
    <row r="27" spans="1:25" x14ac:dyDescent="0.35">
      <c r="A27" s="4" t="s">
        <v>17</v>
      </c>
      <c r="B27" s="14">
        <v>69249</v>
      </c>
      <c r="C27" s="15">
        <v>3640.5</v>
      </c>
      <c r="D27" s="15">
        <v>1213.5</v>
      </c>
      <c r="E27" s="15">
        <v>0</v>
      </c>
      <c r="F27" s="15">
        <v>543</v>
      </c>
      <c r="G27" s="121">
        <v>74646</v>
      </c>
      <c r="H27" s="14">
        <v>61857482000</v>
      </c>
      <c r="I27" s="15">
        <v>5323242750</v>
      </c>
      <c r="J27" s="15">
        <v>1774414250</v>
      </c>
      <c r="K27" s="15">
        <v>0</v>
      </c>
      <c r="L27" s="15">
        <v>468105000</v>
      </c>
      <c r="M27" s="20">
        <v>69423244000</v>
      </c>
      <c r="N27" s="14">
        <v>-7065000</v>
      </c>
      <c r="O27" s="15">
        <v>296891250</v>
      </c>
      <c r="P27" s="15">
        <v>98963750</v>
      </c>
      <c r="Q27" s="15">
        <v>0</v>
      </c>
      <c r="R27" s="15">
        <v>-5060000</v>
      </c>
      <c r="S27" s="20">
        <v>383730000</v>
      </c>
      <c r="T27" s="126">
        <v>61850417000</v>
      </c>
      <c r="U27" s="127">
        <v>5620134000</v>
      </c>
      <c r="V27" s="127">
        <v>1873378000</v>
      </c>
      <c r="W27" s="127">
        <v>0</v>
      </c>
      <c r="X27" s="127">
        <v>463045000</v>
      </c>
      <c r="Y27" s="121">
        <v>69806974000</v>
      </c>
    </row>
    <row r="28" spans="1:25" x14ac:dyDescent="0.35">
      <c r="A28" s="4" t="s">
        <v>18</v>
      </c>
      <c r="B28" s="14">
        <v>28657</v>
      </c>
      <c r="C28" s="15">
        <v>2193</v>
      </c>
      <c r="D28" s="15">
        <v>0</v>
      </c>
      <c r="E28" s="15">
        <v>2615</v>
      </c>
      <c r="F28" s="15">
        <v>0</v>
      </c>
      <c r="G28" s="121">
        <v>33465</v>
      </c>
      <c r="H28" s="14">
        <v>14802669000</v>
      </c>
      <c r="I28" s="15">
        <v>1544258000</v>
      </c>
      <c r="J28" s="15">
        <v>0</v>
      </c>
      <c r="K28" s="15">
        <v>2847736000</v>
      </c>
      <c r="L28" s="15">
        <v>0</v>
      </c>
      <c r="M28" s="20">
        <v>19194663000</v>
      </c>
      <c r="N28" s="14">
        <v>319131000</v>
      </c>
      <c r="O28" s="15">
        <v>34465000</v>
      </c>
      <c r="P28" s="15">
        <v>0</v>
      </c>
      <c r="Q28" s="15">
        <v>-55660000</v>
      </c>
      <c r="R28" s="15">
        <v>0</v>
      </c>
      <c r="S28" s="20">
        <v>297936000</v>
      </c>
      <c r="T28" s="126">
        <v>15121800000</v>
      </c>
      <c r="U28" s="127">
        <v>1578723000</v>
      </c>
      <c r="V28" s="127">
        <v>0</v>
      </c>
      <c r="W28" s="127">
        <v>2792076000</v>
      </c>
      <c r="X28" s="127">
        <v>0</v>
      </c>
      <c r="Y28" s="121">
        <v>19492599000</v>
      </c>
    </row>
    <row r="29" spans="1:25" x14ac:dyDescent="0.35">
      <c r="A29" s="4" t="s">
        <v>19</v>
      </c>
      <c r="B29" s="14">
        <v>59309</v>
      </c>
      <c r="C29" s="15">
        <v>2091</v>
      </c>
      <c r="D29" s="15">
        <v>3403</v>
      </c>
      <c r="E29" s="15">
        <v>6</v>
      </c>
      <c r="F29" s="15">
        <v>5</v>
      </c>
      <c r="G29" s="121">
        <v>64814</v>
      </c>
      <c r="H29" s="14">
        <v>42431102501</v>
      </c>
      <c r="I29" s="15">
        <v>3040202000</v>
      </c>
      <c r="J29" s="15">
        <v>3054073500</v>
      </c>
      <c r="K29" s="15">
        <v>35700000</v>
      </c>
      <c r="L29" s="15">
        <v>220375000</v>
      </c>
      <c r="M29" s="20">
        <v>48781453001</v>
      </c>
      <c r="N29" s="14">
        <v>236344999</v>
      </c>
      <c r="O29" s="15">
        <v>83343500</v>
      </c>
      <c r="P29" s="15">
        <v>3387501</v>
      </c>
      <c r="Q29" s="15">
        <v>0</v>
      </c>
      <c r="R29" s="15">
        <v>0</v>
      </c>
      <c r="S29" s="20">
        <v>323076000</v>
      </c>
      <c r="T29" s="126">
        <v>42667447500</v>
      </c>
      <c r="U29" s="127">
        <v>3123545500</v>
      </c>
      <c r="V29" s="127">
        <v>3057461001</v>
      </c>
      <c r="W29" s="127">
        <v>35700000</v>
      </c>
      <c r="X29" s="127">
        <v>220375000</v>
      </c>
      <c r="Y29" s="121">
        <v>49104529001</v>
      </c>
    </row>
    <row r="30" spans="1:25" x14ac:dyDescent="0.35">
      <c r="A30" s="4" t="s">
        <v>20</v>
      </c>
      <c r="B30" s="14">
        <v>4797</v>
      </c>
      <c r="C30" s="15">
        <v>539</v>
      </c>
      <c r="D30" s="15">
        <v>0</v>
      </c>
      <c r="E30" s="15">
        <v>1701</v>
      </c>
      <c r="F30" s="15">
        <v>11</v>
      </c>
      <c r="G30" s="121">
        <v>7048</v>
      </c>
      <c r="H30" s="14">
        <v>1432043400</v>
      </c>
      <c r="I30" s="15">
        <v>229572100</v>
      </c>
      <c r="J30" s="15">
        <v>0</v>
      </c>
      <c r="K30" s="15">
        <v>1777036000</v>
      </c>
      <c r="L30" s="15">
        <v>5293000</v>
      </c>
      <c r="M30" s="20">
        <v>3443944500</v>
      </c>
      <c r="N30" s="14">
        <v>23004000</v>
      </c>
      <c r="O30" s="15">
        <v>7014000</v>
      </c>
      <c r="P30" s="15">
        <v>0</v>
      </c>
      <c r="Q30" s="15">
        <v>8426000</v>
      </c>
      <c r="R30" s="15">
        <v>0</v>
      </c>
      <c r="S30" s="20">
        <v>38444000</v>
      </c>
      <c r="T30" s="126">
        <v>1455047400</v>
      </c>
      <c r="U30" s="127">
        <v>236586100</v>
      </c>
      <c r="V30" s="127">
        <v>0</v>
      </c>
      <c r="W30" s="127">
        <v>1785462000</v>
      </c>
      <c r="X30" s="127">
        <v>5293000</v>
      </c>
      <c r="Y30" s="121">
        <v>3482388500</v>
      </c>
    </row>
    <row r="31" spans="1:25" x14ac:dyDescent="0.35">
      <c r="A31" s="4" t="s">
        <v>21</v>
      </c>
      <c r="B31" s="14">
        <v>68479</v>
      </c>
      <c r="C31" s="15">
        <v>2920</v>
      </c>
      <c r="D31" s="15">
        <v>262</v>
      </c>
      <c r="E31" s="15">
        <v>0</v>
      </c>
      <c r="F31" s="15">
        <v>50</v>
      </c>
      <c r="G31" s="121">
        <v>71711</v>
      </c>
      <c r="H31" s="14">
        <v>75387655000</v>
      </c>
      <c r="I31" s="15">
        <v>3649404000</v>
      </c>
      <c r="J31" s="15">
        <v>380727000</v>
      </c>
      <c r="K31" s="15">
        <v>0</v>
      </c>
      <c r="L31" s="15">
        <v>72385000</v>
      </c>
      <c r="M31" s="20">
        <v>79490171000</v>
      </c>
      <c r="N31" s="14">
        <v>1081245000</v>
      </c>
      <c r="O31" s="15">
        <v>50285000</v>
      </c>
      <c r="P31" s="15">
        <v>-4625000</v>
      </c>
      <c r="Q31" s="15">
        <v>0</v>
      </c>
      <c r="R31" s="15">
        <v>-260000</v>
      </c>
      <c r="S31" s="20">
        <v>1126645000</v>
      </c>
      <c r="T31" s="126">
        <v>76468900000</v>
      </c>
      <c r="U31" s="127">
        <v>3699689000</v>
      </c>
      <c r="V31" s="127">
        <v>376102000</v>
      </c>
      <c r="W31" s="127">
        <v>0</v>
      </c>
      <c r="X31" s="127">
        <v>72125000</v>
      </c>
      <c r="Y31" s="121">
        <v>80616816000</v>
      </c>
    </row>
    <row r="32" spans="1:25" x14ac:dyDescent="0.35">
      <c r="A32" s="4" t="s">
        <v>22</v>
      </c>
      <c r="B32" s="14">
        <v>10211</v>
      </c>
      <c r="C32" s="15">
        <v>1011</v>
      </c>
      <c r="D32" s="15">
        <v>0</v>
      </c>
      <c r="E32" s="15">
        <v>2750</v>
      </c>
      <c r="F32" s="15">
        <v>30</v>
      </c>
      <c r="G32" s="121">
        <v>14002</v>
      </c>
      <c r="H32" s="14">
        <v>3914837000</v>
      </c>
      <c r="I32" s="15">
        <v>522128000</v>
      </c>
      <c r="J32" s="15">
        <v>0</v>
      </c>
      <c r="K32" s="15">
        <v>4263177000</v>
      </c>
      <c r="L32" s="15">
        <v>16324000</v>
      </c>
      <c r="M32" s="20">
        <v>8716466000</v>
      </c>
      <c r="N32" s="14">
        <v>19966000</v>
      </c>
      <c r="O32" s="15">
        <v>-7294000</v>
      </c>
      <c r="P32" s="15">
        <v>0</v>
      </c>
      <c r="Q32" s="15">
        <v>4363000</v>
      </c>
      <c r="R32" s="15">
        <v>0</v>
      </c>
      <c r="S32" s="20">
        <v>17035000</v>
      </c>
      <c r="T32" s="126">
        <v>3934803000</v>
      </c>
      <c r="U32" s="127">
        <v>514834000</v>
      </c>
      <c r="V32" s="127">
        <v>0</v>
      </c>
      <c r="W32" s="127">
        <v>4267540000</v>
      </c>
      <c r="X32" s="127">
        <v>16324000</v>
      </c>
      <c r="Y32" s="121">
        <v>8733501000</v>
      </c>
    </row>
    <row r="33" spans="1:25" x14ac:dyDescent="0.35">
      <c r="A33" s="4" t="s">
        <v>23</v>
      </c>
      <c r="B33" s="14">
        <v>10447</v>
      </c>
      <c r="C33" s="15">
        <v>130</v>
      </c>
      <c r="D33" s="15">
        <v>225</v>
      </c>
      <c r="E33" s="15">
        <v>1402</v>
      </c>
      <c r="F33" s="15">
        <v>15</v>
      </c>
      <c r="G33" s="121">
        <v>12219</v>
      </c>
      <c r="H33" s="14">
        <v>6869917000</v>
      </c>
      <c r="I33" s="15">
        <v>85348500</v>
      </c>
      <c r="J33" s="15">
        <v>53043000</v>
      </c>
      <c r="K33" s="15">
        <v>2025091500</v>
      </c>
      <c r="L33" s="15">
        <v>11786000</v>
      </c>
      <c r="M33" s="20">
        <v>9045186000</v>
      </c>
      <c r="N33" s="14">
        <v>1327261625</v>
      </c>
      <c r="O33" s="15">
        <v>16606500</v>
      </c>
      <c r="P33" s="15">
        <v>15811000</v>
      </c>
      <c r="Q33" s="15">
        <v>399980220</v>
      </c>
      <c r="R33" s="15">
        <v>6803500</v>
      </c>
      <c r="S33" s="20">
        <v>1766462845</v>
      </c>
      <c r="T33" s="126">
        <v>8197178625</v>
      </c>
      <c r="U33" s="127">
        <v>101955000</v>
      </c>
      <c r="V33" s="127">
        <v>68854000</v>
      </c>
      <c r="W33" s="127">
        <v>2425071720</v>
      </c>
      <c r="X33" s="127">
        <v>18589500</v>
      </c>
      <c r="Y33" s="121">
        <v>10811648845</v>
      </c>
    </row>
    <row r="34" spans="1:25" x14ac:dyDescent="0.35">
      <c r="A34" s="4" t="s">
        <v>24</v>
      </c>
      <c r="B34" s="14">
        <v>57531</v>
      </c>
      <c r="C34" s="15">
        <v>4019</v>
      </c>
      <c r="D34" s="15">
        <v>0</v>
      </c>
      <c r="E34" s="15">
        <v>1132</v>
      </c>
      <c r="F34" s="15">
        <v>201</v>
      </c>
      <c r="G34" s="121">
        <v>62883</v>
      </c>
      <c r="H34" s="14">
        <v>32807934000</v>
      </c>
      <c r="I34" s="15">
        <v>4788552000</v>
      </c>
      <c r="J34" s="15">
        <v>0</v>
      </c>
      <c r="K34" s="15">
        <v>1586180000</v>
      </c>
      <c r="L34" s="15">
        <v>119552000</v>
      </c>
      <c r="M34" s="20">
        <v>39302218000</v>
      </c>
      <c r="N34" s="14">
        <v>483236800</v>
      </c>
      <c r="O34" s="15">
        <v>789000</v>
      </c>
      <c r="P34" s="15">
        <v>0</v>
      </c>
      <c r="Q34" s="15">
        <v>-22488000</v>
      </c>
      <c r="R34" s="15">
        <v>530000</v>
      </c>
      <c r="S34" s="20">
        <v>462067800</v>
      </c>
      <c r="T34" s="126">
        <v>33291170800</v>
      </c>
      <c r="U34" s="127">
        <v>4789341000</v>
      </c>
      <c r="V34" s="127">
        <v>0</v>
      </c>
      <c r="W34" s="127">
        <v>1563692000</v>
      </c>
      <c r="X34" s="127">
        <v>120082000</v>
      </c>
      <c r="Y34" s="121">
        <v>39764285800</v>
      </c>
    </row>
    <row r="35" spans="1:25" x14ac:dyDescent="0.35">
      <c r="A35" s="4" t="s">
        <v>25</v>
      </c>
      <c r="B35" s="14">
        <v>57963</v>
      </c>
      <c r="C35" s="15">
        <v>3384</v>
      </c>
      <c r="D35" s="15">
        <v>6861</v>
      </c>
      <c r="E35" s="15">
        <v>53</v>
      </c>
      <c r="F35" s="15">
        <v>612</v>
      </c>
      <c r="G35" s="121">
        <v>68873</v>
      </c>
      <c r="H35" s="14">
        <v>37690510000</v>
      </c>
      <c r="I35" s="15">
        <v>5089945000</v>
      </c>
      <c r="J35" s="15">
        <v>20691445000</v>
      </c>
      <c r="K35" s="15">
        <v>429717500</v>
      </c>
      <c r="L35" s="15">
        <v>537917500</v>
      </c>
      <c r="M35" s="20">
        <v>64439535000</v>
      </c>
      <c r="N35" s="14">
        <v>253540000</v>
      </c>
      <c r="O35" s="15">
        <v>19350000</v>
      </c>
      <c r="P35" s="15">
        <v>268815000</v>
      </c>
      <c r="Q35" s="15">
        <v>150000</v>
      </c>
      <c r="R35" s="15">
        <v>-72105000</v>
      </c>
      <c r="S35" s="20">
        <v>469750000</v>
      </c>
      <c r="T35" s="126">
        <v>37944050000</v>
      </c>
      <c r="U35" s="127">
        <v>5109295000</v>
      </c>
      <c r="V35" s="127">
        <v>20960260000</v>
      </c>
      <c r="W35" s="127">
        <v>429867500</v>
      </c>
      <c r="X35" s="127">
        <v>465812500</v>
      </c>
      <c r="Y35" s="121">
        <v>64909285000</v>
      </c>
    </row>
    <row r="36" spans="1:25" x14ac:dyDescent="0.35">
      <c r="A36" s="4" t="s">
        <v>26</v>
      </c>
      <c r="B36" s="14">
        <v>132838</v>
      </c>
      <c r="C36" s="15">
        <v>9378</v>
      </c>
      <c r="D36" s="15">
        <v>0</v>
      </c>
      <c r="E36" s="15">
        <v>930</v>
      </c>
      <c r="F36" s="15">
        <v>53</v>
      </c>
      <c r="G36" s="121">
        <v>143199</v>
      </c>
      <c r="H36" s="14">
        <v>101928612001</v>
      </c>
      <c r="I36" s="15">
        <v>10601019000</v>
      </c>
      <c r="J36" s="15">
        <v>0</v>
      </c>
      <c r="K36" s="15">
        <v>2776295000</v>
      </c>
      <c r="L36" s="15">
        <v>169016000</v>
      </c>
      <c r="M36" s="20">
        <v>115474942001</v>
      </c>
      <c r="N36" s="14">
        <v>2636198500</v>
      </c>
      <c r="O36" s="15">
        <v>177892002</v>
      </c>
      <c r="P36" s="15">
        <v>0</v>
      </c>
      <c r="Q36" s="15">
        <v>20355000</v>
      </c>
      <c r="R36" s="15">
        <v>2000000</v>
      </c>
      <c r="S36" s="20">
        <v>2836445502</v>
      </c>
      <c r="T36" s="126">
        <v>104564810501</v>
      </c>
      <c r="U36" s="127">
        <v>10778911002</v>
      </c>
      <c r="V36" s="127">
        <v>0</v>
      </c>
      <c r="W36" s="127">
        <v>2796650000</v>
      </c>
      <c r="X36" s="127">
        <v>171016000</v>
      </c>
      <c r="Y36" s="121">
        <v>118311387503</v>
      </c>
    </row>
    <row r="37" spans="1:25" x14ac:dyDescent="0.35">
      <c r="A37" s="4" t="s">
        <v>27</v>
      </c>
      <c r="B37" s="14">
        <v>27862</v>
      </c>
      <c r="C37" s="15">
        <v>0</v>
      </c>
      <c r="D37" s="15">
        <v>0</v>
      </c>
      <c r="E37" s="15">
        <v>2949</v>
      </c>
      <c r="F37" s="15">
        <v>2715</v>
      </c>
      <c r="G37" s="121">
        <v>33526</v>
      </c>
      <c r="H37" s="14">
        <v>12485697600</v>
      </c>
      <c r="I37" s="15">
        <v>0</v>
      </c>
      <c r="J37" s="15">
        <v>0</v>
      </c>
      <c r="K37" s="15">
        <v>3136248000</v>
      </c>
      <c r="L37" s="15">
        <v>3072724400</v>
      </c>
      <c r="M37" s="20">
        <v>18694670000</v>
      </c>
      <c r="N37" s="14">
        <v>276948000</v>
      </c>
      <c r="O37" s="15">
        <v>0</v>
      </c>
      <c r="P37" s="15">
        <v>0</v>
      </c>
      <c r="Q37" s="15">
        <v>14599000</v>
      </c>
      <c r="R37" s="15">
        <v>57792600</v>
      </c>
      <c r="S37" s="20">
        <v>349339600</v>
      </c>
      <c r="T37" s="126">
        <v>12762645600</v>
      </c>
      <c r="U37" s="127">
        <v>0</v>
      </c>
      <c r="V37" s="127">
        <v>0</v>
      </c>
      <c r="W37" s="127">
        <v>3150847000</v>
      </c>
      <c r="X37" s="127">
        <v>3130517000</v>
      </c>
      <c r="Y37" s="121">
        <v>19044009600</v>
      </c>
    </row>
    <row r="38" spans="1:25" x14ac:dyDescent="0.35">
      <c r="A38" s="4" t="s">
        <v>28</v>
      </c>
      <c r="B38" s="14">
        <v>9539</v>
      </c>
      <c r="C38" s="15">
        <v>1077</v>
      </c>
      <c r="D38" s="15">
        <v>63</v>
      </c>
      <c r="E38" s="15">
        <v>1168</v>
      </c>
      <c r="F38" s="15">
        <v>36</v>
      </c>
      <c r="G38" s="121">
        <v>11883</v>
      </c>
      <c r="H38" s="14">
        <v>7085184000</v>
      </c>
      <c r="I38" s="15">
        <v>1015157000</v>
      </c>
      <c r="J38" s="15">
        <v>39985000</v>
      </c>
      <c r="K38" s="15">
        <v>1770435000</v>
      </c>
      <c r="L38" s="15">
        <v>36540000</v>
      </c>
      <c r="M38" s="20">
        <v>9947301000</v>
      </c>
      <c r="N38" s="14">
        <v>-20537000</v>
      </c>
      <c r="O38" s="15">
        <v>76420000</v>
      </c>
      <c r="P38" s="15">
        <v>1475000</v>
      </c>
      <c r="Q38" s="15">
        <v>13100000</v>
      </c>
      <c r="R38" s="15">
        <v>-1690000</v>
      </c>
      <c r="S38" s="20">
        <v>68768000</v>
      </c>
      <c r="T38" s="126">
        <v>7064647000</v>
      </c>
      <c r="U38" s="127">
        <v>1091577000</v>
      </c>
      <c r="V38" s="127">
        <v>41460000</v>
      </c>
      <c r="W38" s="127">
        <v>1783535000</v>
      </c>
      <c r="X38" s="127">
        <v>34850000</v>
      </c>
      <c r="Y38" s="121">
        <v>10016069000</v>
      </c>
    </row>
    <row r="39" spans="1:25" x14ac:dyDescent="0.35">
      <c r="A39" s="4" t="s">
        <v>29</v>
      </c>
      <c r="B39" s="14">
        <v>2731</v>
      </c>
      <c r="C39" s="15">
        <v>229</v>
      </c>
      <c r="D39" s="15">
        <v>100</v>
      </c>
      <c r="E39" s="15">
        <v>2103</v>
      </c>
      <c r="F39" s="15">
        <v>15</v>
      </c>
      <c r="G39" s="121">
        <v>5178</v>
      </c>
      <c r="H39" s="14">
        <v>511229500</v>
      </c>
      <c r="I39" s="15">
        <v>37051500</v>
      </c>
      <c r="J39" s="15">
        <v>28700000</v>
      </c>
      <c r="K39" s="15">
        <v>3436237500</v>
      </c>
      <c r="L39" s="15">
        <v>2608000</v>
      </c>
      <c r="M39" s="20">
        <v>4015826500</v>
      </c>
      <c r="N39" s="14">
        <v>1783000</v>
      </c>
      <c r="O39" s="15">
        <v>-96000</v>
      </c>
      <c r="P39" s="15">
        <v>596000</v>
      </c>
      <c r="Q39" s="15">
        <v>555000</v>
      </c>
      <c r="R39" s="15">
        <v>220000</v>
      </c>
      <c r="S39" s="20">
        <v>3058000</v>
      </c>
      <c r="T39" s="126">
        <v>513012500</v>
      </c>
      <c r="U39" s="127">
        <v>36955500</v>
      </c>
      <c r="V39" s="127">
        <v>29296000</v>
      </c>
      <c r="W39" s="127">
        <v>3436792500</v>
      </c>
      <c r="X39" s="127">
        <v>2828000</v>
      </c>
      <c r="Y39" s="121">
        <v>4018884500</v>
      </c>
    </row>
    <row r="40" spans="1:25" x14ac:dyDescent="0.35">
      <c r="A40" s="4" t="s">
        <v>30</v>
      </c>
      <c r="B40" s="14">
        <v>41139</v>
      </c>
      <c r="C40" s="15">
        <v>1505</v>
      </c>
      <c r="D40" s="15">
        <v>2319</v>
      </c>
      <c r="E40" s="15">
        <v>0</v>
      </c>
      <c r="F40" s="15">
        <v>0</v>
      </c>
      <c r="G40" s="121">
        <v>44963</v>
      </c>
      <c r="H40" s="14">
        <v>37131467500</v>
      </c>
      <c r="I40" s="15">
        <v>1781863000</v>
      </c>
      <c r="J40" s="15">
        <v>4808364000</v>
      </c>
      <c r="K40" s="15">
        <v>0</v>
      </c>
      <c r="L40" s="15">
        <v>0</v>
      </c>
      <c r="M40" s="20">
        <v>43721694500</v>
      </c>
      <c r="N40" s="14">
        <v>505405000</v>
      </c>
      <c r="O40" s="15">
        <v>27495000</v>
      </c>
      <c r="P40" s="15">
        <v>128660000</v>
      </c>
      <c r="Q40" s="15">
        <v>0</v>
      </c>
      <c r="R40" s="15">
        <v>0</v>
      </c>
      <c r="S40" s="20">
        <v>661560000</v>
      </c>
      <c r="T40" s="126">
        <v>37636872500</v>
      </c>
      <c r="U40" s="127">
        <v>1809358000</v>
      </c>
      <c r="V40" s="127">
        <v>4937024000</v>
      </c>
      <c r="W40" s="127">
        <v>0</v>
      </c>
      <c r="X40" s="127">
        <v>0</v>
      </c>
      <c r="Y40" s="121">
        <v>44383254500</v>
      </c>
    </row>
    <row r="41" spans="1:25" x14ac:dyDescent="0.35">
      <c r="A41" s="4" t="s">
        <v>31</v>
      </c>
      <c r="B41" s="14">
        <v>9622</v>
      </c>
      <c r="C41" s="15">
        <v>518</v>
      </c>
      <c r="D41" s="15">
        <v>458</v>
      </c>
      <c r="E41" s="15">
        <v>2205</v>
      </c>
      <c r="F41" s="15">
        <v>61</v>
      </c>
      <c r="G41" s="121">
        <v>12864</v>
      </c>
      <c r="H41" s="14">
        <v>3691249000</v>
      </c>
      <c r="I41" s="15">
        <v>404069500</v>
      </c>
      <c r="J41" s="15">
        <v>257842000</v>
      </c>
      <c r="K41" s="15">
        <v>3717003000</v>
      </c>
      <c r="L41" s="15">
        <v>34237000</v>
      </c>
      <c r="M41" s="20">
        <v>8104400500</v>
      </c>
      <c r="N41" s="14">
        <v>40257000</v>
      </c>
      <c r="O41" s="15">
        <v>3238000</v>
      </c>
      <c r="P41" s="15">
        <v>8552000</v>
      </c>
      <c r="Q41" s="15">
        <v>263000</v>
      </c>
      <c r="R41" s="15">
        <v>-69000</v>
      </c>
      <c r="S41" s="20">
        <v>52241000</v>
      </c>
      <c r="T41" s="126">
        <v>3731506000</v>
      </c>
      <c r="U41" s="127">
        <v>407307500</v>
      </c>
      <c r="V41" s="127">
        <v>266394000</v>
      </c>
      <c r="W41" s="127">
        <v>3717266000</v>
      </c>
      <c r="X41" s="127">
        <v>34168000</v>
      </c>
      <c r="Y41" s="121">
        <v>8156641500</v>
      </c>
    </row>
    <row r="42" spans="1:25" x14ac:dyDescent="0.35">
      <c r="A42" s="4" t="s">
        <v>32</v>
      </c>
      <c r="B42" s="14">
        <v>94089</v>
      </c>
      <c r="C42" s="15">
        <v>3002</v>
      </c>
      <c r="D42" s="15">
        <v>5724</v>
      </c>
      <c r="E42" s="15">
        <v>1383</v>
      </c>
      <c r="F42" s="15">
        <v>0</v>
      </c>
      <c r="G42" s="121">
        <v>104198</v>
      </c>
      <c r="H42" s="14">
        <v>55348582001</v>
      </c>
      <c r="I42" s="15">
        <v>3719041500</v>
      </c>
      <c r="J42" s="15">
        <v>9453269500</v>
      </c>
      <c r="K42" s="15">
        <v>3757142000</v>
      </c>
      <c r="L42" s="15">
        <v>0</v>
      </c>
      <c r="M42" s="20">
        <v>72278035001</v>
      </c>
      <c r="N42" s="14">
        <v>1610468999</v>
      </c>
      <c r="O42" s="15">
        <v>-13655000</v>
      </c>
      <c r="P42" s="15">
        <v>155460000</v>
      </c>
      <c r="Q42" s="15">
        <v>-15565000</v>
      </c>
      <c r="R42" s="15">
        <v>0</v>
      </c>
      <c r="S42" s="20">
        <v>1736708999</v>
      </c>
      <c r="T42" s="126">
        <v>56959051000</v>
      </c>
      <c r="U42" s="127">
        <v>3705386500</v>
      </c>
      <c r="V42" s="127">
        <v>9608729500</v>
      </c>
      <c r="W42" s="127">
        <v>3741577000</v>
      </c>
      <c r="X42" s="127">
        <v>0</v>
      </c>
      <c r="Y42" s="121">
        <v>74014744000</v>
      </c>
    </row>
    <row r="43" spans="1:25" x14ac:dyDescent="0.35">
      <c r="A43" s="4" t="s">
        <v>33</v>
      </c>
      <c r="B43" s="14">
        <v>6577</v>
      </c>
      <c r="C43" s="15">
        <v>399</v>
      </c>
      <c r="D43" s="15">
        <v>0</v>
      </c>
      <c r="E43" s="15">
        <v>2341</v>
      </c>
      <c r="F43" s="15">
        <v>0</v>
      </c>
      <c r="G43" s="121">
        <v>9317</v>
      </c>
      <c r="H43" s="14">
        <v>3676710000</v>
      </c>
      <c r="I43" s="15">
        <v>270199000</v>
      </c>
      <c r="J43" s="15">
        <v>0</v>
      </c>
      <c r="K43" s="15">
        <v>3007862000</v>
      </c>
      <c r="L43" s="15">
        <v>0</v>
      </c>
      <c r="M43" s="20">
        <v>6954771000</v>
      </c>
      <c r="N43" s="14">
        <v>41379600</v>
      </c>
      <c r="O43" s="15">
        <v>4136000</v>
      </c>
      <c r="P43" s="15">
        <v>0</v>
      </c>
      <c r="Q43" s="15">
        <v>-14278000</v>
      </c>
      <c r="R43" s="15">
        <v>0</v>
      </c>
      <c r="S43" s="20">
        <v>31237600</v>
      </c>
      <c r="T43" s="126">
        <v>3718089600</v>
      </c>
      <c r="U43" s="127">
        <v>274335000</v>
      </c>
      <c r="V43" s="127">
        <v>0</v>
      </c>
      <c r="W43" s="127">
        <v>2993584000</v>
      </c>
      <c r="X43" s="127">
        <v>0</v>
      </c>
      <c r="Y43" s="121">
        <v>6986008600</v>
      </c>
    </row>
    <row r="44" spans="1:25" x14ac:dyDescent="0.35">
      <c r="A44" s="4" t="s">
        <v>34</v>
      </c>
      <c r="B44" s="14">
        <v>68821</v>
      </c>
      <c r="C44" s="15">
        <v>3010</v>
      </c>
      <c r="D44" s="15">
        <v>6447</v>
      </c>
      <c r="E44" s="15">
        <v>70</v>
      </c>
      <c r="F44" s="15">
        <v>11</v>
      </c>
      <c r="G44" s="121">
        <v>78359</v>
      </c>
      <c r="H44" s="14">
        <v>64801212500</v>
      </c>
      <c r="I44" s="15">
        <v>5302547500</v>
      </c>
      <c r="J44" s="15">
        <v>8055349504</v>
      </c>
      <c r="K44" s="15">
        <v>333411000</v>
      </c>
      <c r="L44" s="15">
        <v>444830000</v>
      </c>
      <c r="M44" s="20">
        <v>78937350504</v>
      </c>
      <c r="N44" s="14">
        <v>669007500</v>
      </c>
      <c r="O44" s="15">
        <v>333523000</v>
      </c>
      <c r="P44" s="15">
        <v>-1892952000</v>
      </c>
      <c r="Q44" s="15">
        <v>150836000</v>
      </c>
      <c r="R44" s="15">
        <v>-2095000</v>
      </c>
      <c r="S44" s="20">
        <v>-741680500</v>
      </c>
      <c r="T44" s="126">
        <v>65470220000</v>
      </c>
      <c r="U44" s="127">
        <v>5636070500</v>
      </c>
      <c r="V44" s="127">
        <v>6162397504</v>
      </c>
      <c r="W44" s="127">
        <v>484247000</v>
      </c>
      <c r="X44" s="127">
        <v>442735000</v>
      </c>
      <c r="Y44" s="121">
        <v>78195670004</v>
      </c>
    </row>
    <row r="45" spans="1:25" x14ac:dyDescent="0.35">
      <c r="A45" s="4" t="s">
        <v>35</v>
      </c>
      <c r="B45" s="14">
        <v>63273</v>
      </c>
      <c r="C45" s="15">
        <v>2529</v>
      </c>
      <c r="D45" s="15">
        <v>3769</v>
      </c>
      <c r="E45" s="15">
        <v>0</v>
      </c>
      <c r="F45" s="15">
        <v>7</v>
      </c>
      <c r="G45" s="121">
        <v>69578</v>
      </c>
      <c r="H45" s="14">
        <v>52728850000</v>
      </c>
      <c r="I45" s="15">
        <v>3635244031</v>
      </c>
      <c r="J45" s="15">
        <v>5631925000</v>
      </c>
      <c r="K45" s="15">
        <v>0</v>
      </c>
      <c r="L45" s="15">
        <v>36500000</v>
      </c>
      <c r="M45" s="20">
        <v>62032519031</v>
      </c>
      <c r="N45" s="14">
        <v>354820000</v>
      </c>
      <c r="O45" s="15">
        <v>88248969</v>
      </c>
      <c r="P45" s="15">
        <v>58355000</v>
      </c>
      <c r="Q45" s="15">
        <v>0</v>
      </c>
      <c r="R45" s="15">
        <v>0</v>
      </c>
      <c r="S45" s="20">
        <v>501423969</v>
      </c>
      <c r="T45" s="126">
        <v>53083670000</v>
      </c>
      <c r="U45" s="127">
        <v>3723493000</v>
      </c>
      <c r="V45" s="127">
        <v>5690280000</v>
      </c>
      <c r="W45" s="127">
        <v>0</v>
      </c>
      <c r="X45" s="127">
        <v>36500000</v>
      </c>
      <c r="Y45" s="121">
        <v>62533943000</v>
      </c>
    </row>
    <row r="46" spans="1:25" x14ac:dyDescent="0.35">
      <c r="A46" s="4" t="s">
        <v>36</v>
      </c>
      <c r="B46" s="14">
        <v>36968</v>
      </c>
      <c r="C46" s="15">
        <v>1740</v>
      </c>
      <c r="D46" s="15">
        <v>1213</v>
      </c>
      <c r="E46" s="15">
        <v>917</v>
      </c>
      <c r="F46" s="15">
        <v>21</v>
      </c>
      <c r="G46" s="121">
        <v>40859</v>
      </c>
      <c r="H46" s="14">
        <v>17361165500</v>
      </c>
      <c r="I46" s="15">
        <v>1776627500</v>
      </c>
      <c r="J46" s="15">
        <v>952997501</v>
      </c>
      <c r="K46" s="15">
        <v>1338672500</v>
      </c>
      <c r="L46" s="15">
        <v>94047500</v>
      </c>
      <c r="M46" s="20">
        <v>21523510501</v>
      </c>
      <c r="N46" s="14">
        <v>256306500</v>
      </c>
      <c r="O46" s="15">
        <v>-10345000</v>
      </c>
      <c r="P46" s="15">
        <v>18502500</v>
      </c>
      <c r="Q46" s="15">
        <v>-6517500</v>
      </c>
      <c r="R46" s="15">
        <v>1365000</v>
      </c>
      <c r="S46" s="20">
        <v>259311500</v>
      </c>
      <c r="T46" s="126">
        <v>17617472000</v>
      </c>
      <c r="U46" s="127">
        <v>1766282500</v>
      </c>
      <c r="V46" s="127">
        <v>971500001</v>
      </c>
      <c r="W46" s="127">
        <v>1332155000</v>
      </c>
      <c r="X46" s="127">
        <v>95412500</v>
      </c>
      <c r="Y46" s="121">
        <v>21782822001</v>
      </c>
    </row>
    <row r="47" spans="1:25" x14ac:dyDescent="0.35">
      <c r="A47" s="4" t="s">
        <v>37</v>
      </c>
      <c r="B47" s="14">
        <v>4295</v>
      </c>
      <c r="C47" s="15">
        <v>125</v>
      </c>
      <c r="D47" s="15">
        <v>123</v>
      </c>
      <c r="E47" s="15">
        <v>3495</v>
      </c>
      <c r="F47" s="15">
        <v>0</v>
      </c>
      <c r="G47" s="121">
        <v>8038</v>
      </c>
      <c r="H47" s="14">
        <v>1116506400</v>
      </c>
      <c r="I47" s="15">
        <v>61271000</v>
      </c>
      <c r="J47" s="15">
        <v>31980600</v>
      </c>
      <c r="K47" s="15">
        <v>3535531300</v>
      </c>
      <c r="L47" s="15">
        <v>0</v>
      </c>
      <c r="M47" s="20">
        <v>4745289300</v>
      </c>
      <c r="N47" s="14">
        <v>71136200</v>
      </c>
      <c r="O47" s="15">
        <v>-9954000</v>
      </c>
      <c r="P47" s="15">
        <v>28945000</v>
      </c>
      <c r="Q47" s="15">
        <v>557547000</v>
      </c>
      <c r="R47" s="15">
        <v>0</v>
      </c>
      <c r="S47" s="20">
        <v>647674200</v>
      </c>
      <c r="T47" s="126">
        <v>1187642600</v>
      </c>
      <c r="U47" s="127">
        <v>51317000</v>
      </c>
      <c r="V47" s="127">
        <v>60925600</v>
      </c>
      <c r="W47" s="127">
        <v>4093078300</v>
      </c>
      <c r="X47" s="127">
        <v>0</v>
      </c>
      <c r="Y47" s="121">
        <v>5392963500</v>
      </c>
    </row>
    <row r="48" spans="1:25" x14ac:dyDescent="0.35">
      <c r="A48" s="4" t="s">
        <v>38</v>
      </c>
      <c r="B48" s="14">
        <v>22619</v>
      </c>
      <c r="C48" s="15">
        <v>1224</v>
      </c>
      <c r="D48" s="15">
        <v>0</v>
      </c>
      <c r="E48" s="15">
        <v>983</v>
      </c>
      <c r="F48" s="15">
        <v>9</v>
      </c>
      <c r="G48" s="121">
        <v>24835</v>
      </c>
      <c r="H48" s="14">
        <v>21796453000</v>
      </c>
      <c r="I48" s="15">
        <v>1122970500</v>
      </c>
      <c r="J48" s="15">
        <v>0</v>
      </c>
      <c r="K48" s="15">
        <v>2008635000</v>
      </c>
      <c r="L48" s="15">
        <v>21800000</v>
      </c>
      <c r="M48" s="20">
        <v>24949858500</v>
      </c>
      <c r="N48" s="14">
        <v>369900600</v>
      </c>
      <c r="O48" s="15">
        <v>45190000</v>
      </c>
      <c r="P48" s="15">
        <v>0</v>
      </c>
      <c r="Q48" s="15">
        <v>-46370000</v>
      </c>
      <c r="R48" s="15">
        <v>-1950000</v>
      </c>
      <c r="S48" s="20">
        <v>366770600</v>
      </c>
      <c r="T48" s="126">
        <v>22166353600</v>
      </c>
      <c r="U48" s="127">
        <v>1168160500</v>
      </c>
      <c r="V48" s="127">
        <v>0</v>
      </c>
      <c r="W48" s="127">
        <v>1962265000</v>
      </c>
      <c r="X48" s="127">
        <v>19850000</v>
      </c>
      <c r="Y48" s="121">
        <v>25316629100</v>
      </c>
    </row>
    <row r="49" spans="1:25" x14ac:dyDescent="0.35">
      <c r="A49" s="4" t="s">
        <v>39</v>
      </c>
      <c r="B49" s="14">
        <v>51548</v>
      </c>
      <c r="C49" s="15">
        <v>1785</v>
      </c>
      <c r="D49" s="15">
        <v>50</v>
      </c>
      <c r="E49" s="15">
        <v>7</v>
      </c>
      <c r="F49" s="15">
        <v>16</v>
      </c>
      <c r="G49" s="121">
        <v>53406</v>
      </c>
      <c r="H49" s="14">
        <v>62079242500</v>
      </c>
      <c r="I49" s="15">
        <v>4370315000</v>
      </c>
      <c r="J49" s="15">
        <v>157405000</v>
      </c>
      <c r="K49" s="15">
        <v>15810000</v>
      </c>
      <c r="L49" s="15">
        <v>49445000</v>
      </c>
      <c r="M49" s="20">
        <v>66672217500</v>
      </c>
      <c r="N49" s="14">
        <v>457292500</v>
      </c>
      <c r="O49" s="15">
        <v>-28895000</v>
      </c>
      <c r="P49" s="15">
        <v>-26455000</v>
      </c>
      <c r="Q49" s="15">
        <v>0</v>
      </c>
      <c r="R49" s="15">
        <v>0</v>
      </c>
      <c r="S49" s="20">
        <v>401942500</v>
      </c>
      <c r="T49" s="126">
        <v>62536535000</v>
      </c>
      <c r="U49" s="127">
        <v>4341420000</v>
      </c>
      <c r="V49" s="127">
        <v>130950000</v>
      </c>
      <c r="W49" s="127">
        <v>15810000</v>
      </c>
      <c r="X49" s="127">
        <v>49445000</v>
      </c>
      <c r="Y49" s="121">
        <v>67074160000</v>
      </c>
    </row>
    <row r="50" spans="1:25" x14ac:dyDescent="0.35">
      <c r="A50" s="4" t="s">
        <v>40</v>
      </c>
      <c r="B50" s="14">
        <v>7149</v>
      </c>
      <c r="C50" s="15">
        <v>397</v>
      </c>
      <c r="D50" s="15">
        <v>0</v>
      </c>
      <c r="E50" s="15">
        <v>779</v>
      </c>
      <c r="F50" s="15">
        <v>5</v>
      </c>
      <c r="G50" s="121">
        <v>8330</v>
      </c>
      <c r="H50" s="14">
        <v>5236782000</v>
      </c>
      <c r="I50" s="15">
        <v>347455000</v>
      </c>
      <c r="J50" s="15">
        <v>0</v>
      </c>
      <c r="K50" s="15">
        <v>1685878000</v>
      </c>
      <c r="L50" s="15">
        <v>0</v>
      </c>
      <c r="M50" s="20">
        <v>7270115000</v>
      </c>
      <c r="N50" s="14">
        <v>77461000</v>
      </c>
      <c r="O50" s="15">
        <v>-87000</v>
      </c>
      <c r="P50" s="15">
        <v>0</v>
      </c>
      <c r="Q50" s="15">
        <v>-7399000</v>
      </c>
      <c r="R50" s="15">
        <v>0</v>
      </c>
      <c r="S50" s="20">
        <v>69975000</v>
      </c>
      <c r="T50" s="126">
        <v>5314243000</v>
      </c>
      <c r="U50" s="127">
        <v>347368000</v>
      </c>
      <c r="V50" s="127">
        <v>0</v>
      </c>
      <c r="W50" s="127">
        <v>1678479000</v>
      </c>
      <c r="X50" s="127">
        <v>0</v>
      </c>
      <c r="Y50" s="121">
        <v>7340090000</v>
      </c>
    </row>
    <row r="51" spans="1:25" x14ac:dyDescent="0.35">
      <c r="A51" s="4" t="s">
        <v>41</v>
      </c>
      <c r="B51" s="14">
        <v>42909</v>
      </c>
      <c r="C51" s="15">
        <v>2589</v>
      </c>
      <c r="D51" s="15">
        <v>1341</v>
      </c>
      <c r="E51" s="15">
        <v>0</v>
      </c>
      <c r="F51" s="15">
        <v>6</v>
      </c>
      <c r="G51" s="121">
        <v>46845</v>
      </c>
      <c r="H51" s="14">
        <v>31243438001</v>
      </c>
      <c r="I51" s="15">
        <v>4819777019</v>
      </c>
      <c r="J51" s="15">
        <v>2902787752</v>
      </c>
      <c r="K51" s="15">
        <v>0</v>
      </c>
      <c r="L51" s="15">
        <v>37660000</v>
      </c>
      <c r="M51" s="20">
        <v>39003662772</v>
      </c>
      <c r="N51" s="14">
        <v>320467000</v>
      </c>
      <c r="O51" s="15">
        <v>209714981</v>
      </c>
      <c r="P51" s="15">
        <v>-95000</v>
      </c>
      <c r="Q51" s="15">
        <v>0</v>
      </c>
      <c r="R51" s="15">
        <v>0</v>
      </c>
      <c r="S51" s="20">
        <v>530086981</v>
      </c>
      <c r="T51" s="126">
        <v>31563905001</v>
      </c>
      <c r="U51" s="127">
        <v>5029492000</v>
      </c>
      <c r="V51" s="127">
        <v>2902692752</v>
      </c>
      <c r="W51" s="127">
        <v>0</v>
      </c>
      <c r="X51" s="127">
        <v>37660000</v>
      </c>
      <c r="Y51" s="121">
        <v>39533749753</v>
      </c>
    </row>
    <row r="52" spans="1:25" x14ac:dyDescent="0.35">
      <c r="A52" s="4" t="s">
        <v>42</v>
      </c>
      <c r="B52" s="14">
        <v>47697</v>
      </c>
      <c r="C52" s="15">
        <v>2182</v>
      </c>
      <c r="D52" s="15">
        <v>2205</v>
      </c>
      <c r="E52" s="15">
        <v>0</v>
      </c>
      <c r="F52" s="15">
        <v>594</v>
      </c>
      <c r="G52" s="121">
        <v>52678</v>
      </c>
      <c r="H52" s="14">
        <v>38339487500</v>
      </c>
      <c r="I52" s="15">
        <v>3291059046</v>
      </c>
      <c r="J52" s="15">
        <v>2444633500</v>
      </c>
      <c r="K52" s="15">
        <v>0</v>
      </c>
      <c r="L52" s="15">
        <v>16850000</v>
      </c>
      <c r="M52" s="20">
        <v>44092030046</v>
      </c>
      <c r="N52" s="14">
        <v>-169482500</v>
      </c>
      <c r="O52" s="15">
        <v>10646954</v>
      </c>
      <c r="P52" s="15">
        <v>20071000</v>
      </c>
      <c r="Q52" s="15">
        <v>0</v>
      </c>
      <c r="R52" s="15">
        <v>505861500</v>
      </c>
      <c r="S52" s="20">
        <v>367096954</v>
      </c>
      <c r="T52" s="126">
        <v>38170005000</v>
      </c>
      <c r="U52" s="127">
        <v>3301706000</v>
      </c>
      <c r="V52" s="127">
        <v>2464704500</v>
      </c>
      <c r="W52" s="127">
        <v>0</v>
      </c>
      <c r="X52" s="127">
        <v>522711500</v>
      </c>
      <c r="Y52" s="121">
        <v>44459127000</v>
      </c>
    </row>
    <row r="53" spans="1:25" x14ac:dyDescent="0.35">
      <c r="A53" s="4" t="s">
        <v>43</v>
      </c>
      <c r="B53" s="14">
        <v>117470</v>
      </c>
      <c r="C53" s="15">
        <v>21631</v>
      </c>
      <c r="D53" s="15">
        <v>0</v>
      </c>
      <c r="E53" s="15">
        <v>0</v>
      </c>
      <c r="F53" s="15">
        <v>0</v>
      </c>
      <c r="G53" s="121">
        <v>139101</v>
      </c>
      <c r="H53" s="14">
        <v>72226710900</v>
      </c>
      <c r="I53" s="15">
        <v>79665666900</v>
      </c>
      <c r="J53" s="15">
        <v>0</v>
      </c>
      <c r="K53" s="15">
        <v>0</v>
      </c>
      <c r="L53" s="15">
        <v>1636708271</v>
      </c>
      <c r="M53" s="20">
        <v>153529086071</v>
      </c>
      <c r="N53" s="14">
        <v>2609022000</v>
      </c>
      <c r="O53" s="15">
        <v>314255500</v>
      </c>
      <c r="P53" s="15">
        <v>0</v>
      </c>
      <c r="Q53" s="15">
        <v>0</v>
      </c>
      <c r="R53" s="15">
        <v>-271</v>
      </c>
      <c r="S53" s="20">
        <v>2923277229</v>
      </c>
      <c r="T53" s="126">
        <v>74835732900</v>
      </c>
      <c r="U53" s="127">
        <v>79979922400</v>
      </c>
      <c r="V53" s="127">
        <v>0</v>
      </c>
      <c r="W53" s="127">
        <v>0</v>
      </c>
      <c r="X53" s="127">
        <v>1636708000</v>
      </c>
      <c r="Y53" s="121">
        <v>156452363300</v>
      </c>
    </row>
    <row r="54" spans="1:25" x14ac:dyDescent="0.35">
      <c r="A54" s="4" t="s">
        <v>162</v>
      </c>
      <c r="B54" s="14">
        <v>83490</v>
      </c>
      <c r="C54" s="15">
        <v>1292</v>
      </c>
      <c r="D54" s="15">
        <v>2691</v>
      </c>
      <c r="E54" s="15">
        <v>1119</v>
      </c>
      <c r="F54" s="15">
        <v>8</v>
      </c>
      <c r="G54" s="121">
        <v>88600</v>
      </c>
      <c r="H54" s="14">
        <v>47935792500</v>
      </c>
      <c r="I54" s="15">
        <v>2035222255</v>
      </c>
      <c r="J54" s="15">
        <v>3280400000</v>
      </c>
      <c r="K54" s="15">
        <v>3286630000</v>
      </c>
      <c r="L54" s="15">
        <v>48830000</v>
      </c>
      <c r="M54" s="20">
        <v>56586874755</v>
      </c>
      <c r="N54" s="14">
        <v>3472230000</v>
      </c>
      <c r="O54" s="15">
        <v>56270000</v>
      </c>
      <c r="P54" s="15">
        <v>296650000</v>
      </c>
      <c r="Q54" s="15">
        <v>-138060000</v>
      </c>
      <c r="R54" s="15">
        <v>0</v>
      </c>
      <c r="S54" s="20">
        <v>3687090000</v>
      </c>
      <c r="T54" s="126">
        <v>51408022500</v>
      </c>
      <c r="U54" s="127">
        <v>2091492255</v>
      </c>
      <c r="V54" s="127">
        <v>3577050000</v>
      </c>
      <c r="W54" s="127">
        <v>3148570000</v>
      </c>
      <c r="X54" s="127">
        <v>48830000</v>
      </c>
      <c r="Y54" s="121">
        <v>60273964755</v>
      </c>
    </row>
    <row r="55" spans="1:25" x14ac:dyDescent="0.35">
      <c r="A55" s="4" t="s">
        <v>182</v>
      </c>
      <c r="B55" s="14">
        <v>80659</v>
      </c>
      <c r="C55" s="15">
        <v>3440</v>
      </c>
      <c r="D55" s="15">
        <v>2240</v>
      </c>
      <c r="E55" s="15">
        <v>0</v>
      </c>
      <c r="F55" s="15">
        <v>2</v>
      </c>
      <c r="G55" s="121">
        <v>86341</v>
      </c>
      <c r="H55" s="14">
        <v>64030817000</v>
      </c>
      <c r="I55" s="15">
        <v>3913202500</v>
      </c>
      <c r="J55" s="15">
        <v>2805019000</v>
      </c>
      <c r="K55" s="15">
        <v>0</v>
      </c>
      <c r="L55" s="15">
        <v>60500000</v>
      </c>
      <c r="M55" s="20">
        <v>70809538500</v>
      </c>
      <c r="N55" s="14">
        <v>693380500</v>
      </c>
      <c r="O55" s="15">
        <v>102679500</v>
      </c>
      <c r="P55" s="15">
        <v>-8150000</v>
      </c>
      <c r="Q55" s="15">
        <v>0</v>
      </c>
      <c r="R55" s="15">
        <v>0</v>
      </c>
      <c r="S55" s="20">
        <v>787910000</v>
      </c>
      <c r="T55" s="126">
        <v>64724197500</v>
      </c>
      <c r="U55" s="127">
        <v>4015882000</v>
      </c>
      <c r="V55" s="127">
        <v>2796869000</v>
      </c>
      <c r="W55" s="127">
        <v>0</v>
      </c>
      <c r="X55" s="127">
        <v>60500000</v>
      </c>
      <c r="Y55" s="121">
        <v>71597448500</v>
      </c>
    </row>
    <row r="56" spans="1:25" x14ac:dyDescent="0.35">
      <c r="A56" s="4" t="s">
        <v>44</v>
      </c>
      <c r="B56" s="14">
        <v>25158</v>
      </c>
      <c r="C56" s="15">
        <v>1574</v>
      </c>
      <c r="D56" s="15">
        <v>966</v>
      </c>
      <c r="E56" s="15">
        <v>3326</v>
      </c>
      <c r="F56" s="15">
        <v>82</v>
      </c>
      <c r="G56" s="121">
        <v>31106</v>
      </c>
      <c r="H56" s="14">
        <v>9358780700</v>
      </c>
      <c r="I56" s="15">
        <v>1226542000</v>
      </c>
      <c r="J56" s="15">
        <v>839693500</v>
      </c>
      <c r="K56" s="15">
        <v>3429350000</v>
      </c>
      <c r="L56" s="15">
        <v>25539500</v>
      </c>
      <c r="M56" s="20">
        <v>14879905700</v>
      </c>
      <c r="N56" s="14">
        <v>167880000</v>
      </c>
      <c r="O56" s="15">
        <v>38807900</v>
      </c>
      <c r="P56" s="15">
        <v>3873100</v>
      </c>
      <c r="Q56" s="15">
        <v>942000</v>
      </c>
      <c r="R56" s="15">
        <v>-50500</v>
      </c>
      <c r="S56" s="20">
        <v>211452500</v>
      </c>
      <c r="T56" s="126">
        <v>9526660700</v>
      </c>
      <c r="U56" s="127">
        <v>1265349900</v>
      </c>
      <c r="V56" s="127">
        <v>843566600</v>
      </c>
      <c r="W56" s="127">
        <v>3430292000</v>
      </c>
      <c r="X56" s="127">
        <v>25489000</v>
      </c>
      <c r="Y56" s="121">
        <v>15091358200</v>
      </c>
    </row>
    <row r="57" spans="1:25" x14ac:dyDescent="0.35">
      <c r="A57" s="4" t="s">
        <v>45</v>
      </c>
      <c r="B57" s="14">
        <v>24740</v>
      </c>
      <c r="C57" s="15">
        <v>666</v>
      </c>
      <c r="D57" s="15">
        <v>568</v>
      </c>
      <c r="E57" s="15">
        <v>707</v>
      </c>
      <c r="F57" s="15">
        <v>0</v>
      </c>
      <c r="G57" s="121">
        <v>26681</v>
      </c>
      <c r="H57" s="14">
        <v>15076670000</v>
      </c>
      <c r="I57" s="15">
        <v>564728000</v>
      </c>
      <c r="J57" s="15">
        <v>277112000</v>
      </c>
      <c r="K57" s="15">
        <v>2069816000</v>
      </c>
      <c r="L57" s="15">
        <v>0</v>
      </c>
      <c r="M57" s="20">
        <v>17988326000</v>
      </c>
      <c r="N57" s="14">
        <v>853625000</v>
      </c>
      <c r="O57" s="15">
        <v>19629000</v>
      </c>
      <c r="P57" s="15">
        <v>15021000</v>
      </c>
      <c r="Q57" s="15">
        <v>-103779000</v>
      </c>
      <c r="R57" s="15">
        <v>0</v>
      </c>
      <c r="S57" s="20">
        <v>784496000</v>
      </c>
      <c r="T57" s="126">
        <v>15930295000</v>
      </c>
      <c r="U57" s="127">
        <v>584357000</v>
      </c>
      <c r="V57" s="127">
        <v>292133000</v>
      </c>
      <c r="W57" s="127">
        <v>1966037000</v>
      </c>
      <c r="X57" s="127">
        <v>0</v>
      </c>
      <c r="Y57" s="121">
        <v>18772822000</v>
      </c>
    </row>
    <row r="58" spans="1:25" x14ac:dyDescent="0.35">
      <c r="A58" s="4" t="s">
        <v>46</v>
      </c>
      <c r="B58" s="14">
        <v>12791</v>
      </c>
      <c r="C58" s="15">
        <v>753</v>
      </c>
      <c r="D58" s="15">
        <v>505</v>
      </c>
      <c r="E58" s="15">
        <v>4885</v>
      </c>
      <c r="F58" s="15">
        <v>33</v>
      </c>
      <c r="G58" s="121">
        <v>18967</v>
      </c>
      <c r="H58" s="14">
        <v>6251074000</v>
      </c>
      <c r="I58" s="15">
        <v>637622000</v>
      </c>
      <c r="J58" s="15">
        <v>530585300</v>
      </c>
      <c r="K58" s="15">
        <v>4128914900</v>
      </c>
      <c r="L58" s="15">
        <v>11672400</v>
      </c>
      <c r="M58" s="20">
        <v>11559868600</v>
      </c>
      <c r="N58" s="14">
        <v>247810000</v>
      </c>
      <c r="O58" s="15">
        <v>288000</v>
      </c>
      <c r="P58" s="15">
        <v>12135000</v>
      </c>
      <c r="Q58" s="15">
        <v>19972000</v>
      </c>
      <c r="R58" s="15">
        <v>1047600</v>
      </c>
      <c r="S58" s="20">
        <v>281252600</v>
      </c>
      <c r="T58" s="126">
        <v>6498884000</v>
      </c>
      <c r="U58" s="127">
        <v>637910000</v>
      </c>
      <c r="V58" s="127">
        <v>542720300</v>
      </c>
      <c r="W58" s="127">
        <v>4148886900</v>
      </c>
      <c r="X58" s="127">
        <v>12720000</v>
      </c>
      <c r="Y58" s="121">
        <v>11841121200</v>
      </c>
    </row>
    <row r="59" spans="1:25" x14ac:dyDescent="0.35">
      <c r="A59" s="4" t="s">
        <v>47</v>
      </c>
      <c r="B59" s="14">
        <v>78698</v>
      </c>
      <c r="C59" s="15">
        <v>4195</v>
      </c>
      <c r="D59" s="15">
        <v>2705</v>
      </c>
      <c r="E59" s="15">
        <v>5</v>
      </c>
      <c r="F59" s="15">
        <v>0</v>
      </c>
      <c r="G59" s="121">
        <v>85603</v>
      </c>
      <c r="H59" s="14">
        <v>84058696000</v>
      </c>
      <c r="I59" s="15">
        <v>7246786018</v>
      </c>
      <c r="J59" s="15">
        <v>6182174000</v>
      </c>
      <c r="K59" s="15">
        <v>11570000</v>
      </c>
      <c r="L59" s="15">
        <v>0</v>
      </c>
      <c r="M59" s="20">
        <v>97499226018</v>
      </c>
      <c r="N59" s="14">
        <v>765116000</v>
      </c>
      <c r="O59" s="15">
        <v>-2170018</v>
      </c>
      <c r="P59" s="15">
        <v>-70870000</v>
      </c>
      <c r="Q59" s="15">
        <v>-1210000</v>
      </c>
      <c r="R59" s="15">
        <v>0</v>
      </c>
      <c r="S59" s="20">
        <v>690865982</v>
      </c>
      <c r="T59" s="126">
        <v>84823812000</v>
      </c>
      <c r="U59" s="127">
        <v>7244616000</v>
      </c>
      <c r="V59" s="127">
        <v>6111304000</v>
      </c>
      <c r="W59" s="127">
        <v>10360000</v>
      </c>
      <c r="X59" s="127">
        <v>0</v>
      </c>
      <c r="Y59" s="121">
        <v>98190092000</v>
      </c>
    </row>
    <row r="60" spans="1:25" x14ac:dyDescent="0.35">
      <c r="A60" s="4" t="s">
        <v>48</v>
      </c>
      <c r="B60" s="14">
        <v>58127</v>
      </c>
      <c r="C60" s="15">
        <v>0</v>
      </c>
      <c r="D60" s="15">
        <v>0</v>
      </c>
      <c r="E60" s="15">
        <v>0</v>
      </c>
      <c r="F60" s="15">
        <v>30</v>
      </c>
      <c r="G60" s="121">
        <v>58157</v>
      </c>
      <c r="H60" s="14">
        <v>54490847500</v>
      </c>
      <c r="I60" s="15">
        <v>4635804300</v>
      </c>
      <c r="J60" s="15">
        <v>0</v>
      </c>
      <c r="K60" s="15">
        <v>0</v>
      </c>
      <c r="L60" s="15">
        <v>149715000</v>
      </c>
      <c r="M60" s="20">
        <v>59276366800</v>
      </c>
      <c r="N60" s="14">
        <v>1080845000</v>
      </c>
      <c r="O60" s="15">
        <v>19000000</v>
      </c>
      <c r="P60" s="15">
        <v>0</v>
      </c>
      <c r="Q60" s="15">
        <v>0</v>
      </c>
      <c r="R60" s="15">
        <v>0</v>
      </c>
      <c r="S60" s="20">
        <v>1099845000</v>
      </c>
      <c r="T60" s="126">
        <v>55571692500</v>
      </c>
      <c r="U60" s="127">
        <v>4654804300</v>
      </c>
      <c r="V60" s="127">
        <v>0</v>
      </c>
      <c r="W60" s="127">
        <v>0</v>
      </c>
      <c r="X60" s="127">
        <v>149715000</v>
      </c>
      <c r="Y60" s="121">
        <v>60376211800</v>
      </c>
    </row>
    <row r="61" spans="1:25" x14ac:dyDescent="0.35">
      <c r="A61" s="4" t="s">
        <v>49</v>
      </c>
      <c r="B61" s="14">
        <v>17115</v>
      </c>
      <c r="C61" s="15">
        <v>754</v>
      </c>
      <c r="D61" s="15">
        <v>21</v>
      </c>
      <c r="E61" s="15">
        <v>1228</v>
      </c>
      <c r="F61" s="15">
        <v>0</v>
      </c>
      <c r="G61" s="121">
        <v>19118</v>
      </c>
      <c r="H61" s="14">
        <v>12078560000</v>
      </c>
      <c r="I61" s="15">
        <v>644719000</v>
      </c>
      <c r="J61" s="15">
        <v>88341000</v>
      </c>
      <c r="K61" s="15">
        <v>2436518000</v>
      </c>
      <c r="L61" s="15">
        <v>0</v>
      </c>
      <c r="M61" s="20">
        <v>15248138000</v>
      </c>
      <c r="N61" s="14">
        <v>182042000</v>
      </c>
      <c r="O61" s="15">
        <v>22591000</v>
      </c>
      <c r="P61" s="15">
        <v>0</v>
      </c>
      <c r="Q61" s="15">
        <v>-27560000</v>
      </c>
      <c r="R61" s="15">
        <v>0</v>
      </c>
      <c r="S61" s="20">
        <v>177073000</v>
      </c>
      <c r="T61" s="126">
        <v>12260602000</v>
      </c>
      <c r="U61" s="127">
        <v>667310000</v>
      </c>
      <c r="V61" s="127">
        <v>88341000</v>
      </c>
      <c r="W61" s="127">
        <v>2408958000</v>
      </c>
      <c r="X61" s="127">
        <v>0</v>
      </c>
      <c r="Y61" s="121">
        <v>15425211000</v>
      </c>
    </row>
    <row r="62" spans="1:25" x14ac:dyDescent="0.35">
      <c r="A62" s="4" t="s">
        <v>50</v>
      </c>
      <c r="B62" s="14">
        <v>97658</v>
      </c>
      <c r="C62" s="15">
        <v>3338</v>
      </c>
      <c r="D62" s="15">
        <v>2459</v>
      </c>
      <c r="E62" s="15">
        <v>1181</v>
      </c>
      <c r="F62" s="15">
        <v>28</v>
      </c>
      <c r="G62" s="121">
        <v>104664</v>
      </c>
      <c r="H62" s="14">
        <v>120176111400</v>
      </c>
      <c r="I62" s="15">
        <v>4751746000</v>
      </c>
      <c r="J62" s="15">
        <v>2268628000</v>
      </c>
      <c r="K62" s="15">
        <v>5041290000</v>
      </c>
      <c r="L62" s="15">
        <v>0</v>
      </c>
      <c r="M62" s="20">
        <v>132237775400</v>
      </c>
      <c r="N62" s="14">
        <v>1281884000</v>
      </c>
      <c r="O62" s="15">
        <v>15304000</v>
      </c>
      <c r="P62" s="15">
        <v>36381000</v>
      </c>
      <c r="Q62" s="15">
        <v>16400000</v>
      </c>
      <c r="R62" s="15">
        <v>0</v>
      </c>
      <c r="S62" s="20">
        <v>1349969000</v>
      </c>
      <c r="T62" s="126">
        <v>121457995400</v>
      </c>
      <c r="U62" s="127">
        <v>4767050000</v>
      </c>
      <c r="V62" s="127">
        <v>2305009000</v>
      </c>
      <c r="W62" s="127">
        <v>5057690000</v>
      </c>
      <c r="X62" s="127">
        <v>0</v>
      </c>
      <c r="Y62" s="121">
        <v>133587744400</v>
      </c>
    </row>
    <row r="63" spans="1:25" x14ac:dyDescent="0.35">
      <c r="A63" s="4" t="s">
        <v>51</v>
      </c>
      <c r="B63" s="14">
        <v>10822</v>
      </c>
      <c r="C63" s="15">
        <v>686</v>
      </c>
      <c r="D63" s="15">
        <v>0</v>
      </c>
      <c r="E63" s="15">
        <v>1000</v>
      </c>
      <c r="F63" s="15">
        <v>0</v>
      </c>
      <c r="G63" s="121">
        <v>12508</v>
      </c>
      <c r="H63" s="14">
        <v>6544161630</v>
      </c>
      <c r="I63" s="15">
        <v>482887000</v>
      </c>
      <c r="J63" s="15">
        <v>0</v>
      </c>
      <c r="K63" s="15">
        <v>1238081000</v>
      </c>
      <c r="L63" s="15">
        <v>0</v>
      </c>
      <c r="M63" s="20">
        <v>8265129630</v>
      </c>
      <c r="N63" s="14">
        <v>583827370</v>
      </c>
      <c r="O63" s="15">
        <v>90936000</v>
      </c>
      <c r="P63" s="15">
        <v>0</v>
      </c>
      <c r="Q63" s="15">
        <v>272664000</v>
      </c>
      <c r="R63" s="15">
        <v>0</v>
      </c>
      <c r="S63" s="20">
        <v>947427370</v>
      </c>
      <c r="T63" s="126">
        <v>7127989000</v>
      </c>
      <c r="U63" s="127">
        <v>573823000</v>
      </c>
      <c r="V63" s="127">
        <v>0</v>
      </c>
      <c r="W63" s="127">
        <v>1510745000</v>
      </c>
      <c r="X63" s="127">
        <v>0</v>
      </c>
      <c r="Y63" s="121">
        <v>9212557000</v>
      </c>
    </row>
    <row r="64" spans="1:25" x14ac:dyDescent="0.35">
      <c r="A64" s="4" t="s">
        <v>52</v>
      </c>
      <c r="B64" s="14">
        <v>7294</v>
      </c>
      <c r="C64" s="15">
        <v>207</v>
      </c>
      <c r="D64" s="15">
        <v>134</v>
      </c>
      <c r="E64" s="15">
        <v>4974</v>
      </c>
      <c r="F64" s="15">
        <v>0</v>
      </c>
      <c r="G64" s="121">
        <v>12609</v>
      </c>
      <c r="H64" s="14">
        <v>4920590000</v>
      </c>
      <c r="I64" s="15">
        <v>138779000</v>
      </c>
      <c r="J64" s="15">
        <v>206125000</v>
      </c>
      <c r="K64" s="15">
        <v>7800156000</v>
      </c>
      <c r="L64" s="15">
        <v>0</v>
      </c>
      <c r="M64" s="20">
        <v>13065650000</v>
      </c>
      <c r="N64" s="14">
        <v>-4988000</v>
      </c>
      <c r="O64" s="15">
        <v>759000</v>
      </c>
      <c r="P64" s="15">
        <v>1753000</v>
      </c>
      <c r="Q64" s="15">
        <v>73008000</v>
      </c>
      <c r="R64" s="15">
        <v>0</v>
      </c>
      <c r="S64" s="20">
        <v>70532000</v>
      </c>
      <c r="T64" s="126">
        <v>4915602000</v>
      </c>
      <c r="U64" s="127">
        <v>139538000</v>
      </c>
      <c r="V64" s="127">
        <v>207878000</v>
      </c>
      <c r="W64" s="127">
        <v>7873164000</v>
      </c>
      <c r="X64" s="127">
        <v>0</v>
      </c>
      <c r="Y64" s="121">
        <v>13136182000</v>
      </c>
    </row>
    <row r="65" spans="1:25" x14ac:dyDescent="0.35">
      <c r="A65" s="4" t="s">
        <v>53</v>
      </c>
      <c r="B65" s="14">
        <v>6663</v>
      </c>
      <c r="C65" s="15">
        <v>479</v>
      </c>
      <c r="D65" s="15">
        <v>0</v>
      </c>
      <c r="E65" s="15">
        <v>3146</v>
      </c>
      <c r="F65" s="15">
        <v>0</v>
      </c>
      <c r="G65" s="121">
        <v>10288</v>
      </c>
      <c r="H65" s="14">
        <v>3467180900</v>
      </c>
      <c r="I65" s="15">
        <v>322834600</v>
      </c>
      <c r="J65" s="15">
        <v>0</v>
      </c>
      <c r="K65" s="15">
        <v>4066617000</v>
      </c>
      <c r="L65" s="15">
        <v>0</v>
      </c>
      <c r="M65" s="20">
        <v>7856632500</v>
      </c>
      <c r="N65" s="14">
        <v>4278358000</v>
      </c>
      <c r="O65" s="15">
        <v>372766000</v>
      </c>
      <c r="P65" s="15">
        <v>0</v>
      </c>
      <c r="Q65" s="15">
        <v>4732178000</v>
      </c>
      <c r="R65" s="15">
        <v>0</v>
      </c>
      <c r="S65" s="20">
        <v>9383302000</v>
      </c>
      <c r="T65" s="126">
        <v>7745538900</v>
      </c>
      <c r="U65" s="127">
        <v>695600600</v>
      </c>
      <c r="V65" s="127">
        <v>0</v>
      </c>
      <c r="W65" s="127">
        <v>8798795000</v>
      </c>
      <c r="X65" s="127">
        <v>0</v>
      </c>
      <c r="Y65" s="121">
        <v>17239934500</v>
      </c>
    </row>
    <row r="66" spans="1:25" x14ac:dyDescent="0.35">
      <c r="A66" s="4" t="s">
        <v>54</v>
      </c>
      <c r="B66" s="14">
        <v>23059</v>
      </c>
      <c r="C66" s="15">
        <v>601</v>
      </c>
      <c r="D66" s="15">
        <v>403</v>
      </c>
      <c r="E66" s="15">
        <v>143</v>
      </c>
      <c r="F66" s="15">
        <v>2</v>
      </c>
      <c r="G66" s="121">
        <v>24208</v>
      </c>
      <c r="H66" s="14">
        <v>23376172500</v>
      </c>
      <c r="I66" s="15">
        <v>686660000</v>
      </c>
      <c r="J66" s="15">
        <v>227818700</v>
      </c>
      <c r="K66" s="15">
        <v>247950000</v>
      </c>
      <c r="L66" s="15">
        <v>4350000</v>
      </c>
      <c r="M66" s="20">
        <v>24542951200</v>
      </c>
      <c r="N66" s="14">
        <v>381557500</v>
      </c>
      <c r="O66" s="15">
        <v>79263000</v>
      </c>
      <c r="P66" s="15">
        <v>28658000</v>
      </c>
      <c r="Q66" s="15">
        <v>24175000</v>
      </c>
      <c r="R66" s="15">
        <v>275000</v>
      </c>
      <c r="S66" s="20">
        <v>513928500</v>
      </c>
      <c r="T66" s="126">
        <v>23757730000</v>
      </c>
      <c r="U66" s="127">
        <v>765923000</v>
      </c>
      <c r="V66" s="127">
        <v>256476700</v>
      </c>
      <c r="W66" s="127">
        <v>272125000</v>
      </c>
      <c r="X66" s="127">
        <v>4625000</v>
      </c>
      <c r="Y66" s="121">
        <v>25056879700</v>
      </c>
    </row>
    <row r="67" spans="1:25" x14ac:dyDescent="0.35">
      <c r="A67" s="4" t="s">
        <v>55</v>
      </c>
      <c r="B67" s="14">
        <v>6675</v>
      </c>
      <c r="C67" s="15">
        <v>390</v>
      </c>
      <c r="D67" s="15">
        <v>231</v>
      </c>
      <c r="E67" s="15">
        <v>2233</v>
      </c>
      <c r="F67" s="15">
        <v>8</v>
      </c>
      <c r="G67" s="121">
        <v>9537</v>
      </c>
      <c r="H67" s="14">
        <v>2080809000</v>
      </c>
      <c r="I67" s="15">
        <v>157574000</v>
      </c>
      <c r="J67" s="15">
        <v>82478000</v>
      </c>
      <c r="K67" s="15">
        <v>3704613000</v>
      </c>
      <c r="L67" s="15">
        <v>3770000</v>
      </c>
      <c r="M67" s="20">
        <v>6029244000</v>
      </c>
      <c r="N67" s="14">
        <v>21426000</v>
      </c>
      <c r="O67" s="15">
        <v>2919000</v>
      </c>
      <c r="P67" s="15">
        <v>3970000</v>
      </c>
      <c r="Q67" s="15">
        <v>520000</v>
      </c>
      <c r="R67" s="15">
        <v>25000</v>
      </c>
      <c r="S67" s="20">
        <v>28860000</v>
      </c>
      <c r="T67" s="126">
        <v>2102235000</v>
      </c>
      <c r="U67" s="127">
        <v>160493000</v>
      </c>
      <c r="V67" s="127">
        <v>86448000</v>
      </c>
      <c r="W67" s="127">
        <v>3705133000</v>
      </c>
      <c r="X67" s="127">
        <v>3795000</v>
      </c>
      <c r="Y67" s="121">
        <v>6058104000</v>
      </c>
    </row>
    <row r="68" spans="1:25" x14ac:dyDescent="0.35">
      <c r="A68" s="4" t="s">
        <v>56</v>
      </c>
      <c r="B68" s="14">
        <v>69370</v>
      </c>
      <c r="C68" s="15">
        <v>6789</v>
      </c>
      <c r="D68" s="15">
        <v>945</v>
      </c>
      <c r="E68" s="15">
        <v>0</v>
      </c>
      <c r="F68" s="15">
        <v>0</v>
      </c>
      <c r="G68" s="121">
        <v>77104</v>
      </c>
      <c r="H68" s="14">
        <v>63072228500</v>
      </c>
      <c r="I68" s="15">
        <v>9536346500</v>
      </c>
      <c r="J68" s="15">
        <v>2416439000</v>
      </c>
      <c r="K68" s="15">
        <v>0</v>
      </c>
      <c r="L68" s="15">
        <v>0</v>
      </c>
      <c r="M68" s="20">
        <v>75025014000</v>
      </c>
      <c r="N68" s="14">
        <v>63664073500</v>
      </c>
      <c r="O68" s="15">
        <v>9547979000</v>
      </c>
      <c r="P68" s="15">
        <v>2347694000</v>
      </c>
      <c r="Q68" s="15">
        <v>0</v>
      </c>
      <c r="R68" s="15">
        <v>0</v>
      </c>
      <c r="S68" s="20">
        <v>75559746500</v>
      </c>
      <c r="T68" s="126">
        <v>126736302000</v>
      </c>
      <c r="U68" s="127">
        <v>19084325500</v>
      </c>
      <c r="V68" s="127">
        <v>4764133000</v>
      </c>
      <c r="W68" s="127">
        <v>0</v>
      </c>
      <c r="X68" s="127">
        <v>0</v>
      </c>
      <c r="Y68" s="121">
        <v>150584760500</v>
      </c>
    </row>
    <row r="69" spans="1:25" x14ac:dyDescent="0.35">
      <c r="A69" s="4" t="s">
        <v>57</v>
      </c>
      <c r="B69" s="14">
        <v>3240</v>
      </c>
      <c r="C69" s="15">
        <v>102</v>
      </c>
      <c r="D69" s="15">
        <v>92</v>
      </c>
      <c r="E69" s="15">
        <v>1624</v>
      </c>
      <c r="F69" s="15">
        <v>1222</v>
      </c>
      <c r="G69" s="121">
        <v>6280</v>
      </c>
      <c r="H69" s="14">
        <v>1439704000</v>
      </c>
      <c r="I69" s="15">
        <v>49719000</v>
      </c>
      <c r="J69" s="15">
        <v>73403000</v>
      </c>
      <c r="K69" s="15">
        <v>3474058000</v>
      </c>
      <c r="L69" s="15">
        <v>305377000</v>
      </c>
      <c r="M69" s="20">
        <v>5342261000</v>
      </c>
      <c r="N69" s="14">
        <v>53336000</v>
      </c>
      <c r="O69" s="15">
        <v>-165000</v>
      </c>
      <c r="P69" s="15">
        <v>379000</v>
      </c>
      <c r="Q69" s="15">
        <v>-101204000</v>
      </c>
      <c r="R69" s="15">
        <v>1085000</v>
      </c>
      <c r="S69" s="20">
        <v>-46569000</v>
      </c>
      <c r="T69" s="126">
        <v>1493040000</v>
      </c>
      <c r="U69" s="127">
        <v>49554000</v>
      </c>
      <c r="V69" s="127">
        <v>73782000</v>
      </c>
      <c r="W69" s="127">
        <v>3372854000</v>
      </c>
      <c r="X69" s="127">
        <v>306462000</v>
      </c>
      <c r="Y69" s="121">
        <v>5295692000</v>
      </c>
    </row>
    <row r="70" spans="1:25" x14ac:dyDescent="0.35">
      <c r="A70" s="4" t="s">
        <v>58</v>
      </c>
      <c r="B70" s="14">
        <v>2959</v>
      </c>
      <c r="C70" s="15">
        <v>156</v>
      </c>
      <c r="D70" s="15">
        <v>0</v>
      </c>
      <c r="E70" s="15">
        <v>0</v>
      </c>
      <c r="F70" s="15">
        <v>5</v>
      </c>
      <c r="G70" s="121">
        <v>3120</v>
      </c>
      <c r="H70" s="14">
        <v>4647760000</v>
      </c>
      <c r="I70" s="15">
        <v>155973000</v>
      </c>
      <c r="J70" s="15">
        <v>0</v>
      </c>
      <c r="K70" s="15">
        <v>0</v>
      </c>
      <c r="L70" s="15">
        <v>8990000</v>
      </c>
      <c r="M70" s="20">
        <v>4812723000</v>
      </c>
      <c r="N70" s="14">
        <v>24795000</v>
      </c>
      <c r="O70" s="15">
        <v>365000</v>
      </c>
      <c r="P70" s="15">
        <v>0</v>
      </c>
      <c r="Q70" s="15">
        <v>0</v>
      </c>
      <c r="R70" s="15">
        <v>0</v>
      </c>
      <c r="S70" s="20">
        <v>25160000</v>
      </c>
      <c r="T70" s="126">
        <v>4672555000</v>
      </c>
      <c r="U70" s="127">
        <v>156338000</v>
      </c>
      <c r="V70" s="127">
        <v>0</v>
      </c>
      <c r="W70" s="127">
        <v>0</v>
      </c>
      <c r="X70" s="127">
        <v>8990000</v>
      </c>
      <c r="Y70" s="121">
        <v>4837883000</v>
      </c>
    </row>
    <row r="71" spans="1:25" x14ac:dyDescent="0.35">
      <c r="A71" s="4" t="s">
        <v>59</v>
      </c>
      <c r="B71" s="14">
        <v>15905</v>
      </c>
      <c r="C71" s="15">
        <v>668</v>
      </c>
      <c r="D71" s="15">
        <v>398</v>
      </c>
      <c r="E71" s="15">
        <v>3424</v>
      </c>
      <c r="F71" s="15">
        <v>22</v>
      </c>
      <c r="G71" s="121">
        <v>20417</v>
      </c>
      <c r="H71" s="14">
        <v>10231028000</v>
      </c>
      <c r="I71" s="15">
        <v>426618000</v>
      </c>
      <c r="J71" s="15">
        <v>330512000</v>
      </c>
      <c r="K71" s="15">
        <v>6375775000</v>
      </c>
      <c r="L71" s="15">
        <v>11505000</v>
      </c>
      <c r="M71" s="20">
        <v>17375438000</v>
      </c>
      <c r="N71" s="14">
        <v>109435000</v>
      </c>
      <c r="O71" s="15">
        <v>4460000</v>
      </c>
      <c r="P71" s="15">
        <v>3563000</v>
      </c>
      <c r="Q71" s="15">
        <v>803000</v>
      </c>
      <c r="R71" s="15">
        <v>0</v>
      </c>
      <c r="S71" s="20">
        <v>118261000</v>
      </c>
      <c r="T71" s="126">
        <v>10340463000</v>
      </c>
      <c r="U71" s="127">
        <v>431078000</v>
      </c>
      <c r="V71" s="127">
        <v>334075000</v>
      </c>
      <c r="W71" s="127">
        <v>6376578000</v>
      </c>
      <c r="X71" s="127">
        <v>11505000</v>
      </c>
      <c r="Y71" s="121">
        <v>17493699000</v>
      </c>
    </row>
    <row r="72" spans="1:25" x14ac:dyDescent="0.35">
      <c r="A72" s="4" t="s">
        <v>60</v>
      </c>
      <c r="B72" s="14">
        <v>7394</v>
      </c>
      <c r="C72" s="15">
        <v>454</v>
      </c>
      <c r="D72" s="15">
        <v>257</v>
      </c>
      <c r="E72" s="15">
        <v>3096</v>
      </c>
      <c r="F72" s="15">
        <v>0</v>
      </c>
      <c r="G72" s="121">
        <v>11201</v>
      </c>
      <c r="H72" s="14">
        <v>2684563000</v>
      </c>
      <c r="I72" s="15">
        <v>240240000</v>
      </c>
      <c r="J72" s="15">
        <v>104025000</v>
      </c>
      <c r="K72" s="15">
        <v>6271626000</v>
      </c>
      <c r="L72" s="15">
        <v>0</v>
      </c>
      <c r="M72" s="20">
        <v>9300454000</v>
      </c>
      <c r="N72" s="14">
        <v>33272000</v>
      </c>
      <c r="O72" s="15">
        <v>-1402000</v>
      </c>
      <c r="P72" s="15">
        <v>240000</v>
      </c>
      <c r="Q72" s="15">
        <v>-36955000</v>
      </c>
      <c r="R72" s="15">
        <v>0</v>
      </c>
      <c r="S72" s="20">
        <v>-4845000</v>
      </c>
      <c r="T72" s="126">
        <v>2717835000</v>
      </c>
      <c r="U72" s="127">
        <v>238838000</v>
      </c>
      <c r="V72" s="127">
        <v>104265000</v>
      </c>
      <c r="W72" s="127">
        <v>6234671000</v>
      </c>
      <c r="X72" s="127">
        <v>0</v>
      </c>
      <c r="Y72" s="121">
        <v>9295609000</v>
      </c>
    </row>
    <row r="73" spans="1:25" x14ac:dyDescent="0.35">
      <c r="A73" s="4" t="s">
        <v>61</v>
      </c>
      <c r="B73" s="14">
        <v>60737</v>
      </c>
      <c r="C73" s="15">
        <v>6508</v>
      </c>
      <c r="D73" s="15">
        <v>0</v>
      </c>
      <c r="E73" s="15">
        <v>0</v>
      </c>
      <c r="F73" s="15">
        <v>12</v>
      </c>
      <c r="G73" s="121">
        <v>67257</v>
      </c>
      <c r="H73" s="14">
        <v>89030005000</v>
      </c>
      <c r="I73" s="15">
        <v>13733450000</v>
      </c>
      <c r="J73" s="15">
        <v>0</v>
      </c>
      <c r="K73" s="15">
        <v>0</v>
      </c>
      <c r="L73" s="15">
        <v>189400000</v>
      </c>
      <c r="M73" s="20">
        <v>102952855000</v>
      </c>
      <c r="N73" s="14">
        <v>89631800000</v>
      </c>
      <c r="O73" s="15">
        <v>13514832500</v>
      </c>
      <c r="P73" s="15">
        <v>0</v>
      </c>
      <c r="Q73" s="15">
        <v>0</v>
      </c>
      <c r="R73" s="15">
        <v>189400000</v>
      </c>
      <c r="S73" s="20">
        <v>103336032500</v>
      </c>
      <c r="T73" s="126">
        <v>178661805000</v>
      </c>
      <c r="U73" s="127">
        <v>27248282500</v>
      </c>
      <c r="V73" s="127">
        <v>0</v>
      </c>
      <c r="W73" s="127">
        <v>0</v>
      </c>
      <c r="X73" s="127">
        <v>378800000</v>
      </c>
      <c r="Y73" s="121">
        <v>206288887500</v>
      </c>
    </row>
    <row r="74" spans="1:25" x14ac:dyDescent="0.35">
      <c r="A74" s="4" t="s">
        <v>62</v>
      </c>
      <c r="B74" s="14">
        <v>5449</v>
      </c>
      <c r="C74" s="15">
        <v>323</v>
      </c>
      <c r="D74" s="15">
        <v>0</v>
      </c>
      <c r="E74" s="15">
        <v>2300</v>
      </c>
      <c r="F74" s="15">
        <v>0</v>
      </c>
      <c r="G74" s="121">
        <v>8072</v>
      </c>
      <c r="H74" s="14">
        <v>2818039000</v>
      </c>
      <c r="I74" s="15">
        <v>237320600</v>
      </c>
      <c r="J74" s="15">
        <v>0</v>
      </c>
      <c r="K74" s="15">
        <v>3632304000</v>
      </c>
      <c r="L74" s="15">
        <v>0</v>
      </c>
      <c r="M74" s="20">
        <v>6687663600</v>
      </c>
      <c r="N74" s="14">
        <v>100168000</v>
      </c>
      <c r="O74" s="15">
        <v>5355000</v>
      </c>
      <c r="P74" s="15">
        <v>0</v>
      </c>
      <c r="Q74" s="15">
        <v>24058500</v>
      </c>
      <c r="R74" s="15">
        <v>0</v>
      </c>
      <c r="S74" s="20">
        <v>129581500</v>
      </c>
      <c r="T74" s="126">
        <v>2918207000</v>
      </c>
      <c r="U74" s="127">
        <v>242675600</v>
      </c>
      <c r="V74" s="127">
        <v>0</v>
      </c>
      <c r="W74" s="127">
        <v>3656362500</v>
      </c>
      <c r="X74" s="127">
        <v>0</v>
      </c>
      <c r="Y74" s="121">
        <v>6817245100</v>
      </c>
    </row>
    <row r="75" spans="1:25" x14ac:dyDescent="0.35">
      <c r="A75" s="4" t="s">
        <v>63</v>
      </c>
      <c r="B75" s="14">
        <v>21978</v>
      </c>
      <c r="C75" s="15">
        <v>1228</v>
      </c>
      <c r="D75" s="15">
        <v>0</v>
      </c>
      <c r="E75" s="15">
        <v>943</v>
      </c>
      <c r="F75" s="15">
        <v>0</v>
      </c>
      <c r="G75" s="121">
        <v>24149</v>
      </c>
      <c r="H75" s="14">
        <v>31719709500</v>
      </c>
      <c r="I75" s="15">
        <v>1265157501</v>
      </c>
      <c r="J75" s="15">
        <v>0</v>
      </c>
      <c r="K75" s="15">
        <v>2195660000</v>
      </c>
      <c r="L75" s="15">
        <v>0</v>
      </c>
      <c r="M75" s="20">
        <v>35180527001</v>
      </c>
      <c r="N75" s="14">
        <v>297000500</v>
      </c>
      <c r="O75" s="15">
        <v>23385000</v>
      </c>
      <c r="P75" s="15">
        <v>0</v>
      </c>
      <c r="Q75" s="15">
        <v>25360000</v>
      </c>
      <c r="R75" s="15">
        <v>0</v>
      </c>
      <c r="S75" s="20">
        <v>345745500</v>
      </c>
      <c r="T75" s="126">
        <v>32016710000</v>
      </c>
      <c r="U75" s="127">
        <v>1288542501</v>
      </c>
      <c r="V75" s="127">
        <v>0</v>
      </c>
      <c r="W75" s="127">
        <v>2221020000</v>
      </c>
      <c r="X75" s="127">
        <v>0</v>
      </c>
      <c r="Y75" s="121">
        <v>35526272501</v>
      </c>
    </row>
    <row r="76" spans="1:25" x14ac:dyDescent="0.35">
      <c r="A76" s="4" t="s">
        <v>64</v>
      </c>
      <c r="B76" s="14">
        <v>8143</v>
      </c>
      <c r="C76" s="15">
        <v>522</v>
      </c>
      <c r="D76" s="15">
        <v>368</v>
      </c>
      <c r="E76" s="15">
        <v>3240</v>
      </c>
      <c r="F76" s="15">
        <v>8</v>
      </c>
      <c r="G76" s="121">
        <v>12281</v>
      </c>
      <c r="H76" s="14">
        <v>2555224100</v>
      </c>
      <c r="I76" s="15">
        <v>295479000</v>
      </c>
      <c r="J76" s="15">
        <v>203834000</v>
      </c>
      <c r="K76" s="15">
        <v>3306175500</v>
      </c>
      <c r="L76" s="15">
        <v>3677000</v>
      </c>
      <c r="M76" s="20">
        <v>6364389600</v>
      </c>
      <c r="N76" s="14">
        <v>28350000</v>
      </c>
      <c r="O76" s="15">
        <v>6596000</v>
      </c>
      <c r="P76" s="15">
        <v>-29876000</v>
      </c>
      <c r="Q76" s="15">
        <v>5978000</v>
      </c>
      <c r="R76" s="15">
        <v>80000</v>
      </c>
      <c r="S76" s="20">
        <v>11128000</v>
      </c>
      <c r="T76" s="126">
        <v>2583574100</v>
      </c>
      <c r="U76" s="127">
        <v>302075000</v>
      </c>
      <c r="V76" s="127">
        <v>173958000</v>
      </c>
      <c r="W76" s="127">
        <v>3312153500</v>
      </c>
      <c r="X76" s="127">
        <v>3757000</v>
      </c>
      <c r="Y76" s="121">
        <v>6375517600</v>
      </c>
    </row>
    <row r="77" spans="1:25" x14ac:dyDescent="0.35">
      <c r="A77" s="4" t="s">
        <v>65</v>
      </c>
      <c r="B77" s="14">
        <v>1831</v>
      </c>
      <c r="C77" s="15">
        <v>247</v>
      </c>
      <c r="D77" s="15">
        <v>0</v>
      </c>
      <c r="E77" s="15">
        <v>2493</v>
      </c>
      <c r="F77" s="15">
        <v>0</v>
      </c>
      <c r="G77" s="121">
        <v>4571</v>
      </c>
      <c r="H77" s="14">
        <v>505744000</v>
      </c>
      <c r="I77" s="15">
        <v>54136000</v>
      </c>
      <c r="J77" s="15">
        <v>0</v>
      </c>
      <c r="K77" s="15">
        <v>2110235300</v>
      </c>
      <c r="L77" s="15">
        <v>0</v>
      </c>
      <c r="M77" s="20">
        <v>2670115300</v>
      </c>
      <c r="N77" s="14">
        <v>80985000</v>
      </c>
      <c r="O77" s="15">
        <v>8500000</v>
      </c>
      <c r="P77" s="15">
        <v>0</v>
      </c>
      <c r="Q77" s="15">
        <v>779496000</v>
      </c>
      <c r="R77" s="15">
        <v>0</v>
      </c>
      <c r="S77" s="20">
        <v>868981000</v>
      </c>
      <c r="T77" s="126">
        <v>586729000</v>
      </c>
      <c r="U77" s="127">
        <v>62636000</v>
      </c>
      <c r="V77" s="127">
        <v>0</v>
      </c>
      <c r="W77" s="127">
        <v>2889731300</v>
      </c>
      <c r="X77" s="127">
        <v>0</v>
      </c>
      <c r="Y77" s="121">
        <v>3539096300</v>
      </c>
    </row>
    <row r="78" spans="1:25" x14ac:dyDescent="0.35">
      <c r="A78" s="4" t="s">
        <v>66</v>
      </c>
      <c r="B78" s="14">
        <v>12371</v>
      </c>
      <c r="C78" s="15">
        <v>752</v>
      </c>
      <c r="D78" s="15">
        <v>411</v>
      </c>
      <c r="E78" s="15">
        <v>2964</v>
      </c>
      <c r="F78" s="15">
        <v>16</v>
      </c>
      <c r="G78" s="121">
        <v>16514</v>
      </c>
      <c r="H78" s="14">
        <v>6014521000</v>
      </c>
      <c r="I78" s="15">
        <v>694987000</v>
      </c>
      <c r="J78" s="15">
        <v>266773000</v>
      </c>
      <c r="K78" s="15">
        <v>4290878000</v>
      </c>
      <c r="L78" s="15">
        <v>13813000</v>
      </c>
      <c r="M78" s="20">
        <v>11280972000</v>
      </c>
      <c r="N78" s="14">
        <v>120491000</v>
      </c>
      <c r="O78" s="15">
        <v>-1234000</v>
      </c>
      <c r="P78" s="15">
        <v>2406000</v>
      </c>
      <c r="Q78" s="15">
        <v>-53537000</v>
      </c>
      <c r="R78" s="15">
        <v>-388000</v>
      </c>
      <c r="S78" s="20">
        <v>67738000</v>
      </c>
      <c r="T78" s="126">
        <v>6135012000</v>
      </c>
      <c r="U78" s="127">
        <v>693753000</v>
      </c>
      <c r="V78" s="127">
        <v>269179000</v>
      </c>
      <c r="W78" s="127">
        <v>4237341000</v>
      </c>
      <c r="X78" s="127">
        <v>13425000</v>
      </c>
      <c r="Y78" s="121">
        <v>11348710000</v>
      </c>
    </row>
    <row r="79" spans="1:25" x14ac:dyDescent="0.35">
      <c r="A79" s="4" t="s">
        <v>67</v>
      </c>
      <c r="B79" s="14">
        <v>16220</v>
      </c>
      <c r="C79" s="15">
        <v>950</v>
      </c>
      <c r="D79" s="15">
        <v>466</v>
      </c>
      <c r="E79" s="15">
        <v>215</v>
      </c>
      <c r="F79" s="15">
        <v>887</v>
      </c>
      <c r="G79" s="121">
        <v>18738</v>
      </c>
      <c r="H79" s="14">
        <v>8784815000</v>
      </c>
      <c r="I79" s="15">
        <v>872028000</v>
      </c>
      <c r="J79" s="15">
        <v>349743000</v>
      </c>
      <c r="K79" s="15">
        <v>332737000</v>
      </c>
      <c r="L79" s="15">
        <v>355978000</v>
      </c>
      <c r="M79" s="20">
        <v>10695301000</v>
      </c>
      <c r="N79" s="14">
        <v>624596000</v>
      </c>
      <c r="O79" s="15">
        <v>151793000</v>
      </c>
      <c r="P79" s="15">
        <v>32732000</v>
      </c>
      <c r="Q79" s="15">
        <v>39156000</v>
      </c>
      <c r="R79" s="15">
        <v>47198500</v>
      </c>
      <c r="S79" s="20">
        <v>895475500</v>
      </c>
      <c r="T79" s="126">
        <v>9409411000</v>
      </c>
      <c r="U79" s="127">
        <v>1023821000</v>
      </c>
      <c r="V79" s="127">
        <v>382475000</v>
      </c>
      <c r="W79" s="127">
        <v>371893000</v>
      </c>
      <c r="X79" s="127">
        <v>403176500</v>
      </c>
      <c r="Y79" s="121">
        <v>11590776500</v>
      </c>
    </row>
    <row r="80" spans="1:25" x14ac:dyDescent="0.35">
      <c r="A80" s="4" t="s">
        <v>68</v>
      </c>
      <c r="B80" s="14">
        <v>27788</v>
      </c>
      <c r="C80" s="15">
        <v>1664</v>
      </c>
      <c r="D80" s="15">
        <v>499</v>
      </c>
      <c r="E80" s="15">
        <v>3148</v>
      </c>
      <c r="F80" s="15">
        <v>36</v>
      </c>
      <c r="G80" s="121">
        <v>33135</v>
      </c>
      <c r="H80" s="14">
        <v>11635387100</v>
      </c>
      <c r="I80" s="15">
        <v>1638126700</v>
      </c>
      <c r="J80" s="15">
        <v>702054300</v>
      </c>
      <c r="K80" s="15">
        <v>4830014000</v>
      </c>
      <c r="L80" s="15">
        <v>46910000</v>
      </c>
      <c r="M80" s="20">
        <v>18852492100</v>
      </c>
      <c r="N80" s="14">
        <v>167417500</v>
      </c>
      <c r="O80" s="15">
        <v>17514350</v>
      </c>
      <c r="P80" s="15">
        <v>7506150</v>
      </c>
      <c r="Q80" s="15">
        <v>20010000</v>
      </c>
      <c r="R80" s="15">
        <v>145000</v>
      </c>
      <c r="S80" s="20">
        <v>212593000</v>
      </c>
      <c r="T80" s="126">
        <v>11802804600</v>
      </c>
      <c r="U80" s="127">
        <v>1655641050</v>
      </c>
      <c r="V80" s="127">
        <v>709560450</v>
      </c>
      <c r="W80" s="127">
        <v>4850024000</v>
      </c>
      <c r="X80" s="127">
        <v>47055000</v>
      </c>
      <c r="Y80" s="121">
        <v>19065085100</v>
      </c>
    </row>
    <row r="81" spans="1:56" x14ac:dyDescent="0.35">
      <c r="A81" s="4" t="s">
        <v>69</v>
      </c>
      <c r="B81" s="14">
        <v>1768</v>
      </c>
      <c r="C81" s="15">
        <v>90</v>
      </c>
      <c r="D81" s="15">
        <v>81</v>
      </c>
      <c r="E81" s="15">
        <v>2834</v>
      </c>
      <c r="F81" s="15">
        <v>0</v>
      </c>
      <c r="G81" s="121">
        <v>4773</v>
      </c>
      <c r="H81" s="14">
        <v>299253600</v>
      </c>
      <c r="I81" s="15">
        <v>11001500</v>
      </c>
      <c r="J81" s="15">
        <v>8243000</v>
      </c>
      <c r="K81" s="15">
        <v>5875546700</v>
      </c>
      <c r="L81" s="15">
        <v>0</v>
      </c>
      <c r="M81" s="20">
        <v>6194044800</v>
      </c>
      <c r="N81" s="14">
        <v>1876300</v>
      </c>
      <c r="O81" s="15">
        <v>60000</v>
      </c>
      <c r="P81" s="15">
        <v>2212500</v>
      </c>
      <c r="Q81" s="15">
        <v>9849400</v>
      </c>
      <c r="R81" s="15">
        <v>0</v>
      </c>
      <c r="S81" s="20">
        <v>13998200</v>
      </c>
      <c r="T81" s="126">
        <v>301129900</v>
      </c>
      <c r="U81" s="127">
        <v>11061500</v>
      </c>
      <c r="V81" s="127">
        <v>10455500</v>
      </c>
      <c r="W81" s="127">
        <v>5885396100</v>
      </c>
      <c r="X81" s="127">
        <v>0</v>
      </c>
      <c r="Y81" s="121">
        <v>6208043000</v>
      </c>
    </row>
    <row r="82" spans="1:56" x14ac:dyDescent="0.35">
      <c r="A82" s="4" t="s">
        <v>70</v>
      </c>
      <c r="B82" s="14">
        <v>74377</v>
      </c>
      <c r="C82" s="15">
        <v>3930</v>
      </c>
      <c r="D82" s="15">
        <v>1703</v>
      </c>
      <c r="E82" s="15">
        <v>0</v>
      </c>
      <c r="F82" s="15">
        <v>32</v>
      </c>
      <c r="G82" s="121">
        <v>80042</v>
      </c>
      <c r="H82" s="14">
        <v>74068440000</v>
      </c>
      <c r="I82" s="15">
        <v>6170360000</v>
      </c>
      <c r="J82" s="15">
        <v>2478303000</v>
      </c>
      <c r="K82" s="15">
        <v>0</v>
      </c>
      <c r="L82" s="15">
        <v>95639000</v>
      </c>
      <c r="M82" s="20">
        <v>82812742000</v>
      </c>
      <c r="N82" s="14">
        <v>789374000</v>
      </c>
      <c r="O82" s="15">
        <v>139541000</v>
      </c>
      <c r="P82" s="15">
        <v>8258000</v>
      </c>
      <c r="Q82" s="15">
        <v>0</v>
      </c>
      <c r="R82" s="15">
        <v>0</v>
      </c>
      <c r="S82" s="20">
        <v>937173000</v>
      </c>
      <c r="T82" s="126">
        <v>74857814000</v>
      </c>
      <c r="U82" s="127">
        <v>6309901000</v>
      </c>
      <c r="V82" s="127">
        <v>2486561000</v>
      </c>
      <c r="W82" s="127">
        <v>0</v>
      </c>
      <c r="X82" s="127">
        <v>95639000</v>
      </c>
      <c r="Y82" s="121">
        <v>83749915000</v>
      </c>
    </row>
    <row r="83" spans="1:56" x14ac:dyDescent="0.35">
      <c r="A83" s="4" t="s">
        <v>71</v>
      </c>
      <c r="B83" s="14">
        <v>93967</v>
      </c>
      <c r="C83" s="15">
        <v>3103</v>
      </c>
      <c r="D83" s="15">
        <v>4722</v>
      </c>
      <c r="E83" s="15">
        <v>200</v>
      </c>
      <c r="F83" s="15">
        <v>0</v>
      </c>
      <c r="G83" s="121">
        <v>101992</v>
      </c>
      <c r="H83" s="14">
        <v>62985069000</v>
      </c>
      <c r="I83" s="15">
        <v>5244251500</v>
      </c>
      <c r="J83" s="15">
        <v>5429721300</v>
      </c>
      <c r="K83" s="15">
        <v>585135000</v>
      </c>
      <c r="L83" s="15">
        <v>0</v>
      </c>
      <c r="M83" s="20">
        <v>74244176800</v>
      </c>
      <c r="N83" s="14">
        <v>1535346400</v>
      </c>
      <c r="O83" s="15">
        <v>54078000</v>
      </c>
      <c r="P83" s="15">
        <v>226330200</v>
      </c>
      <c r="Q83" s="15">
        <v>-10430000</v>
      </c>
      <c r="R83" s="15">
        <v>0</v>
      </c>
      <c r="S83" s="20">
        <v>1805324600</v>
      </c>
      <c r="T83" s="126">
        <v>64520415400</v>
      </c>
      <c r="U83" s="127">
        <v>5298329500</v>
      </c>
      <c r="V83" s="127">
        <v>5656051500</v>
      </c>
      <c r="W83" s="127">
        <v>574705000</v>
      </c>
      <c r="X83" s="127">
        <v>0</v>
      </c>
      <c r="Y83" s="121">
        <v>76049501400</v>
      </c>
    </row>
    <row r="84" spans="1:56" x14ac:dyDescent="0.35">
      <c r="A84" s="4" t="s">
        <v>72</v>
      </c>
      <c r="B84" s="14">
        <v>19453</v>
      </c>
      <c r="C84" s="15">
        <v>759</v>
      </c>
      <c r="D84" s="15">
        <v>719</v>
      </c>
      <c r="E84" s="15">
        <v>407</v>
      </c>
      <c r="F84" s="15">
        <v>46</v>
      </c>
      <c r="G84" s="121">
        <v>21384</v>
      </c>
      <c r="H84" s="14">
        <v>7970835000</v>
      </c>
      <c r="I84" s="15">
        <v>719438800</v>
      </c>
      <c r="J84" s="15">
        <v>709961900</v>
      </c>
      <c r="K84" s="15">
        <v>490813500</v>
      </c>
      <c r="L84" s="15">
        <v>70874000</v>
      </c>
      <c r="M84" s="20">
        <v>9961923200</v>
      </c>
      <c r="N84" s="14">
        <v>1230821000</v>
      </c>
      <c r="O84" s="15">
        <v>97305600</v>
      </c>
      <c r="P84" s="15">
        <v>192443300</v>
      </c>
      <c r="Q84" s="15">
        <v>130911500</v>
      </c>
      <c r="R84" s="15">
        <v>23927000</v>
      </c>
      <c r="S84" s="20">
        <v>1675408400</v>
      </c>
      <c r="T84" s="126">
        <v>9201656000</v>
      </c>
      <c r="U84" s="127">
        <v>816744400</v>
      </c>
      <c r="V84" s="127">
        <v>902405200</v>
      </c>
      <c r="W84" s="127">
        <v>621725000</v>
      </c>
      <c r="X84" s="127">
        <v>94801000</v>
      </c>
      <c r="Y84" s="121">
        <v>11637331600</v>
      </c>
    </row>
    <row r="85" spans="1:56" x14ac:dyDescent="0.35">
      <c r="A85" s="4" t="s">
        <v>73</v>
      </c>
      <c r="B85" s="14">
        <v>119827</v>
      </c>
      <c r="C85" s="15">
        <v>2762</v>
      </c>
      <c r="D85" s="15">
        <v>4173</v>
      </c>
      <c r="E85" s="15">
        <v>903</v>
      </c>
      <c r="F85" s="15">
        <v>7</v>
      </c>
      <c r="G85" s="121">
        <v>127672</v>
      </c>
      <c r="H85" s="14">
        <v>72594751600</v>
      </c>
      <c r="I85" s="15">
        <v>4640522002</v>
      </c>
      <c r="J85" s="15">
        <v>10403289700</v>
      </c>
      <c r="K85" s="15">
        <v>2842000000</v>
      </c>
      <c r="L85" s="15">
        <v>39435000</v>
      </c>
      <c r="M85" s="20">
        <v>90519998302</v>
      </c>
      <c r="N85" s="14">
        <v>2503067502</v>
      </c>
      <c r="O85" s="15">
        <v>87703500</v>
      </c>
      <c r="P85" s="15">
        <v>331040500</v>
      </c>
      <c r="Q85" s="15">
        <v>-44875000</v>
      </c>
      <c r="R85" s="15">
        <v>10280000</v>
      </c>
      <c r="S85" s="20">
        <v>2887216502</v>
      </c>
      <c r="T85" s="126">
        <v>75097819102</v>
      </c>
      <c r="U85" s="127">
        <v>4728225502</v>
      </c>
      <c r="V85" s="127">
        <v>10734330200</v>
      </c>
      <c r="W85" s="127">
        <v>2797125000</v>
      </c>
      <c r="X85" s="127">
        <v>49715000</v>
      </c>
      <c r="Y85" s="121">
        <v>93407214804</v>
      </c>
    </row>
    <row r="86" spans="1:56" x14ac:dyDescent="0.35">
      <c r="A86" s="4" t="s">
        <v>74</v>
      </c>
      <c r="B86" s="14">
        <v>52065</v>
      </c>
      <c r="C86" s="15">
        <v>6686</v>
      </c>
      <c r="D86" s="15">
        <v>1286</v>
      </c>
      <c r="E86" s="15">
        <v>0</v>
      </c>
      <c r="F86" s="15">
        <v>0</v>
      </c>
      <c r="G86" s="121">
        <v>60037</v>
      </c>
      <c r="H86" s="14">
        <v>49148761001</v>
      </c>
      <c r="I86" s="15">
        <v>13869501003</v>
      </c>
      <c r="J86" s="15">
        <v>4419653000</v>
      </c>
      <c r="K86" s="15">
        <v>0</v>
      </c>
      <c r="L86" s="15">
        <v>0</v>
      </c>
      <c r="M86" s="20">
        <v>67437915004</v>
      </c>
      <c r="N86" s="14">
        <v>788400999</v>
      </c>
      <c r="O86" s="15">
        <v>189069497</v>
      </c>
      <c r="P86" s="15">
        <v>-168405000</v>
      </c>
      <c r="Q86" s="15">
        <v>0</v>
      </c>
      <c r="R86" s="15">
        <v>0</v>
      </c>
      <c r="S86" s="20">
        <v>809065496</v>
      </c>
      <c r="T86" s="126">
        <v>49937162000</v>
      </c>
      <c r="U86" s="127">
        <v>14058570500</v>
      </c>
      <c r="V86" s="127">
        <v>4251248000</v>
      </c>
      <c r="W86" s="127">
        <v>0</v>
      </c>
      <c r="X86" s="127">
        <v>0</v>
      </c>
      <c r="Y86" s="121">
        <v>68246980500</v>
      </c>
    </row>
    <row r="87" spans="1:56" x14ac:dyDescent="0.35">
      <c r="A87" s="4" t="s">
        <v>75</v>
      </c>
      <c r="B87" s="14">
        <v>62449</v>
      </c>
      <c r="C87" s="15">
        <v>2344</v>
      </c>
      <c r="D87" s="15">
        <v>1085</v>
      </c>
      <c r="E87" s="15">
        <v>1568</v>
      </c>
      <c r="F87" s="15">
        <v>341</v>
      </c>
      <c r="G87" s="121">
        <v>67787</v>
      </c>
      <c r="H87" s="14">
        <v>49032700000</v>
      </c>
      <c r="I87" s="15">
        <v>2245992501</v>
      </c>
      <c r="J87" s="15">
        <v>1154490000</v>
      </c>
      <c r="K87" s="15">
        <v>3054752500</v>
      </c>
      <c r="L87" s="15">
        <v>65927000</v>
      </c>
      <c r="M87" s="20">
        <v>55553862001</v>
      </c>
      <c r="N87" s="14">
        <v>424335000</v>
      </c>
      <c r="O87" s="15">
        <v>31009999</v>
      </c>
      <c r="P87" s="15">
        <v>7225000</v>
      </c>
      <c r="Q87" s="15">
        <v>-40167500</v>
      </c>
      <c r="R87" s="15">
        <v>-4613500</v>
      </c>
      <c r="S87" s="20">
        <v>417788999</v>
      </c>
      <c r="T87" s="126">
        <v>49457035000</v>
      </c>
      <c r="U87" s="127">
        <v>2277002500</v>
      </c>
      <c r="V87" s="127">
        <v>1161715000</v>
      </c>
      <c r="W87" s="127">
        <v>3014585000</v>
      </c>
      <c r="X87" s="127">
        <v>61313500</v>
      </c>
      <c r="Y87" s="121">
        <v>55971651000</v>
      </c>
    </row>
    <row r="88" spans="1:56" x14ac:dyDescent="0.35">
      <c r="A88" s="4" t="s">
        <v>76</v>
      </c>
      <c r="B88" s="14">
        <v>3456</v>
      </c>
      <c r="C88" s="15">
        <v>445</v>
      </c>
      <c r="D88" s="15">
        <v>0</v>
      </c>
      <c r="E88" s="15">
        <v>3153</v>
      </c>
      <c r="F88" s="15">
        <v>0</v>
      </c>
      <c r="G88" s="121">
        <v>7054</v>
      </c>
      <c r="H88" s="14">
        <v>554306400</v>
      </c>
      <c r="I88" s="15">
        <v>79271000</v>
      </c>
      <c r="J88" s="15">
        <v>0</v>
      </c>
      <c r="K88" s="15">
        <v>5070302700</v>
      </c>
      <c r="L88" s="15">
        <v>0</v>
      </c>
      <c r="M88" s="20">
        <v>5703880100</v>
      </c>
      <c r="N88" s="14">
        <v>1962000</v>
      </c>
      <c r="O88" s="15">
        <v>-115500</v>
      </c>
      <c r="P88" s="15">
        <v>0</v>
      </c>
      <c r="Q88" s="15">
        <v>-497000</v>
      </c>
      <c r="R88" s="15">
        <v>0</v>
      </c>
      <c r="S88" s="20">
        <v>1349500</v>
      </c>
      <c r="T88" s="126">
        <v>556268400</v>
      </c>
      <c r="U88" s="127">
        <v>79155500</v>
      </c>
      <c r="V88" s="127">
        <v>0</v>
      </c>
      <c r="W88" s="127">
        <v>5069805700</v>
      </c>
      <c r="X88" s="127">
        <v>0</v>
      </c>
      <c r="Y88" s="121">
        <v>5705229600</v>
      </c>
    </row>
    <row r="89" spans="1:56" x14ac:dyDescent="0.35">
      <c r="A89" s="5"/>
      <c r="B89" s="16"/>
      <c r="C89" s="17"/>
      <c r="D89" s="17"/>
      <c r="E89" s="17"/>
      <c r="F89" s="17"/>
      <c r="G89" s="123"/>
      <c r="H89" s="16"/>
      <c r="I89" s="17"/>
      <c r="J89" s="17"/>
      <c r="K89" s="17"/>
      <c r="L89" s="17"/>
      <c r="M89" s="21"/>
      <c r="N89" s="16"/>
      <c r="O89" s="17"/>
      <c r="P89" s="17"/>
      <c r="Q89" s="17"/>
      <c r="R89" s="17"/>
      <c r="S89" s="21"/>
      <c r="T89" s="128"/>
      <c r="U89" s="129"/>
      <c r="V89" s="129"/>
      <c r="W89" s="129"/>
      <c r="X89" s="129"/>
      <c r="Y89" s="123"/>
    </row>
    <row r="90" spans="1:56" x14ac:dyDescent="0.35">
      <c r="A90" s="53" t="s">
        <v>77</v>
      </c>
      <c r="B90" s="56">
        <f t="shared" ref="B90:Y90" si="0">SUM(B9:B89)</f>
        <v>2974585</v>
      </c>
      <c r="C90" s="54">
        <f t="shared" si="0"/>
        <v>162856.62</v>
      </c>
      <c r="D90" s="54">
        <f t="shared" si="0"/>
        <v>78406.5</v>
      </c>
      <c r="E90" s="54">
        <f t="shared" si="0"/>
        <v>113159</v>
      </c>
      <c r="F90" s="54">
        <f t="shared" si="0"/>
        <v>10348</v>
      </c>
      <c r="G90" s="55">
        <f t="shared" si="0"/>
        <v>3339355.12</v>
      </c>
      <c r="H90" s="56">
        <f t="shared" si="0"/>
        <v>2416021645120</v>
      </c>
      <c r="I90" s="54">
        <f t="shared" si="0"/>
        <v>279389035371</v>
      </c>
      <c r="J90" s="54">
        <f t="shared" si="0"/>
        <v>119962313157</v>
      </c>
      <c r="K90" s="54">
        <f t="shared" si="0"/>
        <v>179698892800</v>
      </c>
      <c r="L90" s="54">
        <f t="shared" si="0"/>
        <v>12832353414</v>
      </c>
      <c r="M90" s="55">
        <f t="shared" si="0"/>
        <v>3007904239862</v>
      </c>
      <c r="N90" s="56">
        <f t="shared" si="0"/>
        <v>215175849889</v>
      </c>
      <c r="O90" s="54">
        <f t="shared" si="0"/>
        <v>28015972474</v>
      </c>
      <c r="P90" s="54">
        <f t="shared" si="0"/>
        <v>3437168221</v>
      </c>
      <c r="Q90" s="54">
        <f t="shared" si="0"/>
        <v>12902186082</v>
      </c>
      <c r="R90" s="54">
        <f t="shared" si="0"/>
        <v>748362930</v>
      </c>
      <c r="S90" s="55">
        <f t="shared" si="0"/>
        <v>260279539596</v>
      </c>
      <c r="T90" s="56">
        <f t="shared" si="0"/>
        <v>2631197495009</v>
      </c>
      <c r="U90" s="54">
        <f t="shared" si="0"/>
        <v>307405007845</v>
      </c>
      <c r="V90" s="54">
        <f t="shared" si="0"/>
        <v>123399481378</v>
      </c>
      <c r="W90" s="54">
        <f t="shared" si="0"/>
        <v>192601078882</v>
      </c>
      <c r="X90" s="54">
        <f t="shared" si="0"/>
        <v>13580716344</v>
      </c>
      <c r="Y90" s="55">
        <f t="shared" si="0"/>
        <v>3268183779458</v>
      </c>
    </row>
    <row r="91" spans="1:56" x14ac:dyDescent="0.35">
      <c r="A91" s="51" t="str">
        <f>"Source: Victorian Local Government Grants Commission - Questionnaire "&amp;$A$3&amp;" response from Council"</f>
        <v>Source: Victorian Local Government Grants Commission - Questionnaire 2023-24 response from Council</v>
      </c>
      <c r="B91" s="11"/>
      <c r="C91" s="11"/>
      <c r="D91" s="11"/>
      <c r="E91" s="11"/>
      <c r="F91" s="11"/>
      <c r="G91" s="11"/>
      <c r="H91" s="11"/>
      <c r="I91" s="11"/>
      <c r="J91" s="11"/>
      <c r="K91" s="11"/>
      <c r="L91" s="11"/>
      <c r="M91" s="11"/>
      <c r="N91" s="11"/>
      <c r="O91" s="11"/>
      <c r="P91" s="11"/>
      <c r="Q91" s="11"/>
      <c r="R91" s="11"/>
      <c r="S91" s="11"/>
      <c r="T91" s="11"/>
      <c r="U91" s="11"/>
      <c r="V91" s="11"/>
      <c r="W91" s="11"/>
      <c r="X91" s="11"/>
      <c r="Y91" s="11"/>
    </row>
    <row r="92" spans="1:56" s="7" customFormat="1" ht="12" x14ac:dyDescent="0.3">
      <c r="A92" s="51" t="s">
        <v>181</v>
      </c>
      <c r="B92" s="11"/>
      <c r="C92" s="11"/>
      <c r="D92" s="11"/>
      <c r="E92" s="11"/>
      <c r="F92" s="11"/>
      <c r="G92" s="11"/>
      <c r="H92" s="11"/>
      <c r="I92" s="11"/>
      <c r="J92" s="11"/>
      <c r="K92" s="11"/>
      <c r="L92" s="11"/>
      <c r="M92" s="11"/>
      <c r="N92" s="11"/>
      <c r="O92" s="11"/>
      <c r="P92" s="11"/>
      <c r="Q92" s="11"/>
      <c r="R92" s="11"/>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row>
  </sheetData>
  <printOptions horizontalCentered="1" verticalCentered="1"/>
  <pageMargins left="0.39370078740157483" right="0.39370078740157483" top="0.39370078740157483" bottom="0.19685039370078741" header="0.31496062992125984" footer="0.31496062992125984"/>
  <pageSetup paperSize="8" scale="60" fitToWidth="4" orientation="landscape" r:id="rId1"/>
  <headerFooter>
    <oddHeader>&amp;C&amp;"Arial"&amp;12&amp;K000000OFFICIAL&amp;1#</oddHeader>
    <oddFooter>&amp;C&amp;1#&amp;"Arial"&amp;12&amp;K000000OFFICIAL</oddFooter>
  </headerFooter>
  <colBreaks count="1" manualBreakCount="1">
    <brk id="7" max="90"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59999389629810485"/>
  </sheetPr>
  <dimension ref="A1:CF92"/>
  <sheetViews>
    <sheetView showGridLines="0" zoomScale="80" zoomScaleNormal="80" workbookViewId="0">
      <pane xSplit="1" ySplit="9" topLeftCell="B10" activePane="bottomRight" state="frozen"/>
      <selection activeCell="A93" sqref="A93"/>
      <selection pane="topRight" activeCell="A93" sqref="A93"/>
      <selection pane="bottomLeft" activeCell="A93" sqref="A93"/>
      <selection pane="bottomRight" activeCell="A9" sqref="A9"/>
    </sheetView>
  </sheetViews>
  <sheetFormatPr defaultColWidth="10.7265625" defaultRowHeight="14.5" x14ac:dyDescent="0.35"/>
  <cols>
    <col min="1" max="1" width="24.7265625" style="6" customWidth="1"/>
    <col min="2" max="7" width="12.7265625" style="10" customWidth="1"/>
    <col min="8" max="8" width="13.08984375" style="10" bestFit="1" customWidth="1"/>
    <col min="9" max="12" width="12.7265625" style="10" customWidth="1"/>
    <col min="13" max="13" width="13.08984375" style="10" bestFit="1" customWidth="1"/>
    <col min="14" max="25" width="12.7265625" style="10" customWidth="1"/>
    <col min="26" max="26" width="14.36328125" style="10" customWidth="1"/>
    <col min="27" max="30" width="12.7265625" style="10" customWidth="1"/>
    <col min="31" max="31" width="13.08984375" style="10" bestFit="1" customWidth="1"/>
    <col min="32" max="49" width="12.7265625" style="10" customWidth="1"/>
    <col min="50" max="50" width="14" style="10" customWidth="1"/>
    <col min="51" max="54" width="12.7265625" style="10" customWidth="1"/>
    <col min="55" max="55" width="13.08984375" style="10" bestFit="1" customWidth="1"/>
    <col min="56" max="73" width="12.7265625" style="10" customWidth="1"/>
    <col min="74" max="74" width="14.6328125" style="10" customWidth="1"/>
    <col min="75" max="78" width="12.7265625" style="10" customWidth="1"/>
    <col min="79" max="81" width="14.6328125" style="10" customWidth="1"/>
    <col min="82" max="82" width="12.7265625" style="10" customWidth="1"/>
    <col min="85" max="16384" width="10.7265625" style="6"/>
  </cols>
  <sheetData>
    <row r="1" spans="1:83" x14ac:dyDescent="0.35">
      <c r="A1" s="1" t="s">
        <v>178</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row>
    <row r="2" spans="1:83" ht="15.5" x14ac:dyDescent="0.35">
      <c r="A2" s="2" t="s">
        <v>96</v>
      </c>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t="s">
        <v>164</v>
      </c>
      <c r="CD2" s="9"/>
    </row>
    <row r="3" spans="1:83" x14ac:dyDescent="0.35">
      <c r="A3" s="52" t="str">
        <f>Valuations!A3</f>
        <v>2023-24</v>
      </c>
    </row>
    <row r="4" spans="1:83" s="109" customFormat="1" ht="18.5" x14ac:dyDescent="0.45">
      <c r="A4" s="130" t="str">
        <f>Valuations!A4</f>
        <v>as at 30 June 2024</v>
      </c>
      <c r="B4" s="106" t="s">
        <v>104</v>
      </c>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6"/>
      <c r="CC4" s="107"/>
      <c r="CD4" s="108"/>
      <c r="CE4" s="120"/>
    </row>
    <row r="5" spans="1:83" x14ac:dyDescent="0.35">
      <c r="A5" s="57"/>
      <c r="B5" s="58" t="s">
        <v>105</v>
      </c>
      <c r="C5" s="59"/>
      <c r="D5" s="59"/>
      <c r="E5" s="59"/>
      <c r="F5" s="59"/>
      <c r="G5" s="60"/>
      <c r="H5" s="58" t="s">
        <v>106</v>
      </c>
      <c r="I5" s="59"/>
      <c r="J5" s="59"/>
      <c r="K5" s="59"/>
      <c r="L5" s="59"/>
      <c r="M5" s="60"/>
      <c r="N5" s="58" t="s">
        <v>107</v>
      </c>
      <c r="O5" s="59"/>
      <c r="P5" s="59"/>
      <c r="Q5" s="59"/>
      <c r="R5" s="59"/>
      <c r="S5" s="60"/>
      <c r="T5" s="58" t="s">
        <v>112</v>
      </c>
      <c r="U5" s="59"/>
      <c r="V5" s="59"/>
      <c r="W5" s="59"/>
      <c r="X5" s="59"/>
      <c r="Y5" s="60"/>
      <c r="Z5" s="58" t="s">
        <v>113</v>
      </c>
      <c r="AA5" s="59"/>
      <c r="AB5" s="59"/>
      <c r="AC5" s="59"/>
      <c r="AD5" s="59"/>
      <c r="AE5" s="60"/>
      <c r="AF5" s="58" t="s">
        <v>114</v>
      </c>
      <c r="AG5" s="59"/>
      <c r="AH5" s="59"/>
      <c r="AI5" s="59"/>
      <c r="AJ5" s="59"/>
      <c r="AK5" s="60"/>
      <c r="AL5" s="58" t="s">
        <v>117</v>
      </c>
      <c r="AM5" s="59"/>
      <c r="AN5" s="59"/>
      <c r="AO5" s="59"/>
      <c r="AP5" s="59"/>
      <c r="AQ5" s="60"/>
      <c r="AR5" s="58" t="s">
        <v>118</v>
      </c>
      <c r="AS5" s="59"/>
      <c r="AT5" s="59"/>
      <c r="AU5" s="59"/>
      <c r="AV5" s="59"/>
      <c r="AW5" s="60"/>
      <c r="AX5" s="58" t="s">
        <v>119</v>
      </c>
      <c r="AY5" s="59"/>
      <c r="AZ5" s="59"/>
      <c r="BA5" s="59"/>
      <c r="BB5" s="59"/>
      <c r="BC5" s="60"/>
      <c r="BD5" s="58" t="s">
        <v>122</v>
      </c>
      <c r="BE5" s="59"/>
      <c r="BF5" s="59"/>
      <c r="BG5" s="59"/>
      <c r="BH5" s="59"/>
      <c r="BI5" s="60"/>
      <c r="BJ5" s="58" t="s">
        <v>123</v>
      </c>
      <c r="BK5" s="59"/>
      <c r="BL5" s="59"/>
      <c r="BM5" s="59"/>
      <c r="BN5" s="59"/>
      <c r="BO5" s="60"/>
      <c r="BP5" s="58" t="s">
        <v>124</v>
      </c>
      <c r="BQ5" s="59"/>
      <c r="BR5" s="59"/>
      <c r="BS5" s="59"/>
      <c r="BT5" s="59"/>
      <c r="BU5" s="60"/>
      <c r="BV5" s="58" t="s">
        <v>101</v>
      </c>
      <c r="BW5" s="59"/>
      <c r="BX5" s="59"/>
      <c r="BY5" s="59"/>
      <c r="BZ5" s="59"/>
      <c r="CA5" s="60"/>
      <c r="CB5" s="58" t="s">
        <v>101</v>
      </c>
      <c r="CC5" s="59" t="s">
        <v>166</v>
      </c>
      <c r="CD5" s="60"/>
    </row>
    <row r="6" spans="1:83" s="18" customFormat="1" ht="14" x14ac:dyDescent="0.3">
      <c r="A6" s="62"/>
      <c r="B6" s="63" t="s">
        <v>108</v>
      </c>
      <c r="C6" s="64"/>
      <c r="D6" s="64"/>
      <c r="E6" s="64"/>
      <c r="F6" s="64"/>
      <c r="G6" s="65"/>
      <c r="H6" s="63" t="s">
        <v>109</v>
      </c>
      <c r="I6" s="64"/>
      <c r="J6" s="64"/>
      <c r="K6" s="64"/>
      <c r="L6" s="64"/>
      <c r="M6" s="65"/>
      <c r="N6" s="63" t="s">
        <v>110</v>
      </c>
      <c r="O6" s="64"/>
      <c r="P6" s="64"/>
      <c r="Q6" s="64"/>
      <c r="R6" s="64"/>
      <c r="S6" s="65"/>
      <c r="T6" s="63" t="s">
        <v>111</v>
      </c>
      <c r="U6" s="64"/>
      <c r="V6" s="64"/>
      <c r="W6" s="64"/>
      <c r="X6" s="64"/>
      <c r="Y6" s="65"/>
      <c r="Z6" s="63" t="s">
        <v>115</v>
      </c>
      <c r="AA6" s="64"/>
      <c r="AB6" s="64"/>
      <c r="AC6" s="64"/>
      <c r="AD6" s="64"/>
      <c r="AE6" s="65"/>
      <c r="AF6" s="63" t="s">
        <v>116</v>
      </c>
      <c r="AG6" s="64"/>
      <c r="AH6" s="64"/>
      <c r="AI6" s="64"/>
      <c r="AJ6" s="64"/>
      <c r="AK6" s="65"/>
      <c r="AL6" s="63" t="s">
        <v>120</v>
      </c>
      <c r="AM6" s="64"/>
      <c r="AN6" s="64"/>
      <c r="AO6" s="64"/>
      <c r="AP6" s="64"/>
      <c r="AQ6" s="65"/>
      <c r="AR6" s="63" t="s">
        <v>89</v>
      </c>
      <c r="AS6" s="64"/>
      <c r="AT6" s="64"/>
      <c r="AU6" s="64"/>
      <c r="AV6" s="64"/>
      <c r="AW6" s="65"/>
      <c r="AX6" s="63" t="s">
        <v>121</v>
      </c>
      <c r="AY6" s="64"/>
      <c r="AZ6" s="64"/>
      <c r="BA6" s="64"/>
      <c r="BB6" s="64"/>
      <c r="BC6" s="65"/>
      <c r="BD6" s="63" t="s">
        <v>125</v>
      </c>
      <c r="BE6" s="64"/>
      <c r="BF6" s="64"/>
      <c r="BG6" s="64"/>
      <c r="BH6" s="64"/>
      <c r="BI6" s="65"/>
      <c r="BJ6" s="63" t="s">
        <v>126</v>
      </c>
      <c r="BK6" s="64"/>
      <c r="BL6" s="64"/>
      <c r="BM6" s="64"/>
      <c r="BN6" s="64"/>
      <c r="BO6" s="65"/>
      <c r="BP6" s="63" t="s">
        <v>127</v>
      </c>
      <c r="BQ6" s="64"/>
      <c r="BR6" s="64"/>
      <c r="BS6" s="64"/>
      <c r="BT6" s="64"/>
      <c r="BU6" s="65"/>
      <c r="BV6" s="63" t="s">
        <v>128</v>
      </c>
      <c r="BW6" s="64"/>
      <c r="BX6" s="64"/>
      <c r="BY6" s="64"/>
      <c r="BZ6" s="64"/>
      <c r="CA6" s="65"/>
      <c r="CB6" s="63" t="s">
        <v>103</v>
      </c>
      <c r="CC6" s="64"/>
      <c r="CD6" s="65"/>
    </row>
    <row r="7" spans="1:83" ht="20" x14ac:dyDescent="0.35">
      <c r="A7" s="57"/>
      <c r="B7" s="66" t="s">
        <v>80</v>
      </c>
      <c r="C7" s="67" t="s">
        <v>81</v>
      </c>
      <c r="D7" s="67" t="s">
        <v>82</v>
      </c>
      <c r="E7" s="67" t="s">
        <v>172</v>
      </c>
      <c r="F7" s="67" t="s">
        <v>89</v>
      </c>
      <c r="G7" s="76" t="s">
        <v>90</v>
      </c>
      <c r="H7" s="66" t="s">
        <v>80</v>
      </c>
      <c r="I7" s="67" t="s">
        <v>81</v>
      </c>
      <c r="J7" s="67" t="s">
        <v>82</v>
      </c>
      <c r="K7" s="67" t="s">
        <v>172</v>
      </c>
      <c r="L7" s="67" t="s">
        <v>89</v>
      </c>
      <c r="M7" s="76" t="s">
        <v>90</v>
      </c>
      <c r="N7" s="66" t="s">
        <v>80</v>
      </c>
      <c r="O7" s="67" t="s">
        <v>81</v>
      </c>
      <c r="P7" s="67" t="s">
        <v>82</v>
      </c>
      <c r="Q7" s="67" t="s">
        <v>172</v>
      </c>
      <c r="R7" s="67" t="s">
        <v>89</v>
      </c>
      <c r="S7" s="76" t="s">
        <v>90</v>
      </c>
      <c r="T7" s="66" t="s">
        <v>80</v>
      </c>
      <c r="U7" s="67" t="s">
        <v>81</v>
      </c>
      <c r="V7" s="67" t="s">
        <v>82</v>
      </c>
      <c r="W7" s="67" t="s">
        <v>172</v>
      </c>
      <c r="X7" s="67" t="s">
        <v>89</v>
      </c>
      <c r="Y7" s="76" t="s">
        <v>90</v>
      </c>
      <c r="Z7" s="66" t="s">
        <v>80</v>
      </c>
      <c r="AA7" s="67" t="s">
        <v>81</v>
      </c>
      <c r="AB7" s="67" t="s">
        <v>82</v>
      </c>
      <c r="AC7" s="67" t="s">
        <v>172</v>
      </c>
      <c r="AD7" s="67" t="s">
        <v>89</v>
      </c>
      <c r="AE7" s="76" t="s">
        <v>90</v>
      </c>
      <c r="AF7" s="66" t="s">
        <v>80</v>
      </c>
      <c r="AG7" s="67" t="s">
        <v>81</v>
      </c>
      <c r="AH7" s="67" t="s">
        <v>82</v>
      </c>
      <c r="AI7" s="67" t="s">
        <v>172</v>
      </c>
      <c r="AJ7" s="67" t="s">
        <v>89</v>
      </c>
      <c r="AK7" s="76" t="s">
        <v>90</v>
      </c>
      <c r="AL7" s="66" t="s">
        <v>80</v>
      </c>
      <c r="AM7" s="67" t="s">
        <v>81</v>
      </c>
      <c r="AN7" s="67" t="s">
        <v>82</v>
      </c>
      <c r="AO7" s="67" t="s">
        <v>172</v>
      </c>
      <c r="AP7" s="67" t="s">
        <v>89</v>
      </c>
      <c r="AQ7" s="76" t="s">
        <v>90</v>
      </c>
      <c r="AR7" s="66" t="s">
        <v>80</v>
      </c>
      <c r="AS7" s="67" t="s">
        <v>81</v>
      </c>
      <c r="AT7" s="67" t="s">
        <v>82</v>
      </c>
      <c r="AU7" s="67" t="s">
        <v>172</v>
      </c>
      <c r="AV7" s="67" t="s">
        <v>89</v>
      </c>
      <c r="AW7" s="76" t="s">
        <v>90</v>
      </c>
      <c r="AX7" s="66" t="s">
        <v>80</v>
      </c>
      <c r="AY7" s="67" t="s">
        <v>81</v>
      </c>
      <c r="AZ7" s="67" t="s">
        <v>82</v>
      </c>
      <c r="BA7" s="67" t="s">
        <v>172</v>
      </c>
      <c r="BB7" s="67" t="s">
        <v>89</v>
      </c>
      <c r="BC7" s="76" t="s">
        <v>90</v>
      </c>
      <c r="BD7" s="66" t="s">
        <v>80</v>
      </c>
      <c r="BE7" s="67" t="s">
        <v>81</v>
      </c>
      <c r="BF7" s="67" t="s">
        <v>82</v>
      </c>
      <c r="BG7" s="67" t="s">
        <v>172</v>
      </c>
      <c r="BH7" s="67" t="s">
        <v>89</v>
      </c>
      <c r="BI7" s="76" t="s">
        <v>90</v>
      </c>
      <c r="BJ7" s="66" t="s">
        <v>80</v>
      </c>
      <c r="BK7" s="67" t="s">
        <v>81</v>
      </c>
      <c r="BL7" s="67" t="s">
        <v>82</v>
      </c>
      <c r="BM7" s="67" t="s">
        <v>172</v>
      </c>
      <c r="BN7" s="67" t="s">
        <v>89</v>
      </c>
      <c r="BO7" s="76" t="s">
        <v>90</v>
      </c>
      <c r="BP7" s="66" t="s">
        <v>80</v>
      </c>
      <c r="BQ7" s="67" t="s">
        <v>81</v>
      </c>
      <c r="BR7" s="67" t="s">
        <v>82</v>
      </c>
      <c r="BS7" s="67" t="s">
        <v>172</v>
      </c>
      <c r="BT7" s="67" t="s">
        <v>89</v>
      </c>
      <c r="BU7" s="76" t="s">
        <v>90</v>
      </c>
      <c r="BV7" s="66" t="s">
        <v>80</v>
      </c>
      <c r="BW7" s="67" t="s">
        <v>81</v>
      </c>
      <c r="BX7" s="67" t="s">
        <v>82</v>
      </c>
      <c r="BY7" s="67" t="s">
        <v>172</v>
      </c>
      <c r="BZ7" s="67" t="s">
        <v>89</v>
      </c>
      <c r="CA7" s="76" t="s">
        <v>90</v>
      </c>
      <c r="CB7" s="66" t="s">
        <v>99</v>
      </c>
      <c r="CC7" s="67" t="s">
        <v>100</v>
      </c>
      <c r="CD7" s="68" t="s">
        <v>132</v>
      </c>
    </row>
    <row r="8" spans="1:83" x14ac:dyDescent="0.35">
      <c r="A8" s="69"/>
      <c r="B8" s="70" t="s">
        <v>83</v>
      </c>
      <c r="C8" s="71" t="s">
        <v>84</v>
      </c>
      <c r="D8" s="71" t="s">
        <v>85</v>
      </c>
      <c r="E8" s="71" t="s">
        <v>86</v>
      </c>
      <c r="F8" s="71" t="s">
        <v>87</v>
      </c>
      <c r="G8" s="77" t="s">
        <v>88</v>
      </c>
      <c r="H8" s="70" t="s">
        <v>83</v>
      </c>
      <c r="I8" s="71" t="s">
        <v>84</v>
      </c>
      <c r="J8" s="71" t="s">
        <v>85</v>
      </c>
      <c r="K8" s="71" t="s">
        <v>86</v>
      </c>
      <c r="L8" s="71" t="s">
        <v>87</v>
      </c>
      <c r="M8" s="77" t="s">
        <v>88</v>
      </c>
      <c r="N8" s="70" t="s">
        <v>83</v>
      </c>
      <c r="O8" s="71" t="s">
        <v>84</v>
      </c>
      <c r="P8" s="71" t="s">
        <v>85</v>
      </c>
      <c r="Q8" s="71" t="s">
        <v>86</v>
      </c>
      <c r="R8" s="71" t="s">
        <v>87</v>
      </c>
      <c r="S8" s="77" t="s">
        <v>88</v>
      </c>
      <c r="T8" s="70" t="s">
        <v>83</v>
      </c>
      <c r="U8" s="71" t="s">
        <v>84</v>
      </c>
      <c r="V8" s="71" t="s">
        <v>85</v>
      </c>
      <c r="W8" s="71" t="s">
        <v>86</v>
      </c>
      <c r="X8" s="71" t="s">
        <v>87</v>
      </c>
      <c r="Y8" s="77" t="s">
        <v>88</v>
      </c>
      <c r="Z8" s="70" t="s">
        <v>83</v>
      </c>
      <c r="AA8" s="71" t="s">
        <v>84</v>
      </c>
      <c r="AB8" s="71" t="s">
        <v>85</v>
      </c>
      <c r="AC8" s="71" t="s">
        <v>86</v>
      </c>
      <c r="AD8" s="71" t="s">
        <v>87</v>
      </c>
      <c r="AE8" s="77" t="s">
        <v>88</v>
      </c>
      <c r="AF8" s="70" t="s">
        <v>83</v>
      </c>
      <c r="AG8" s="71" t="s">
        <v>84</v>
      </c>
      <c r="AH8" s="71" t="s">
        <v>85</v>
      </c>
      <c r="AI8" s="71" t="s">
        <v>86</v>
      </c>
      <c r="AJ8" s="71" t="s">
        <v>87</v>
      </c>
      <c r="AK8" s="77" t="s">
        <v>88</v>
      </c>
      <c r="AL8" s="70" t="s">
        <v>83</v>
      </c>
      <c r="AM8" s="71" t="s">
        <v>84</v>
      </c>
      <c r="AN8" s="71" t="s">
        <v>85</v>
      </c>
      <c r="AO8" s="71" t="s">
        <v>86</v>
      </c>
      <c r="AP8" s="71" t="s">
        <v>87</v>
      </c>
      <c r="AQ8" s="77" t="s">
        <v>88</v>
      </c>
      <c r="AR8" s="70" t="s">
        <v>83</v>
      </c>
      <c r="AS8" s="71" t="s">
        <v>84</v>
      </c>
      <c r="AT8" s="71" t="s">
        <v>85</v>
      </c>
      <c r="AU8" s="71" t="s">
        <v>86</v>
      </c>
      <c r="AV8" s="71" t="s">
        <v>87</v>
      </c>
      <c r="AW8" s="77" t="s">
        <v>88</v>
      </c>
      <c r="AX8" s="70" t="s">
        <v>83</v>
      </c>
      <c r="AY8" s="71" t="s">
        <v>84</v>
      </c>
      <c r="AZ8" s="71" t="s">
        <v>85</v>
      </c>
      <c r="BA8" s="71" t="s">
        <v>86</v>
      </c>
      <c r="BB8" s="71" t="s">
        <v>87</v>
      </c>
      <c r="BC8" s="77" t="s">
        <v>88</v>
      </c>
      <c r="BD8" s="70" t="s">
        <v>83</v>
      </c>
      <c r="BE8" s="71" t="s">
        <v>84</v>
      </c>
      <c r="BF8" s="71" t="s">
        <v>85</v>
      </c>
      <c r="BG8" s="71" t="s">
        <v>86</v>
      </c>
      <c r="BH8" s="71" t="s">
        <v>87</v>
      </c>
      <c r="BI8" s="77" t="s">
        <v>88</v>
      </c>
      <c r="BJ8" s="70" t="s">
        <v>83</v>
      </c>
      <c r="BK8" s="71" t="s">
        <v>84</v>
      </c>
      <c r="BL8" s="71" t="s">
        <v>85</v>
      </c>
      <c r="BM8" s="71" t="s">
        <v>86</v>
      </c>
      <c r="BN8" s="71" t="s">
        <v>87</v>
      </c>
      <c r="BO8" s="77" t="s">
        <v>88</v>
      </c>
      <c r="BP8" s="70" t="s">
        <v>83</v>
      </c>
      <c r="BQ8" s="71" t="s">
        <v>84</v>
      </c>
      <c r="BR8" s="71" t="s">
        <v>85</v>
      </c>
      <c r="BS8" s="71" t="s">
        <v>86</v>
      </c>
      <c r="BT8" s="71" t="s">
        <v>87</v>
      </c>
      <c r="BU8" s="77" t="s">
        <v>88</v>
      </c>
      <c r="BV8" s="70" t="s">
        <v>83</v>
      </c>
      <c r="BW8" s="71" t="s">
        <v>84</v>
      </c>
      <c r="BX8" s="71" t="s">
        <v>85</v>
      </c>
      <c r="BY8" s="71" t="s">
        <v>86</v>
      </c>
      <c r="BZ8" s="71" t="s">
        <v>87</v>
      </c>
      <c r="CA8" s="77" t="s">
        <v>88</v>
      </c>
      <c r="CB8" s="72"/>
      <c r="CC8" s="75"/>
      <c r="CD8" s="73"/>
    </row>
    <row r="9" spans="1:83" s="84" customFormat="1" ht="14.5" customHeight="1" x14ac:dyDescent="0.3">
      <c r="A9" s="3"/>
      <c r="B9" s="12"/>
      <c r="C9" s="13"/>
      <c r="D9" s="13"/>
      <c r="E9" s="13"/>
      <c r="F9" s="13"/>
      <c r="G9" s="19"/>
      <c r="H9" s="12"/>
      <c r="I9" s="13"/>
      <c r="J9" s="13"/>
      <c r="K9" s="13"/>
      <c r="L9" s="13"/>
      <c r="M9" s="19"/>
      <c r="N9" s="12"/>
      <c r="O9" s="13"/>
      <c r="P9" s="13"/>
      <c r="Q9" s="13"/>
      <c r="R9" s="13"/>
      <c r="S9" s="19"/>
      <c r="T9" s="12"/>
      <c r="U9" s="13"/>
      <c r="V9" s="13"/>
      <c r="W9" s="13"/>
      <c r="X9" s="13"/>
      <c r="Y9" s="19"/>
      <c r="Z9" s="12"/>
      <c r="AA9" s="13"/>
      <c r="AB9" s="13"/>
      <c r="AC9" s="13"/>
      <c r="AD9" s="13"/>
      <c r="AE9" s="19"/>
      <c r="AF9" s="12"/>
      <c r="AG9" s="13"/>
      <c r="AH9" s="13"/>
      <c r="AI9" s="13"/>
      <c r="AJ9" s="13"/>
      <c r="AK9" s="19"/>
      <c r="AL9" s="12"/>
      <c r="AM9" s="13"/>
      <c r="AN9" s="13"/>
      <c r="AO9" s="13"/>
      <c r="AP9" s="13"/>
      <c r="AQ9" s="19"/>
      <c r="AR9" s="12"/>
      <c r="AS9" s="13"/>
      <c r="AT9" s="13"/>
      <c r="AU9" s="13"/>
      <c r="AV9" s="13"/>
      <c r="AW9" s="19"/>
      <c r="AX9" s="124"/>
      <c r="AY9" s="125"/>
      <c r="AZ9" s="125"/>
      <c r="BA9" s="125"/>
      <c r="BB9" s="125"/>
      <c r="BC9" s="122"/>
      <c r="BD9" s="12"/>
      <c r="BE9" s="13"/>
      <c r="BF9" s="13"/>
      <c r="BG9" s="13"/>
      <c r="BH9" s="13"/>
      <c r="BI9" s="19"/>
      <c r="BJ9" s="12"/>
      <c r="BK9" s="13"/>
      <c r="BL9" s="13"/>
      <c r="BM9" s="13"/>
      <c r="BN9" s="13"/>
      <c r="BO9" s="19"/>
      <c r="BP9" s="12"/>
      <c r="BQ9" s="13"/>
      <c r="BR9" s="13"/>
      <c r="BS9" s="13"/>
      <c r="BT9" s="13"/>
      <c r="BU9" s="19"/>
      <c r="BV9" s="124"/>
      <c r="BW9" s="125"/>
      <c r="BX9" s="125"/>
      <c r="BY9" s="125"/>
      <c r="BZ9" s="125"/>
      <c r="CA9" s="122"/>
      <c r="CB9" s="79"/>
      <c r="CC9" s="22"/>
      <c r="CD9" s="23"/>
      <c r="CE9" s="83"/>
    </row>
    <row r="10" spans="1:83" s="84" customFormat="1" ht="14.5" customHeight="1" x14ac:dyDescent="0.3">
      <c r="A10" s="4" t="s">
        <v>0</v>
      </c>
      <c r="B10" s="14">
        <v>0</v>
      </c>
      <c r="C10" s="15">
        <v>0</v>
      </c>
      <c r="D10" s="15">
        <v>0</v>
      </c>
      <c r="E10" s="15">
        <v>0</v>
      </c>
      <c r="F10" s="15">
        <v>0</v>
      </c>
      <c r="G10" s="20">
        <v>0</v>
      </c>
      <c r="H10" s="14">
        <v>11306703</v>
      </c>
      <c r="I10" s="15">
        <v>2793134.7990000001</v>
      </c>
      <c r="J10" s="15">
        <v>0</v>
      </c>
      <c r="K10" s="15">
        <v>2919663.4640000002</v>
      </c>
      <c r="L10" s="15">
        <v>0</v>
      </c>
      <c r="M10" s="20">
        <v>17019501.263</v>
      </c>
      <c r="N10" s="14">
        <v>0</v>
      </c>
      <c r="O10" s="15">
        <v>0</v>
      </c>
      <c r="P10" s="15">
        <v>0</v>
      </c>
      <c r="Q10" s="15">
        <v>0</v>
      </c>
      <c r="R10" s="15">
        <v>0</v>
      </c>
      <c r="S10" s="20">
        <v>0</v>
      </c>
      <c r="T10" s="14">
        <v>60387.320000000007</v>
      </c>
      <c r="U10" s="15">
        <v>27593.244000000002</v>
      </c>
      <c r="V10" s="15">
        <v>0</v>
      </c>
      <c r="W10" s="15">
        <v>-27976.76</v>
      </c>
      <c r="X10" s="15">
        <v>0</v>
      </c>
      <c r="Y10" s="20">
        <v>60003.804000000018</v>
      </c>
      <c r="Z10" s="14">
        <v>3256147.6369257951</v>
      </c>
      <c r="AA10" s="15">
        <v>492660.33568904595</v>
      </c>
      <c r="AB10" s="15">
        <v>0</v>
      </c>
      <c r="AC10" s="15">
        <v>492192.02738515899</v>
      </c>
      <c r="AD10" s="15">
        <v>0</v>
      </c>
      <c r="AE10" s="20">
        <v>4241000</v>
      </c>
      <c r="AF10" s="14">
        <v>0</v>
      </c>
      <c r="AG10" s="15">
        <v>155796</v>
      </c>
      <c r="AH10" s="15">
        <v>0</v>
      </c>
      <c r="AI10" s="15">
        <v>0</v>
      </c>
      <c r="AJ10" s="15">
        <v>0</v>
      </c>
      <c r="AK10" s="20">
        <v>155796</v>
      </c>
      <c r="AL10" s="14">
        <v>0</v>
      </c>
      <c r="AM10" s="15">
        <v>328366</v>
      </c>
      <c r="AN10" s="15">
        <v>0</v>
      </c>
      <c r="AO10" s="15">
        <v>0</v>
      </c>
      <c r="AP10" s="15">
        <v>0</v>
      </c>
      <c r="AQ10" s="20">
        <v>328366</v>
      </c>
      <c r="AR10" s="14">
        <v>111000</v>
      </c>
      <c r="AS10" s="15">
        <v>0</v>
      </c>
      <c r="AT10" s="15">
        <v>0</v>
      </c>
      <c r="AU10" s="15">
        <v>0</v>
      </c>
      <c r="AV10" s="15">
        <v>0</v>
      </c>
      <c r="AW10" s="20">
        <v>111000</v>
      </c>
      <c r="AX10" s="126">
        <v>14734237.956925794</v>
      </c>
      <c r="AY10" s="127">
        <v>3797550.378689046</v>
      </c>
      <c r="AZ10" s="127">
        <v>0</v>
      </c>
      <c r="BA10" s="127">
        <v>3383878.7313851593</v>
      </c>
      <c r="BB10" s="127">
        <v>0</v>
      </c>
      <c r="BC10" s="121">
        <v>21915667.067000002</v>
      </c>
      <c r="BD10" s="14">
        <v>313968</v>
      </c>
      <c r="BE10" s="15">
        <v>0</v>
      </c>
      <c r="BF10" s="15">
        <v>0</v>
      </c>
      <c r="BG10" s="15">
        <v>0</v>
      </c>
      <c r="BH10" s="15">
        <v>0</v>
      </c>
      <c r="BI10" s="20">
        <v>313968</v>
      </c>
      <c r="BJ10" s="14">
        <v>313968</v>
      </c>
      <c r="BK10" s="15">
        <v>0</v>
      </c>
      <c r="BL10" s="15">
        <v>0</v>
      </c>
      <c r="BM10" s="15">
        <v>0</v>
      </c>
      <c r="BN10" s="15">
        <v>0</v>
      </c>
      <c r="BO10" s="20">
        <v>313968</v>
      </c>
      <c r="BP10" s="14">
        <v>0</v>
      </c>
      <c r="BQ10" s="15">
        <v>0</v>
      </c>
      <c r="BR10" s="15">
        <v>0</v>
      </c>
      <c r="BS10" s="15">
        <v>0</v>
      </c>
      <c r="BT10" s="15">
        <v>0</v>
      </c>
      <c r="BU10" s="20">
        <v>0</v>
      </c>
      <c r="BV10" s="126">
        <v>14734237.956925794</v>
      </c>
      <c r="BW10" s="127">
        <v>3797550.378689046</v>
      </c>
      <c r="BX10" s="127">
        <v>0</v>
      </c>
      <c r="BY10" s="127">
        <v>3383878.7313851593</v>
      </c>
      <c r="BZ10" s="127">
        <v>0</v>
      </c>
      <c r="CA10" s="121">
        <v>21915667.067000002</v>
      </c>
      <c r="CB10" s="80">
        <v>21915667.067000002</v>
      </c>
      <c r="CC10" s="24">
        <v>21915667.067000002</v>
      </c>
      <c r="CD10" s="25">
        <f>CB10-CC10</f>
        <v>0</v>
      </c>
      <c r="CE10" s="83"/>
    </row>
    <row r="11" spans="1:83" s="84" customFormat="1" ht="14.5" customHeight="1" x14ac:dyDescent="0.3">
      <c r="A11" s="4" t="s">
        <v>1</v>
      </c>
      <c r="B11" s="14">
        <v>511486.75</v>
      </c>
      <c r="C11" s="15">
        <v>29088</v>
      </c>
      <c r="D11" s="15">
        <v>11040</v>
      </c>
      <c r="E11" s="15">
        <v>83136</v>
      </c>
      <c r="F11" s="15">
        <v>0</v>
      </c>
      <c r="G11" s="20">
        <v>634750.75</v>
      </c>
      <c r="H11" s="14">
        <v>7031524.5499999998</v>
      </c>
      <c r="I11" s="15">
        <v>747887.87</v>
      </c>
      <c r="J11" s="15">
        <v>239060.54</v>
      </c>
      <c r="K11" s="15">
        <v>6050623.4000000004</v>
      </c>
      <c r="L11" s="15">
        <v>0</v>
      </c>
      <c r="M11" s="20">
        <v>14069096.359999999</v>
      </c>
      <c r="N11" s="14">
        <v>0</v>
      </c>
      <c r="O11" s="15">
        <v>0</v>
      </c>
      <c r="P11" s="15">
        <v>0</v>
      </c>
      <c r="Q11" s="15">
        <v>0</v>
      </c>
      <c r="R11" s="15">
        <v>0</v>
      </c>
      <c r="S11" s="20">
        <v>0</v>
      </c>
      <c r="T11" s="14">
        <v>38888.969999999739</v>
      </c>
      <c r="U11" s="15">
        <v>-2839.1899999999441</v>
      </c>
      <c r="V11" s="15">
        <v>1348.1</v>
      </c>
      <c r="W11" s="15">
        <v>3186.8799999998882</v>
      </c>
      <c r="X11" s="15">
        <v>0</v>
      </c>
      <c r="Y11" s="20">
        <v>40584.759999999682</v>
      </c>
      <c r="Z11" s="14">
        <v>2135458.23</v>
      </c>
      <c r="AA11" s="15">
        <v>1635</v>
      </c>
      <c r="AB11" s="15">
        <v>0</v>
      </c>
      <c r="AC11" s="15">
        <v>272941</v>
      </c>
      <c r="AD11" s="15">
        <v>12044</v>
      </c>
      <c r="AE11" s="20">
        <v>2422078.23</v>
      </c>
      <c r="AF11" s="14">
        <v>0</v>
      </c>
      <c r="AG11" s="15">
        <v>0</v>
      </c>
      <c r="AH11" s="15">
        <v>0</v>
      </c>
      <c r="AI11" s="15">
        <v>0</v>
      </c>
      <c r="AJ11" s="15">
        <v>0</v>
      </c>
      <c r="AK11" s="20">
        <v>0</v>
      </c>
      <c r="AL11" s="14">
        <v>0</v>
      </c>
      <c r="AM11" s="15">
        <v>0</v>
      </c>
      <c r="AN11" s="15">
        <v>0</v>
      </c>
      <c r="AO11" s="15">
        <v>0</v>
      </c>
      <c r="AP11" s="15">
        <v>553121.99</v>
      </c>
      <c r="AQ11" s="20">
        <v>553121.99</v>
      </c>
      <c r="AR11" s="14">
        <v>0</v>
      </c>
      <c r="AS11" s="15">
        <v>0</v>
      </c>
      <c r="AT11" s="15">
        <v>0</v>
      </c>
      <c r="AU11" s="15">
        <v>0</v>
      </c>
      <c r="AV11" s="15">
        <v>0</v>
      </c>
      <c r="AW11" s="20">
        <v>0</v>
      </c>
      <c r="AX11" s="126">
        <v>9717358.5</v>
      </c>
      <c r="AY11" s="127">
        <v>775771.68</v>
      </c>
      <c r="AZ11" s="127">
        <v>251448.64</v>
      </c>
      <c r="BA11" s="127">
        <v>6409887.2800000003</v>
      </c>
      <c r="BB11" s="127">
        <v>565165.99</v>
      </c>
      <c r="BC11" s="121">
        <v>17719632.089999996</v>
      </c>
      <c r="BD11" s="14">
        <v>303521.94</v>
      </c>
      <c r="BE11" s="15">
        <v>0</v>
      </c>
      <c r="BF11" s="15">
        <v>0</v>
      </c>
      <c r="BG11" s="15">
        <v>0</v>
      </c>
      <c r="BH11" s="15">
        <v>0</v>
      </c>
      <c r="BI11" s="20">
        <v>303521.94</v>
      </c>
      <c r="BJ11" s="14">
        <v>303521.94</v>
      </c>
      <c r="BK11" s="15">
        <v>0</v>
      </c>
      <c r="BL11" s="15">
        <v>0</v>
      </c>
      <c r="BM11" s="15">
        <v>0</v>
      </c>
      <c r="BN11" s="15">
        <v>0</v>
      </c>
      <c r="BO11" s="20">
        <v>303521.94</v>
      </c>
      <c r="BP11" s="14">
        <v>0</v>
      </c>
      <c r="BQ11" s="15">
        <v>0</v>
      </c>
      <c r="BR11" s="15">
        <v>0</v>
      </c>
      <c r="BS11" s="15">
        <v>0</v>
      </c>
      <c r="BT11" s="15">
        <v>0</v>
      </c>
      <c r="BU11" s="20">
        <v>0</v>
      </c>
      <c r="BV11" s="126">
        <v>9717358.5</v>
      </c>
      <c r="BW11" s="127">
        <v>775771.68</v>
      </c>
      <c r="BX11" s="127">
        <v>251448.64</v>
      </c>
      <c r="BY11" s="127">
        <v>6409887.2800000003</v>
      </c>
      <c r="BZ11" s="127">
        <v>565165.99</v>
      </c>
      <c r="CA11" s="121">
        <v>17719632.089999996</v>
      </c>
      <c r="CB11" s="80">
        <v>17719632.089999996</v>
      </c>
      <c r="CC11" s="24">
        <v>17719632</v>
      </c>
      <c r="CD11" s="25">
        <f t="shared" ref="CD11:CD74" si="0">CB11-CC11</f>
        <v>8.999999612569809E-2</v>
      </c>
      <c r="CE11" s="83"/>
    </row>
    <row r="12" spans="1:83" s="84" customFormat="1" ht="14.5" customHeight="1" x14ac:dyDescent="0.3">
      <c r="A12" s="4" t="s">
        <v>2</v>
      </c>
      <c r="B12" s="14">
        <v>0</v>
      </c>
      <c r="C12" s="15">
        <v>0</v>
      </c>
      <c r="D12" s="15">
        <v>0</v>
      </c>
      <c r="E12" s="15">
        <v>0</v>
      </c>
      <c r="F12" s="15">
        <v>0</v>
      </c>
      <c r="G12" s="20">
        <v>0</v>
      </c>
      <c r="H12" s="14">
        <v>89871460.379999995</v>
      </c>
      <c r="I12" s="15">
        <v>19101319.620000001</v>
      </c>
      <c r="J12" s="15">
        <v>10949835.51</v>
      </c>
      <c r="K12" s="15">
        <v>2403628.59</v>
      </c>
      <c r="L12" s="15">
        <v>149741.85</v>
      </c>
      <c r="M12" s="20">
        <v>122475985.95</v>
      </c>
      <c r="N12" s="14">
        <v>0</v>
      </c>
      <c r="O12" s="15">
        <v>0</v>
      </c>
      <c r="P12" s="15">
        <v>0</v>
      </c>
      <c r="Q12" s="15">
        <v>0</v>
      </c>
      <c r="R12" s="15">
        <v>0</v>
      </c>
      <c r="S12" s="20">
        <v>0</v>
      </c>
      <c r="T12" s="14">
        <v>2340904.1400000085</v>
      </c>
      <c r="U12" s="15">
        <v>407063.12999999896</v>
      </c>
      <c r="V12" s="15">
        <v>264627.93999999948</v>
      </c>
      <c r="W12" s="15">
        <v>-42819.770000000019</v>
      </c>
      <c r="X12" s="15">
        <v>0</v>
      </c>
      <c r="Y12" s="20">
        <v>2969775.4400000069</v>
      </c>
      <c r="Z12" s="14">
        <v>26859254.449999999</v>
      </c>
      <c r="AA12" s="15">
        <v>0</v>
      </c>
      <c r="AB12" s="15">
        <v>0</v>
      </c>
      <c r="AC12" s="15">
        <v>0</v>
      </c>
      <c r="AD12" s="15">
        <v>0</v>
      </c>
      <c r="AE12" s="20">
        <v>26859254.449999999</v>
      </c>
      <c r="AF12" s="14">
        <v>0</v>
      </c>
      <c r="AG12" s="15">
        <v>158558.51</v>
      </c>
      <c r="AH12" s="15">
        <v>0</v>
      </c>
      <c r="AI12" s="15">
        <v>0</v>
      </c>
      <c r="AJ12" s="15">
        <v>0</v>
      </c>
      <c r="AK12" s="20">
        <v>158558.51</v>
      </c>
      <c r="AL12" s="14">
        <v>0</v>
      </c>
      <c r="AM12" s="15">
        <v>0</v>
      </c>
      <c r="AN12" s="15">
        <v>74293.34</v>
      </c>
      <c r="AO12" s="15">
        <v>0</v>
      </c>
      <c r="AP12" s="15">
        <v>0</v>
      </c>
      <c r="AQ12" s="20">
        <v>74293.34</v>
      </c>
      <c r="AR12" s="14">
        <v>0</v>
      </c>
      <c r="AS12" s="15">
        <v>0</v>
      </c>
      <c r="AT12" s="15">
        <v>0</v>
      </c>
      <c r="AU12" s="15">
        <v>0</v>
      </c>
      <c r="AV12" s="15">
        <v>0</v>
      </c>
      <c r="AW12" s="20">
        <v>0</v>
      </c>
      <c r="AX12" s="126">
        <v>119071618.97000001</v>
      </c>
      <c r="AY12" s="127">
        <v>19666941.260000002</v>
      </c>
      <c r="AZ12" s="127">
        <v>11288756.789999999</v>
      </c>
      <c r="BA12" s="127">
        <v>2360808.8199999998</v>
      </c>
      <c r="BB12" s="127">
        <v>149741.85</v>
      </c>
      <c r="BC12" s="121">
        <v>152537867.69</v>
      </c>
      <c r="BD12" s="14">
        <v>1670163.6700000002</v>
      </c>
      <c r="BE12" s="15">
        <v>0</v>
      </c>
      <c r="BF12" s="15">
        <v>0</v>
      </c>
      <c r="BG12" s="15">
        <v>4557.6000000000004</v>
      </c>
      <c r="BH12" s="15">
        <v>0</v>
      </c>
      <c r="BI12" s="20">
        <v>1674721.2700000003</v>
      </c>
      <c r="BJ12" s="14">
        <v>2262504.66</v>
      </c>
      <c r="BK12" s="15">
        <v>0</v>
      </c>
      <c r="BL12" s="15">
        <v>0</v>
      </c>
      <c r="BM12" s="15">
        <v>4557.6000000000004</v>
      </c>
      <c r="BN12" s="15">
        <v>0</v>
      </c>
      <c r="BO12" s="20">
        <v>2267062.2600000002</v>
      </c>
      <c r="BP12" s="14">
        <v>444300</v>
      </c>
      <c r="BQ12" s="15">
        <v>0</v>
      </c>
      <c r="BR12" s="15">
        <v>0</v>
      </c>
      <c r="BS12" s="15">
        <v>1000</v>
      </c>
      <c r="BT12" s="15">
        <v>0</v>
      </c>
      <c r="BU12" s="20">
        <v>445300</v>
      </c>
      <c r="BV12" s="126">
        <v>118034977.98000002</v>
      </c>
      <c r="BW12" s="127">
        <v>19666941.260000002</v>
      </c>
      <c r="BX12" s="127">
        <v>11288756.789999999</v>
      </c>
      <c r="BY12" s="127">
        <v>2359808.8199999998</v>
      </c>
      <c r="BZ12" s="127">
        <v>149741.85</v>
      </c>
      <c r="CA12" s="121">
        <v>151500226.70000002</v>
      </c>
      <c r="CB12" s="80">
        <v>151500226.70000002</v>
      </c>
      <c r="CC12" s="24">
        <v>151500226.98999998</v>
      </c>
      <c r="CD12" s="25">
        <f t="shared" si="0"/>
        <v>-0.28999996185302734</v>
      </c>
      <c r="CE12" s="83"/>
    </row>
    <row r="13" spans="1:83" s="84" customFormat="1" ht="14.5" customHeight="1" x14ac:dyDescent="0.3">
      <c r="A13" s="4" t="s">
        <v>3</v>
      </c>
      <c r="B13" s="14">
        <v>0</v>
      </c>
      <c r="C13" s="15">
        <v>0</v>
      </c>
      <c r="D13" s="15">
        <v>0</v>
      </c>
      <c r="E13" s="15">
        <v>0</v>
      </c>
      <c r="F13" s="15">
        <v>0</v>
      </c>
      <c r="G13" s="20">
        <v>0</v>
      </c>
      <c r="H13" s="14">
        <v>90110187.670000002</v>
      </c>
      <c r="I13" s="15">
        <v>6019472.1399999997</v>
      </c>
      <c r="J13" s="15">
        <v>2736979.69</v>
      </c>
      <c r="K13" s="15">
        <v>0</v>
      </c>
      <c r="L13" s="15">
        <v>0</v>
      </c>
      <c r="M13" s="20">
        <v>98866639.5</v>
      </c>
      <c r="N13" s="14">
        <v>0</v>
      </c>
      <c r="O13" s="15">
        <v>0</v>
      </c>
      <c r="P13" s="15">
        <v>0</v>
      </c>
      <c r="Q13" s="15">
        <v>0</v>
      </c>
      <c r="R13" s="15">
        <v>16418.5</v>
      </c>
      <c r="S13" s="20">
        <v>16418.5</v>
      </c>
      <c r="T13" s="14">
        <v>932400.7700000098</v>
      </c>
      <c r="U13" s="15">
        <v>-74639.020000001561</v>
      </c>
      <c r="V13" s="15">
        <v>1506.4399999999441</v>
      </c>
      <c r="W13" s="15">
        <v>0</v>
      </c>
      <c r="X13" s="15">
        <v>0</v>
      </c>
      <c r="Y13" s="20">
        <v>859268.19000000821</v>
      </c>
      <c r="Z13" s="14">
        <v>0</v>
      </c>
      <c r="AA13" s="15">
        <v>0</v>
      </c>
      <c r="AB13" s="15">
        <v>0</v>
      </c>
      <c r="AC13" s="15">
        <v>0</v>
      </c>
      <c r="AD13" s="15">
        <v>15772326.010000002</v>
      </c>
      <c r="AE13" s="20">
        <v>15772326.010000002</v>
      </c>
      <c r="AF13" s="14">
        <v>0</v>
      </c>
      <c r="AG13" s="15">
        <v>684466</v>
      </c>
      <c r="AH13" s="15">
        <v>0</v>
      </c>
      <c r="AI13" s="15">
        <v>0</v>
      </c>
      <c r="AJ13" s="15">
        <v>0</v>
      </c>
      <c r="AK13" s="20">
        <v>684466</v>
      </c>
      <c r="AL13" s="14">
        <v>0</v>
      </c>
      <c r="AM13" s="15">
        <v>0</v>
      </c>
      <c r="AN13" s="15">
        <v>0</v>
      </c>
      <c r="AO13" s="15">
        <v>0</v>
      </c>
      <c r="AP13" s="15">
        <v>0</v>
      </c>
      <c r="AQ13" s="20">
        <v>0</v>
      </c>
      <c r="AR13" s="14">
        <v>0</v>
      </c>
      <c r="AS13" s="15">
        <v>0</v>
      </c>
      <c r="AT13" s="15">
        <v>0</v>
      </c>
      <c r="AU13" s="15">
        <v>0</v>
      </c>
      <c r="AV13" s="15">
        <v>0</v>
      </c>
      <c r="AW13" s="20">
        <v>0</v>
      </c>
      <c r="AX13" s="126">
        <v>91042588.440000013</v>
      </c>
      <c r="AY13" s="127">
        <v>6629299.1199999982</v>
      </c>
      <c r="AZ13" s="127">
        <v>2738486.13</v>
      </c>
      <c r="BA13" s="127">
        <v>0</v>
      </c>
      <c r="BB13" s="127">
        <v>15788744.510000002</v>
      </c>
      <c r="BC13" s="121">
        <v>116199118.20000002</v>
      </c>
      <c r="BD13" s="14">
        <v>1873872.16</v>
      </c>
      <c r="BE13" s="15">
        <v>0</v>
      </c>
      <c r="BF13" s="15">
        <v>0</v>
      </c>
      <c r="BG13" s="15">
        <v>0</v>
      </c>
      <c r="BH13" s="15">
        <v>0</v>
      </c>
      <c r="BI13" s="20">
        <v>1873872.16</v>
      </c>
      <c r="BJ13" s="14">
        <v>1873872.16</v>
      </c>
      <c r="BK13" s="15">
        <v>0</v>
      </c>
      <c r="BL13" s="15">
        <v>0</v>
      </c>
      <c r="BM13" s="15">
        <v>0</v>
      </c>
      <c r="BN13" s="15">
        <v>0</v>
      </c>
      <c r="BO13" s="20">
        <v>1873872.16</v>
      </c>
      <c r="BP13" s="14">
        <v>0</v>
      </c>
      <c r="BQ13" s="15">
        <v>0</v>
      </c>
      <c r="BR13" s="15">
        <v>0</v>
      </c>
      <c r="BS13" s="15">
        <v>0</v>
      </c>
      <c r="BT13" s="15">
        <v>0</v>
      </c>
      <c r="BU13" s="20">
        <v>0</v>
      </c>
      <c r="BV13" s="126">
        <v>91042588.440000013</v>
      </c>
      <c r="BW13" s="127">
        <v>6629299.1199999982</v>
      </c>
      <c r="BX13" s="127">
        <v>2738486.13</v>
      </c>
      <c r="BY13" s="127">
        <v>0</v>
      </c>
      <c r="BZ13" s="127">
        <v>15788744.510000002</v>
      </c>
      <c r="CA13" s="121">
        <v>116199118.20000002</v>
      </c>
      <c r="CB13" s="80">
        <v>116199118.20000002</v>
      </c>
      <c r="CC13" s="24">
        <v>116199118</v>
      </c>
      <c r="CD13" s="25">
        <f t="shared" si="0"/>
        <v>0.20000001788139343</v>
      </c>
      <c r="CE13" s="83"/>
    </row>
    <row r="14" spans="1:83" s="84" customFormat="1" ht="14.5" customHeight="1" x14ac:dyDescent="0.3">
      <c r="A14" s="4" t="s">
        <v>4</v>
      </c>
      <c r="B14" s="14">
        <v>0</v>
      </c>
      <c r="C14" s="15">
        <v>0</v>
      </c>
      <c r="D14" s="15">
        <v>0</v>
      </c>
      <c r="E14" s="15">
        <v>0</v>
      </c>
      <c r="F14" s="15">
        <v>0</v>
      </c>
      <c r="G14" s="20">
        <v>0</v>
      </c>
      <c r="H14" s="14">
        <v>46391692.920000002</v>
      </c>
      <c r="I14" s="15">
        <v>1771331</v>
      </c>
      <c r="J14" s="15">
        <v>472967</v>
      </c>
      <c r="K14" s="15">
        <v>8796842</v>
      </c>
      <c r="L14" s="15">
        <v>0</v>
      </c>
      <c r="M14" s="20">
        <v>57432832.920000002</v>
      </c>
      <c r="N14" s="14">
        <v>0</v>
      </c>
      <c r="O14" s="15">
        <v>0</v>
      </c>
      <c r="P14" s="15">
        <v>0</v>
      </c>
      <c r="Q14" s="15">
        <v>0</v>
      </c>
      <c r="R14" s="15">
        <v>33613</v>
      </c>
      <c r="S14" s="20">
        <v>33613</v>
      </c>
      <c r="T14" s="14">
        <v>786159</v>
      </c>
      <c r="U14" s="15">
        <v>0</v>
      </c>
      <c r="V14" s="15">
        <v>0</v>
      </c>
      <c r="W14" s="15">
        <v>0</v>
      </c>
      <c r="X14" s="15">
        <v>0</v>
      </c>
      <c r="Y14" s="20">
        <v>786159</v>
      </c>
      <c r="Z14" s="14">
        <v>15172480</v>
      </c>
      <c r="AA14" s="15">
        <v>688540.39</v>
      </c>
      <c r="AB14" s="15">
        <v>163938</v>
      </c>
      <c r="AC14" s="15">
        <v>360664</v>
      </c>
      <c r="AD14" s="15">
        <v>8196.9</v>
      </c>
      <c r="AE14" s="20">
        <v>16393819.290000001</v>
      </c>
      <c r="AF14" s="14">
        <v>0</v>
      </c>
      <c r="AG14" s="15">
        <v>0</v>
      </c>
      <c r="AH14" s="15">
        <v>0</v>
      </c>
      <c r="AI14" s="15">
        <v>0</v>
      </c>
      <c r="AJ14" s="15">
        <v>0</v>
      </c>
      <c r="AK14" s="20">
        <v>0</v>
      </c>
      <c r="AL14" s="14">
        <v>34435.629999999997</v>
      </c>
      <c r="AM14" s="15">
        <v>0</v>
      </c>
      <c r="AN14" s="15">
        <v>0</v>
      </c>
      <c r="AO14" s="15">
        <v>0</v>
      </c>
      <c r="AP14" s="15">
        <v>0</v>
      </c>
      <c r="AQ14" s="20">
        <v>34435.629999999997</v>
      </c>
      <c r="AR14" s="14">
        <v>0</v>
      </c>
      <c r="AS14" s="15">
        <v>0</v>
      </c>
      <c r="AT14" s="15">
        <v>0</v>
      </c>
      <c r="AU14" s="15">
        <v>0</v>
      </c>
      <c r="AV14" s="15">
        <v>0</v>
      </c>
      <c r="AW14" s="20">
        <v>0</v>
      </c>
      <c r="AX14" s="126">
        <v>62384767.550000004</v>
      </c>
      <c r="AY14" s="127">
        <v>2459871.39</v>
      </c>
      <c r="AZ14" s="127">
        <v>636905</v>
      </c>
      <c r="BA14" s="127">
        <v>9157506</v>
      </c>
      <c r="BB14" s="127">
        <v>41809.9</v>
      </c>
      <c r="BC14" s="121">
        <v>74680859.840000004</v>
      </c>
      <c r="BD14" s="14">
        <v>1174243.04</v>
      </c>
      <c r="BE14" s="15">
        <v>0</v>
      </c>
      <c r="BF14" s="15">
        <v>0</v>
      </c>
      <c r="BG14" s="15">
        <v>0</v>
      </c>
      <c r="BH14" s="15">
        <v>0</v>
      </c>
      <c r="BI14" s="20">
        <v>1174243.04</v>
      </c>
      <c r="BJ14" s="14">
        <v>1076767.96</v>
      </c>
      <c r="BK14" s="15">
        <v>0</v>
      </c>
      <c r="BL14" s="15">
        <v>0</v>
      </c>
      <c r="BM14" s="15">
        <v>0</v>
      </c>
      <c r="BN14" s="15">
        <v>0</v>
      </c>
      <c r="BO14" s="20">
        <v>1076767.96</v>
      </c>
      <c r="BP14" s="14">
        <v>0</v>
      </c>
      <c r="BQ14" s="15">
        <v>0</v>
      </c>
      <c r="BR14" s="15">
        <v>0</v>
      </c>
      <c r="BS14" s="15">
        <v>625477</v>
      </c>
      <c r="BT14" s="15">
        <v>0</v>
      </c>
      <c r="BU14" s="20">
        <v>625477</v>
      </c>
      <c r="BV14" s="126">
        <v>62482242.630000003</v>
      </c>
      <c r="BW14" s="127">
        <v>2459871.39</v>
      </c>
      <c r="BX14" s="127">
        <v>636905</v>
      </c>
      <c r="BY14" s="127">
        <v>8532029</v>
      </c>
      <c r="BZ14" s="127">
        <v>41809.9</v>
      </c>
      <c r="CA14" s="121">
        <v>74152857.920000017</v>
      </c>
      <c r="CB14" s="80">
        <v>74152857.920000017</v>
      </c>
      <c r="CC14" s="24">
        <v>74152858.689999998</v>
      </c>
      <c r="CD14" s="25">
        <f t="shared" si="0"/>
        <v>-0.76999998092651367</v>
      </c>
      <c r="CE14" s="83"/>
    </row>
    <row r="15" spans="1:83" s="84" customFormat="1" ht="14.5" customHeight="1" x14ac:dyDescent="0.3">
      <c r="A15" s="4" t="s">
        <v>5</v>
      </c>
      <c r="B15" s="14">
        <v>0</v>
      </c>
      <c r="C15" s="15">
        <v>0</v>
      </c>
      <c r="D15" s="15">
        <v>0</v>
      </c>
      <c r="E15" s="15">
        <v>0</v>
      </c>
      <c r="F15" s="15">
        <v>0</v>
      </c>
      <c r="G15" s="20">
        <v>0</v>
      </c>
      <c r="H15" s="14">
        <v>43827272</v>
      </c>
      <c r="I15" s="15">
        <v>3149477</v>
      </c>
      <c r="J15" s="15">
        <v>2099652</v>
      </c>
      <c r="K15" s="15">
        <v>11193382</v>
      </c>
      <c r="L15" s="15">
        <v>0</v>
      </c>
      <c r="M15" s="20">
        <v>60269783</v>
      </c>
      <c r="N15" s="14">
        <v>108179.66</v>
      </c>
      <c r="O15" s="15">
        <v>0</v>
      </c>
      <c r="P15" s="15">
        <v>0</v>
      </c>
      <c r="Q15" s="15">
        <v>0</v>
      </c>
      <c r="R15" s="15">
        <v>0</v>
      </c>
      <c r="S15" s="20">
        <v>108179.66</v>
      </c>
      <c r="T15" s="14">
        <v>907952</v>
      </c>
      <c r="U15" s="15">
        <v>39211.800000000003</v>
      </c>
      <c r="V15" s="15">
        <v>26141.199999999997</v>
      </c>
      <c r="W15" s="15">
        <v>45396</v>
      </c>
      <c r="X15" s="15">
        <v>0</v>
      </c>
      <c r="Y15" s="20">
        <v>1018701</v>
      </c>
      <c r="Z15" s="14">
        <v>11623622</v>
      </c>
      <c r="AA15" s="15">
        <v>637110</v>
      </c>
      <c r="AB15" s="15">
        <v>0</v>
      </c>
      <c r="AC15" s="15">
        <v>0</v>
      </c>
      <c r="AD15" s="15">
        <v>0</v>
      </c>
      <c r="AE15" s="20">
        <v>12260732</v>
      </c>
      <c r="AF15" s="14">
        <v>0</v>
      </c>
      <c r="AG15" s="15">
        <v>0</v>
      </c>
      <c r="AH15" s="15">
        <v>0</v>
      </c>
      <c r="AI15" s="15">
        <v>0</v>
      </c>
      <c r="AJ15" s="15">
        <v>0</v>
      </c>
      <c r="AK15" s="20">
        <v>0</v>
      </c>
      <c r="AL15" s="14">
        <v>0</v>
      </c>
      <c r="AM15" s="15">
        <v>0</v>
      </c>
      <c r="AN15" s="15">
        <v>0</v>
      </c>
      <c r="AO15" s="15">
        <v>0</v>
      </c>
      <c r="AP15" s="15">
        <v>0</v>
      </c>
      <c r="AQ15" s="20">
        <v>0</v>
      </c>
      <c r="AR15" s="14">
        <v>0</v>
      </c>
      <c r="AS15" s="15">
        <v>0</v>
      </c>
      <c r="AT15" s="15">
        <v>0</v>
      </c>
      <c r="AU15" s="15">
        <v>0</v>
      </c>
      <c r="AV15" s="15">
        <v>0</v>
      </c>
      <c r="AW15" s="20">
        <v>0</v>
      </c>
      <c r="AX15" s="126">
        <v>56467025.659999996</v>
      </c>
      <c r="AY15" s="127">
        <v>3825798.8</v>
      </c>
      <c r="AZ15" s="127">
        <v>2125793.2000000002</v>
      </c>
      <c r="BA15" s="127">
        <v>11238778</v>
      </c>
      <c r="BB15" s="127">
        <v>0</v>
      </c>
      <c r="BC15" s="121">
        <v>73657395.659999996</v>
      </c>
      <c r="BD15" s="14">
        <v>1198395.5999999999</v>
      </c>
      <c r="BE15" s="15">
        <v>0</v>
      </c>
      <c r="BF15" s="15">
        <v>0</v>
      </c>
      <c r="BG15" s="15">
        <v>0</v>
      </c>
      <c r="BH15" s="15">
        <v>0</v>
      </c>
      <c r="BI15" s="20">
        <v>1198395.5999999999</v>
      </c>
      <c r="BJ15" s="14">
        <v>1198396</v>
      </c>
      <c r="BK15" s="15">
        <v>0</v>
      </c>
      <c r="BL15" s="15">
        <v>0</v>
      </c>
      <c r="BM15" s="15">
        <v>0</v>
      </c>
      <c r="BN15" s="15">
        <v>0</v>
      </c>
      <c r="BO15" s="20">
        <v>1198396</v>
      </c>
      <c r="BP15" s="14">
        <v>236650</v>
      </c>
      <c r="BQ15" s="15">
        <v>0</v>
      </c>
      <c r="BR15" s="15">
        <v>0</v>
      </c>
      <c r="BS15" s="15">
        <v>0</v>
      </c>
      <c r="BT15" s="15">
        <v>0</v>
      </c>
      <c r="BU15" s="20">
        <v>236650</v>
      </c>
      <c r="BV15" s="126">
        <v>56230375.259999998</v>
      </c>
      <c r="BW15" s="127">
        <v>3825798.8</v>
      </c>
      <c r="BX15" s="127">
        <v>2125793.2000000002</v>
      </c>
      <c r="BY15" s="127">
        <v>11238778</v>
      </c>
      <c r="BZ15" s="127">
        <v>0</v>
      </c>
      <c r="CA15" s="121">
        <v>73420745.25999999</v>
      </c>
      <c r="CB15" s="80">
        <v>73420745.25999999</v>
      </c>
      <c r="CC15" s="24">
        <v>73420745.25999999</v>
      </c>
      <c r="CD15" s="25">
        <f t="shared" si="0"/>
        <v>0</v>
      </c>
      <c r="CE15" s="83"/>
    </row>
    <row r="16" spans="1:83" s="84" customFormat="1" ht="14.5" customHeight="1" x14ac:dyDescent="0.3">
      <c r="A16" s="4" t="s">
        <v>6</v>
      </c>
      <c r="B16" s="14">
        <v>7393978.3200000003</v>
      </c>
      <c r="C16" s="15">
        <v>414790.8</v>
      </c>
      <c r="D16" s="15">
        <v>143496.95999999999</v>
      </c>
      <c r="E16" s="15">
        <v>0</v>
      </c>
      <c r="F16" s="15">
        <v>6921.6</v>
      </c>
      <c r="G16" s="20">
        <v>7959187.6799999997</v>
      </c>
      <c r="H16" s="14">
        <v>82501286.420000002</v>
      </c>
      <c r="I16" s="15">
        <v>3823058.04</v>
      </c>
      <c r="J16" s="15">
        <v>991278</v>
      </c>
      <c r="K16" s="15">
        <v>0</v>
      </c>
      <c r="L16" s="15">
        <v>0</v>
      </c>
      <c r="M16" s="20">
        <v>87315622.460000008</v>
      </c>
      <c r="N16" s="14">
        <v>0</v>
      </c>
      <c r="O16" s="15">
        <v>0</v>
      </c>
      <c r="P16" s="15">
        <v>0</v>
      </c>
      <c r="Q16" s="15">
        <v>0</v>
      </c>
      <c r="R16" s="15">
        <v>301072.92</v>
      </c>
      <c r="S16" s="20">
        <v>301072.92</v>
      </c>
      <c r="T16" s="14">
        <v>834545.15</v>
      </c>
      <c r="U16" s="15">
        <v>-20139.88</v>
      </c>
      <c r="V16" s="15">
        <v>7962.81</v>
      </c>
      <c r="W16" s="15">
        <v>0</v>
      </c>
      <c r="X16" s="15">
        <v>4557.5200000000004</v>
      </c>
      <c r="Y16" s="20">
        <v>826925.60000000009</v>
      </c>
      <c r="Z16" s="14">
        <v>15993456.869999999</v>
      </c>
      <c r="AA16" s="15">
        <v>871696.14</v>
      </c>
      <c r="AB16" s="15">
        <v>226552.97999999998</v>
      </c>
      <c r="AC16" s="15">
        <v>0</v>
      </c>
      <c r="AD16" s="15">
        <v>193579.28</v>
      </c>
      <c r="AE16" s="20">
        <v>17285285.27</v>
      </c>
      <c r="AF16" s="14">
        <v>0</v>
      </c>
      <c r="AG16" s="15">
        <v>0</v>
      </c>
      <c r="AH16" s="15">
        <v>0</v>
      </c>
      <c r="AI16" s="15">
        <v>0</v>
      </c>
      <c r="AJ16" s="15">
        <v>0</v>
      </c>
      <c r="AK16" s="20">
        <v>0</v>
      </c>
      <c r="AL16" s="14">
        <v>0</v>
      </c>
      <c r="AM16" s="15">
        <v>0</v>
      </c>
      <c r="AN16" s="15">
        <v>0</v>
      </c>
      <c r="AO16" s="15">
        <v>0</v>
      </c>
      <c r="AP16" s="15">
        <v>0</v>
      </c>
      <c r="AQ16" s="20">
        <v>0</v>
      </c>
      <c r="AR16" s="14">
        <v>-546532.28999999992</v>
      </c>
      <c r="AS16" s="15">
        <v>-14871.029999999999</v>
      </c>
      <c r="AT16" s="15">
        <v>-5873.61</v>
      </c>
      <c r="AU16" s="15">
        <v>0</v>
      </c>
      <c r="AV16" s="15">
        <v>-2844.52</v>
      </c>
      <c r="AW16" s="20">
        <v>-570121.44999999995</v>
      </c>
      <c r="AX16" s="126">
        <v>106176734.47000001</v>
      </c>
      <c r="AY16" s="127">
        <v>5074534.0699999994</v>
      </c>
      <c r="AZ16" s="127">
        <v>1363417.14</v>
      </c>
      <c r="BA16" s="127">
        <v>0</v>
      </c>
      <c r="BB16" s="127">
        <v>503286.79999999993</v>
      </c>
      <c r="BC16" s="121">
        <v>113117972.48</v>
      </c>
      <c r="BD16" s="14">
        <v>1101264.22</v>
      </c>
      <c r="BE16" s="15">
        <v>0</v>
      </c>
      <c r="BF16" s="15">
        <v>0</v>
      </c>
      <c r="BG16" s="15">
        <v>0</v>
      </c>
      <c r="BH16" s="15">
        <v>0</v>
      </c>
      <c r="BI16" s="20">
        <v>1101264.22</v>
      </c>
      <c r="BJ16" s="14">
        <v>1101264.22</v>
      </c>
      <c r="BK16" s="15">
        <v>0</v>
      </c>
      <c r="BL16" s="15">
        <v>0</v>
      </c>
      <c r="BM16" s="15">
        <v>0</v>
      </c>
      <c r="BN16" s="15">
        <v>0</v>
      </c>
      <c r="BO16" s="20">
        <v>1101264.22</v>
      </c>
      <c r="BP16" s="14">
        <v>0</v>
      </c>
      <c r="BQ16" s="15">
        <v>0</v>
      </c>
      <c r="BR16" s="15">
        <v>0</v>
      </c>
      <c r="BS16" s="15">
        <v>0</v>
      </c>
      <c r="BT16" s="15">
        <v>0</v>
      </c>
      <c r="BU16" s="20">
        <v>0</v>
      </c>
      <c r="BV16" s="126">
        <v>106176734.47000001</v>
      </c>
      <c r="BW16" s="127">
        <v>5074534.0699999994</v>
      </c>
      <c r="BX16" s="127">
        <v>1363417.14</v>
      </c>
      <c r="BY16" s="127">
        <v>0</v>
      </c>
      <c r="BZ16" s="127">
        <v>503286.79999999993</v>
      </c>
      <c r="CA16" s="121">
        <v>113117972.48</v>
      </c>
      <c r="CB16" s="80">
        <v>113117972.48</v>
      </c>
      <c r="CC16" s="24">
        <v>113117972.48000002</v>
      </c>
      <c r="CD16" s="25">
        <f t="shared" si="0"/>
        <v>0</v>
      </c>
      <c r="CE16" s="83"/>
    </row>
    <row r="17" spans="1:83" s="84" customFormat="1" ht="14.5" customHeight="1" x14ac:dyDescent="0.3">
      <c r="A17" s="4" t="s">
        <v>7</v>
      </c>
      <c r="B17" s="14">
        <v>1478712.44</v>
      </c>
      <c r="C17" s="15">
        <v>125796.7</v>
      </c>
      <c r="D17" s="15">
        <v>0</v>
      </c>
      <c r="E17" s="15">
        <v>579312.69999999995</v>
      </c>
      <c r="F17" s="15">
        <v>0</v>
      </c>
      <c r="G17" s="20">
        <v>2183821.84</v>
      </c>
      <c r="H17" s="14">
        <v>7435955</v>
      </c>
      <c r="I17" s="15">
        <v>2238442</v>
      </c>
      <c r="J17" s="15">
        <v>0</v>
      </c>
      <c r="K17" s="15">
        <v>5629096</v>
      </c>
      <c r="L17" s="15">
        <v>0</v>
      </c>
      <c r="M17" s="20">
        <v>15303493</v>
      </c>
      <c r="N17" s="14">
        <v>0</v>
      </c>
      <c r="O17" s="15">
        <v>0</v>
      </c>
      <c r="P17" s="15">
        <v>0</v>
      </c>
      <c r="Q17" s="15">
        <v>0</v>
      </c>
      <c r="R17" s="15">
        <v>21110</v>
      </c>
      <c r="S17" s="20">
        <v>21110</v>
      </c>
      <c r="T17" s="14">
        <v>0</v>
      </c>
      <c r="U17" s="15">
        <v>0</v>
      </c>
      <c r="V17" s="15">
        <v>0</v>
      </c>
      <c r="W17" s="15">
        <v>0</v>
      </c>
      <c r="X17" s="15">
        <v>0</v>
      </c>
      <c r="Y17" s="20">
        <v>0</v>
      </c>
      <c r="Z17" s="14">
        <v>2902821.44</v>
      </c>
      <c r="AA17" s="15">
        <v>220008.85</v>
      </c>
      <c r="AB17" s="15">
        <v>0</v>
      </c>
      <c r="AC17" s="15">
        <v>1154354.02</v>
      </c>
      <c r="AD17" s="15">
        <v>0</v>
      </c>
      <c r="AE17" s="20">
        <v>4277184.3100000005</v>
      </c>
      <c r="AF17" s="14">
        <v>0</v>
      </c>
      <c r="AG17" s="15">
        <v>0</v>
      </c>
      <c r="AH17" s="15">
        <v>0</v>
      </c>
      <c r="AI17" s="15">
        <v>0</v>
      </c>
      <c r="AJ17" s="15">
        <v>0</v>
      </c>
      <c r="AK17" s="20">
        <v>0</v>
      </c>
      <c r="AL17" s="14">
        <v>0</v>
      </c>
      <c r="AM17" s="15">
        <v>0</v>
      </c>
      <c r="AN17" s="15">
        <v>405415.38</v>
      </c>
      <c r="AO17" s="15">
        <v>0</v>
      </c>
      <c r="AP17" s="15">
        <v>0</v>
      </c>
      <c r="AQ17" s="20">
        <v>405415.38</v>
      </c>
      <c r="AR17" s="14">
        <v>0</v>
      </c>
      <c r="AS17" s="15">
        <v>0</v>
      </c>
      <c r="AT17" s="15">
        <v>0</v>
      </c>
      <c r="AU17" s="15">
        <v>0</v>
      </c>
      <c r="AV17" s="15">
        <v>0</v>
      </c>
      <c r="AW17" s="20">
        <v>0</v>
      </c>
      <c r="AX17" s="126">
        <v>11817488.879999999</v>
      </c>
      <c r="AY17" s="127">
        <v>2584247.5500000003</v>
      </c>
      <c r="AZ17" s="127">
        <v>405415.38</v>
      </c>
      <c r="BA17" s="127">
        <v>7362762.7200000007</v>
      </c>
      <c r="BB17" s="127">
        <v>21110</v>
      </c>
      <c r="BC17" s="121">
        <v>22191024.529999997</v>
      </c>
      <c r="BD17" s="14">
        <v>359025.2</v>
      </c>
      <c r="BE17" s="15">
        <v>0</v>
      </c>
      <c r="BF17" s="15">
        <v>0</v>
      </c>
      <c r="BG17" s="15">
        <v>83809.2</v>
      </c>
      <c r="BH17" s="15">
        <v>0</v>
      </c>
      <c r="BI17" s="20">
        <v>442834.4</v>
      </c>
      <c r="BJ17" s="14">
        <v>359025.2</v>
      </c>
      <c r="BK17" s="15">
        <v>0</v>
      </c>
      <c r="BL17" s="15">
        <v>0</v>
      </c>
      <c r="BM17" s="15">
        <v>83809.2</v>
      </c>
      <c r="BN17" s="15">
        <v>0</v>
      </c>
      <c r="BO17" s="20">
        <v>442834.4</v>
      </c>
      <c r="BP17" s="14">
        <v>0</v>
      </c>
      <c r="BQ17" s="15">
        <v>0</v>
      </c>
      <c r="BR17" s="15">
        <v>0</v>
      </c>
      <c r="BS17" s="15">
        <v>0</v>
      </c>
      <c r="BT17" s="15">
        <v>0</v>
      </c>
      <c r="BU17" s="20">
        <v>0</v>
      </c>
      <c r="BV17" s="126">
        <v>11817488.879999999</v>
      </c>
      <c r="BW17" s="127">
        <v>2584247.5500000003</v>
      </c>
      <c r="BX17" s="127">
        <v>405415.38</v>
      </c>
      <c r="BY17" s="127">
        <v>7362762.7200000007</v>
      </c>
      <c r="BZ17" s="127">
        <v>21110</v>
      </c>
      <c r="CA17" s="121">
        <v>22191024.529999997</v>
      </c>
      <c r="CB17" s="80">
        <v>22191024.529999997</v>
      </c>
      <c r="CC17" s="24">
        <v>22263000</v>
      </c>
      <c r="CD17" s="25">
        <f t="shared" si="0"/>
        <v>-71975.470000002533</v>
      </c>
      <c r="CE17" s="83"/>
    </row>
    <row r="18" spans="1:83" s="84" customFormat="1" ht="14.5" customHeight="1" x14ac:dyDescent="0.3">
      <c r="A18" s="4" t="s">
        <v>8</v>
      </c>
      <c r="B18" s="14">
        <v>0</v>
      </c>
      <c r="C18" s="15">
        <v>0</v>
      </c>
      <c r="D18" s="15">
        <v>0</v>
      </c>
      <c r="E18" s="15">
        <v>0</v>
      </c>
      <c r="F18" s="15">
        <v>0</v>
      </c>
      <c r="G18" s="20">
        <v>0</v>
      </c>
      <c r="H18" s="14">
        <v>164879680</v>
      </c>
      <c r="I18" s="15">
        <v>10902000</v>
      </c>
      <c r="J18" s="15">
        <v>0</v>
      </c>
      <c r="K18" s="15">
        <v>0</v>
      </c>
      <c r="L18" s="15">
        <v>58000</v>
      </c>
      <c r="M18" s="20">
        <v>175839680</v>
      </c>
      <c r="N18" s="14">
        <v>0</v>
      </c>
      <c r="O18" s="15">
        <v>0</v>
      </c>
      <c r="P18" s="15">
        <v>0</v>
      </c>
      <c r="Q18" s="15">
        <v>0</v>
      </c>
      <c r="R18" s="15">
        <v>0</v>
      </c>
      <c r="S18" s="20">
        <v>0</v>
      </c>
      <c r="T18" s="14">
        <v>1267000</v>
      </c>
      <c r="U18" s="15">
        <v>-36000</v>
      </c>
      <c r="V18" s="15">
        <v>0</v>
      </c>
      <c r="W18" s="15">
        <v>0</v>
      </c>
      <c r="X18" s="15">
        <v>0</v>
      </c>
      <c r="Y18" s="20">
        <v>1231000</v>
      </c>
      <c r="Z18" s="14">
        <v>30913000</v>
      </c>
      <c r="AA18" s="15">
        <v>2619000</v>
      </c>
      <c r="AB18" s="15">
        <v>0</v>
      </c>
      <c r="AC18" s="15">
        <v>0</v>
      </c>
      <c r="AD18" s="15">
        <v>0</v>
      </c>
      <c r="AE18" s="20">
        <v>33532000</v>
      </c>
      <c r="AF18" s="14">
        <v>0</v>
      </c>
      <c r="AG18" s="15">
        <v>1507000</v>
      </c>
      <c r="AH18" s="15">
        <v>0</v>
      </c>
      <c r="AI18" s="15">
        <v>0</v>
      </c>
      <c r="AJ18" s="15">
        <v>0</v>
      </c>
      <c r="AK18" s="20">
        <v>1507000</v>
      </c>
      <c r="AL18" s="14">
        <v>0</v>
      </c>
      <c r="AM18" s="15">
        <v>0</v>
      </c>
      <c r="AN18" s="15">
        <v>0</v>
      </c>
      <c r="AO18" s="15">
        <v>0</v>
      </c>
      <c r="AP18" s="15">
        <v>0</v>
      </c>
      <c r="AQ18" s="20">
        <v>0</v>
      </c>
      <c r="AR18" s="14">
        <v>0</v>
      </c>
      <c r="AS18" s="15">
        <v>0</v>
      </c>
      <c r="AT18" s="15">
        <v>0</v>
      </c>
      <c r="AU18" s="15">
        <v>0</v>
      </c>
      <c r="AV18" s="15">
        <v>1228000</v>
      </c>
      <c r="AW18" s="20">
        <v>1228000</v>
      </c>
      <c r="AX18" s="126">
        <v>197059680</v>
      </c>
      <c r="AY18" s="127">
        <v>14992000</v>
      </c>
      <c r="AZ18" s="127">
        <v>0</v>
      </c>
      <c r="BA18" s="127">
        <v>0</v>
      </c>
      <c r="BB18" s="127">
        <v>1286000</v>
      </c>
      <c r="BC18" s="121">
        <v>213337680</v>
      </c>
      <c r="BD18" s="14">
        <v>1144000</v>
      </c>
      <c r="BE18" s="15">
        <v>0</v>
      </c>
      <c r="BF18" s="15">
        <v>0</v>
      </c>
      <c r="BG18" s="15">
        <v>0</v>
      </c>
      <c r="BH18" s="15">
        <v>0</v>
      </c>
      <c r="BI18" s="20">
        <v>1144000</v>
      </c>
      <c r="BJ18" s="14">
        <v>1144000</v>
      </c>
      <c r="BK18" s="15">
        <v>0</v>
      </c>
      <c r="BL18" s="15">
        <v>0</v>
      </c>
      <c r="BM18" s="15">
        <v>0</v>
      </c>
      <c r="BN18" s="15">
        <v>0</v>
      </c>
      <c r="BO18" s="20">
        <v>1144000</v>
      </c>
      <c r="BP18" s="14">
        <v>0</v>
      </c>
      <c r="BQ18" s="15">
        <v>0</v>
      </c>
      <c r="BR18" s="15">
        <v>0</v>
      </c>
      <c r="BS18" s="15">
        <v>0</v>
      </c>
      <c r="BT18" s="15">
        <v>0</v>
      </c>
      <c r="BU18" s="20">
        <v>0</v>
      </c>
      <c r="BV18" s="126">
        <v>197059680</v>
      </c>
      <c r="BW18" s="127">
        <v>14992000</v>
      </c>
      <c r="BX18" s="127">
        <v>0</v>
      </c>
      <c r="BY18" s="127">
        <v>0</v>
      </c>
      <c r="BZ18" s="127">
        <v>1286000</v>
      </c>
      <c r="CA18" s="121">
        <v>213337680</v>
      </c>
      <c r="CB18" s="80">
        <v>213337680</v>
      </c>
      <c r="CC18" s="24">
        <v>213337680</v>
      </c>
      <c r="CD18" s="25">
        <f t="shared" si="0"/>
        <v>0</v>
      </c>
      <c r="CE18" s="83"/>
    </row>
    <row r="19" spans="1:83" s="84" customFormat="1" ht="14.5" customHeight="1" x14ac:dyDescent="0.3">
      <c r="A19" s="4" t="s">
        <v>9</v>
      </c>
      <c r="B19" s="14">
        <v>5869159.5</v>
      </c>
      <c r="C19" s="15">
        <v>560069.25</v>
      </c>
      <c r="D19" s="15">
        <v>0</v>
      </c>
      <c r="E19" s="15">
        <v>1798.5</v>
      </c>
      <c r="F19" s="15">
        <v>145188</v>
      </c>
      <c r="G19" s="20">
        <v>6576215.25</v>
      </c>
      <c r="H19" s="14">
        <v>80467003.480000004</v>
      </c>
      <c r="I19" s="15">
        <v>47267125.869999997</v>
      </c>
      <c r="J19" s="15">
        <v>0</v>
      </c>
      <c r="K19" s="15">
        <v>64288.7</v>
      </c>
      <c r="L19" s="15">
        <v>8578586.5899999999</v>
      </c>
      <c r="M19" s="20">
        <v>136377004.63999999</v>
      </c>
      <c r="N19" s="14">
        <v>0</v>
      </c>
      <c r="O19" s="15">
        <v>0</v>
      </c>
      <c r="P19" s="15">
        <v>0</v>
      </c>
      <c r="Q19" s="15">
        <v>0</v>
      </c>
      <c r="R19" s="15">
        <v>60106.080000000002</v>
      </c>
      <c r="S19" s="20">
        <v>60106.080000000002</v>
      </c>
      <c r="T19" s="14">
        <v>575067.30000000005</v>
      </c>
      <c r="U19" s="15">
        <v>810065.78</v>
      </c>
      <c r="V19" s="15">
        <v>0</v>
      </c>
      <c r="W19" s="15">
        <v>0</v>
      </c>
      <c r="X19" s="15">
        <v>-445446.94</v>
      </c>
      <c r="Y19" s="20">
        <v>939686.14000000013</v>
      </c>
      <c r="Z19" s="14">
        <v>36352091.399999999</v>
      </c>
      <c r="AA19" s="15">
        <v>569540.4</v>
      </c>
      <c r="AB19" s="15">
        <v>0</v>
      </c>
      <c r="AC19" s="15">
        <v>1887.6</v>
      </c>
      <c r="AD19" s="15">
        <v>164392.79999999999</v>
      </c>
      <c r="AE19" s="20">
        <v>37087912.199999996</v>
      </c>
      <c r="AF19" s="14">
        <v>0</v>
      </c>
      <c r="AG19" s="15">
        <v>318988.51</v>
      </c>
      <c r="AH19" s="15">
        <v>0</v>
      </c>
      <c r="AI19" s="15">
        <v>0</v>
      </c>
      <c r="AJ19" s="15">
        <v>0</v>
      </c>
      <c r="AK19" s="20">
        <v>318988.51</v>
      </c>
      <c r="AL19" s="14">
        <v>0</v>
      </c>
      <c r="AM19" s="15">
        <v>0</v>
      </c>
      <c r="AN19" s="15">
        <v>0</v>
      </c>
      <c r="AO19" s="15">
        <v>0</v>
      </c>
      <c r="AP19" s="15">
        <v>0</v>
      </c>
      <c r="AQ19" s="20">
        <v>0</v>
      </c>
      <c r="AR19" s="14">
        <v>0</v>
      </c>
      <c r="AS19" s="15">
        <v>0</v>
      </c>
      <c r="AT19" s="15">
        <v>0</v>
      </c>
      <c r="AU19" s="15">
        <v>0</v>
      </c>
      <c r="AV19" s="15">
        <v>0</v>
      </c>
      <c r="AW19" s="20">
        <v>0</v>
      </c>
      <c r="AX19" s="126">
        <v>123263321.68000001</v>
      </c>
      <c r="AY19" s="127">
        <v>49525789.809999995</v>
      </c>
      <c r="AZ19" s="127">
        <v>0</v>
      </c>
      <c r="BA19" s="127">
        <v>67974.8</v>
      </c>
      <c r="BB19" s="127">
        <v>8502826.5299999993</v>
      </c>
      <c r="BC19" s="121">
        <v>181359912.81999996</v>
      </c>
      <c r="BD19" s="14">
        <v>3830962.8</v>
      </c>
      <c r="BE19" s="15">
        <v>0</v>
      </c>
      <c r="BF19" s="15">
        <v>0</v>
      </c>
      <c r="BG19" s="15">
        <v>0</v>
      </c>
      <c r="BH19" s="15">
        <v>0</v>
      </c>
      <c r="BI19" s="20">
        <v>3830962.8</v>
      </c>
      <c r="BJ19" s="14">
        <v>3830963</v>
      </c>
      <c r="BK19" s="15">
        <v>0</v>
      </c>
      <c r="BL19" s="15">
        <v>0</v>
      </c>
      <c r="BM19" s="15">
        <v>0</v>
      </c>
      <c r="BN19" s="15">
        <v>0</v>
      </c>
      <c r="BO19" s="20">
        <v>3830963</v>
      </c>
      <c r="BP19" s="14">
        <v>378450</v>
      </c>
      <c r="BQ19" s="15">
        <v>0</v>
      </c>
      <c r="BR19" s="15">
        <v>0</v>
      </c>
      <c r="BS19" s="15">
        <v>0</v>
      </c>
      <c r="BT19" s="15">
        <v>0</v>
      </c>
      <c r="BU19" s="20">
        <v>378450</v>
      </c>
      <c r="BV19" s="126">
        <v>122884871.48</v>
      </c>
      <c r="BW19" s="127">
        <v>49525789.809999995</v>
      </c>
      <c r="BX19" s="127">
        <v>0</v>
      </c>
      <c r="BY19" s="127">
        <v>67974.8</v>
      </c>
      <c r="BZ19" s="127">
        <v>8502826.5299999993</v>
      </c>
      <c r="CA19" s="121">
        <v>180981462.61999997</v>
      </c>
      <c r="CB19" s="80">
        <v>180981462.61999997</v>
      </c>
      <c r="CC19" s="24">
        <v>181040925</v>
      </c>
      <c r="CD19" s="25">
        <f t="shared" si="0"/>
        <v>-59462.380000025034</v>
      </c>
      <c r="CE19" s="83"/>
    </row>
    <row r="20" spans="1:83" s="84" customFormat="1" ht="14.5" customHeight="1" x14ac:dyDescent="0.3">
      <c r="A20" s="4" t="s">
        <v>10</v>
      </c>
      <c r="B20" s="14">
        <v>528000</v>
      </c>
      <c r="C20" s="15">
        <v>76000</v>
      </c>
      <c r="D20" s="15">
        <v>0</v>
      </c>
      <c r="E20" s="15">
        <v>179000</v>
      </c>
      <c r="F20" s="15">
        <v>0</v>
      </c>
      <c r="G20" s="20">
        <v>783000</v>
      </c>
      <c r="H20" s="14">
        <v>2802000</v>
      </c>
      <c r="I20" s="15">
        <v>537000</v>
      </c>
      <c r="J20" s="15">
        <v>0</v>
      </c>
      <c r="K20" s="15">
        <v>9196000</v>
      </c>
      <c r="L20" s="15">
        <v>0</v>
      </c>
      <c r="M20" s="20">
        <v>12535000</v>
      </c>
      <c r="N20" s="14">
        <v>0</v>
      </c>
      <c r="O20" s="15">
        <v>0</v>
      </c>
      <c r="P20" s="15">
        <v>0</v>
      </c>
      <c r="Q20" s="15">
        <v>0</v>
      </c>
      <c r="R20" s="15">
        <v>0</v>
      </c>
      <c r="S20" s="20">
        <v>0</v>
      </c>
      <c r="T20" s="14">
        <v>-5000</v>
      </c>
      <c r="U20" s="15">
        <v>2000</v>
      </c>
      <c r="V20" s="15">
        <v>0</v>
      </c>
      <c r="W20" s="15">
        <v>-9000</v>
      </c>
      <c r="X20" s="15">
        <v>0</v>
      </c>
      <c r="Y20" s="20">
        <v>-12000</v>
      </c>
      <c r="Z20" s="14">
        <v>1070000</v>
      </c>
      <c r="AA20" s="15">
        <v>146000</v>
      </c>
      <c r="AB20" s="15">
        <v>0</v>
      </c>
      <c r="AC20" s="15">
        <v>61000</v>
      </c>
      <c r="AD20" s="15">
        <v>201000</v>
      </c>
      <c r="AE20" s="20">
        <v>1478000</v>
      </c>
      <c r="AF20" s="14">
        <v>0</v>
      </c>
      <c r="AG20" s="15">
        <v>0</v>
      </c>
      <c r="AH20" s="15">
        <v>0</v>
      </c>
      <c r="AI20" s="15">
        <v>0</v>
      </c>
      <c r="AJ20" s="15">
        <v>0</v>
      </c>
      <c r="AK20" s="20">
        <v>0</v>
      </c>
      <c r="AL20" s="14">
        <v>0</v>
      </c>
      <c r="AM20" s="15">
        <v>0</v>
      </c>
      <c r="AN20" s="15">
        <v>0</v>
      </c>
      <c r="AO20" s="15">
        <v>0</v>
      </c>
      <c r="AP20" s="15">
        <v>134000</v>
      </c>
      <c r="AQ20" s="20">
        <v>134000</v>
      </c>
      <c r="AR20" s="14">
        <v>0</v>
      </c>
      <c r="AS20" s="15">
        <v>0</v>
      </c>
      <c r="AT20" s="15">
        <v>0</v>
      </c>
      <c r="AU20" s="15">
        <v>0</v>
      </c>
      <c r="AV20" s="15">
        <v>0</v>
      </c>
      <c r="AW20" s="20">
        <v>0</v>
      </c>
      <c r="AX20" s="126">
        <v>4395000</v>
      </c>
      <c r="AY20" s="127">
        <v>761000</v>
      </c>
      <c r="AZ20" s="127">
        <v>0</v>
      </c>
      <c r="BA20" s="127">
        <v>9427000</v>
      </c>
      <c r="BB20" s="127">
        <v>335000</v>
      </c>
      <c r="BC20" s="121">
        <v>14918000</v>
      </c>
      <c r="BD20" s="14">
        <v>0</v>
      </c>
      <c r="BE20" s="15">
        <v>0</v>
      </c>
      <c r="BF20" s="15">
        <v>0</v>
      </c>
      <c r="BG20" s="15">
        <v>0</v>
      </c>
      <c r="BH20" s="15">
        <v>0</v>
      </c>
      <c r="BI20" s="20">
        <v>0</v>
      </c>
      <c r="BJ20" s="14">
        <v>0</v>
      </c>
      <c r="BK20" s="15">
        <v>0</v>
      </c>
      <c r="BL20" s="15">
        <v>0</v>
      </c>
      <c r="BM20" s="15">
        <v>0</v>
      </c>
      <c r="BN20" s="15">
        <v>0</v>
      </c>
      <c r="BO20" s="20">
        <v>0</v>
      </c>
      <c r="BP20" s="14">
        <v>0</v>
      </c>
      <c r="BQ20" s="15">
        <v>0</v>
      </c>
      <c r="BR20" s="15">
        <v>0</v>
      </c>
      <c r="BS20" s="15">
        <v>0</v>
      </c>
      <c r="BT20" s="15">
        <v>0</v>
      </c>
      <c r="BU20" s="20">
        <v>0</v>
      </c>
      <c r="BV20" s="126">
        <v>4395000</v>
      </c>
      <c r="BW20" s="127">
        <v>761000</v>
      </c>
      <c r="BX20" s="127">
        <v>0</v>
      </c>
      <c r="BY20" s="127">
        <v>9427000</v>
      </c>
      <c r="BZ20" s="127">
        <v>335000</v>
      </c>
      <c r="CA20" s="121">
        <v>14918000</v>
      </c>
      <c r="CB20" s="80">
        <v>14918000</v>
      </c>
      <c r="CC20" s="24">
        <v>14918021</v>
      </c>
      <c r="CD20" s="25">
        <f t="shared" si="0"/>
        <v>-21</v>
      </c>
      <c r="CE20" s="83"/>
    </row>
    <row r="21" spans="1:83" s="84" customFormat="1" ht="14.5" customHeight="1" x14ac:dyDescent="0.3">
      <c r="A21" s="4" t="s">
        <v>11</v>
      </c>
      <c r="B21" s="14">
        <v>3202200</v>
      </c>
      <c r="C21" s="15">
        <v>228400</v>
      </c>
      <c r="D21" s="15">
        <v>108000</v>
      </c>
      <c r="E21" s="15">
        <v>609200</v>
      </c>
      <c r="F21" s="15">
        <v>6800</v>
      </c>
      <c r="G21" s="20">
        <v>4154600</v>
      </c>
      <c r="H21" s="14">
        <v>22704126.079999998</v>
      </c>
      <c r="I21" s="15">
        <v>3868836</v>
      </c>
      <c r="J21" s="15">
        <v>1862759.84</v>
      </c>
      <c r="K21" s="15">
        <v>9933350.2300000004</v>
      </c>
      <c r="L21" s="15">
        <v>0</v>
      </c>
      <c r="M21" s="20">
        <v>38369072.149999999</v>
      </c>
      <c r="N21" s="14">
        <v>0</v>
      </c>
      <c r="O21" s="15">
        <v>0</v>
      </c>
      <c r="P21" s="15">
        <v>0</v>
      </c>
      <c r="Q21" s="15">
        <v>0</v>
      </c>
      <c r="R21" s="15">
        <v>0</v>
      </c>
      <c r="S21" s="20">
        <v>0</v>
      </c>
      <c r="T21" s="14">
        <v>163820.21</v>
      </c>
      <c r="U21" s="15">
        <v>-35624.589999999997</v>
      </c>
      <c r="V21" s="15">
        <v>16832.12</v>
      </c>
      <c r="W21" s="15">
        <v>-26318.38</v>
      </c>
      <c r="X21" s="15">
        <v>0</v>
      </c>
      <c r="Y21" s="20">
        <v>118709.35999999999</v>
      </c>
      <c r="Z21" s="14">
        <v>4433206.88</v>
      </c>
      <c r="AA21" s="15">
        <v>590679</v>
      </c>
      <c r="AB21" s="15">
        <v>181659.7</v>
      </c>
      <c r="AC21" s="15">
        <v>1125104.1000000001</v>
      </c>
      <c r="AD21" s="15">
        <v>210240.11</v>
      </c>
      <c r="AE21" s="20">
        <v>6540889.79</v>
      </c>
      <c r="AF21" s="14">
        <v>0</v>
      </c>
      <c r="AG21" s="15">
        <v>0</v>
      </c>
      <c r="AH21" s="15">
        <v>0</v>
      </c>
      <c r="AI21" s="15">
        <v>0</v>
      </c>
      <c r="AJ21" s="15">
        <v>0</v>
      </c>
      <c r="AK21" s="20">
        <v>0</v>
      </c>
      <c r="AL21" s="14">
        <v>0</v>
      </c>
      <c r="AM21" s="15">
        <v>0</v>
      </c>
      <c r="AN21" s="15">
        <v>0</v>
      </c>
      <c r="AO21" s="15">
        <v>0</v>
      </c>
      <c r="AP21" s="15">
        <v>0</v>
      </c>
      <c r="AQ21" s="20">
        <v>0</v>
      </c>
      <c r="AR21" s="14">
        <v>0</v>
      </c>
      <c r="AS21" s="15">
        <v>0</v>
      </c>
      <c r="AT21" s="15">
        <v>0</v>
      </c>
      <c r="AU21" s="15">
        <v>0</v>
      </c>
      <c r="AV21" s="15">
        <v>0</v>
      </c>
      <c r="AW21" s="20">
        <v>0</v>
      </c>
      <c r="AX21" s="126">
        <v>30503353.169999998</v>
      </c>
      <c r="AY21" s="127">
        <v>4652290.41</v>
      </c>
      <c r="AZ21" s="127">
        <v>2169251.66</v>
      </c>
      <c r="BA21" s="127">
        <v>11641335.949999999</v>
      </c>
      <c r="BB21" s="127">
        <v>217040.11</v>
      </c>
      <c r="BC21" s="121">
        <v>49183271.299999997</v>
      </c>
      <c r="BD21" s="14">
        <v>919567</v>
      </c>
      <c r="BE21" s="15">
        <v>253</v>
      </c>
      <c r="BF21" s="15">
        <v>0</v>
      </c>
      <c r="BG21" s="15">
        <v>31397</v>
      </c>
      <c r="BH21" s="15">
        <v>0</v>
      </c>
      <c r="BI21" s="20">
        <v>951217</v>
      </c>
      <c r="BJ21" s="14">
        <v>919567.2</v>
      </c>
      <c r="BK21" s="15">
        <v>253.2</v>
      </c>
      <c r="BL21" s="15">
        <v>0</v>
      </c>
      <c r="BM21" s="15">
        <v>31396.799999999999</v>
      </c>
      <c r="BN21" s="15">
        <v>0</v>
      </c>
      <c r="BO21" s="20">
        <v>951217.2</v>
      </c>
      <c r="BP21" s="14">
        <v>0</v>
      </c>
      <c r="BQ21" s="15">
        <v>0</v>
      </c>
      <c r="BR21" s="15">
        <v>0</v>
      </c>
      <c r="BS21" s="15">
        <v>0</v>
      </c>
      <c r="BT21" s="15">
        <v>0</v>
      </c>
      <c r="BU21" s="20">
        <v>0</v>
      </c>
      <c r="BV21" s="126">
        <v>30503352.969999999</v>
      </c>
      <c r="BW21" s="127">
        <v>4652290.21</v>
      </c>
      <c r="BX21" s="127">
        <v>2169251.66</v>
      </c>
      <c r="BY21" s="127">
        <v>11641336.149999999</v>
      </c>
      <c r="BZ21" s="127">
        <v>217040.11</v>
      </c>
      <c r="CA21" s="121">
        <v>49183271.099999994</v>
      </c>
      <c r="CB21" s="80">
        <v>49183271.099999994</v>
      </c>
      <c r="CC21" s="24">
        <v>49324908</v>
      </c>
      <c r="CD21" s="25">
        <f t="shared" si="0"/>
        <v>-141636.90000000596</v>
      </c>
      <c r="CE21" s="83"/>
    </row>
    <row r="22" spans="1:83" s="84" customFormat="1" ht="14.5" customHeight="1" x14ac:dyDescent="0.3">
      <c r="A22" s="4" t="s">
        <v>12</v>
      </c>
      <c r="B22" s="14">
        <v>0</v>
      </c>
      <c r="C22" s="15">
        <v>0</v>
      </c>
      <c r="D22" s="15">
        <v>0</v>
      </c>
      <c r="E22" s="15">
        <v>0</v>
      </c>
      <c r="F22" s="15">
        <v>0</v>
      </c>
      <c r="G22" s="20">
        <v>0</v>
      </c>
      <c r="H22" s="14">
        <v>75057843</v>
      </c>
      <c r="I22" s="15">
        <v>3860335</v>
      </c>
      <c r="J22" s="15">
        <v>4024912</v>
      </c>
      <c r="K22" s="15">
        <v>8558306</v>
      </c>
      <c r="L22" s="15">
        <v>3478292</v>
      </c>
      <c r="M22" s="20">
        <v>94979688</v>
      </c>
      <c r="N22" s="14">
        <v>0</v>
      </c>
      <c r="O22" s="15">
        <v>0</v>
      </c>
      <c r="P22" s="15">
        <v>0</v>
      </c>
      <c r="Q22" s="15">
        <v>0</v>
      </c>
      <c r="R22" s="15">
        <v>73320</v>
      </c>
      <c r="S22" s="20">
        <v>73320</v>
      </c>
      <c r="T22" s="14">
        <v>1909702</v>
      </c>
      <c r="U22" s="15">
        <v>35166</v>
      </c>
      <c r="V22" s="15">
        <v>28867</v>
      </c>
      <c r="W22" s="15">
        <v>-236995</v>
      </c>
      <c r="X22" s="15">
        <v>-95478</v>
      </c>
      <c r="Y22" s="20">
        <v>1641262</v>
      </c>
      <c r="Z22" s="14">
        <v>20146086</v>
      </c>
      <c r="AA22" s="15">
        <v>412177</v>
      </c>
      <c r="AB22" s="15">
        <v>0</v>
      </c>
      <c r="AC22" s="15">
        <v>0</v>
      </c>
      <c r="AD22" s="15">
        <v>0</v>
      </c>
      <c r="AE22" s="20">
        <v>20558263</v>
      </c>
      <c r="AF22" s="14">
        <v>0</v>
      </c>
      <c r="AG22" s="15">
        <v>0</v>
      </c>
      <c r="AH22" s="15">
        <v>0</v>
      </c>
      <c r="AI22" s="15">
        <v>0</v>
      </c>
      <c r="AJ22" s="15">
        <v>0</v>
      </c>
      <c r="AK22" s="20">
        <v>0</v>
      </c>
      <c r="AL22" s="14">
        <v>0</v>
      </c>
      <c r="AM22" s="15">
        <v>0</v>
      </c>
      <c r="AN22" s="15">
        <v>0</v>
      </c>
      <c r="AO22" s="15">
        <v>0</v>
      </c>
      <c r="AP22" s="15">
        <v>0</v>
      </c>
      <c r="AQ22" s="20">
        <v>0</v>
      </c>
      <c r="AR22" s="14">
        <v>0</v>
      </c>
      <c r="AS22" s="15">
        <v>0</v>
      </c>
      <c r="AT22" s="15">
        <v>0</v>
      </c>
      <c r="AU22" s="15">
        <v>0</v>
      </c>
      <c r="AV22" s="15">
        <v>0</v>
      </c>
      <c r="AW22" s="20">
        <v>0</v>
      </c>
      <c r="AX22" s="126">
        <v>97113631</v>
      </c>
      <c r="AY22" s="127">
        <v>4307678</v>
      </c>
      <c r="AZ22" s="127">
        <v>4053779</v>
      </c>
      <c r="BA22" s="127">
        <v>8321311</v>
      </c>
      <c r="BB22" s="127">
        <v>3456134</v>
      </c>
      <c r="BC22" s="121">
        <v>117252533</v>
      </c>
      <c r="BD22" s="14">
        <v>1508785</v>
      </c>
      <c r="BE22" s="15">
        <v>0</v>
      </c>
      <c r="BF22" s="15">
        <v>0</v>
      </c>
      <c r="BG22" s="15">
        <v>0</v>
      </c>
      <c r="BH22" s="15">
        <v>0</v>
      </c>
      <c r="BI22" s="20">
        <v>1508785</v>
      </c>
      <c r="BJ22" s="14">
        <v>1508785</v>
      </c>
      <c r="BK22" s="15">
        <v>0</v>
      </c>
      <c r="BL22" s="15">
        <v>0</v>
      </c>
      <c r="BM22" s="15">
        <v>0</v>
      </c>
      <c r="BN22" s="15">
        <v>0</v>
      </c>
      <c r="BO22" s="20">
        <v>1508785</v>
      </c>
      <c r="BP22" s="14">
        <v>6992.26</v>
      </c>
      <c r="BQ22" s="15">
        <v>0</v>
      </c>
      <c r="BR22" s="15">
        <v>0</v>
      </c>
      <c r="BS22" s="15">
        <v>0</v>
      </c>
      <c r="BT22" s="15">
        <v>0</v>
      </c>
      <c r="BU22" s="20">
        <v>6992.26</v>
      </c>
      <c r="BV22" s="126">
        <v>97106638.739999995</v>
      </c>
      <c r="BW22" s="127">
        <v>4307678</v>
      </c>
      <c r="BX22" s="127">
        <v>4053779</v>
      </c>
      <c r="BY22" s="127">
        <v>8321311</v>
      </c>
      <c r="BZ22" s="127">
        <v>3456134</v>
      </c>
      <c r="CA22" s="121">
        <v>117245540.73999999</v>
      </c>
      <c r="CB22" s="80">
        <v>117245540.73999999</v>
      </c>
      <c r="CC22" s="24">
        <v>117245540.73999999</v>
      </c>
      <c r="CD22" s="25">
        <f t="shared" si="0"/>
        <v>0</v>
      </c>
      <c r="CE22" s="83"/>
    </row>
    <row r="23" spans="1:83" s="84" customFormat="1" ht="14.5" customHeight="1" x14ac:dyDescent="0.3">
      <c r="A23" s="4" t="s">
        <v>13</v>
      </c>
      <c r="B23" s="14">
        <v>0</v>
      </c>
      <c r="C23" s="15">
        <v>0</v>
      </c>
      <c r="D23" s="15">
        <v>0</v>
      </c>
      <c r="E23" s="15">
        <v>0</v>
      </c>
      <c r="F23" s="15">
        <v>0</v>
      </c>
      <c r="G23" s="20">
        <v>0</v>
      </c>
      <c r="H23" s="14">
        <v>212328236</v>
      </c>
      <c r="I23" s="15">
        <v>12690331</v>
      </c>
      <c r="J23" s="15">
        <v>11779287</v>
      </c>
      <c r="K23" s="15">
        <v>1820410</v>
      </c>
      <c r="L23" s="15">
        <v>0</v>
      </c>
      <c r="M23" s="20">
        <v>238618264</v>
      </c>
      <c r="N23" s="14">
        <v>0</v>
      </c>
      <c r="O23" s="15">
        <v>282987</v>
      </c>
      <c r="P23" s="15">
        <v>0</v>
      </c>
      <c r="Q23" s="15">
        <v>0</v>
      </c>
      <c r="R23" s="15">
        <v>0</v>
      </c>
      <c r="S23" s="20">
        <v>282987</v>
      </c>
      <c r="T23" s="14">
        <v>3595650</v>
      </c>
      <c r="U23" s="15">
        <v>384347</v>
      </c>
      <c r="V23" s="15">
        <v>670285</v>
      </c>
      <c r="W23" s="15">
        <v>-81455</v>
      </c>
      <c r="X23" s="15">
        <v>0</v>
      </c>
      <c r="Y23" s="20">
        <v>4568827</v>
      </c>
      <c r="Z23" s="14">
        <v>56274037</v>
      </c>
      <c r="AA23" s="15">
        <v>332789</v>
      </c>
      <c r="AB23" s="15">
        <v>0</v>
      </c>
      <c r="AC23" s="15">
        <v>0</v>
      </c>
      <c r="AD23" s="15">
        <v>0</v>
      </c>
      <c r="AE23" s="20">
        <v>56606826</v>
      </c>
      <c r="AF23" s="14">
        <v>303253</v>
      </c>
      <c r="AG23" s="15">
        <v>0</v>
      </c>
      <c r="AH23" s="15">
        <v>0</v>
      </c>
      <c r="AI23" s="15">
        <v>0</v>
      </c>
      <c r="AJ23" s="15">
        <v>0</v>
      </c>
      <c r="AK23" s="20">
        <v>303253</v>
      </c>
      <c r="AL23" s="14">
        <v>0</v>
      </c>
      <c r="AM23" s="15">
        <v>0</v>
      </c>
      <c r="AN23" s="15">
        <v>0</v>
      </c>
      <c r="AO23" s="15">
        <v>0</v>
      </c>
      <c r="AP23" s="15">
        <v>0</v>
      </c>
      <c r="AQ23" s="20">
        <v>0</v>
      </c>
      <c r="AR23" s="14">
        <v>0</v>
      </c>
      <c r="AS23" s="15">
        <v>0</v>
      </c>
      <c r="AT23" s="15">
        <v>0</v>
      </c>
      <c r="AU23" s="15">
        <v>0</v>
      </c>
      <c r="AV23" s="15">
        <v>0</v>
      </c>
      <c r="AW23" s="20">
        <v>0</v>
      </c>
      <c r="AX23" s="126">
        <v>272501176</v>
      </c>
      <c r="AY23" s="127">
        <v>13690454</v>
      </c>
      <c r="AZ23" s="127">
        <v>12449572</v>
      </c>
      <c r="BA23" s="127">
        <v>1738955</v>
      </c>
      <c r="BB23" s="127">
        <v>0</v>
      </c>
      <c r="BC23" s="121">
        <v>300380157</v>
      </c>
      <c r="BD23" s="14">
        <v>4226467</v>
      </c>
      <c r="BE23" s="15">
        <v>0</v>
      </c>
      <c r="BF23" s="15">
        <v>0</v>
      </c>
      <c r="BG23" s="15">
        <v>0</v>
      </c>
      <c r="BH23" s="15">
        <v>0</v>
      </c>
      <c r="BI23" s="20">
        <v>4226467</v>
      </c>
      <c r="BJ23" s="14">
        <v>4226467</v>
      </c>
      <c r="BK23" s="15">
        <v>0</v>
      </c>
      <c r="BL23" s="15">
        <v>0</v>
      </c>
      <c r="BM23" s="15">
        <v>0</v>
      </c>
      <c r="BN23" s="15">
        <v>0</v>
      </c>
      <c r="BO23" s="20">
        <v>4226467</v>
      </c>
      <c r="BP23" s="14">
        <v>11700</v>
      </c>
      <c r="BQ23" s="15">
        <v>0</v>
      </c>
      <c r="BR23" s="15">
        <v>0</v>
      </c>
      <c r="BS23" s="15">
        <v>0</v>
      </c>
      <c r="BT23" s="15">
        <v>0</v>
      </c>
      <c r="BU23" s="20">
        <v>11700</v>
      </c>
      <c r="BV23" s="126">
        <v>272489476</v>
      </c>
      <c r="BW23" s="127">
        <v>13690454</v>
      </c>
      <c r="BX23" s="127">
        <v>12449572</v>
      </c>
      <c r="BY23" s="127">
        <v>1738955</v>
      </c>
      <c r="BZ23" s="127">
        <v>0</v>
      </c>
      <c r="CA23" s="121">
        <v>300368457</v>
      </c>
      <c r="CB23" s="80">
        <v>300368457</v>
      </c>
      <c r="CC23" s="24">
        <v>300583734.46000004</v>
      </c>
      <c r="CD23" s="25">
        <f t="shared" si="0"/>
        <v>-215277.46000003815</v>
      </c>
      <c r="CE23" s="83"/>
    </row>
    <row r="24" spans="1:83" s="84" customFormat="1" ht="14.5" customHeight="1" x14ac:dyDescent="0.3">
      <c r="A24" s="4" t="s">
        <v>14</v>
      </c>
      <c r="B24" s="14">
        <v>1490034</v>
      </c>
      <c r="C24" s="15">
        <v>68276</v>
      </c>
      <c r="D24" s="15">
        <v>19936</v>
      </c>
      <c r="E24" s="15">
        <v>90344</v>
      </c>
      <c r="F24" s="15">
        <v>0</v>
      </c>
      <c r="G24" s="20">
        <v>1668590</v>
      </c>
      <c r="H24" s="14">
        <v>7899391</v>
      </c>
      <c r="I24" s="15">
        <v>920579</v>
      </c>
      <c r="J24" s="15">
        <v>173688</v>
      </c>
      <c r="K24" s="15">
        <v>2689441</v>
      </c>
      <c r="L24" s="15">
        <v>0</v>
      </c>
      <c r="M24" s="20">
        <v>11683099</v>
      </c>
      <c r="N24" s="14">
        <v>0</v>
      </c>
      <c r="O24" s="15">
        <v>0</v>
      </c>
      <c r="P24" s="15">
        <v>0</v>
      </c>
      <c r="Q24" s="15">
        <v>0</v>
      </c>
      <c r="R24" s="15">
        <v>0</v>
      </c>
      <c r="S24" s="20">
        <v>0</v>
      </c>
      <c r="T24" s="14">
        <v>0</v>
      </c>
      <c r="U24" s="15">
        <v>0</v>
      </c>
      <c r="V24" s="15">
        <v>0</v>
      </c>
      <c r="W24" s="15">
        <v>0</v>
      </c>
      <c r="X24" s="15">
        <v>0</v>
      </c>
      <c r="Y24" s="20">
        <v>0</v>
      </c>
      <c r="Z24" s="14">
        <v>3394385</v>
      </c>
      <c r="AA24" s="15">
        <v>0</v>
      </c>
      <c r="AB24" s="15">
        <v>0</v>
      </c>
      <c r="AC24" s="15">
        <v>664575</v>
      </c>
      <c r="AD24" s="15">
        <v>0</v>
      </c>
      <c r="AE24" s="20">
        <v>4058960</v>
      </c>
      <c r="AF24" s="14">
        <v>0</v>
      </c>
      <c r="AG24" s="15">
        <v>0</v>
      </c>
      <c r="AH24" s="15">
        <v>0</v>
      </c>
      <c r="AI24" s="15">
        <v>0</v>
      </c>
      <c r="AJ24" s="15">
        <v>0</v>
      </c>
      <c r="AK24" s="20">
        <v>0</v>
      </c>
      <c r="AL24" s="14">
        <v>0</v>
      </c>
      <c r="AM24" s="15">
        <v>0</v>
      </c>
      <c r="AN24" s="15">
        <v>0</v>
      </c>
      <c r="AO24" s="15">
        <v>0</v>
      </c>
      <c r="AP24" s="15">
        <v>0</v>
      </c>
      <c r="AQ24" s="20">
        <v>0</v>
      </c>
      <c r="AR24" s="14">
        <v>0</v>
      </c>
      <c r="AS24" s="15">
        <v>0</v>
      </c>
      <c r="AT24" s="15">
        <v>0</v>
      </c>
      <c r="AU24" s="15">
        <v>0</v>
      </c>
      <c r="AV24" s="15">
        <v>111902</v>
      </c>
      <c r="AW24" s="20">
        <v>111902</v>
      </c>
      <c r="AX24" s="126">
        <v>12783810</v>
      </c>
      <c r="AY24" s="127">
        <v>988855</v>
      </c>
      <c r="AZ24" s="127">
        <v>193624</v>
      </c>
      <c r="BA24" s="127">
        <v>3444360</v>
      </c>
      <c r="BB24" s="127">
        <v>111902</v>
      </c>
      <c r="BC24" s="121">
        <v>17522551</v>
      </c>
      <c r="BD24" s="14">
        <v>576841.5</v>
      </c>
      <c r="BE24" s="15">
        <v>0</v>
      </c>
      <c r="BF24" s="15">
        <v>0</v>
      </c>
      <c r="BG24" s="15">
        <v>0</v>
      </c>
      <c r="BH24" s="15">
        <v>0</v>
      </c>
      <c r="BI24" s="20">
        <v>576841.5</v>
      </c>
      <c r="BJ24" s="14">
        <v>576841.5</v>
      </c>
      <c r="BK24" s="15">
        <v>0</v>
      </c>
      <c r="BL24" s="15">
        <v>0</v>
      </c>
      <c r="BM24" s="15">
        <v>0</v>
      </c>
      <c r="BN24" s="15">
        <v>0</v>
      </c>
      <c r="BO24" s="20">
        <v>576841.5</v>
      </c>
      <c r="BP24" s="14">
        <v>0</v>
      </c>
      <c r="BQ24" s="15">
        <v>0</v>
      </c>
      <c r="BR24" s="15">
        <v>0</v>
      </c>
      <c r="BS24" s="15">
        <v>0</v>
      </c>
      <c r="BT24" s="15">
        <v>0</v>
      </c>
      <c r="BU24" s="20">
        <v>0</v>
      </c>
      <c r="BV24" s="126">
        <v>12783810</v>
      </c>
      <c r="BW24" s="127">
        <v>988855</v>
      </c>
      <c r="BX24" s="127">
        <v>193624</v>
      </c>
      <c r="BY24" s="127">
        <v>3444360</v>
      </c>
      <c r="BZ24" s="127">
        <v>111902</v>
      </c>
      <c r="CA24" s="121">
        <v>17522551</v>
      </c>
      <c r="CB24" s="80">
        <v>17522551</v>
      </c>
      <c r="CC24" s="24">
        <v>17522551</v>
      </c>
      <c r="CD24" s="25">
        <f t="shared" si="0"/>
        <v>0</v>
      </c>
      <c r="CE24" s="83"/>
    </row>
    <row r="25" spans="1:83" s="84" customFormat="1" ht="14.5" customHeight="1" x14ac:dyDescent="0.3">
      <c r="A25" s="4" t="s">
        <v>15</v>
      </c>
      <c r="B25" s="14">
        <v>2442805</v>
      </c>
      <c r="C25" s="15">
        <v>115590.72</v>
      </c>
      <c r="D25" s="15">
        <v>90846</v>
      </c>
      <c r="E25" s="15">
        <v>184370</v>
      </c>
      <c r="F25" s="15">
        <v>0</v>
      </c>
      <c r="G25" s="20">
        <v>2833611.72</v>
      </c>
      <c r="H25" s="14">
        <v>18416374.82</v>
      </c>
      <c r="I25" s="15">
        <v>1773088.7279999999</v>
      </c>
      <c r="J25" s="15">
        <v>1182059.152</v>
      </c>
      <c r="K25" s="15">
        <v>6751843.8200000003</v>
      </c>
      <c r="L25" s="15">
        <v>0</v>
      </c>
      <c r="M25" s="20">
        <v>28123366.52</v>
      </c>
      <c r="N25" s="14">
        <v>0</v>
      </c>
      <c r="O25" s="15">
        <v>0</v>
      </c>
      <c r="P25" s="15">
        <v>0</v>
      </c>
      <c r="Q25" s="15">
        <v>0</v>
      </c>
      <c r="R25" s="15">
        <v>0</v>
      </c>
      <c r="S25" s="20">
        <v>0</v>
      </c>
      <c r="T25" s="14">
        <v>198800.1799999997</v>
      </c>
      <c r="U25" s="15">
        <v>10524.19</v>
      </c>
      <c r="V25" s="15">
        <v>8269</v>
      </c>
      <c r="W25" s="15">
        <v>42709.580000000075</v>
      </c>
      <c r="X25" s="15">
        <v>0</v>
      </c>
      <c r="Y25" s="20">
        <v>260302.94999999978</v>
      </c>
      <c r="Z25" s="14">
        <v>3756261.19</v>
      </c>
      <c r="AA25" s="15">
        <v>0</v>
      </c>
      <c r="AB25" s="15">
        <v>0</v>
      </c>
      <c r="AC25" s="15">
        <v>0</v>
      </c>
      <c r="AD25" s="15">
        <v>0</v>
      </c>
      <c r="AE25" s="20">
        <v>3756261.19</v>
      </c>
      <c r="AF25" s="14">
        <v>0</v>
      </c>
      <c r="AG25" s="15">
        <v>0</v>
      </c>
      <c r="AH25" s="15">
        <v>0</v>
      </c>
      <c r="AI25" s="15">
        <v>0</v>
      </c>
      <c r="AJ25" s="15">
        <v>0</v>
      </c>
      <c r="AK25" s="20">
        <v>0</v>
      </c>
      <c r="AL25" s="14">
        <v>0</v>
      </c>
      <c r="AM25" s="15">
        <v>0</v>
      </c>
      <c r="AN25" s="15">
        <v>0</v>
      </c>
      <c r="AO25" s="15">
        <v>0</v>
      </c>
      <c r="AP25" s="15">
        <v>250392</v>
      </c>
      <c r="AQ25" s="20">
        <v>250392</v>
      </c>
      <c r="AR25" s="14">
        <v>0</v>
      </c>
      <c r="AS25" s="15">
        <v>0</v>
      </c>
      <c r="AT25" s="15">
        <v>0</v>
      </c>
      <c r="AU25" s="15">
        <v>0</v>
      </c>
      <c r="AV25" s="15">
        <v>0</v>
      </c>
      <c r="AW25" s="20">
        <v>0</v>
      </c>
      <c r="AX25" s="126">
        <v>24814241.190000001</v>
      </c>
      <c r="AY25" s="127">
        <v>1899203.6379999998</v>
      </c>
      <c r="AZ25" s="127">
        <v>1281174.152</v>
      </c>
      <c r="BA25" s="127">
        <v>6978923.4000000004</v>
      </c>
      <c r="BB25" s="127">
        <v>250392</v>
      </c>
      <c r="BC25" s="121">
        <v>35223934.379999995</v>
      </c>
      <c r="BD25" s="14">
        <v>505140</v>
      </c>
      <c r="BE25" s="15">
        <v>0</v>
      </c>
      <c r="BF25" s="15">
        <v>0</v>
      </c>
      <c r="BG25" s="15">
        <v>0</v>
      </c>
      <c r="BH25" s="15">
        <v>0</v>
      </c>
      <c r="BI25" s="20">
        <v>505140</v>
      </c>
      <c r="BJ25" s="14">
        <v>0</v>
      </c>
      <c r="BK25" s="15">
        <v>0</v>
      </c>
      <c r="BL25" s="15">
        <v>0</v>
      </c>
      <c r="BM25" s="15">
        <v>0</v>
      </c>
      <c r="BN25" s="15">
        <v>0</v>
      </c>
      <c r="BO25" s="20">
        <v>0</v>
      </c>
      <c r="BP25" s="14">
        <v>629.85</v>
      </c>
      <c r="BQ25" s="15">
        <v>0</v>
      </c>
      <c r="BR25" s="15">
        <v>0</v>
      </c>
      <c r="BS25" s="15">
        <v>8665.7999999999993</v>
      </c>
      <c r="BT25" s="15">
        <v>0</v>
      </c>
      <c r="BU25" s="20">
        <v>9295.65</v>
      </c>
      <c r="BV25" s="126">
        <v>25318751.34</v>
      </c>
      <c r="BW25" s="127">
        <v>1899203.6379999998</v>
      </c>
      <c r="BX25" s="127">
        <v>1281174.152</v>
      </c>
      <c r="BY25" s="127">
        <v>6970257.6000000006</v>
      </c>
      <c r="BZ25" s="127">
        <v>250392</v>
      </c>
      <c r="CA25" s="121">
        <v>35719778.729999997</v>
      </c>
      <c r="CB25" s="80">
        <v>35719778.729999997</v>
      </c>
      <c r="CC25" s="24">
        <v>35719779</v>
      </c>
      <c r="CD25" s="25">
        <f t="shared" si="0"/>
        <v>-0.27000000327825546</v>
      </c>
      <c r="CE25" s="83"/>
    </row>
    <row r="26" spans="1:83" s="84" customFormat="1" ht="14.5" customHeight="1" x14ac:dyDescent="0.3">
      <c r="A26" s="4" t="s">
        <v>16</v>
      </c>
      <c r="B26" s="14">
        <v>1363969.2</v>
      </c>
      <c r="C26" s="15">
        <v>103655.6</v>
      </c>
      <c r="D26" s="15">
        <v>32027.200000000001</v>
      </c>
      <c r="E26" s="15">
        <v>372640.8</v>
      </c>
      <c r="F26" s="15">
        <v>649.20000000000005</v>
      </c>
      <c r="G26" s="20">
        <v>1872942</v>
      </c>
      <c r="H26" s="14">
        <v>5791477.9100000001</v>
      </c>
      <c r="I26" s="15">
        <v>507478.02</v>
      </c>
      <c r="J26" s="15">
        <v>1481387.43</v>
      </c>
      <c r="K26" s="15">
        <v>12725988.82</v>
      </c>
      <c r="L26" s="15">
        <v>0</v>
      </c>
      <c r="M26" s="20">
        <v>20506332.18</v>
      </c>
      <c r="N26" s="14">
        <v>0</v>
      </c>
      <c r="O26" s="15">
        <v>0</v>
      </c>
      <c r="P26" s="15">
        <v>0</v>
      </c>
      <c r="Q26" s="15">
        <v>0</v>
      </c>
      <c r="R26" s="15">
        <v>5180.21</v>
      </c>
      <c r="S26" s="20">
        <v>5180.21</v>
      </c>
      <c r="T26" s="14">
        <v>59292.63000000082</v>
      </c>
      <c r="U26" s="15">
        <v>-6669.8699999999953</v>
      </c>
      <c r="V26" s="15">
        <v>6795.5</v>
      </c>
      <c r="W26" s="15">
        <v>-4836.5100000016391</v>
      </c>
      <c r="X26" s="15">
        <v>0</v>
      </c>
      <c r="Y26" s="20">
        <v>54581.749999999185</v>
      </c>
      <c r="Z26" s="14">
        <v>1996998.65</v>
      </c>
      <c r="AA26" s="15">
        <v>174057.4</v>
      </c>
      <c r="AB26" s="15">
        <v>27811.55</v>
      </c>
      <c r="AC26" s="15">
        <v>29592</v>
      </c>
      <c r="AD26" s="15">
        <v>88422.12</v>
      </c>
      <c r="AE26" s="20">
        <v>2316881.7199999997</v>
      </c>
      <c r="AF26" s="14">
        <v>63950</v>
      </c>
      <c r="AG26" s="15">
        <v>0</v>
      </c>
      <c r="AH26" s="15">
        <v>19175</v>
      </c>
      <c r="AI26" s="15">
        <v>0</v>
      </c>
      <c r="AJ26" s="15">
        <v>0</v>
      </c>
      <c r="AK26" s="20">
        <v>83125</v>
      </c>
      <c r="AL26" s="14">
        <v>0</v>
      </c>
      <c r="AM26" s="15">
        <v>0</v>
      </c>
      <c r="AN26" s="15">
        <v>376456.52</v>
      </c>
      <c r="AO26" s="15">
        <v>0</v>
      </c>
      <c r="AP26" s="15">
        <v>0</v>
      </c>
      <c r="AQ26" s="20">
        <v>376456.52</v>
      </c>
      <c r="AR26" s="14">
        <v>0</v>
      </c>
      <c r="AS26" s="15">
        <v>0</v>
      </c>
      <c r="AT26" s="15">
        <v>0</v>
      </c>
      <c r="AU26" s="15">
        <v>0</v>
      </c>
      <c r="AV26" s="15">
        <v>0</v>
      </c>
      <c r="AW26" s="20">
        <v>0</v>
      </c>
      <c r="AX26" s="126">
        <v>9275688.3900000006</v>
      </c>
      <c r="AY26" s="127">
        <v>778521.15</v>
      </c>
      <c r="AZ26" s="127">
        <v>1943653.2</v>
      </c>
      <c r="BA26" s="127">
        <v>13123385.109999999</v>
      </c>
      <c r="BB26" s="127">
        <v>94251.53</v>
      </c>
      <c r="BC26" s="121">
        <v>25215499.379999999</v>
      </c>
      <c r="BD26" s="14">
        <v>400951.57</v>
      </c>
      <c r="BE26" s="15">
        <v>0</v>
      </c>
      <c r="BF26" s="15">
        <v>0</v>
      </c>
      <c r="BG26" s="15">
        <v>0</v>
      </c>
      <c r="BH26" s="15">
        <v>0</v>
      </c>
      <c r="BI26" s="20">
        <v>400951.57</v>
      </c>
      <c r="BJ26" s="14">
        <v>400951.57</v>
      </c>
      <c r="BK26" s="15">
        <v>0</v>
      </c>
      <c r="BL26" s="15">
        <v>0</v>
      </c>
      <c r="BM26" s="15">
        <v>0</v>
      </c>
      <c r="BN26" s="15">
        <v>0</v>
      </c>
      <c r="BO26" s="20">
        <v>400951.57</v>
      </c>
      <c r="BP26" s="14">
        <v>0</v>
      </c>
      <c r="BQ26" s="15">
        <v>0</v>
      </c>
      <c r="BR26" s="15">
        <v>0</v>
      </c>
      <c r="BS26" s="15">
        <v>0</v>
      </c>
      <c r="BT26" s="15">
        <v>0</v>
      </c>
      <c r="BU26" s="20">
        <v>0</v>
      </c>
      <c r="BV26" s="126">
        <v>9275688.3900000006</v>
      </c>
      <c r="BW26" s="127">
        <v>778521.15</v>
      </c>
      <c r="BX26" s="127">
        <v>1943653.2</v>
      </c>
      <c r="BY26" s="127">
        <v>13123385.109999999</v>
      </c>
      <c r="BZ26" s="127">
        <v>94251.53</v>
      </c>
      <c r="CA26" s="121">
        <v>25215499.379999999</v>
      </c>
      <c r="CB26" s="80">
        <v>25215499.379999999</v>
      </c>
      <c r="CC26" s="24">
        <v>25215499</v>
      </c>
      <c r="CD26" s="25">
        <f t="shared" si="0"/>
        <v>0.37999999895691872</v>
      </c>
      <c r="CE26" s="83"/>
    </row>
    <row r="27" spans="1:83" s="84" customFormat="1" ht="14.5" customHeight="1" x14ac:dyDescent="0.3">
      <c r="A27" s="4" t="s">
        <v>17</v>
      </c>
      <c r="B27" s="14">
        <v>0</v>
      </c>
      <c r="C27" s="15">
        <v>0</v>
      </c>
      <c r="D27" s="15">
        <v>0</v>
      </c>
      <c r="E27" s="15">
        <v>0</v>
      </c>
      <c r="F27" s="15">
        <v>0</v>
      </c>
      <c r="G27" s="20">
        <v>0</v>
      </c>
      <c r="H27" s="14">
        <v>126748824</v>
      </c>
      <c r="I27" s="15">
        <v>0</v>
      </c>
      <c r="J27" s="15">
        <v>0</v>
      </c>
      <c r="K27" s="15">
        <v>0</v>
      </c>
      <c r="L27" s="15">
        <v>1081507</v>
      </c>
      <c r="M27" s="20">
        <v>127830331</v>
      </c>
      <c r="N27" s="14">
        <v>0</v>
      </c>
      <c r="O27" s="15">
        <v>0</v>
      </c>
      <c r="P27" s="15">
        <v>0</v>
      </c>
      <c r="Q27" s="15">
        <v>0</v>
      </c>
      <c r="R27" s="15">
        <v>20777</v>
      </c>
      <c r="S27" s="20">
        <v>20777</v>
      </c>
      <c r="T27" s="14">
        <v>845789</v>
      </c>
      <c r="U27" s="15">
        <v>0</v>
      </c>
      <c r="V27" s="15">
        <v>0</v>
      </c>
      <c r="W27" s="15">
        <v>0</v>
      </c>
      <c r="X27" s="15">
        <v>0</v>
      </c>
      <c r="Y27" s="20">
        <v>845789</v>
      </c>
      <c r="Z27" s="14">
        <v>24133436</v>
      </c>
      <c r="AA27" s="15">
        <v>0</v>
      </c>
      <c r="AB27" s="15">
        <v>0</v>
      </c>
      <c r="AC27" s="15">
        <v>0</v>
      </c>
      <c r="AD27" s="15">
        <v>0</v>
      </c>
      <c r="AE27" s="20">
        <v>24133436</v>
      </c>
      <c r="AF27" s="14">
        <v>1167942</v>
      </c>
      <c r="AG27" s="15">
        <v>0</v>
      </c>
      <c r="AH27" s="15">
        <v>0</v>
      </c>
      <c r="AI27" s="15">
        <v>0</v>
      </c>
      <c r="AJ27" s="15">
        <v>0</v>
      </c>
      <c r="AK27" s="20">
        <v>1167942</v>
      </c>
      <c r="AL27" s="14">
        <v>0</v>
      </c>
      <c r="AM27" s="15">
        <v>0</v>
      </c>
      <c r="AN27" s="15">
        <v>0</v>
      </c>
      <c r="AO27" s="15">
        <v>0</v>
      </c>
      <c r="AP27" s="15">
        <v>0</v>
      </c>
      <c r="AQ27" s="20">
        <v>0</v>
      </c>
      <c r="AR27" s="14">
        <v>0</v>
      </c>
      <c r="AS27" s="15">
        <v>0</v>
      </c>
      <c r="AT27" s="15">
        <v>0</v>
      </c>
      <c r="AU27" s="15">
        <v>0</v>
      </c>
      <c r="AV27" s="15">
        <v>0</v>
      </c>
      <c r="AW27" s="20">
        <v>0</v>
      </c>
      <c r="AX27" s="126">
        <v>152895991</v>
      </c>
      <c r="AY27" s="127">
        <v>0</v>
      </c>
      <c r="AZ27" s="127">
        <v>0</v>
      </c>
      <c r="BA27" s="127">
        <v>0</v>
      </c>
      <c r="BB27" s="127">
        <v>1102284</v>
      </c>
      <c r="BC27" s="121">
        <v>153998275</v>
      </c>
      <c r="BD27" s="14">
        <v>2194068</v>
      </c>
      <c r="BE27" s="15">
        <v>0</v>
      </c>
      <c r="BF27" s="15">
        <v>0</v>
      </c>
      <c r="BG27" s="15">
        <v>0</v>
      </c>
      <c r="BH27" s="15">
        <v>0</v>
      </c>
      <c r="BI27" s="20">
        <v>2194068</v>
      </c>
      <c r="BJ27" s="14">
        <v>2193999</v>
      </c>
      <c r="BK27" s="15">
        <v>0</v>
      </c>
      <c r="BL27" s="15">
        <v>0</v>
      </c>
      <c r="BM27" s="15">
        <v>0</v>
      </c>
      <c r="BN27" s="15">
        <v>0</v>
      </c>
      <c r="BO27" s="20">
        <v>2193999</v>
      </c>
      <c r="BP27" s="14">
        <v>1951380</v>
      </c>
      <c r="BQ27" s="15">
        <v>0</v>
      </c>
      <c r="BR27" s="15">
        <v>0</v>
      </c>
      <c r="BS27" s="15">
        <v>0</v>
      </c>
      <c r="BT27" s="15">
        <v>0</v>
      </c>
      <c r="BU27" s="20">
        <v>1951380</v>
      </c>
      <c r="BV27" s="126">
        <v>150944680</v>
      </c>
      <c r="BW27" s="127">
        <v>0</v>
      </c>
      <c r="BX27" s="127">
        <v>0</v>
      </c>
      <c r="BY27" s="127">
        <v>0</v>
      </c>
      <c r="BZ27" s="127">
        <v>1102284</v>
      </c>
      <c r="CA27" s="121">
        <v>152046964</v>
      </c>
      <c r="CB27" s="80">
        <v>152046964</v>
      </c>
      <c r="CC27" s="24">
        <v>152046964</v>
      </c>
      <c r="CD27" s="25">
        <f t="shared" si="0"/>
        <v>0</v>
      </c>
      <c r="CE27" s="83"/>
    </row>
    <row r="28" spans="1:83" s="84" customFormat="1" ht="14.5" customHeight="1" x14ac:dyDescent="0.3">
      <c r="A28" s="4" t="s">
        <v>18</v>
      </c>
      <c r="B28" s="14">
        <v>6892930</v>
      </c>
      <c r="C28" s="15">
        <v>532301</v>
      </c>
      <c r="D28" s="15">
        <v>0</v>
      </c>
      <c r="E28" s="15">
        <v>405236</v>
      </c>
      <c r="F28" s="15">
        <v>0</v>
      </c>
      <c r="G28" s="20">
        <v>7830467</v>
      </c>
      <c r="H28" s="14">
        <v>38023912</v>
      </c>
      <c r="I28" s="15">
        <v>5553476</v>
      </c>
      <c r="J28" s="15">
        <v>0</v>
      </c>
      <c r="K28" s="15">
        <v>5852041</v>
      </c>
      <c r="L28" s="15">
        <v>0</v>
      </c>
      <c r="M28" s="20">
        <v>49429429</v>
      </c>
      <c r="N28" s="14">
        <v>0</v>
      </c>
      <c r="O28" s="15">
        <v>0</v>
      </c>
      <c r="P28" s="15">
        <v>0</v>
      </c>
      <c r="Q28" s="15">
        <v>0</v>
      </c>
      <c r="R28" s="15">
        <v>0</v>
      </c>
      <c r="S28" s="20">
        <v>0</v>
      </c>
      <c r="T28" s="14">
        <v>718167</v>
      </c>
      <c r="U28" s="15">
        <v>115354</v>
      </c>
      <c r="V28" s="15">
        <v>0</v>
      </c>
      <c r="W28" s="15">
        <v>-58911</v>
      </c>
      <c r="X28" s="15">
        <v>0</v>
      </c>
      <c r="Y28" s="20">
        <v>774610</v>
      </c>
      <c r="Z28" s="14">
        <v>11129608</v>
      </c>
      <c r="AA28" s="15">
        <v>110670</v>
      </c>
      <c r="AB28" s="15">
        <v>0</v>
      </c>
      <c r="AC28" s="15">
        <v>84252</v>
      </c>
      <c r="AD28" s="15">
        <v>0</v>
      </c>
      <c r="AE28" s="20">
        <v>11324530</v>
      </c>
      <c r="AF28" s="14">
        <v>0</v>
      </c>
      <c r="AG28" s="15">
        <v>0</v>
      </c>
      <c r="AH28" s="15">
        <v>0</v>
      </c>
      <c r="AI28" s="15">
        <v>0</v>
      </c>
      <c r="AJ28" s="15">
        <v>0</v>
      </c>
      <c r="AK28" s="20">
        <v>0</v>
      </c>
      <c r="AL28" s="14">
        <v>0</v>
      </c>
      <c r="AM28" s="15">
        <v>97426</v>
      </c>
      <c r="AN28" s="15">
        <v>0</v>
      </c>
      <c r="AO28" s="15">
        <v>0</v>
      </c>
      <c r="AP28" s="15">
        <v>0</v>
      </c>
      <c r="AQ28" s="20">
        <v>97426</v>
      </c>
      <c r="AR28" s="14">
        <v>0</v>
      </c>
      <c r="AS28" s="15">
        <v>0</v>
      </c>
      <c r="AT28" s="15">
        <v>0</v>
      </c>
      <c r="AU28" s="15">
        <v>0</v>
      </c>
      <c r="AV28" s="15">
        <v>0</v>
      </c>
      <c r="AW28" s="20">
        <v>0</v>
      </c>
      <c r="AX28" s="126">
        <v>56764617</v>
      </c>
      <c r="AY28" s="127">
        <v>6409227</v>
      </c>
      <c r="AZ28" s="127">
        <v>0</v>
      </c>
      <c r="BA28" s="127">
        <v>6282618</v>
      </c>
      <c r="BB28" s="127">
        <v>0</v>
      </c>
      <c r="BC28" s="121">
        <v>69456462</v>
      </c>
      <c r="BD28" s="14">
        <v>1702157</v>
      </c>
      <c r="BE28" s="15">
        <v>0</v>
      </c>
      <c r="BF28" s="15">
        <v>0</v>
      </c>
      <c r="BG28" s="15">
        <v>0</v>
      </c>
      <c r="BH28" s="15">
        <v>0</v>
      </c>
      <c r="BI28" s="20">
        <v>1702157</v>
      </c>
      <c r="BJ28" s="14">
        <v>1702157</v>
      </c>
      <c r="BK28" s="15">
        <v>0</v>
      </c>
      <c r="BL28" s="15">
        <v>0</v>
      </c>
      <c r="BM28" s="15">
        <v>0</v>
      </c>
      <c r="BN28" s="15">
        <v>0</v>
      </c>
      <c r="BO28" s="20">
        <v>1702157</v>
      </c>
      <c r="BP28" s="14">
        <v>424024</v>
      </c>
      <c r="BQ28" s="15">
        <v>0</v>
      </c>
      <c r="BR28" s="15">
        <v>0</v>
      </c>
      <c r="BS28" s="15">
        <v>0</v>
      </c>
      <c r="BT28" s="15">
        <v>0</v>
      </c>
      <c r="BU28" s="20">
        <v>424024</v>
      </c>
      <c r="BV28" s="126">
        <v>56340593</v>
      </c>
      <c r="BW28" s="127">
        <v>6409227</v>
      </c>
      <c r="BX28" s="127">
        <v>0</v>
      </c>
      <c r="BY28" s="127">
        <v>6282618</v>
      </c>
      <c r="BZ28" s="127">
        <v>0</v>
      </c>
      <c r="CA28" s="121">
        <v>69032438</v>
      </c>
      <c r="CB28" s="80">
        <v>69032438</v>
      </c>
      <c r="CC28" s="24">
        <v>69456462</v>
      </c>
      <c r="CD28" s="25">
        <f t="shared" si="0"/>
        <v>-424024</v>
      </c>
      <c r="CE28" s="83"/>
    </row>
    <row r="29" spans="1:83" s="84" customFormat="1" ht="14.5" customHeight="1" x14ac:dyDescent="0.3">
      <c r="A29" s="4" t="s">
        <v>19</v>
      </c>
      <c r="B29" s="14">
        <v>10535513.01</v>
      </c>
      <c r="C29" s="15">
        <v>371857.3</v>
      </c>
      <c r="D29" s="15">
        <v>604459.49</v>
      </c>
      <c r="E29" s="15">
        <v>1067.0999999999999</v>
      </c>
      <c r="F29" s="15">
        <v>889.25</v>
      </c>
      <c r="G29" s="20">
        <v>11513786.15</v>
      </c>
      <c r="H29" s="14">
        <v>84565119.650000006</v>
      </c>
      <c r="I29" s="15">
        <v>7572353.2000000002</v>
      </c>
      <c r="J29" s="15">
        <v>7606904.8499999996</v>
      </c>
      <c r="K29" s="15">
        <v>56908.3</v>
      </c>
      <c r="L29" s="15">
        <v>0</v>
      </c>
      <c r="M29" s="20">
        <v>99801286</v>
      </c>
      <c r="N29" s="14">
        <v>0</v>
      </c>
      <c r="O29" s="15">
        <v>0</v>
      </c>
      <c r="P29" s="15">
        <v>0</v>
      </c>
      <c r="Q29" s="15">
        <v>0</v>
      </c>
      <c r="R29" s="15">
        <v>299105</v>
      </c>
      <c r="S29" s="20">
        <v>299105</v>
      </c>
      <c r="T29" s="14">
        <v>360128.3</v>
      </c>
      <c r="U29" s="15">
        <v>178449.95</v>
      </c>
      <c r="V29" s="15">
        <v>4025.85</v>
      </c>
      <c r="W29" s="15">
        <v>0</v>
      </c>
      <c r="X29" s="15">
        <v>0</v>
      </c>
      <c r="Y29" s="20">
        <v>542604.1</v>
      </c>
      <c r="Z29" s="14">
        <v>33011210.350000001</v>
      </c>
      <c r="AA29" s="15">
        <v>429420.35</v>
      </c>
      <c r="AB29" s="15">
        <v>235630.75</v>
      </c>
      <c r="AC29" s="15">
        <v>2515.8000000000002</v>
      </c>
      <c r="AD29" s="15">
        <v>2730.4</v>
      </c>
      <c r="AE29" s="20">
        <v>33681507.649999999</v>
      </c>
      <c r="AF29" s="14">
        <v>0</v>
      </c>
      <c r="AG29" s="15">
        <v>0</v>
      </c>
      <c r="AH29" s="15">
        <v>0</v>
      </c>
      <c r="AI29" s="15">
        <v>0</v>
      </c>
      <c r="AJ29" s="15">
        <v>0</v>
      </c>
      <c r="AK29" s="20">
        <v>0</v>
      </c>
      <c r="AL29" s="14">
        <v>0</v>
      </c>
      <c r="AM29" s="15">
        <v>0</v>
      </c>
      <c r="AN29" s="15">
        <v>0</v>
      </c>
      <c r="AO29" s="15">
        <v>0</v>
      </c>
      <c r="AP29" s="15">
        <v>0</v>
      </c>
      <c r="AQ29" s="20">
        <v>0</v>
      </c>
      <c r="AR29" s="14">
        <v>0</v>
      </c>
      <c r="AS29" s="15">
        <v>0</v>
      </c>
      <c r="AT29" s="15">
        <v>0</v>
      </c>
      <c r="AU29" s="15">
        <v>0</v>
      </c>
      <c r="AV29" s="15">
        <v>0</v>
      </c>
      <c r="AW29" s="20">
        <v>0</v>
      </c>
      <c r="AX29" s="126">
        <v>128471971.31</v>
      </c>
      <c r="AY29" s="127">
        <v>8552080.8000000007</v>
      </c>
      <c r="AZ29" s="127">
        <v>8451020.9399999995</v>
      </c>
      <c r="BA29" s="127">
        <v>60491.200000000004</v>
      </c>
      <c r="BB29" s="127">
        <v>302724.65000000002</v>
      </c>
      <c r="BC29" s="121">
        <v>145838288.90000001</v>
      </c>
      <c r="BD29" s="14">
        <v>2511188.0499999998</v>
      </c>
      <c r="BE29" s="15">
        <v>0</v>
      </c>
      <c r="BF29" s="15">
        <v>0</v>
      </c>
      <c r="BG29" s="15">
        <v>0</v>
      </c>
      <c r="BH29" s="15">
        <v>0</v>
      </c>
      <c r="BI29" s="20">
        <v>2511188.0499999998</v>
      </c>
      <c r="BJ29" s="14">
        <v>2511188.0499999998</v>
      </c>
      <c r="BK29" s="15">
        <v>0</v>
      </c>
      <c r="BL29" s="15">
        <v>0</v>
      </c>
      <c r="BM29" s="15">
        <v>0</v>
      </c>
      <c r="BN29" s="15">
        <v>0</v>
      </c>
      <c r="BO29" s="20">
        <v>2511188.0499999998</v>
      </c>
      <c r="BP29" s="14">
        <v>0</v>
      </c>
      <c r="BQ29" s="15">
        <v>0</v>
      </c>
      <c r="BR29" s="15">
        <v>0</v>
      </c>
      <c r="BS29" s="15">
        <v>0</v>
      </c>
      <c r="BT29" s="15">
        <v>0</v>
      </c>
      <c r="BU29" s="20">
        <v>0</v>
      </c>
      <c r="BV29" s="126">
        <v>128471971.31</v>
      </c>
      <c r="BW29" s="127">
        <v>8552080.8000000007</v>
      </c>
      <c r="BX29" s="127">
        <v>8451020.9399999995</v>
      </c>
      <c r="BY29" s="127">
        <v>60491.200000000004</v>
      </c>
      <c r="BZ29" s="127">
        <v>302724.65000000002</v>
      </c>
      <c r="CA29" s="121">
        <v>145838288.90000001</v>
      </c>
      <c r="CB29" s="80">
        <v>145838288.90000001</v>
      </c>
      <c r="CC29" s="24">
        <v>145838288.90000001</v>
      </c>
      <c r="CD29" s="25">
        <f t="shared" si="0"/>
        <v>0</v>
      </c>
      <c r="CE29" s="83"/>
    </row>
    <row r="30" spans="1:83" s="84" customFormat="1" ht="14.5" customHeight="1" x14ac:dyDescent="0.3">
      <c r="A30" s="4" t="s">
        <v>20</v>
      </c>
      <c r="B30" s="14">
        <v>478300</v>
      </c>
      <c r="C30" s="15">
        <v>53300</v>
      </c>
      <c r="D30" s="15">
        <v>0</v>
      </c>
      <c r="E30" s="15">
        <v>121800</v>
      </c>
      <c r="F30" s="15">
        <v>1000</v>
      </c>
      <c r="G30" s="20">
        <v>654400</v>
      </c>
      <c r="H30" s="14">
        <v>6542814.8200000022</v>
      </c>
      <c r="I30" s="15">
        <v>1131092.0100000012</v>
      </c>
      <c r="J30" s="15">
        <v>0</v>
      </c>
      <c r="K30" s="15">
        <v>4325243.0000000037</v>
      </c>
      <c r="L30" s="15">
        <v>0</v>
      </c>
      <c r="M30" s="20">
        <v>11999149.830000008</v>
      </c>
      <c r="N30" s="14">
        <v>0</v>
      </c>
      <c r="O30" s="15">
        <v>0</v>
      </c>
      <c r="P30" s="15">
        <v>0</v>
      </c>
      <c r="Q30" s="15">
        <v>0</v>
      </c>
      <c r="R30" s="15">
        <v>11962.179999999998</v>
      </c>
      <c r="S30" s="20">
        <v>11962.179999999998</v>
      </c>
      <c r="T30" s="14">
        <v>-21882.940000002272</v>
      </c>
      <c r="U30" s="15">
        <v>0</v>
      </c>
      <c r="V30" s="15">
        <v>0</v>
      </c>
      <c r="W30" s="15">
        <v>0</v>
      </c>
      <c r="X30" s="15">
        <v>0</v>
      </c>
      <c r="Y30" s="20">
        <v>-21882.940000002272</v>
      </c>
      <c r="Z30" s="14">
        <v>2274659.4700000002</v>
      </c>
      <c r="AA30" s="15">
        <v>143530</v>
      </c>
      <c r="AB30" s="15">
        <v>0</v>
      </c>
      <c r="AC30" s="15">
        <v>273475</v>
      </c>
      <c r="AD30" s="15">
        <v>3760</v>
      </c>
      <c r="AE30" s="20">
        <v>2695424.47</v>
      </c>
      <c r="AF30" s="14">
        <v>0</v>
      </c>
      <c r="AG30" s="15">
        <v>0</v>
      </c>
      <c r="AH30" s="15">
        <v>0</v>
      </c>
      <c r="AI30" s="15">
        <v>0</v>
      </c>
      <c r="AJ30" s="15">
        <v>0</v>
      </c>
      <c r="AK30" s="20">
        <v>0</v>
      </c>
      <c r="AL30" s="14">
        <v>0</v>
      </c>
      <c r="AM30" s="15">
        <v>134857.29999999999</v>
      </c>
      <c r="AN30" s="15">
        <v>0</v>
      </c>
      <c r="AO30" s="15">
        <v>0</v>
      </c>
      <c r="AP30" s="15">
        <v>0</v>
      </c>
      <c r="AQ30" s="20">
        <v>134857.29999999999</v>
      </c>
      <c r="AR30" s="14">
        <v>0</v>
      </c>
      <c r="AS30" s="15">
        <v>0</v>
      </c>
      <c r="AT30" s="15">
        <v>0</v>
      </c>
      <c r="AU30" s="15">
        <v>0</v>
      </c>
      <c r="AV30" s="15">
        <v>0</v>
      </c>
      <c r="AW30" s="20">
        <v>0</v>
      </c>
      <c r="AX30" s="126">
        <v>9273891.3499999996</v>
      </c>
      <c r="AY30" s="127">
        <v>1462779.3100000012</v>
      </c>
      <c r="AZ30" s="127">
        <v>0</v>
      </c>
      <c r="BA30" s="127">
        <v>4720518.0000000037</v>
      </c>
      <c r="BB30" s="127">
        <v>16722.18</v>
      </c>
      <c r="BC30" s="121">
        <v>15473910.840000005</v>
      </c>
      <c r="BD30" s="14">
        <v>0</v>
      </c>
      <c r="BE30" s="15">
        <v>0</v>
      </c>
      <c r="BF30" s="15">
        <v>0</v>
      </c>
      <c r="BG30" s="15">
        <v>0</v>
      </c>
      <c r="BH30" s="15">
        <v>0</v>
      </c>
      <c r="BI30" s="20">
        <v>0</v>
      </c>
      <c r="BJ30" s="14">
        <v>0</v>
      </c>
      <c r="BK30" s="15">
        <v>0</v>
      </c>
      <c r="BL30" s="15">
        <v>0</v>
      </c>
      <c r="BM30" s="15">
        <v>0</v>
      </c>
      <c r="BN30" s="15">
        <v>0</v>
      </c>
      <c r="BO30" s="20">
        <v>0</v>
      </c>
      <c r="BP30" s="14">
        <v>0</v>
      </c>
      <c r="BQ30" s="15">
        <v>0</v>
      </c>
      <c r="BR30" s="15">
        <v>0</v>
      </c>
      <c r="BS30" s="15">
        <v>0</v>
      </c>
      <c r="BT30" s="15">
        <v>0</v>
      </c>
      <c r="BU30" s="20">
        <v>0</v>
      </c>
      <c r="BV30" s="126">
        <v>9273891.3499999996</v>
      </c>
      <c r="BW30" s="127">
        <v>1462779.3100000012</v>
      </c>
      <c r="BX30" s="127">
        <v>0</v>
      </c>
      <c r="BY30" s="127">
        <v>4720518.0000000037</v>
      </c>
      <c r="BZ30" s="127">
        <v>16722.18</v>
      </c>
      <c r="CA30" s="121">
        <v>15473910.840000005</v>
      </c>
      <c r="CB30" s="80">
        <v>15473910.840000005</v>
      </c>
      <c r="CC30" s="24">
        <v>15473910.84</v>
      </c>
      <c r="CD30" s="25">
        <f t="shared" si="0"/>
        <v>0</v>
      </c>
      <c r="CE30" s="83"/>
    </row>
    <row r="31" spans="1:83" s="84" customFormat="1" ht="14.5" customHeight="1" x14ac:dyDescent="0.3">
      <c r="A31" s="4" t="s">
        <v>21</v>
      </c>
      <c r="B31" s="14">
        <v>0</v>
      </c>
      <c r="C31" s="15">
        <v>0</v>
      </c>
      <c r="D31" s="15">
        <v>0</v>
      </c>
      <c r="E31" s="15">
        <v>0</v>
      </c>
      <c r="F31" s="15">
        <v>0</v>
      </c>
      <c r="G31" s="20">
        <v>0</v>
      </c>
      <c r="H31" s="14">
        <v>102683026.20000625</v>
      </c>
      <c r="I31" s="15">
        <v>5180271.3500000155</v>
      </c>
      <c r="J31" s="15">
        <v>576282.5</v>
      </c>
      <c r="K31" s="15">
        <v>0</v>
      </c>
      <c r="L31" s="15">
        <v>103035.55</v>
      </c>
      <c r="M31" s="20">
        <v>108542615.60000625</v>
      </c>
      <c r="N31" s="14">
        <v>0</v>
      </c>
      <c r="O31" s="15">
        <v>0</v>
      </c>
      <c r="P31" s="15">
        <v>0</v>
      </c>
      <c r="Q31" s="15">
        <v>0</v>
      </c>
      <c r="R31" s="15">
        <v>279099</v>
      </c>
      <c r="S31" s="20">
        <v>279099</v>
      </c>
      <c r="T31" s="14">
        <v>1191384.2499999914</v>
      </c>
      <c r="U31" s="15">
        <v>84819.130000000048</v>
      </c>
      <c r="V31" s="15">
        <v>142.84999999999997</v>
      </c>
      <c r="W31" s="15">
        <v>0</v>
      </c>
      <c r="X31" s="15">
        <v>-7476.7</v>
      </c>
      <c r="Y31" s="20">
        <v>1268869.5299999916</v>
      </c>
      <c r="Z31" s="14">
        <v>24108828.17000043</v>
      </c>
      <c r="AA31" s="15">
        <v>1476388.0199999989</v>
      </c>
      <c r="AB31" s="15">
        <v>69093.2</v>
      </c>
      <c r="AC31" s="15">
        <v>0</v>
      </c>
      <c r="AD31" s="15">
        <v>294502.75</v>
      </c>
      <c r="AE31" s="20">
        <v>25948812.140000429</v>
      </c>
      <c r="AF31" s="14">
        <v>0</v>
      </c>
      <c r="AG31" s="15">
        <v>701385.45</v>
      </c>
      <c r="AH31" s="15">
        <v>0</v>
      </c>
      <c r="AI31" s="15">
        <v>0</v>
      </c>
      <c r="AJ31" s="15">
        <v>0</v>
      </c>
      <c r="AK31" s="20">
        <v>701385.45</v>
      </c>
      <c r="AL31" s="14">
        <v>0</v>
      </c>
      <c r="AM31" s="15">
        <v>0</v>
      </c>
      <c r="AN31" s="15">
        <v>0</v>
      </c>
      <c r="AO31" s="15">
        <v>0</v>
      </c>
      <c r="AP31" s="15">
        <v>0</v>
      </c>
      <c r="AQ31" s="20">
        <v>0</v>
      </c>
      <c r="AR31" s="14">
        <v>0</v>
      </c>
      <c r="AS31" s="15">
        <v>0</v>
      </c>
      <c r="AT31" s="15">
        <v>0</v>
      </c>
      <c r="AU31" s="15">
        <v>0</v>
      </c>
      <c r="AV31" s="15">
        <v>0</v>
      </c>
      <c r="AW31" s="20">
        <v>0</v>
      </c>
      <c r="AX31" s="126">
        <v>127983238.62000667</v>
      </c>
      <c r="AY31" s="127">
        <v>7442863.9500000142</v>
      </c>
      <c r="AZ31" s="127">
        <v>645518.54999999993</v>
      </c>
      <c r="BA31" s="127">
        <v>0</v>
      </c>
      <c r="BB31" s="127">
        <v>669160.6</v>
      </c>
      <c r="BC31" s="121">
        <v>136740781.72000664</v>
      </c>
      <c r="BD31" s="14">
        <v>1644064.9</v>
      </c>
      <c r="BE31" s="15">
        <v>0</v>
      </c>
      <c r="BF31" s="15">
        <v>0</v>
      </c>
      <c r="BG31" s="15">
        <v>0</v>
      </c>
      <c r="BH31" s="15">
        <v>0</v>
      </c>
      <c r="BI31" s="20">
        <v>1644064.9</v>
      </c>
      <c r="BJ31" s="14">
        <v>1644065</v>
      </c>
      <c r="BK31" s="15">
        <v>0</v>
      </c>
      <c r="BL31" s="15">
        <v>0</v>
      </c>
      <c r="BM31" s="15">
        <v>0</v>
      </c>
      <c r="BN31" s="15">
        <v>0</v>
      </c>
      <c r="BO31" s="20">
        <v>1644065</v>
      </c>
      <c r="BP31" s="14">
        <v>109180.7</v>
      </c>
      <c r="BQ31" s="15">
        <v>0</v>
      </c>
      <c r="BR31" s="15">
        <v>0</v>
      </c>
      <c r="BS31" s="15">
        <v>0</v>
      </c>
      <c r="BT31" s="15">
        <v>0</v>
      </c>
      <c r="BU31" s="20">
        <v>109180.7</v>
      </c>
      <c r="BV31" s="126">
        <v>127874057.82000667</v>
      </c>
      <c r="BW31" s="127">
        <v>7442863.9500000142</v>
      </c>
      <c r="BX31" s="127">
        <v>645518.54999999993</v>
      </c>
      <c r="BY31" s="127">
        <v>0</v>
      </c>
      <c r="BZ31" s="127">
        <v>669160.6</v>
      </c>
      <c r="CA31" s="121">
        <v>136631600.92000666</v>
      </c>
      <c r="CB31" s="80">
        <v>136631600.92000666</v>
      </c>
      <c r="CC31" s="24">
        <v>135929567.47</v>
      </c>
      <c r="CD31" s="25">
        <f t="shared" si="0"/>
        <v>702033.4500066638</v>
      </c>
      <c r="CE31" s="83"/>
    </row>
    <row r="32" spans="1:83" s="84" customFormat="1" ht="14.5" customHeight="1" x14ac:dyDescent="0.3">
      <c r="A32" s="4" t="s">
        <v>22</v>
      </c>
      <c r="B32" s="14">
        <v>0</v>
      </c>
      <c r="C32" s="15">
        <v>0</v>
      </c>
      <c r="D32" s="15">
        <v>0</v>
      </c>
      <c r="E32" s="15">
        <v>0</v>
      </c>
      <c r="F32" s="15">
        <v>0</v>
      </c>
      <c r="G32" s="20">
        <v>0</v>
      </c>
      <c r="H32" s="14">
        <v>13196741</v>
      </c>
      <c r="I32" s="15">
        <v>1760075</v>
      </c>
      <c r="J32" s="15">
        <v>0</v>
      </c>
      <c r="K32" s="15">
        <v>10056783</v>
      </c>
      <c r="L32" s="15">
        <v>0</v>
      </c>
      <c r="M32" s="20">
        <v>25013599</v>
      </c>
      <c r="N32" s="14">
        <v>0</v>
      </c>
      <c r="O32" s="15">
        <v>0</v>
      </c>
      <c r="P32" s="15">
        <v>0</v>
      </c>
      <c r="Q32" s="15">
        <v>0</v>
      </c>
      <c r="R32" s="15">
        <v>27522.26</v>
      </c>
      <c r="S32" s="20">
        <v>27522.26</v>
      </c>
      <c r="T32" s="14">
        <v>29410.18</v>
      </c>
      <c r="U32" s="15">
        <v>-9409.48</v>
      </c>
      <c r="V32" s="15">
        <v>0</v>
      </c>
      <c r="W32" s="15">
        <v>8174.31</v>
      </c>
      <c r="X32" s="15">
        <v>0</v>
      </c>
      <c r="Y32" s="20">
        <v>28175.010000000002</v>
      </c>
      <c r="Z32" s="14">
        <v>2376738</v>
      </c>
      <c r="AA32" s="15">
        <v>233586</v>
      </c>
      <c r="AB32" s="15">
        <v>0</v>
      </c>
      <c r="AC32" s="15">
        <v>0</v>
      </c>
      <c r="AD32" s="15">
        <v>0</v>
      </c>
      <c r="AE32" s="20">
        <v>2610324</v>
      </c>
      <c r="AF32" s="14">
        <v>0</v>
      </c>
      <c r="AG32" s="15">
        <v>0</v>
      </c>
      <c r="AH32" s="15">
        <v>0</v>
      </c>
      <c r="AI32" s="15">
        <v>0</v>
      </c>
      <c r="AJ32" s="15">
        <v>0</v>
      </c>
      <c r="AK32" s="20">
        <v>0</v>
      </c>
      <c r="AL32" s="14">
        <v>0</v>
      </c>
      <c r="AM32" s="15">
        <v>4927698.7300000004</v>
      </c>
      <c r="AN32" s="15">
        <v>0</v>
      </c>
      <c r="AO32" s="15">
        <v>0</v>
      </c>
      <c r="AP32" s="15">
        <v>0</v>
      </c>
      <c r="AQ32" s="20">
        <v>4927698.7300000004</v>
      </c>
      <c r="AR32" s="14">
        <v>0</v>
      </c>
      <c r="AS32" s="15">
        <v>0</v>
      </c>
      <c r="AT32" s="15">
        <v>0</v>
      </c>
      <c r="AU32" s="15">
        <v>0</v>
      </c>
      <c r="AV32" s="15">
        <v>0</v>
      </c>
      <c r="AW32" s="20">
        <v>0</v>
      </c>
      <c r="AX32" s="126">
        <v>15602889.18</v>
      </c>
      <c r="AY32" s="127">
        <v>6911950.25</v>
      </c>
      <c r="AZ32" s="127">
        <v>0</v>
      </c>
      <c r="BA32" s="127">
        <v>10064957.310000001</v>
      </c>
      <c r="BB32" s="127">
        <v>27522.26</v>
      </c>
      <c r="BC32" s="121">
        <v>32607319.000000004</v>
      </c>
      <c r="BD32" s="14">
        <v>394084</v>
      </c>
      <c r="BE32" s="15">
        <v>0</v>
      </c>
      <c r="BF32" s="15">
        <v>0</v>
      </c>
      <c r="BG32" s="15">
        <v>7795</v>
      </c>
      <c r="BH32" s="15">
        <v>0</v>
      </c>
      <c r="BI32" s="20">
        <v>401879</v>
      </c>
      <c r="BJ32" s="14">
        <v>394083.57</v>
      </c>
      <c r="BK32" s="15">
        <v>0</v>
      </c>
      <c r="BL32" s="15">
        <v>0</v>
      </c>
      <c r="BM32" s="15">
        <v>7795.2</v>
      </c>
      <c r="BN32" s="15">
        <v>0</v>
      </c>
      <c r="BO32" s="20">
        <v>401878.77</v>
      </c>
      <c r="BP32" s="14">
        <v>13027.2</v>
      </c>
      <c r="BQ32" s="15">
        <v>0</v>
      </c>
      <c r="BR32" s="15">
        <v>0</v>
      </c>
      <c r="BS32" s="15">
        <v>0</v>
      </c>
      <c r="BT32" s="15">
        <v>0</v>
      </c>
      <c r="BU32" s="20">
        <v>13027.2</v>
      </c>
      <c r="BV32" s="126">
        <v>15589862.41</v>
      </c>
      <c r="BW32" s="127">
        <v>6911950.25</v>
      </c>
      <c r="BX32" s="127">
        <v>0</v>
      </c>
      <c r="BY32" s="127">
        <v>10064957.110000001</v>
      </c>
      <c r="BZ32" s="127">
        <v>27522.26</v>
      </c>
      <c r="CA32" s="121">
        <v>32594292.030000005</v>
      </c>
      <c r="CB32" s="80">
        <v>32594292.030000005</v>
      </c>
      <c r="CC32" s="24">
        <v>32594291.640000001</v>
      </c>
      <c r="CD32" s="25">
        <f t="shared" si="0"/>
        <v>0.39000000432133675</v>
      </c>
      <c r="CE32" s="83"/>
    </row>
    <row r="33" spans="1:83" s="84" customFormat="1" ht="14.5" customHeight="1" x14ac:dyDescent="0.3">
      <c r="A33" s="4" t="s">
        <v>23</v>
      </c>
      <c r="B33" s="14">
        <v>2565000</v>
      </c>
      <c r="C33" s="15">
        <v>32000</v>
      </c>
      <c r="D33" s="15">
        <v>49500</v>
      </c>
      <c r="E33" s="15">
        <v>238250</v>
      </c>
      <c r="F33" s="15">
        <v>3000</v>
      </c>
      <c r="G33" s="20">
        <v>2887750</v>
      </c>
      <c r="H33" s="14">
        <v>16688972.5</v>
      </c>
      <c r="I33" s="15">
        <v>216388.58000000013</v>
      </c>
      <c r="J33" s="15">
        <v>151620.26000000042</v>
      </c>
      <c r="K33" s="15">
        <v>4167861.67</v>
      </c>
      <c r="L33" s="15">
        <v>43490.43</v>
      </c>
      <c r="M33" s="20">
        <v>21268333.440000005</v>
      </c>
      <c r="N33" s="14">
        <v>0</v>
      </c>
      <c r="O33" s="15">
        <v>0</v>
      </c>
      <c r="P33" s="15">
        <v>0</v>
      </c>
      <c r="Q33" s="15">
        <v>0</v>
      </c>
      <c r="R33" s="15">
        <v>0</v>
      </c>
      <c r="S33" s="20">
        <v>0</v>
      </c>
      <c r="T33" s="14">
        <v>283061.07</v>
      </c>
      <c r="U33" s="15">
        <v>9571.02</v>
      </c>
      <c r="V33" s="15">
        <v>4410.92</v>
      </c>
      <c r="W33" s="15">
        <v>11084.35</v>
      </c>
      <c r="X33" s="15">
        <v>691.08999999999992</v>
      </c>
      <c r="Y33" s="20">
        <v>308818.45</v>
      </c>
      <c r="Z33" s="14">
        <v>3823619.85</v>
      </c>
      <c r="AA33" s="15">
        <v>56791</v>
      </c>
      <c r="AB33" s="15">
        <v>16226</v>
      </c>
      <c r="AC33" s="15">
        <v>284382</v>
      </c>
      <c r="AD33" s="15">
        <v>37362.5</v>
      </c>
      <c r="AE33" s="20">
        <v>4218381.3499999996</v>
      </c>
      <c r="AF33" s="14">
        <v>0</v>
      </c>
      <c r="AG33" s="15">
        <v>0</v>
      </c>
      <c r="AH33" s="15">
        <v>0</v>
      </c>
      <c r="AI33" s="15">
        <v>0</v>
      </c>
      <c r="AJ33" s="15">
        <v>0</v>
      </c>
      <c r="AK33" s="20">
        <v>0</v>
      </c>
      <c r="AL33" s="14">
        <v>0</v>
      </c>
      <c r="AM33" s="15">
        <v>0</v>
      </c>
      <c r="AN33" s="15">
        <v>0</v>
      </c>
      <c r="AO33" s="15">
        <v>0</v>
      </c>
      <c r="AP33" s="15">
        <v>507423.39</v>
      </c>
      <c r="AQ33" s="20">
        <v>507423.39</v>
      </c>
      <c r="AR33" s="14">
        <v>0</v>
      </c>
      <c r="AS33" s="15">
        <v>0</v>
      </c>
      <c r="AT33" s="15">
        <v>0</v>
      </c>
      <c r="AU33" s="15">
        <v>0</v>
      </c>
      <c r="AV33" s="15">
        <v>0</v>
      </c>
      <c r="AW33" s="20">
        <v>0</v>
      </c>
      <c r="AX33" s="126">
        <v>23360653.420000002</v>
      </c>
      <c r="AY33" s="127">
        <v>314750.60000000009</v>
      </c>
      <c r="AZ33" s="127">
        <v>221757.18000000043</v>
      </c>
      <c r="BA33" s="127">
        <v>4701578.0199999996</v>
      </c>
      <c r="BB33" s="127">
        <v>591967.41</v>
      </c>
      <c r="BC33" s="121">
        <v>29190706.630000003</v>
      </c>
      <c r="BD33" s="14">
        <v>414741.6</v>
      </c>
      <c r="BE33" s="15">
        <v>0</v>
      </c>
      <c r="BF33" s="15">
        <v>0</v>
      </c>
      <c r="BG33" s="15">
        <v>0</v>
      </c>
      <c r="BH33" s="15">
        <v>0</v>
      </c>
      <c r="BI33" s="20">
        <v>414741.6</v>
      </c>
      <c r="BJ33" s="14">
        <v>414741.6</v>
      </c>
      <c r="BK33" s="15">
        <v>0</v>
      </c>
      <c r="BL33" s="15">
        <v>0</v>
      </c>
      <c r="BM33" s="15">
        <v>0</v>
      </c>
      <c r="BN33" s="15">
        <v>0</v>
      </c>
      <c r="BO33" s="20">
        <v>414741.6</v>
      </c>
      <c r="BP33" s="14">
        <v>0</v>
      </c>
      <c r="BQ33" s="15">
        <v>0</v>
      </c>
      <c r="BR33" s="15">
        <v>0</v>
      </c>
      <c r="BS33" s="15">
        <v>0</v>
      </c>
      <c r="BT33" s="15">
        <v>0</v>
      </c>
      <c r="BU33" s="20">
        <v>0</v>
      </c>
      <c r="BV33" s="126">
        <v>23360653.420000002</v>
      </c>
      <c r="BW33" s="127">
        <v>314750.60000000009</v>
      </c>
      <c r="BX33" s="127">
        <v>221757.18000000043</v>
      </c>
      <c r="BY33" s="127">
        <v>4701578.0199999996</v>
      </c>
      <c r="BZ33" s="127">
        <v>591967.41</v>
      </c>
      <c r="CA33" s="121">
        <v>29190706.630000003</v>
      </c>
      <c r="CB33" s="80">
        <v>29190706.630000003</v>
      </c>
      <c r="CC33" s="24">
        <v>29190706.960000001</v>
      </c>
      <c r="CD33" s="25">
        <f t="shared" si="0"/>
        <v>-0.32999999821186066</v>
      </c>
      <c r="CE33" s="83"/>
    </row>
    <row r="34" spans="1:83" s="84" customFormat="1" ht="14.5" customHeight="1" x14ac:dyDescent="0.3">
      <c r="A34" s="4" t="s">
        <v>24</v>
      </c>
      <c r="B34" s="14">
        <v>0</v>
      </c>
      <c r="C34" s="15">
        <v>0</v>
      </c>
      <c r="D34" s="15">
        <v>0</v>
      </c>
      <c r="E34" s="15">
        <v>0</v>
      </c>
      <c r="F34" s="15">
        <v>0</v>
      </c>
      <c r="G34" s="20">
        <v>0</v>
      </c>
      <c r="H34" s="14">
        <v>90020435.049999997</v>
      </c>
      <c r="I34" s="15">
        <v>24133801.999999996</v>
      </c>
      <c r="J34" s="15">
        <v>0</v>
      </c>
      <c r="K34" s="15">
        <v>3224811.3899999997</v>
      </c>
      <c r="L34" s="15">
        <v>0</v>
      </c>
      <c r="M34" s="20">
        <v>117379048.44</v>
      </c>
      <c r="N34" s="14">
        <v>0</v>
      </c>
      <c r="O34" s="15">
        <v>0</v>
      </c>
      <c r="P34" s="15">
        <v>0</v>
      </c>
      <c r="Q34" s="15">
        <v>0</v>
      </c>
      <c r="R34" s="15">
        <v>0</v>
      </c>
      <c r="S34" s="20">
        <v>0</v>
      </c>
      <c r="T34" s="14">
        <v>1071294.6199999992</v>
      </c>
      <c r="U34" s="15">
        <v>-53010.449999999488</v>
      </c>
      <c r="V34" s="15">
        <v>0</v>
      </c>
      <c r="W34" s="15">
        <v>-34365.049999999814</v>
      </c>
      <c r="X34" s="15">
        <v>0</v>
      </c>
      <c r="Y34" s="20">
        <v>983919.11999999988</v>
      </c>
      <c r="Z34" s="14">
        <v>23333382.199999999</v>
      </c>
      <c r="AA34" s="15">
        <v>2821471.75</v>
      </c>
      <c r="AB34" s="15">
        <v>0</v>
      </c>
      <c r="AC34" s="15">
        <v>1678442.65</v>
      </c>
      <c r="AD34" s="15">
        <v>0</v>
      </c>
      <c r="AE34" s="20">
        <v>27833296.599999998</v>
      </c>
      <c r="AF34" s="14">
        <v>0</v>
      </c>
      <c r="AG34" s="15">
        <v>0</v>
      </c>
      <c r="AH34" s="15">
        <v>0</v>
      </c>
      <c r="AI34" s="15">
        <v>0</v>
      </c>
      <c r="AJ34" s="15">
        <v>0</v>
      </c>
      <c r="AK34" s="20">
        <v>0</v>
      </c>
      <c r="AL34" s="14">
        <v>0</v>
      </c>
      <c r="AM34" s="15">
        <v>0</v>
      </c>
      <c r="AN34" s="15">
        <v>0</v>
      </c>
      <c r="AO34" s="15">
        <v>0</v>
      </c>
      <c r="AP34" s="15">
        <v>15613</v>
      </c>
      <c r="AQ34" s="20">
        <v>15613</v>
      </c>
      <c r="AR34" s="14">
        <v>0</v>
      </c>
      <c r="AS34" s="15">
        <v>0</v>
      </c>
      <c r="AT34" s="15">
        <v>0</v>
      </c>
      <c r="AU34" s="15">
        <v>0</v>
      </c>
      <c r="AV34" s="15">
        <v>35453</v>
      </c>
      <c r="AW34" s="20">
        <v>35453</v>
      </c>
      <c r="AX34" s="126">
        <v>114425111.87</v>
      </c>
      <c r="AY34" s="127">
        <v>26902263.299999997</v>
      </c>
      <c r="AZ34" s="127">
        <v>0</v>
      </c>
      <c r="BA34" s="127">
        <v>4868888.99</v>
      </c>
      <c r="BB34" s="127">
        <v>51066</v>
      </c>
      <c r="BC34" s="121">
        <v>146247330.16</v>
      </c>
      <c r="BD34" s="14">
        <v>2597342.7799999998</v>
      </c>
      <c r="BE34" s="15">
        <v>0</v>
      </c>
      <c r="BF34" s="15">
        <v>0</v>
      </c>
      <c r="BG34" s="15">
        <v>11430.75</v>
      </c>
      <c r="BH34" s="15">
        <v>0</v>
      </c>
      <c r="BI34" s="20">
        <v>2608773.5299999998</v>
      </c>
      <c r="BJ34" s="14">
        <v>2597342.7799999998</v>
      </c>
      <c r="BK34" s="15">
        <v>0</v>
      </c>
      <c r="BL34" s="15">
        <v>0</v>
      </c>
      <c r="BM34" s="15">
        <v>11430.75</v>
      </c>
      <c r="BN34" s="15">
        <v>0</v>
      </c>
      <c r="BO34" s="20">
        <v>2608773.5299999998</v>
      </c>
      <c r="BP34" s="14">
        <v>1250.6500000000001</v>
      </c>
      <c r="BQ34" s="15">
        <v>0</v>
      </c>
      <c r="BR34" s="15">
        <v>0</v>
      </c>
      <c r="BS34" s="15">
        <v>0</v>
      </c>
      <c r="BT34" s="15">
        <v>0</v>
      </c>
      <c r="BU34" s="20">
        <v>1250.6500000000001</v>
      </c>
      <c r="BV34" s="126">
        <v>114423861.22</v>
      </c>
      <c r="BW34" s="127">
        <v>26902263.299999997</v>
      </c>
      <c r="BX34" s="127">
        <v>0</v>
      </c>
      <c r="BY34" s="127">
        <v>4868888.99</v>
      </c>
      <c r="BZ34" s="127">
        <v>51066</v>
      </c>
      <c r="CA34" s="121">
        <v>146246079.50999999</v>
      </c>
      <c r="CB34" s="80">
        <v>146246079.50999999</v>
      </c>
      <c r="CC34" s="24">
        <v>146248554.02000001</v>
      </c>
      <c r="CD34" s="25">
        <f t="shared" si="0"/>
        <v>-2474.5100000202656</v>
      </c>
      <c r="CE34" s="83"/>
    </row>
    <row r="35" spans="1:83" s="84" customFormat="1" ht="14.5" customHeight="1" x14ac:dyDescent="0.3">
      <c r="A35" s="4" t="s">
        <v>25</v>
      </c>
      <c r="B35" s="14">
        <v>0</v>
      </c>
      <c r="C35" s="15">
        <v>0</v>
      </c>
      <c r="D35" s="15">
        <v>0</v>
      </c>
      <c r="E35" s="15">
        <v>0</v>
      </c>
      <c r="F35" s="15">
        <v>0</v>
      </c>
      <c r="G35" s="20">
        <v>0</v>
      </c>
      <c r="H35" s="14">
        <v>58722556</v>
      </c>
      <c r="I35" s="15">
        <v>12936873</v>
      </c>
      <c r="J35" s="15">
        <v>67455953</v>
      </c>
      <c r="K35" s="15">
        <v>500798</v>
      </c>
      <c r="L35" s="15">
        <v>1102115.44</v>
      </c>
      <c r="M35" s="20">
        <v>140718295.44</v>
      </c>
      <c r="N35" s="14">
        <v>0</v>
      </c>
      <c r="O35" s="15">
        <v>518871</v>
      </c>
      <c r="P35" s="15">
        <v>0</v>
      </c>
      <c r="Q35" s="15">
        <v>0</v>
      </c>
      <c r="R35" s="15">
        <v>0</v>
      </c>
      <c r="S35" s="20">
        <v>518871</v>
      </c>
      <c r="T35" s="14">
        <v>140791</v>
      </c>
      <c r="U35" s="15">
        <v>56698</v>
      </c>
      <c r="V35" s="15">
        <v>689408</v>
      </c>
      <c r="W35" s="15">
        <v>0</v>
      </c>
      <c r="X35" s="15">
        <v>-16872</v>
      </c>
      <c r="Y35" s="20">
        <v>870025</v>
      </c>
      <c r="Z35" s="14">
        <v>26313458</v>
      </c>
      <c r="AA35" s="15">
        <v>0</v>
      </c>
      <c r="AB35" s="15">
        <v>0</v>
      </c>
      <c r="AC35" s="15">
        <v>0</v>
      </c>
      <c r="AD35" s="15">
        <v>0</v>
      </c>
      <c r="AE35" s="20">
        <v>26313458</v>
      </c>
      <c r="AF35" s="14">
        <v>0</v>
      </c>
      <c r="AG35" s="15">
        <v>0</v>
      </c>
      <c r="AH35" s="15">
        <v>0</v>
      </c>
      <c r="AI35" s="15">
        <v>0</v>
      </c>
      <c r="AJ35" s="15">
        <v>0</v>
      </c>
      <c r="AK35" s="20">
        <v>0</v>
      </c>
      <c r="AL35" s="14">
        <v>0</v>
      </c>
      <c r="AM35" s="15">
        <v>0</v>
      </c>
      <c r="AN35" s="15">
        <v>0</v>
      </c>
      <c r="AO35" s="15">
        <v>0</v>
      </c>
      <c r="AP35" s="15">
        <v>0</v>
      </c>
      <c r="AQ35" s="20">
        <v>0</v>
      </c>
      <c r="AR35" s="14">
        <v>1734761</v>
      </c>
      <c r="AS35" s="15">
        <v>0</v>
      </c>
      <c r="AT35" s="15">
        <v>0</v>
      </c>
      <c r="AU35" s="15">
        <v>0</v>
      </c>
      <c r="AV35" s="15">
        <v>1183316</v>
      </c>
      <c r="AW35" s="20">
        <v>2918077</v>
      </c>
      <c r="AX35" s="126">
        <v>86911566</v>
      </c>
      <c r="AY35" s="127">
        <v>13512442</v>
      </c>
      <c r="AZ35" s="127">
        <v>68145361</v>
      </c>
      <c r="BA35" s="127">
        <v>500798</v>
      </c>
      <c r="BB35" s="127">
        <v>2268559.44</v>
      </c>
      <c r="BC35" s="121">
        <v>171338726.44</v>
      </c>
      <c r="BD35" s="14">
        <v>2655698</v>
      </c>
      <c r="BE35" s="15">
        <v>0</v>
      </c>
      <c r="BF35" s="15">
        <v>0</v>
      </c>
      <c r="BG35" s="15">
        <v>0</v>
      </c>
      <c r="BH35" s="15">
        <v>0</v>
      </c>
      <c r="BI35" s="20">
        <v>2655698</v>
      </c>
      <c r="BJ35" s="14">
        <v>2655698</v>
      </c>
      <c r="BK35" s="15">
        <v>0</v>
      </c>
      <c r="BL35" s="15">
        <v>0</v>
      </c>
      <c r="BM35" s="15">
        <v>0</v>
      </c>
      <c r="BN35" s="15">
        <v>0</v>
      </c>
      <c r="BO35" s="20">
        <v>2655698</v>
      </c>
      <c r="BP35" s="14">
        <v>55774.07</v>
      </c>
      <c r="BQ35" s="15">
        <v>71870.899999999994</v>
      </c>
      <c r="BR35" s="15">
        <v>0</v>
      </c>
      <c r="BS35" s="15">
        <v>0</v>
      </c>
      <c r="BT35" s="15">
        <v>0</v>
      </c>
      <c r="BU35" s="20">
        <v>127644.97</v>
      </c>
      <c r="BV35" s="126">
        <v>86855791.930000007</v>
      </c>
      <c r="BW35" s="127">
        <v>13440571.1</v>
      </c>
      <c r="BX35" s="127">
        <v>68145361</v>
      </c>
      <c r="BY35" s="127">
        <v>500798</v>
      </c>
      <c r="BZ35" s="127">
        <v>2268559.44</v>
      </c>
      <c r="CA35" s="121">
        <v>171211081.47</v>
      </c>
      <c r="CB35" s="80">
        <v>171211081.47</v>
      </c>
      <c r="CC35" s="24">
        <v>171211081</v>
      </c>
      <c r="CD35" s="25">
        <f t="shared" si="0"/>
        <v>0.4699999988079071</v>
      </c>
      <c r="CE35" s="83"/>
    </row>
    <row r="36" spans="1:83" s="84" customFormat="1" ht="14.5" customHeight="1" x14ac:dyDescent="0.3">
      <c r="A36" s="4" t="s">
        <v>26</v>
      </c>
      <c r="B36" s="14">
        <v>0</v>
      </c>
      <c r="C36" s="15">
        <v>0</v>
      </c>
      <c r="D36" s="15">
        <v>0</v>
      </c>
      <c r="E36" s="15">
        <v>0</v>
      </c>
      <c r="F36" s="15">
        <v>0</v>
      </c>
      <c r="G36" s="20">
        <v>0</v>
      </c>
      <c r="H36" s="14">
        <v>193308324.96033913</v>
      </c>
      <c r="I36" s="15">
        <v>44572981.71322</v>
      </c>
      <c r="J36" s="15">
        <v>0</v>
      </c>
      <c r="K36" s="15">
        <v>3061670.3630499998</v>
      </c>
      <c r="L36" s="15">
        <v>0</v>
      </c>
      <c r="M36" s="20">
        <v>240942977.03660914</v>
      </c>
      <c r="N36" s="14">
        <v>0</v>
      </c>
      <c r="O36" s="15">
        <v>0</v>
      </c>
      <c r="P36" s="15">
        <v>0</v>
      </c>
      <c r="Q36" s="15">
        <v>0</v>
      </c>
      <c r="R36" s="15">
        <v>236669.72448</v>
      </c>
      <c r="S36" s="20">
        <v>236669.72448</v>
      </c>
      <c r="T36" s="14">
        <v>4049314.79</v>
      </c>
      <c r="U36" s="15">
        <v>520936.29</v>
      </c>
      <c r="V36" s="15">
        <v>0</v>
      </c>
      <c r="W36" s="15">
        <v>654.75</v>
      </c>
      <c r="X36" s="15">
        <v>0</v>
      </c>
      <c r="Y36" s="20">
        <v>4570905.83</v>
      </c>
      <c r="Z36" s="14">
        <v>58486000</v>
      </c>
      <c r="AA36" s="15">
        <v>137000</v>
      </c>
      <c r="AB36" s="15">
        <v>0</v>
      </c>
      <c r="AC36" s="15">
        <v>270000</v>
      </c>
      <c r="AD36" s="15">
        <v>0</v>
      </c>
      <c r="AE36" s="20">
        <v>58893000</v>
      </c>
      <c r="AF36" s="14">
        <v>2012.8</v>
      </c>
      <c r="AG36" s="15">
        <v>0</v>
      </c>
      <c r="AH36" s="15">
        <v>0</v>
      </c>
      <c r="AI36" s="15" t="s">
        <v>195</v>
      </c>
      <c r="AJ36" s="15">
        <v>0</v>
      </c>
      <c r="AK36" s="20">
        <v>2012.8</v>
      </c>
      <c r="AL36" s="14">
        <v>0</v>
      </c>
      <c r="AM36" s="15">
        <v>0</v>
      </c>
      <c r="AN36" s="15">
        <v>0</v>
      </c>
      <c r="AO36" s="15">
        <v>77380</v>
      </c>
      <c r="AP36" s="15">
        <v>0</v>
      </c>
      <c r="AQ36" s="20">
        <v>77380</v>
      </c>
      <c r="AR36" s="14">
        <v>0</v>
      </c>
      <c r="AS36" s="15">
        <v>0</v>
      </c>
      <c r="AT36" s="15">
        <v>0</v>
      </c>
      <c r="AU36" s="15">
        <v>0</v>
      </c>
      <c r="AV36" s="15">
        <v>0</v>
      </c>
      <c r="AW36" s="20">
        <v>0</v>
      </c>
      <c r="AX36" s="126">
        <v>255845652.55033913</v>
      </c>
      <c r="AY36" s="127">
        <v>45230918.003219999</v>
      </c>
      <c r="AZ36" s="127">
        <v>0</v>
      </c>
      <c r="BA36" s="127">
        <v>3409705.1130499998</v>
      </c>
      <c r="BB36" s="127">
        <v>236669.72448</v>
      </c>
      <c r="BC36" s="121">
        <v>304722945.39108914</v>
      </c>
      <c r="BD36" s="14">
        <v>5407688</v>
      </c>
      <c r="BE36" s="15">
        <v>0</v>
      </c>
      <c r="BF36" s="15">
        <v>0</v>
      </c>
      <c r="BG36" s="15">
        <v>0</v>
      </c>
      <c r="BH36" s="15">
        <v>0</v>
      </c>
      <c r="BI36" s="20">
        <v>5407688</v>
      </c>
      <c r="BJ36" s="14">
        <v>5407688.0300000003</v>
      </c>
      <c r="BK36" s="15">
        <v>0</v>
      </c>
      <c r="BL36" s="15">
        <v>0</v>
      </c>
      <c r="BM36" s="15">
        <v>0</v>
      </c>
      <c r="BN36" s="15">
        <v>0</v>
      </c>
      <c r="BO36" s="20">
        <v>5407688.0300000003</v>
      </c>
      <c r="BP36" s="14">
        <v>0</v>
      </c>
      <c r="BQ36" s="15">
        <v>0</v>
      </c>
      <c r="BR36" s="15">
        <v>0</v>
      </c>
      <c r="BS36" s="15">
        <v>232518.75</v>
      </c>
      <c r="BT36" s="15">
        <v>0</v>
      </c>
      <c r="BU36" s="20">
        <v>232518.75</v>
      </c>
      <c r="BV36" s="126">
        <v>255845652.52033913</v>
      </c>
      <c r="BW36" s="127">
        <v>45230918.003219999</v>
      </c>
      <c r="BX36" s="127">
        <v>0</v>
      </c>
      <c r="BY36" s="127">
        <v>3177186.3630499998</v>
      </c>
      <c r="BZ36" s="127">
        <v>236669.72448</v>
      </c>
      <c r="CA36" s="121">
        <v>304490426.61108917</v>
      </c>
      <c r="CB36" s="80">
        <v>304490426.61108917</v>
      </c>
      <c r="CC36" s="24">
        <v>304305666</v>
      </c>
      <c r="CD36" s="25">
        <f t="shared" si="0"/>
        <v>184760.61108916998</v>
      </c>
      <c r="CE36" s="83"/>
    </row>
    <row r="37" spans="1:83" s="84" customFormat="1" ht="14.5" customHeight="1" x14ac:dyDescent="0.3">
      <c r="A37" s="4" t="s">
        <v>27</v>
      </c>
      <c r="B37" s="14">
        <v>5350605</v>
      </c>
      <c r="C37" s="15">
        <v>0</v>
      </c>
      <c r="D37" s="15">
        <v>0</v>
      </c>
      <c r="E37" s="15">
        <v>472485</v>
      </c>
      <c r="F37" s="15">
        <v>519870</v>
      </c>
      <c r="G37" s="20">
        <v>6342960</v>
      </c>
      <c r="H37" s="14">
        <v>41887689</v>
      </c>
      <c r="I37" s="15">
        <v>0</v>
      </c>
      <c r="J37" s="15">
        <v>0</v>
      </c>
      <c r="K37" s="15">
        <v>9464944</v>
      </c>
      <c r="L37" s="15">
        <v>21007039</v>
      </c>
      <c r="M37" s="20">
        <v>72359672</v>
      </c>
      <c r="N37" s="14">
        <v>0</v>
      </c>
      <c r="O37" s="15">
        <v>0</v>
      </c>
      <c r="P37" s="15">
        <v>0</v>
      </c>
      <c r="Q37" s="15">
        <v>0</v>
      </c>
      <c r="R37" s="15">
        <v>41058</v>
      </c>
      <c r="S37" s="20">
        <v>41058</v>
      </c>
      <c r="T37" s="14">
        <v>616958</v>
      </c>
      <c r="U37" s="15">
        <v>0</v>
      </c>
      <c r="V37" s="15">
        <v>0</v>
      </c>
      <c r="W37" s="15">
        <v>39454</v>
      </c>
      <c r="X37" s="15">
        <v>58718</v>
      </c>
      <c r="Y37" s="20">
        <v>715130</v>
      </c>
      <c r="Z37" s="14">
        <v>10584430</v>
      </c>
      <c r="AA37" s="15">
        <v>0</v>
      </c>
      <c r="AB37" s="15">
        <v>0</v>
      </c>
      <c r="AC37" s="15">
        <v>542747</v>
      </c>
      <c r="AD37" s="15">
        <v>1129003</v>
      </c>
      <c r="AE37" s="20">
        <v>12256180</v>
      </c>
      <c r="AF37" s="14">
        <v>0</v>
      </c>
      <c r="AG37" s="15">
        <v>0</v>
      </c>
      <c r="AH37" s="15">
        <v>0</v>
      </c>
      <c r="AI37" s="15">
        <v>0</v>
      </c>
      <c r="AJ37" s="15">
        <v>0</v>
      </c>
      <c r="AK37" s="20">
        <v>0</v>
      </c>
      <c r="AL37" s="14">
        <v>0</v>
      </c>
      <c r="AM37" s="15">
        <v>0</v>
      </c>
      <c r="AN37" s="15">
        <v>0</v>
      </c>
      <c r="AO37" s="15">
        <v>0</v>
      </c>
      <c r="AP37" s="15">
        <v>0</v>
      </c>
      <c r="AQ37" s="20">
        <v>0</v>
      </c>
      <c r="AR37" s="14">
        <v>63857</v>
      </c>
      <c r="AS37" s="15">
        <v>0</v>
      </c>
      <c r="AT37" s="15">
        <v>0</v>
      </c>
      <c r="AU37" s="15">
        <v>0</v>
      </c>
      <c r="AV37" s="15">
        <v>672120</v>
      </c>
      <c r="AW37" s="20">
        <v>735977</v>
      </c>
      <c r="AX37" s="126">
        <v>58503539</v>
      </c>
      <c r="AY37" s="127">
        <v>0</v>
      </c>
      <c r="AZ37" s="127">
        <v>0</v>
      </c>
      <c r="BA37" s="127">
        <v>10519630</v>
      </c>
      <c r="BB37" s="127">
        <v>23427808</v>
      </c>
      <c r="BC37" s="121">
        <v>92450977</v>
      </c>
      <c r="BD37" s="14">
        <v>1255844</v>
      </c>
      <c r="BE37" s="15">
        <v>0</v>
      </c>
      <c r="BF37" s="15">
        <v>0</v>
      </c>
      <c r="BG37" s="15">
        <v>26333</v>
      </c>
      <c r="BH37" s="15">
        <v>1013</v>
      </c>
      <c r="BI37" s="20">
        <v>1283190</v>
      </c>
      <c r="BJ37" s="14">
        <v>1255844</v>
      </c>
      <c r="BK37" s="15">
        <v>0</v>
      </c>
      <c r="BL37" s="15">
        <v>0</v>
      </c>
      <c r="BM37" s="15">
        <v>26333</v>
      </c>
      <c r="BN37" s="15">
        <v>1013</v>
      </c>
      <c r="BO37" s="20">
        <v>1283190</v>
      </c>
      <c r="BP37" s="14">
        <v>0</v>
      </c>
      <c r="BQ37" s="15">
        <v>0</v>
      </c>
      <c r="BR37" s="15">
        <v>0</v>
      </c>
      <c r="BS37" s="15">
        <v>27568</v>
      </c>
      <c r="BT37" s="15">
        <v>13575</v>
      </c>
      <c r="BU37" s="20">
        <v>41143</v>
      </c>
      <c r="BV37" s="126">
        <v>58503539</v>
      </c>
      <c r="BW37" s="127">
        <v>0</v>
      </c>
      <c r="BX37" s="127">
        <v>0</v>
      </c>
      <c r="BY37" s="127">
        <v>10492062</v>
      </c>
      <c r="BZ37" s="127">
        <v>23414233</v>
      </c>
      <c r="CA37" s="121">
        <v>92409834</v>
      </c>
      <c r="CB37" s="80">
        <v>92409834</v>
      </c>
      <c r="CC37" s="24">
        <v>92409834</v>
      </c>
      <c r="CD37" s="25">
        <f t="shared" si="0"/>
        <v>0</v>
      </c>
      <c r="CE37" s="83"/>
    </row>
    <row r="38" spans="1:83" s="84" customFormat="1" ht="14.5" customHeight="1" x14ac:dyDescent="0.3">
      <c r="A38" s="4" t="s">
        <v>28</v>
      </c>
      <c r="B38" s="14">
        <v>0</v>
      </c>
      <c r="C38" s="15">
        <v>0</v>
      </c>
      <c r="D38" s="15">
        <v>0</v>
      </c>
      <c r="E38" s="15">
        <v>0</v>
      </c>
      <c r="F38" s="15">
        <v>0</v>
      </c>
      <c r="G38" s="20">
        <v>0</v>
      </c>
      <c r="H38" s="14">
        <v>15073373.9</v>
      </c>
      <c r="I38" s="15">
        <v>2481765.6</v>
      </c>
      <c r="J38" s="15">
        <v>97774.52</v>
      </c>
      <c r="K38" s="15">
        <v>2426205.54</v>
      </c>
      <c r="L38" s="15">
        <v>23251.24</v>
      </c>
      <c r="M38" s="20">
        <v>20102370.799999997</v>
      </c>
      <c r="N38" s="14">
        <v>0</v>
      </c>
      <c r="O38" s="15">
        <v>0</v>
      </c>
      <c r="P38" s="15">
        <v>0</v>
      </c>
      <c r="Q38" s="15">
        <v>0</v>
      </c>
      <c r="R38" s="15">
        <v>15261.92</v>
      </c>
      <c r="S38" s="20">
        <v>15261.92</v>
      </c>
      <c r="T38" s="14">
        <v>-95590</v>
      </c>
      <c r="U38" s="15">
        <v>206587.6010400001</v>
      </c>
      <c r="V38" s="15">
        <v>1162.49</v>
      </c>
      <c r="W38" s="15">
        <v>4577.91</v>
      </c>
      <c r="X38" s="15">
        <v>-1317.5</v>
      </c>
      <c r="Y38" s="20">
        <v>115420.5010400001</v>
      </c>
      <c r="Z38" s="14">
        <v>4401481</v>
      </c>
      <c r="AA38" s="15">
        <v>387808</v>
      </c>
      <c r="AB38" s="15">
        <v>14490</v>
      </c>
      <c r="AC38" s="15">
        <v>678268</v>
      </c>
      <c r="AD38" s="15">
        <v>8280</v>
      </c>
      <c r="AE38" s="20">
        <v>5490327</v>
      </c>
      <c r="AF38" s="14">
        <v>0</v>
      </c>
      <c r="AG38" s="15">
        <v>0</v>
      </c>
      <c r="AH38" s="15">
        <v>0</v>
      </c>
      <c r="AI38" s="15">
        <v>0</v>
      </c>
      <c r="AJ38" s="15">
        <v>66000</v>
      </c>
      <c r="AK38" s="20">
        <v>66000</v>
      </c>
      <c r="AL38" s="14">
        <v>0</v>
      </c>
      <c r="AM38" s="15">
        <v>0</v>
      </c>
      <c r="AN38" s="15">
        <v>0</v>
      </c>
      <c r="AO38" s="15">
        <v>0</v>
      </c>
      <c r="AP38" s="15">
        <v>5211.0200000000004</v>
      </c>
      <c r="AQ38" s="20">
        <v>5211.0200000000004</v>
      </c>
      <c r="AR38" s="14">
        <v>0</v>
      </c>
      <c r="AS38" s="15">
        <v>0</v>
      </c>
      <c r="AT38" s="15">
        <v>0</v>
      </c>
      <c r="AU38" s="15">
        <v>0</v>
      </c>
      <c r="AV38" s="15">
        <v>0</v>
      </c>
      <c r="AW38" s="20">
        <v>0</v>
      </c>
      <c r="AX38" s="126">
        <v>19379264.899999999</v>
      </c>
      <c r="AY38" s="127">
        <v>3076161.2010400002</v>
      </c>
      <c r="AZ38" s="127">
        <v>113427.01000000001</v>
      </c>
      <c r="BA38" s="127">
        <v>3109051.45</v>
      </c>
      <c r="BB38" s="127">
        <v>116686.68000000001</v>
      </c>
      <c r="BC38" s="121">
        <v>25794591.241039999</v>
      </c>
      <c r="BD38" s="14">
        <v>419257</v>
      </c>
      <c r="BE38" s="15">
        <v>0</v>
      </c>
      <c r="BF38" s="15">
        <v>0</v>
      </c>
      <c r="BG38" s="15">
        <v>0</v>
      </c>
      <c r="BH38" s="15">
        <v>0</v>
      </c>
      <c r="BI38" s="20">
        <v>419257</v>
      </c>
      <c r="BJ38" s="14">
        <v>419257</v>
      </c>
      <c r="BK38" s="15">
        <v>0</v>
      </c>
      <c r="BL38" s="15">
        <v>0</v>
      </c>
      <c r="BM38" s="15">
        <v>0</v>
      </c>
      <c r="BN38" s="15">
        <v>0</v>
      </c>
      <c r="BO38" s="20">
        <v>419257</v>
      </c>
      <c r="BP38" s="14">
        <v>0</v>
      </c>
      <c r="BQ38" s="15">
        <v>0</v>
      </c>
      <c r="BR38" s="15">
        <v>0</v>
      </c>
      <c r="BS38" s="15">
        <v>0</v>
      </c>
      <c r="BT38" s="15">
        <v>0</v>
      </c>
      <c r="BU38" s="20">
        <v>0</v>
      </c>
      <c r="BV38" s="126">
        <v>19379264.899999999</v>
      </c>
      <c r="BW38" s="127">
        <v>3076161.2010400002</v>
      </c>
      <c r="BX38" s="127">
        <v>113427.01000000001</v>
      </c>
      <c r="BY38" s="127">
        <v>3109051.45</v>
      </c>
      <c r="BZ38" s="127">
        <v>116686.68000000001</v>
      </c>
      <c r="CA38" s="121">
        <v>25794591.241039999</v>
      </c>
      <c r="CB38" s="80">
        <v>25794591.241039999</v>
      </c>
      <c r="CC38" s="24">
        <v>25794591</v>
      </c>
      <c r="CD38" s="25">
        <f t="shared" si="0"/>
        <v>0.24103999882936478</v>
      </c>
      <c r="CE38" s="83"/>
    </row>
    <row r="39" spans="1:83" s="84" customFormat="1" ht="14.5" customHeight="1" x14ac:dyDescent="0.3">
      <c r="A39" s="4" t="s">
        <v>29</v>
      </c>
      <c r="B39" s="14">
        <v>545400</v>
      </c>
      <c r="C39" s="15">
        <v>45800</v>
      </c>
      <c r="D39" s="15">
        <v>20000</v>
      </c>
      <c r="E39" s="15">
        <v>131800</v>
      </c>
      <c r="F39" s="15">
        <v>3000</v>
      </c>
      <c r="G39" s="20">
        <v>746000</v>
      </c>
      <c r="H39" s="14">
        <v>1079948</v>
      </c>
      <c r="I39" s="15">
        <v>69683</v>
      </c>
      <c r="J39" s="15">
        <v>53976</v>
      </c>
      <c r="K39" s="15">
        <v>6462532</v>
      </c>
      <c r="L39" s="15">
        <v>2725</v>
      </c>
      <c r="M39" s="20">
        <v>7668864</v>
      </c>
      <c r="N39" s="14">
        <v>0</v>
      </c>
      <c r="O39" s="15">
        <v>0</v>
      </c>
      <c r="P39" s="15">
        <v>0</v>
      </c>
      <c r="Q39" s="15">
        <v>0</v>
      </c>
      <c r="R39" s="15">
        <v>0</v>
      </c>
      <c r="S39" s="20">
        <v>0</v>
      </c>
      <c r="T39" s="14">
        <v>2378</v>
      </c>
      <c r="U39" s="15">
        <v>0</v>
      </c>
      <c r="V39" s="15">
        <v>451</v>
      </c>
      <c r="W39" s="15">
        <v>-2182</v>
      </c>
      <c r="X39" s="15">
        <v>230</v>
      </c>
      <c r="Y39" s="20">
        <v>877</v>
      </c>
      <c r="Z39" s="14">
        <v>1134211</v>
      </c>
      <c r="AA39" s="15">
        <v>52036</v>
      </c>
      <c r="AB39" s="15">
        <v>8216</v>
      </c>
      <c r="AC39" s="15">
        <v>75947</v>
      </c>
      <c r="AD39" s="15">
        <v>7677</v>
      </c>
      <c r="AE39" s="20">
        <v>1278087</v>
      </c>
      <c r="AF39" s="14">
        <v>0</v>
      </c>
      <c r="AG39" s="15">
        <v>0</v>
      </c>
      <c r="AH39" s="15">
        <v>0</v>
      </c>
      <c r="AI39" s="15">
        <v>0</v>
      </c>
      <c r="AJ39" s="15">
        <v>0</v>
      </c>
      <c r="AK39" s="20">
        <v>0</v>
      </c>
      <c r="AL39" s="14">
        <v>0</v>
      </c>
      <c r="AM39" s="15">
        <v>0</v>
      </c>
      <c r="AN39" s="15">
        <v>0</v>
      </c>
      <c r="AO39" s="15">
        <v>0</v>
      </c>
      <c r="AP39" s="15">
        <v>157897</v>
      </c>
      <c r="AQ39" s="20">
        <v>157897</v>
      </c>
      <c r="AR39" s="14">
        <v>0</v>
      </c>
      <c r="AS39" s="15">
        <v>0</v>
      </c>
      <c r="AT39" s="15">
        <v>0</v>
      </c>
      <c r="AU39" s="15">
        <v>0</v>
      </c>
      <c r="AV39" s="15">
        <v>0</v>
      </c>
      <c r="AW39" s="20">
        <v>0</v>
      </c>
      <c r="AX39" s="126">
        <v>2761937</v>
      </c>
      <c r="AY39" s="127">
        <v>167519</v>
      </c>
      <c r="AZ39" s="127">
        <v>82643</v>
      </c>
      <c r="BA39" s="127">
        <v>6668097</v>
      </c>
      <c r="BB39" s="127">
        <v>171529</v>
      </c>
      <c r="BC39" s="121">
        <v>9851725</v>
      </c>
      <c r="BD39" s="14">
        <v>176957</v>
      </c>
      <c r="BE39" s="15">
        <v>0</v>
      </c>
      <c r="BF39" s="15">
        <v>0</v>
      </c>
      <c r="BG39" s="15">
        <v>0</v>
      </c>
      <c r="BH39" s="15">
        <v>0</v>
      </c>
      <c r="BI39" s="20">
        <v>176957</v>
      </c>
      <c r="BJ39" s="14">
        <v>176957</v>
      </c>
      <c r="BK39" s="15">
        <v>0</v>
      </c>
      <c r="BL39" s="15">
        <v>0</v>
      </c>
      <c r="BM39" s="15">
        <v>0</v>
      </c>
      <c r="BN39" s="15">
        <v>0</v>
      </c>
      <c r="BO39" s="20">
        <v>176957</v>
      </c>
      <c r="BP39" s="14">
        <v>0</v>
      </c>
      <c r="BQ39" s="15">
        <v>0</v>
      </c>
      <c r="BR39" s="15">
        <v>0</v>
      </c>
      <c r="BS39" s="15">
        <v>0</v>
      </c>
      <c r="BT39" s="15">
        <v>0</v>
      </c>
      <c r="BU39" s="20">
        <v>0</v>
      </c>
      <c r="BV39" s="126">
        <v>2761937</v>
      </c>
      <c r="BW39" s="127">
        <v>167519</v>
      </c>
      <c r="BX39" s="127">
        <v>82643</v>
      </c>
      <c r="BY39" s="127">
        <v>6668097</v>
      </c>
      <c r="BZ39" s="127">
        <v>171529</v>
      </c>
      <c r="CA39" s="121">
        <v>9851725</v>
      </c>
      <c r="CB39" s="80">
        <v>9851725</v>
      </c>
      <c r="CC39" s="24">
        <v>9851725</v>
      </c>
      <c r="CD39" s="25">
        <f t="shared" si="0"/>
        <v>0</v>
      </c>
      <c r="CE39" s="83"/>
    </row>
    <row r="40" spans="1:83" s="84" customFormat="1" ht="14.5" customHeight="1" x14ac:dyDescent="0.3">
      <c r="A40" s="4" t="s">
        <v>30</v>
      </c>
      <c r="B40" s="14">
        <v>0</v>
      </c>
      <c r="C40" s="15">
        <v>0</v>
      </c>
      <c r="D40" s="15">
        <v>0</v>
      </c>
      <c r="E40" s="15">
        <v>0</v>
      </c>
      <c r="F40" s="15">
        <v>0</v>
      </c>
      <c r="G40" s="20">
        <v>0</v>
      </c>
      <c r="H40" s="14">
        <v>75566013.969999999</v>
      </c>
      <c r="I40" s="15">
        <v>8305511.8200000003</v>
      </c>
      <c r="J40" s="15">
        <v>33524194.640000001</v>
      </c>
      <c r="K40" s="15">
        <v>0</v>
      </c>
      <c r="L40" s="15">
        <v>88806.36</v>
      </c>
      <c r="M40" s="20">
        <v>117484526.78999999</v>
      </c>
      <c r="N40" s="14">
        <v>0</v>
      </c>
      <c r="O40" s="15">
        <v>0</v>
      </c>
      <c r="P40" s="15">
        <v>0</v>
      </c>
      <c r="Q40" s="15">
        <v>0</v>
      </c>
      <c r="R40" s="15">
        <v>0</v>
      </c>
      <c r="S40" s="20">
        <v>0</v>
      </c>
      <c r="T40" s="14">
        <v>363203.8</v>
      </c>
      <c r="U40" s="15">
        <v>85871.16</v>
      </c>
      <c r="V40" s="15">
        <v>258335.28</v>
      </c>
      <c r="W40" s="15">
        <v>0</v>
      </c>
      <c r="X40" s="15">
        <v>7602.31</v>
      </c>
      <c r="Y40" s="20">
        <v>715012.55</v>
      </c>
      <c r="Z40" s="14">
        <v>13055156.369999999</v>
      </c>
      <c r="AA40" s="15">
        <v>0</v>
      </c>
      <c r="AB40" s="15">
        <v>0</v>
      </c>
      <c r="AC40" s="15">
        <v>0</v>
      </c>
      <c r="AD40" s="15">
        <v>0</v>
      </c>
      <c r="AE40" s="20">
        <v>13055156.369999999</v>
      </c>
      <c r="AF40" s="14">
        <v>0</v>
      </c>
      <c r="AG40" s="15">
        <v>0</v>
      </c>
      <c r="AH40" s="15">
        <v>0</v>
      </c>
      <c r="AI40" s="15">
        <v>0</v>
      </c>
      <c r="AJ40" s="15">
        <v>0</v>
      </c>
      <c r="AK40" s="20">
        <v>0</v>
      </c>
      <c r="AL40" s="14">
        <v>0</v>
      </c>
      <c r="AM40" s="15">
        <v>0</v>
      </c>
      <c r="AN40" s="15">
        <v>0</v>
      </c>
      <c r="AO40" s="15">
        <v>0</v>
      </c>
      <c r="AP40" s="15">
        <v>593957.85</v>
      </c>
      <c r="AQ40" s="20">
        <v>593957.85</v>
      </c>
      <c r="AR40" s="14">
        <v>0</v>
      </c>
      <c r="AS40" s="15">
        <v>0</v>
      </c>
      <c r="AT40" s="15">
        <v>0</v>
      </c>
      <c r="AU40" s="15">
        <v>0</v>
      </c>
      <c r="AV40" s="15">
        <v>0</v>
      </c>
      <c r="AW40" s="20">
        <v>0</v>
      </c>
      <c r="AX40" s="126">
        <v>88984374.140000001</v>
      </c>
      <c r="AY40" s="127">
        <v>8391382.9800000004</v>
      </c>
      <c r="AZ40" s="127">
        <v>33782529.920000002</v>
      </c>
      <c r="BA40" s="127">
        <v>0</v>
      </c>
      <c r="BB40" s="127">
        <v>690366.52</v>
      </c>
      <c r="BC40" s="121">
        <v>131848653.55999999</v>
      </c>
      <c r="BD40" s="14">
        <v>1476662.4</v>
      </c>
      <c r="BE40" s="15">
        <v>0</v>
      </c>
      <c r="BF40" s="15">
        <v>0</v>
      </c>
      <c r="BG40" s="15">
        <v>0</v>
      </c>
      <c r="BH40" s="15">
        <v>0</v>
      </c>
      <c r="BI40" s="20">
        <v>1476662.4</v>
      </c>
      <c r="BJ40" s="14">
        <v>1476662.4</v>
      </c>
      <c r="BK40" s="15">
        <v>0</v>
      </c>
      <c r="BL40" s="15">
        <v>0</v>
      </c>
      <c r="BM40" s="15">
        <v>0</v>
      </c>
      <c r="BN40" s="15">
        <v>0</v>
      </c>
      <c r="BO40" s="20">
        <v>1476662.4</v>
      </c>
      <c r="BP40" s="14">
        <v>443495</v>
      </c>
      <c r="BQ40" s="15">
        <v>0</v>
      </c>
      <c r="BR40" s="15">
        <v>0</v>
      </c>
      <c r="BS40" s="15">
        <v>0</v>
      </c>
      <c r="BT40" s="15">
        <v>0</v>
      </c>
      <c r="BU40" s="20">
        <v>443495</v>
      </c>
      <c r="BV40" s="126">
        <v>88540879.140000001</v>
      </c>
      <c r="BW40" s="127">
        <v>8391382.9800000004</v>
      </c>
      <c r="BX40" s="127">
        <v>33782529.920000002</v>
      </c>
      <c r="BY40" s="127">
        <v>0</v>
      </c>
      <c r="BZ40" s="127">
        <v>690366.52</v>
      </c>
      <c r="CA40" s="121">
        <v>131405158.55999999</v>
      </c>
      <c r="CB40" s="80">
        <v>131405158.55999999</v>
      </c>
      <c r="CC40" s="24">
        <v>131405159</v>
      </c>
      <c r="CD40" s="25">
        <f t="shared" si="0"/>
        <v>-0.4400000125169754</v>
      </c>
      <c r="CE40" s="83"/>
    </row>
    <row r="41" spans="1:83" s="84" customFormat="1" ht="14.5" customHeight="1" x14ac:dyDescent="0.3">
      <c r="A41" s="4" t="s">
        <v>31</v>
      </c>
      <c r="B41" s="14">
        <v>1917180.61</v>
      </c>
      <c r="C41" s="15">
        <v>104000</v>
      </c>
      <c r="D41" s="15">
        <v>89400</v>
      </c>
      <c r="E41" s="15">
        <v>180800</v>
      </c>
      <c r="F41" s="15">
        <v>0</v>
      </c>
      <c r="G41" s="20">
        <v>2291380.6100000003</v>
      </c>
      <c r="H41" s="14">
        <v>14977493.239999998</v>
      </c>
      <c r="I41" s="15">
        <v>1557689.25</v>
      </c>
      <c r="J41" s="15">
        <v>1046322.81</v>
      </c>
      <c r="K41" s="15">
        <v>7541800.4000000004</v>
      </c>
      <c r="L41" s="15">
        <v>15783.59</v>
      </c>
      <c r="M41" s="20">
        <v>25139089.289999995</v>
      </c>
      <c r="N41" s="14">
        <v>0</v>
      </c>
      <c r="O41" s="15">
        <v>0</v>
      </c>
      <c r="P41" s="15">
        <v>0</v>
      </c>
      <c r="Q41" s="15">
        <v>0</v>
      </c>
      <c r="R41" s="15">
        <v>0</v>
      </c>
      <c r="S41" s="20">
        <v>0</v>
      </c>
      <c r="T41" s="14">
        <v>134274.78000000119</v>
      </c>
      <c r="U41" s="15">
        <v>4645.6799999999348</v>
      </c>
      <c r="V41" s="15">
        <v>27219.929999999935</v>
      </c>
      <c r="W41" s="15">
        <v>5767.5999999996275</v>
      </c>
      <c r="X41" s="15">
        <v>82.600000000000364</v>
      </c>
      <c r="Y41" s="20">
        <v>171990.59000000069</v>
      </c>
      <c r="Z41" s="14">
        <v>3963855.63</v>
      </c>
      <c r="AA41" s="15">
        <v>228760.32000000001</v>
      </c>
      <c r="AB41" s="15">
        <v>0</v>
      </c>
      <c r="AC41" s="15">
        <v>463318.27</v>
      </c>
      <c r="AD41" s="15">
        <v>0</v>
      </c>
      <c r="AE41" s="20">
        <v>4655934.22</v>
      </c>
      <c r="AF41" s="14">
        <v>0</v>
      </c>
      <c r="AG41" s="15">
        <v>0</v>
      </c>
      <c r="AH41" s="15">
        <v>0</v>
      </c>
      <c r="AI41" s="15">
        <v>0</v>
      </c>
      <c r="AJ41" s="15">
        <v>0</v>
      </c>
      <c r="AK41" s="20">
        <v>0</v>
      </c>
      <c r="AL41" s="14">
        <v>0</v>
      </c>
      <c r="AM41" s="15">
        <v>0</v>
      </c>
      <c r="AN41" s="15">
        <v>290698.28000000003</v>
      </c>
      <c r="AO41" s="15">
        <v>0</v>
      </c>
      <c r="AP41" s="15">
        <v>0</v>
      </c>
      <c r="AQ41" s="20">
        <v>290698.28000000003</v>
      </c>
      <c r="AR41" s="14">
        <v>0</v>
      </c>
      <c r="AS41" s="15">
        <v>0</v>
      </c>
      <c r="AT41" s="15">
        <v>0</v>
      </c>
      <c r="AU41" s="15">
        <v>0</v>
      </c>
      <c r="AV41" s="15">
        <v>0</v>
      </c>
      <c r="AW41" s="20">
        <v>0</v>
      </c>
      <c r="AX41" s="126">
        <v>20992804.259999998</v>
      </c>
      <c r="AY41" s="127">
        <v>1895095.25</v>
      </c>
      <c r="AZ41" s="127">
        <v>1453641.02</v>
      </c>
      <c r="BA41" s="127">
        <v>8191686.2699999996</v>
      </c>
      <c r="BB41" s="127">
        <v>15866.19</v>
      </c>
      <c r="BC41" s="121">
        <v>32549092.989999995</v>
      </c>
      <c r="BD41" s="14">
        <v>605756.4</v>
      </c>
      <c r="BE41" s="15">
        <v>315.77</v>
      </c>
      <c r="BF41" s="15">
        <v>0</v>
      </c>
      <c r="BG41" s="15">
        <v>8073.63</v>
      </c>
      <c r="BH41" s="15">
        <v>0</v>
      </c>
      <c r="BI41" s="20">
        <v>614145.80000000005</v>
      </c>
      <c r="BJ41" s="14">
        <v>520006.40000000002</v>
      </c>
      <c r="BK41" s="15">
        <v>265.77</v>
      </c>
      <c r="BL41" s="15">
        <v>0</v>
      </c>
      <c r="BM41" s="15">
        <v>6923.63</v>
      </c>
      <c r="BN41" s="15">
        <v>0</v>
      </c>
      <c r="BO41" s="20">
        <v>527195.80000000005</v>
      </c>
      <c r="BP41" s="14">
        <v>85750</v>
      </c>
      <c r="BQ41" s="15">
        <v>50</v>
      </c>
      <c r="BR41" s="15">
        <v>0</v>
      </c>
      <c r="BS41" s="15">
        <v>1150</v>
      </c>
      <c r="BT41" s="15">
        <v>0</v>
      </c>
      <c r="BU41" s="20">
        <v>86950</v>
      </c>
      <c r="BV41" s="126">
        <v>20992804.259999998</v>
      </c>
      <c r="BW41" s="127">
        <v>1895095.25</v>
      </c>
      <c r="BX41" s="127">
        <v>1453641.02</v>
      </c>
      <c r="BY41" s="127">
        <v>8191686.2699999996</v>
      </c>
      <c r="BZ41" s="127">
        <v>15866.19</v>
      </c>
      <c r="CA41" s="121">
        <v>32549092.989999995</v>
      </c>
      <c r="CB41" s="80">
        <v>32549092.989999995</v>
      </c>
      <c r="CC41" s="24">
        <v>32549093</v>
      </c>
      <c r="CD41" s="25">
        <f t="shared" si="0"/>
        <v>-1.000000536441803E-2</v>
      </c>
      <c r="CE41" s="83"/>
    </row>
    <row r="42" spans="1:83" s="84" customFormat="1" ht="14.5" customHeight="1" x14ac:dyDescent="0.3">
      <c r="A42" s="4" t="s">
        <v>32</v>
      </c>
      <c r="B42" s="14">
        <v>128087580.65000001</v>
      </c>
      <c r="C42" s="15">
        <v>8606832.5999999996</v>
      </c>
      <c r="D42" s="15">
        <v>22044530.039999999</v>
      </c>
      <c r="E42" s="15">
        <v>8695084.9000000004</v>
      </c>
      <c r="F42" s="15">
        <v>0</v>
      </c>
      <c r="G42" s="20">
        <v>167434028.19</v>
      </c>
      <c r="H42" s="14">
        <v>0</v>
      </c>
      <c r="I42" s="15">
        <v>0</v>
      </c>
      <c r="J42" s="15">
        <v>0</v>
      </c>
      <c r="K42" s="15">
        <v>0</v>
      </c>
      <c r="L42" s="15">
        <v>0</v>
      </c>
      <c r="M42" s="20">
        <v>0</v>
      </c>
      <c r="N42" s="14">
        <v>0</v>
      </c>
      <c r="O42" s="15">
        <v>0</v>
      </c>
      <c r="P42" s="15">
        <v>0</v>
      </c>
      <c r="Q42" s="15">
        <v>0</v>
      </c>
      <c r="R42" s="15">
        <v>0</v>
      </c>
      <c r="S42" s="20">
        <v>0</v>
      </c>
      <c r="T42" s="14">
        <v>2806694</v>
      </c>
      <c r="U42" s="15">
        <v>0</v>
      </c>
      <c r="V42" s="15">
        <v>0</v>
      </c>
      <c r="W42" s="15">
        <v>0</v>
      </c>
      <c r="X42" s="15">
        <v>0</v>
      </c>
      <c r="Y42" s="20">
        <v>2806694</v>
      </c>
      <c r="Z42" s="14">
        <v>48146776.870000005</v>
      </c>
      <c r="AA42" s="15">
        <v>1390674</v>
      </c>
      <c r="AB42" s="15">
        <v>3212201</v>
      </c>
      <c r="AC42" s="15">
        <v>636886</v>
      </c>
      <c r="AD42" s="15">
        <v>0</v>
      </c>
      <c r="AE42" s="20">
        <v>53386537.870000005</v>
      </c>
      <c r="AF42" s="14">
        <v>0</v>
      </c>
      <c r="AG42" s="15">
        <v>0</v>
      </c>
      <c r="AH42" s="15">
        <v>0</v>
      </c>
      <c r="AI42" s="15">
        <v>0</v>
      </c>
      <c r="AJ42" s="15">
        <v>0</v>
      </c>
      <c r="AK42" s="20">
        <v>0</v>
      </c>
      <c r="AL42" s="14">
        <v>0</v>
      </c>
      <c r="AM42" s="15">
        <v>15502472.4</v>
      </c>
      <c r="AN42" s="15">
        <v>0</v>
      </c>
      <c r="AO42" s="15">
        <v>0</v>
      </c>
      <c r="AP42" s="15">
        <v>0</v>
      </c>
      <c r="AQ42" s="20">
        <v>15502472.4</v>
      </c>
      <c r="AR42" s="14">
        <v>4522.3</v>
      </c>
      <c r="AS42" s="15">
        <v>0</v>
      </c>
      <c r="AT42" s="15">
        <v>0</v>
      </c>
      <c r="AU42" s="15">
        <v>0</v>
      </c>
      <c r="AV42" s="15">
        <v>0</v>
      </c>
      <c r="AW42" s="20">
        <v>4522.3</v>
      </c>
      <c r="AX42" s="126">
        <v>179045573.82000002</v>
      </c>
      <c r="AY42" s="127">
        <v>25499979</v>
      </c>
      <c r="AZ42" s="127">
        <v>25256731.039999999</v>
      </c>
      <c r="BA42" s="127">
        <v>9331970.9000000004</v>
      </c>
      <c r="BB42" s="127">
        <v>0</v>
      </c>
      <c r="BC42" s="121">
        <v>239134254.76000002</v>
      </c>
      <c r="BD42" s="14">
        <v>3611422.52</v>
      </c>
      <c r="BE42" s="15">
        <v>0</v>
      </c>
      <c r="BF42" s="15">
        <v>0</v>
      </c>
      <c r="BG42" s="15">
        <v>0</v>
      </c>
      <c r="BH42" s="15">
        <v>0</v>
      </c>
      <c r="BI42" s="20">
        <v>3611422.52</v>
      </c>
      <c r="BJ42" s="14">
        <v>3626662.25</v>
      </c>
      <c r="BK42" s="15">
        <v>0</v>
      </c>
      <c r="BL42" s="15">
        <v>0</v>
      </c>
      <c r="BM42" s="15">
        <v>0</v>
      </c>
      <c r="BN42" s="15">
        <v>0</v>
      </c>
      <c r="BO42" s="20">
        <v>3626662.25</v>
      </c>
      <c r="BP42" s="14">
        <v>572963</v>
      </c>
      <c r="BQ42" s="15">
        <v>0</v>
      </c>
      <c r="BR42" s="15">
        <v>0</v>
      </c>
      <c r="BS42" s="15">
        <v>149965.89000000001</v>
      </c>
      <c r="BT42" s="15">
        <v>0</v>
      </c>
      <c r="BU42" s="20">
        <v>722928.89</v>
      </c>
      <c r="BV42" s="126">
        <v>178457371.09000003</v>
      </c>
      <c r="BW42" s="127">
        <v>25499979</v>
      </c>
      <c r="BX42" s="127">
        <v>25256731.039999999</v>
      </c>
      <c r="BY42" s="127">
        <v>9182005.0099999998</v>
      </c>
      <c r="BZ42" s="127">
        <v>0</v>
      </c>
      <c r="CA42" s="121">
        <v>238396086.14000005</v>
      </c>
      <c r="CB42" s="80">
        <v>238396086.14000005</v>
      </c>
      <c r="CC42" s="24">
        <v>238396086.06999999</v>
      </c>
      <c r="CD42" s="25">
        <f t="shared" si="0"/>
        <v>7.0000052452087402E-2</v>
      </c>
      <c r="CE42" s="83"/>
    </row>
    <row r="43" spans="1:83" s="84" customFormat="1" ht="14.5" customHeight="1" x14ac:dyDescent="0.3">
      <c r="A43" s="4" t="s">
        <v>33</v>
      </c>
      <c r="B43" s="14">
        <v>2087832.1895459911</v>
      </c>
      <c r="C43" s="15">
        <v>126660.33809166039</v>
      </c>
      <c r="D43" s="15">
        <v>0</v>
      </c>
      <c r="E43" s="15">
        <v>743137.47236234834</v>
      </c>
      <c r="F43" s="15">
        <v>0</v>
      </c>
      <c r="G43" s="20">
        <v>2957630</v>
      </c>
      <c r="H43" s="14">
        <v>9207959.5365460981</v>
      </c>
      <c r="I43" s="15">
        <v>558609.67843726522</v>
      </c>
      <c r="J43" s="15">
        <v>0</v>
      </c>
      <c r="K43" s="15">
        <v>3277456.7850166364</v>
      </c>
      <c r="L43" s="15">
        <v>0</v>
      </c>
      <c r="M43" s="20">
        <v>13044026</v>
      </c>
      <c r="N43" s="14">
        <v>0</v>
      </c>
      <c r="O43" s="15">
        <v>0</v>
      </c>
      <c r="P43" s="15">
        <v>0</v>
      </c>
      <c r="Q43" s="15">
        <v>0</v>
      </c>
      <c r="R43" s="15">
        <v>0</v>
      </c>
      <c r="S43" s="20">
        <v>0</v>
      </c>
      <c r="T43" s="14">
        <v>0</v>
      </c>
      <c r="U43" s="15">
        <v>0</v>
      </c>
      <c r="V43" s="15">
        <v>0</v>
      </c>
      <c r="W43" s="15">
        <v>0</v>
      </c>
      <c r="X43" s="15">
        <v>0</v>
      </c>
      <c r="Y43" s="20">
        <v>0</v>
      </c>
      <c r="Z43" s="14">
        <v>2592926.3063217774</v>
      </c>
      <c r="AA43" s="15">
        <v>157302.35612321564</v>
      </c>
      <c r="AB43" s="15">
        <v>0</v>
      </c>
      <c r="AC43" s="15">
        <v>922919.33755500696</v>
      </c>
      <c r="AD43" s="15">
        <v>0</v>
      </c>
      <c r="AE43" s="20">
        <v>3673148</v>
      </c>
      <c r="AF43" s="14">
        <v>0</v>
      </c>
      <c r="AG43" s="15">
        <v>0</v>
      </c>
      <c r="AH43" s="15">
        <v>0</v>
      </c>
      <c r="AI43" s="15">
        <v>0</v>
      </c>
      <c r="AJ43" s="15">
        <v>0</v>
      </c>
      <c r="AK43" s="20">
        <v>0</v>
      </c>
      <c r="AL43" s="14">
        <v>0</v>
      </c>
      <c r="AM43" s="15">
        <v>0</v>
      </c>
      <c r="AN43" s="15">
        <v>0</v>
      </c>
      <c r="AO43" s="15">
        <v>0</v>
      </c>
      <c r="AP43" s="15">
        <v>0</v>
      </c>
      <c r="AQ43" s="20">
        <v>0</v>
      </c>
      <c r="AR43" s="14">
        <v>0</v>
      </c>
      <c r="AS43" s="15">
        <v>0</v>
      </c>
      <c r="AT43" s="15">
        <v>0</v>
      </c>
      <c r="AU43" s="15">
        <v>0</v>
      </c>
      <c r="AV43" s="15">
        <v>0</v>
      </c>
      <c r="AW43" s="20">
        <v>0</v>
      </c>
      <c r="AX43" s="126">
        <v>13888718.032413866</v>
      </c>
      <c r="AY43" s="127">
        <v>842572.37265214126</v>
      </c>
      <c r="AZ43" s="127">
        <v>0</v>
      </c>
      <c r="BA43" s="127">
        <v>4943513.5949339913</v>
      </c>
      <c r="BB43" s="127">
        <v>0</v>
      </c>
      <c r="BC43" s="121">
        <v>19674804</v>
      </c>
      <c r="BD43" s="14">
        <v>0</v>
      </c>
      <c r="BE43" s="15">
        <v>0</v>
      </c>
      <c r="BF43" s="15">
        <v>0</v>
      </c>
      <c r="BG43" s="15">
        <v>0</v>
      </c>
      <c r="BH43" s="15">
        <v>0</v>
      </c>
      <c r="BI43" s="20">
        <v>0</v>
      </c>
      <c r="BJ43" s="14">
        <v>0</v>
      </c>
      <c r="BK43" s="15">
        <v>0</v>
      </c>
      <c r="BL43" s="15">
        <v>0</v>
      </c>
      <c r="BM43" s="15">
        <v>0</v>
      </c>
      <c r="BN43" s="15">
        <v>0</v>
      </c>
      <c r="BO43" s="20">
        <v>0</v>
      </c>
      <c r="BP43" s="14">
        <v>0</v>
      </c>
      <c r="BQ43" s="15">
        <v>0</v>
      </c>
      <c r="BR43" s="15">
        <v>0</v>
      </c>
      <c r="BS43" s="15">
        <v>0</v>
      </c>
      <c r="BT43" s="15">
        <v>0</v>
      </c>
      <c r="BU43" s="20">
        <v>0</v>
      </c>
      <c r="BV43" s="126">
        <v>13888718.032413866</v>
      </c>
      <c r="BW43" s="127">
        <v>842572.37265214126</v>
      </c>
      <c r="BX43" s="127">
        <v>0</v>
      </c>
      <c r="BY43" s="127">
        <v>4943513.5949339913</v>
      </c>
      <c r="BZ43" s="127">
        <v>0</v>
      </c>
      <c r="CA43" s="121">
        <v>19674804</v>
      </c>
      <c r="CB43" s="80">
        <v>19674804</v>
      </c>
      <c r="CC43" s="24">
        <v>19674804</v>
      </c>
      <c r="CD43" s="25">
        <f t="shared" si="0"/>
        <v>0</v>
      </c>
      <c r="CE43" s="83"/>
    </row>
    <row r="44" spans="1:83" s="84" customFormat="1" ht="14.5" customHeight="1" x14ac:dyDescent="0.3">
      <c r="A44" s="4" t="s">
        <v>34</v>
      </c>
      <c r="B44" s="14">
        <v>6937378.7715789471</v>
      </c>
      <c r="C44" s="15">
        <v>279213.38709141273</v>
      </c>
      <c r="D44" s="15">
        <v>524062.04961772851</v>
      </c>
      <c r="E44" s="15">
        <v>0</v>
      </c>
      <c r="F44" s="15">
        <v>12886.771711911362</v>
      </c>
      <c r="G44" s="20">
        <v>7753540.9799999995</v>
      </c>
      <c r="H44" s="14">
        <v>116461460.760207</v>
      </c>
      <c r="I44" s="15">
        <v>7876032.8229756877</v>
      </c>
      <c r="J44" s="15">
        <v>13388783.614836667</v>
      </c>
      <c r="K44" s="15">
        <v>0</v>
      </c>
      <c r="L44" s="15">
        <v>514680.80198102503</v>
      </c>
      <c r="M44" s="20">
        <v>138240958.00000039</v>
      </c>
      <c r="N44" s="14">
        <v>0</v>
      </c>
      <c r="O44" s="15">
        <v>0</v>
      </c>
      <c r="P44" s="15">
        <v>0</v>
      </c>
      <c r="Q44" s="15">
        <v>0</v>
      </c>
      <c r="R44" s="15">
        <v>0</v>
      </c>
      <c r="S44" s="20">
        <v>0</v>
      </c>
      <c r="T44" s="14">
        <v>1630400.3961820272</v>
      </c>
      <c r="U44" s="15">
        <v>112957.48212214165</v>
      </c>
      <c r="V44" s="15">
        <v>192020.94757633845</v>
      </c>
      <c r="W44" s="15">
        <v>0</v>
      </c>
      <c r="X44" s="15">
        <v>7381.5141194924681</v>
      </c>
      <c r="Y44" s="20">
        <v>1942760.3399999996</v>
      </c>
      <c r="Z44" s="14">
        <v>20119804.999067344</v>
      </c>
      <c r="AA44" s="15">
        <v>54985.208528819981</v>
      </c>
      <c r="AB44" s="15">
        <v>4781.322480766953</v>
      </c>
      <c r="AC44" s="15">
        <v>0</v>
      </c>
      <c r="AD44" s="15">
        <v>19125.289923067812</v>
      </c>
      <c r="AE44" s="20">
        <v>20198696.82</v>
      </c>
      <c r="AF44" s="14">
        <v>29854.917907792402</v>
      </c>
      <c r="AG44" s="15">
        <v>29245.082092207595</v>
      </c>
      <c r="AH44" s="15">
        <v>0</v>
      </c>
      <c r="AI44" s="15">
        <v>0</v>
      </c>
      <c r="AJ44" s="15">
        <v>0</v>
      </c>
      <c r="AK44" s="20">
        <v>59100</v>
      </c>
      <c r="AL44" s="14">
        <v>0</v>
      </c>
      <c r="AM44" s="15">
        <v>0</v>
      </c>
      <c r="AN44" s="15">
        <v>0</v>
      </c>
      <c r="AO44" s="15">
        <v>0</v>
      </c>
      <c r="AP44" s="15">
        <v>0</v>
      </c>
      <c r="AQ44" s="20">
        <v>0</v>
      </c>
      <c r="AR44" s="14">
        <v>0</v>
      </c>
      <c r="AS44" s="15">
        <v>0</v>
      </c>
      <c r="AT44" s="15">
        <v>0</v>
      </c>
      <c r="AU44" s="15">
        <v>0</v>
      </c>
      <c r="AV44" s="15">
        <v>0</v>
      </c>
      <c r="AW44" s="20">
        <v>0</v>
      </c>
      <c r="AX44" s="126">
        <v>145178899.84494314</v>
      </c>
      <c r="AY44" s="127">
        <v>8352433.982810271</v>
      </c>
      <c r="AZ44" s="127">
        <v>14109647.934511499</v>
      </c>
      <c r="BA44" s="127">
        <v>0</v>
      </c>
      <c r="BB44" s="127">
        <v>554074.37773549662</v>
      </c>
      <c r="BC44" s="121">
        <v>168195056.14000037</v>
      </c>
      <c r="BD44" s="14">
        <v>2859001.71</v>
      </c>
      <c r="BE44" s="15">
        <v>0</v>
      </c>
      <c r="BF44" s="15">
        <v>0</v>
      </c>
      <c r="BG44" s="15">
        <v>0</v>
      </c>
      <c r="BH44" s="15">
        <v>0</v>
      </c>
      <c r="BI44" s="20">
        <v>2859001.71</v>
      </c>
      <c r="BJ44" s="14">
        <v>2859001.71</v>
      </c>
      <c r="BK44" s="15">
        <v>0</v>
      </c>
      <c r="BL44" s="15">
        <v>0</v>
      </c>
      <c r="BM44" s="15">
        <v>0</v>
      </c>
      <c r="BN44" s="15">
        <v>0</v>
      </c>
      <c r="BO44" s="20">
        <v>2859001.71</v>
      </c>
      <c r="BP44" s="14">
        <v>1355940.7</v>
      </c>
      <c r="BQ44" s="15">
        <v>0</v>
      </c>
      <c r="BR44" s="15">
        <v>0</v>
      </c>
      <c r="BS44" s="15">
        <v>0</v>
      </c>
      <c r="BT44" s="15">
        <v>0</v>
      </c>
      <c r="BU44" s="20">
        <v>1355940.7</v>
      </c>
      <c r="BV44" s="126">
        <v>143822959.14494315</v>
      </c>
      <c r="BW44" s="127">
        <v>8352433.982810271</v>
      </c>
      <c r="BX44" s="127">
        <v>14109647.934511499</v>
      </c>
      <c r="BY44" s="127">
        <v>0</v>
      </c>
      <c r="BZ44" s="127">
        <v>554074.37773549662</v>
      </c>
      <c r="CA44" s="121">
        <v>166839115.44000039</v>
      </c>
      <c r="CB44" s="80">
        <v>166839115.44000039</v>
      </c>
      <c r="CC44" s="24">
        <v>166839115</v>
      </c>
      <c r="CD44" s="25">
        <f t="shared" si="0"/>
        <v>0.44000038504600525</v>
      </c>
      <c r="CE44" s="83"/>
    </row>
    <row r="45" spans="1:83" s="84" customFormat="1" ht="14.5" customHeight="1" x14ac:dyDescent="0.3">
      <c r="A45" s="4" t="s">
        <v>35</v>
      </c>
      <c r="B45" s="14">
        <v>0</v>
      </c>
      <c r="C45" s="15">
        <v>0</v>
      </c>
      <c r="D45" s="15">
        <v>0</v>
      </c>
      <c r="E45" s="15">
        <v>0</v>
      </c>
      <c r="F45" s="15">
        <v>0</v>
      </c>
      <c r="G45" s="20">
        <v>0</v>
      </c>
      <c r="H45" s="14">
        <v>81030036.25</v>
      </c>
      <c r="I45" s="15">
        <v>13840040.550000001</v>
      </c>
      <c r="J45" s="15">
        <v>22728109.449999999</v>
      </c>
      <c r="K45" s="15">
        <v>0</v>
      </c>
      <c r="L45" s="15">
        <v>0</v>
      </c>
      <c r="M45" s="20">
        <v>117598186.25</v>
      </c>
      <c r="N45" s="14">
        <v>0</v>
      </c>
      <c r="O45" s="15">
        <v>0</v>
      </c>
      <c r="P45" s="15">
        <v>0</v>
      </c>
      <c r="Q45" s="15">
        <v>0</v>
      </c>
      <c r="R45" s="15">
        <v>36130.69</v>
      </c>
      <c r="S45" s="20">
        <v>36130.69</v>
      </c>
      <c r="T45" s="14">
        <v>722524</v>
      </c>
      <c r="U45" s="15">
        <v>0</v>
      </c>
      <c r="V45" s="15">
        <v>0</v>
      </c>
      <c r="W45" s="15">
        <v>0</v>
      </c>
      <c r="X45" s="15">
        <v>0</v>
      </c>
      <c r="Y45" s="20">
        <v>722524</v>
      </c>
      <c r="Z45" s="14">
        <v>29080201</v>
      </c>
      <c r="AA45" s="15">
        <v>0</v>
      </c>
      <c r="AB45" s="15">
        <v>0</v>
      </c>
      <c r="AC45" s="15">
        <v>0</v>
      </c>
      <c r="AD45" s="15">
        <v>2405873</v>
      </c>
      <c r="AE45" s="20">
        <v>31486074</v>
      </c>
      <c r="AF45" s="14">
        <v>0</v>
      </c>
      <c r="AG45" s="15">
        <v>0</v>
      </c>
      <c r="AH45" s="15">
        <v>0</v>
      </c>
      <c r="AI45" s="15">
        <v>0</v>
      </c>
      <c r="AJ45" s="15">
        <v>0</v>
      </c>
      <c r="AK45" s="20">
        <v>0</v>
      </c>
      <c r="AL45" s="14">
        <v>0</v>
      </c>
      <c r="AM45" s="15">
        <v>0</v>
      </c>
      <c r="AN45" s="15">
        <v>0</v>
      </c>
      <c r="AO45" s="15">
        <v>0</v>
      </c>
      <c r="AP45" s="15">
        <v>0</v>
      </c>
      <c r="AQ45" s="20">
        <v>0</v>
      </c>
      <c r="AR45" s="14">
        <v>0</v>
      </c>
      <c r="AS45" s="15">
        <v>0</v>
      </c>
      <c r="AT45" s="15">
        <v>0</v>
      </c>
      <c r="AU45" s="15">
        <v>0</v>
      </c>
      <c r="AV45" s="15">
        <v>0</v>
      </c>
      <c r="AW45" s="20">
        <v>0</v>
      </c>
      <c r="AX45" s="126">
        <v>110832761.25</v>
      </c>
      <c r="AY45" s="127">
        <v>13840040.550000001</v>
      </c>
      <c r="AZ45" s="127">
        <v>22728109.449999999</v>
      </c>
      <c r="BA45" s="127">
        <v>0</v>
      </c>
      <c r="BB45" s="127">
        <v>2442003.69</v>
      </c>
      <c r="BC45" s="121">
        <v>149842914.94</v>
      </c>
      <c r="BD45" s="14">
        <v>2834574</v>
      </c>
      <c r="BE45" s="15">
        <v>0</v>
      </c>
      <c r="BF45" s="15">
        <v>0</v>
      </c>
      <c r="BG45" s="15">
        <v>0</v>
      </c>
      <c r="BH45" s="15">
        <v>0</v>
      </c>
      <c r="BI45" s="20">
        <v>2834574</v>
      </c>
      <c r="BJ45" s="14">
        <v>2834574</v>
      </c>
      <c r="BK45" s="15">
        <v>0</v>
      </c>
      <c r="BL45" s="15">
        <v>0</v>
      </c>
      <c r="BM45" s="15">
        <v>0</v>
      </c>
      <c r="BN45" s="15">
        <v>0</v>
      </c>
      <c r="BO45" s="20">
        <v>2834574</v>
      </c>
      <c r="BP45" s="14">
        <v>1115200</v>
      </c>
      <c r="BQ45" s="15">
        <v>0</v>
      </c>
      <c r="BR45" s="15">
        <v>0</v>
      </c>
      <c r="BS45" s="15">
        <v>0</v>
      </c>
      <c r="BT45" s="15">
        <v>0</v>
      </c>
      <c r="BU45" s="20">
        <v>1115200</v>
      </c>
      <c r="BV45" s="126">
        <v>109717561.25</v>
      </c>
      <c r="BW45" s="127">
        <v>13840040.550000001</v>
      </c>
      <c r="BX45" s="127">
        <v>22728109.449999999</v>
      </c>
      <c r="BY45" s="127">
        <v>0</v>
      </c>
      <c r="BZ45" s="127">
        <v>2442003.69</v>
      </c>
      <c r="CA45" s="121">
        <v>148727714.94</v>
      </c>
      <c r="CB45" s="80">
        <v>148727714.94</v>
      </c>
      <c r="CC45" s="24">
        <v>148730382</v>
      </c>
      <c r="CD45" s="25">
        <f t="shared" si="0"/>
        <v>-2667.0600000023842</v>
      </c>
      <c r="CE45" s="83"/>
    </row>
    <row r="46" spans="1:83" s="84" customFormat="1" ht="14.5" customHeight="1" x14ac:dyDescent="0.3">
      <c r="A46" s="4" t="s">
        <v>36</v>
      </c>
      <c r="B46" s="14">
        <v>5444236.5</v>
      </c>
      <c r="C46" s="15">
        <v>259409</v>
      </c>
      <c r="D46" s="15">
        <v>178278.5</v>
      </c>
      <c r="E46" s="15">
        <v>116369</v>
      </c>
      <c r="F46" s="15">
        <v>3278</v>
      </c>
      <c r="G46" s="20">
        <v>6001571</v>
      </c>
      <c r="H46" s="14">
        <v>51004150.600000001</v>
      </c>
      <c r="I46" s="15">
        <v>5219429.4499999993</v>
      </c>
      <c r="J46" s="15">
        <v>2799744.15</v>
      </c>
      <c r="K46" s="15">
        <v>2949591.3000000003</v>
      </c>
      <c r="L46" s="15">
        <v>18794.8</v>
      </c>
      <c r="M46" s="20">
        <v>61991710.29999999</v>
      </c>
      <c r="N46" s="14">
        <v>0</v>
      </c>
      <c r="O46" s="15">
        <v>0</v>
      </c>
      <c r="P46" s="15">
        <v>0</v>
      </c>
      <c r="Q46" s="15">
        <v>0</v>
      </c>
      <c r="R46" s="15">
        <v>143499.35</v>
      </c>
      <c r="S46" s="20">
        <v>143499.35</v>
      </c>
      <c r="T46" s="14">
        <v>474364.45999999996</v>
      </c>
      <c r="U46" s="15">
        <v>-50266.689999999973</v>
      </c>
      <c r="V46" s="15">
        <v>30989.750000000011</v>
      </c>
      <c r="W46" s="15">
        <v>4424.0500000000238</v>
      </c>
      <c r="X46" s="15">
        <v>27157.799999999996</v>
      </c>
      <c r="Y46" s="20">
        <v>486669.37000000005</v>
      </c>
      <c r="Z46" s="14">
        <v>13598045.290000046</v>
      </c>
      <c r="AA46" s="15">
        <v>597678.16</v>
      </c>
      <c r="AB46" s="15">
        <v>188996.04</v>
      </c>
      <c r="AC46" s="15">
        <v>78901.7</v>
      </c>
      <c r="AD46" s="15">
        <v>271180.68000000005</v>
      </c>
      <c r="AE46" s="20">
        <v>14734801.870000044</v>
      </c>
      <c r="AF46" s="14">
        <v>0</v>
      </c>
      <c r="AG46" s="15">
        <v>0</v>
      </c>
      <c r="AH46" s="15">
        <v>0</v>
      </c>
      <c r="AI46" s="15">
        <v>0</v>
      </c>
      <c r="AJ46" s="15">
        <v>0</v>
      </c>
      <c r="AK46" s="20">
        <v>0</v>
      </c>
      <c r="AL46" s="14">
        <v>0</v>
      </c>
      <c r="AM46" s="15">
        <v>0</v>
      </c>
      <c r="AN46" s="15">
        <v>8893199</v>
      </c>
      <c r="AO46" s="15">
        <v>0</v>
      </c>
      <c r="AP46" s="15">
        <v>0</v>
      </c>
      <c r="AQ46" s="20">
        <v>8893199</v>
      </c>
      <c r="AR46" s="14">
        <v>1134671.1500000001</v>
      </c>
      <c r="AS46" s="15">
        <v>47431.600000000006</v>
      </c>
      <c r="AT46" s="15">
        <v>15291.65</v>
      </c>
      <c r="AU46" s="15">
        <v>6754.75</v>
      </c>
      <c r="AV46" s="15">
        <v>18768</v>
      </c>
      <c r="AW46" s="20">
        <v>1222917.1500000001</v>
      </c>
      <c r="AX46" s="126">
        <v>71655468.00000006</v>
      </c>
      <c r="AY46" s="127">
        <v>6073681.5199999986</v>
      </c>
      <c r="AZ46" s="127">
        <v>12106499.09</v>
      </c>
      <c r="BA46" s="127">
        <v>3156040.8000000003</v>
      </c>
      <c r="BB46" s="127">
        <v>482678.63</v>
      </c>
      <c r="BC46" s="121">
        <v>93474368.040000036</v>
      </c>
      <c r="BD46" s="14">
        <v>1942379.25</v>
      </c>
      <c r="BE46" s="15">
        <v>0</v>
      </c>
      <c r="BF46" s="15">
        <v>0</v>
      </c>
      <c r="BG46" s="15">
        <v>0</v>
      </c>
      <c r="BH46" s="15">
        <v>0</v>
      </c>
      <c r="BI46" s="20">
        <v>1942379.25</v>
      </c>
      <c r="BJ46" s="14">
        <v>1942379.25</v>
      </c>
      <c r="BK46" s="15">
        <v>0</v>
      </c>
      <c r="BL46" s="15">
        <v>0</v>
      </c>
      <c r="BM46" s="15">
        <v>0</v>
      </c>
      <c r="BN46" s="15">
        <v>0</v>
      </c>
      <c r="BO46" s="20">
        <v>1942379.25</v>
      </c>
      <c r="BP46" s="14">
        <v>0</v>
      </c>
      <c r="BQ46" s="15">
        <v>4048</v>
      </c>
      <c r="BR46" s="15">
        <v>0</v>
      </c>
      <c r="BS46" s="15">
        <v>0</v>
      </c>
      <c r="BT46" s="15">
        <v>112803.5</v>
      </c>
      <c r="BU46" s="20">
        <v>116851.5</v>
      </c>
      <c r="BV46" s="126">
        <v>71655468.00000006</v>
      </c>
      <c r="BW46" s="127">
        <v>6069633.5199999986</v>
      </c>
      <c r="BX46" s="127">
        <v>12106499.09</v>
      </c>
      <c r="BY46" s="127">
        <v>3156040.8000000003</v>
      </c>
      <c r="BZ46" s="127">
        <v>369875.13</v>
      </c>
      <c r="CA46" s="121">
        <v>93357516.540000036</v>
      </c>
      <c r="CB46" s="80">
        <v>93357516.540000036</v>
      </c>
      <c r="CC46" s="24">
        <v>93357516.539999992</v>
      </c>
      <c r="CD46" s="25">
        <f t="shared" si="0"/>
        <v>0</v>
      </c>
      <c r="CE46" s="83"/>
    </row>
    <row r="47" spans="1:83" s="84" customFormat="1" ht="14.5" customHeight="1" x14ac:dyDescent="0.3">
      <c r="A47" s="4" t="s">
        <v>37</v>
      </c>
      <c r="B47" s="14">
        <v>987816</v>
      </c>
      <c r="C47" s="15">
        <v>48585</v>
      </c>
      <c r="D47" s="15">
        <v>12798</v>
      </c>
      <c r="E47" s="15">
        <v>366876</v>
      </c>
      <c r="F47" s="15">
        <v>0</v>
      </c>
      <c r="G47" s="20">
        <v>1416075</v>
      </c>
      <c r="H47" s="14">
        <v>2384502.7999999998</v>
      </c>
      <c r="I47" s="15">
        <v>128182.29999999999</v>
      </c>
      <c r="J47" s="15">
        <v>67977.400000000009</v>
      </c>
      <c r="K47" s="15">
        <v>6668851.75</v>
      </c>
      <c r="L47" s="15">
        <v>0</v>
      </c>
      <c r="M47" s="20">
        <v>9249514.25</v>
      </c>
      <c r="N47" s="14">
        <v>0</v>
      </c>
      <c r="O47" s="15">
        <v>0</v>
      </c>
      <c r="P47" s="15">
        <v>0</v>
      </c>
      <c r="Q47" s="15">
        <v>0</v>
      </c>
      <c r="R47" s="15">
        <v>0</v>
      </c>
      <c r="S47" s="20">
        <v>0</v>
      </c>
      <c r="T47" s="14">
        <v>-27148.81</v>
      </c>
      <c r="U47" s="15">
        <v>-2135.31</v>
      </c>
      <c r="V47" s="15">
        <v>403.7</v>
      </c>
      <c r="W47" s="15">
        <v>4701.239999999998</v>
      </c>
      <c r="X47" s="15">
        <v>0</v>
      </c>
      <c r="Y47" s="20">
        <v>-24179.180000000004</v>
      </c>
      <c r="Z47" s="14">
        <v>1542699</v>
      </c>
      <c r="AA47" s="15">
        <v>194992</v>
      </c>
      <c r="AB47" s="15">
        <v>13594</v>
      </c>
      <c r="AC47" s="15">
        <v>373409</v>
      </c>
      <c r="AD47" s="15">
        <v>0</v>
      </c>
      <c r="AE47" s="20">
        <v>2124694</v>
      </c>
      <c r="AF47" s="14">
        <v>0</v>
      </c>
      <c r="AG47" s="15">
        <v>0</v>
      </c>
      <c r="AH47" s="15">
        <v>0</v>
      </c>
      <c r="AI47" s="15">
        <v>0</v>
      </c>
      <c r="AJ47" s="15">
        <v>0</v>
      </c>
      <c r="AK47" s="20">
        <v>0</v>
      </c>
      <c r="AL47" s="14">
        <v>0</v>
      </c>
      <c r="AM47" s="15">
        <v>0</v>
      </c>
      <c r="AN47" s="15">
        <v>0</v>
      </c>
      <c r="AO47" s="15">
        <v>0</v>
      </c>
      <c r="AP47" s="15">
        <v>0</v>
      </c>
      <c r="AQ47" s="20">
        <v>0</v>
      </c>
      <c r="AR47" s="14">
        <v>0</v>
      </c>
      <c r="AS47" s="15">
        <v>0</v>
      </c>
      <c r="AT47" s="15">
        <v>0</v>
      </c>
      <c r="AU47" s="15">
        <v>0</v>
      </c>
      <c r="AV47" s="15">
        <v>0</v>
      </c>
      <c r="AW47" s="20">
        <v>0</v>
      </c>
      <c r="AX47" s="126">
        <v>4887868.99</v>
      </c>
      <c r="AY47" s="127">
        <v>369623.99</v>
      </c>
      <c r="AZ47" s="127">
        <v>94773.1</v>
      </c>
      <c r="BA47" s="127">
        <v>7413837.9900000002</v>
      </c>
      <c r="BB47" s="127">
        <v>0</v>
      </c>
      <c r="BC47" s="121">
        <v>12766104.07</v>
      </c>
      <c r="BD47" s="14">
        <v>233913.72000000003</v>
      </c>
      <c r="BE47" s="15">
        <v>1054.8799999999999</v>
      </c>
      <c r="BF47" s="15">
        <v>0</v>
      </c>
      <c r="BG47" s="15">
        <v>12658.43</v>
      </c>
      <c r="BH47" s="15">
        <v>0</v>
      </c>
      <c r="BI47" s="20">
        <v>247627.03000000003</v>
      </c>
      <c r="BJ47" s="14">
        <v>233913.72000000003</v>
      </c>
      <c r="BK47" s="15">
        <v>1054.8799999999999</v>
      </c>
      <c r="BL47" s="15">
        <v>0</v>
      </c>
      <c r="BM47" s="15">
        <v>12658.43</v>
      </c>
      <c r="BN47" s="15">
        <v>0</v>
      </c>
      <c r="BO47" s="20">
        <v>247627.03000000003</v>
      </c>
      <c r="BP47" s="14">
        <v>0</v>
      </c>
      <c r="BQ47" s="15">
        <v>0</v>
      </c>
      <c r="BR47" s="15">
        <v>0</v>
      </c>
      <c r="BS47" s="15">
        <v>0</v>
      </c>
      <c r="BT47" s="15">
        <v>0</v>
      </c>
      <c r="BU47" s="20">
        <v>0</v>
      </c>
      <c r="BV47" s="126">
        <v>4887868.99</v>
      </c>
      <c r="BW47" s="127">
        <v>369623.99</v>
      </c>
      <c r="BX47" s="127">
        <v>94773.1</v>
      </c>
      <c r="BY47" s="127">
        <v>7413837.9900000002</v>
      </c>
      <c r="BZ47" s="127">
        <v>0</v>
      </c>
      <c r="CA47" s="121">
        <v>12766104.07</v>
      </c>
      <c r="CB47" s="80">
        <v>12766104.07</v>
      </c>
      <c r="CC47" s="24">
        <v>12766104.15</v>
      </c>
      <c r="CD47" s="25">
        <f t="shared" si="0"/>
        <v>-8.0000000074505806E-2</v>
      </c>
      <c r="CE47" s="83"/>
    </row>
    <row r="48" spans="1:83" s="84" customFormat="1" ht="14.5" customHeight="1" x14ac:dyDescent="0.3">
      <c r="A48" s="4" t="s">
        <v>38</v>
      </c>
      <c r="B48" s="14">
        <v>4201568.18</v>
      </c>
      <c r="C48" s="15">
        <v>231336</v>
      </c>
      <c r="D48" s="15">
        <v>0</v>
      </c>
      <c r="E48" s="15">
        <v>185787</v>
      </c>
      <c r="F48" s="15">
        <v>1701</v>
      </c>
      <c r="G48" s="20">
        <v>4620392.18</v>
      </c>
      <c r="H48" s="14">
        <v>38961059</v>
      </c>
      <c r="I48" s="15">
        <v>2395296</v>
      </c>
      <c r="J48" s="15">
        <v>0</v>
      </c>
      <c r="K48" s="15">
        <v>2730557</v>
      </c>
      <c r="L48" s="15">
        <v>0</v>
      </c>
      <c r="M48" s="20">
        <v>44086912</v>
      </c>
      <c r="N48" s="14">
        <v>0</v>
      </c>
      <c r="O48" s="15">
        <v>0</v>
      </c>
      <c r="P48" s="15">
        <v>0</v>
      </c>
      <c r="Q48" s="15">
        <v>0</v>
      </c>
      <c r="R48" s="15">
        <v>17849</v>
      </c>
      <c r="S48" s="20">
        <v>17849</v>
      </c>
      <c r="T48" s="14">
        <v>825756</v>
      </c>
      <c r="U48" s="15">
        <v>94465</v>
      </c>
      <c r="V48" s="15">
        <v>0</v>
      </c>
      <c r="W48" s="15">
        <v>111316</v>
      </c>
      <c r="X48" s="15">
        <v>0</v>
      </c>
      <c r="Y48" s="20">
        <v>1031537</v>
      </c>
      <c r="Z48" s="14">
        <v>11087125</v>
      </c>
      <c r="AA48" s="15">
        <v>766537</v>
      </c>
      <c r="AB48" s="15">
        <v>0</v>
      </c>
      <c r="AC48" s="15">
        <v>0</v>
      </c>
      <c r="AD48" s="15">
        <v>0</v>
      </c>
      <c r="AE48" s="20">
        <v>11853662</v>
      </c>
      <c r="AF48" s="14">
        <v>0</v>
      </c>
      <c r="AG48" s="15">
        <v>0</v>
      </c>
      <c r="AH48" s="15">
        <v>0</v>
      </c>
      <c r="AI48" s="15">
        <v>0</v>
      </c>
      <c r="AJ48" s="15">
        <v>0</v>
      </c>
      <c r="AK48" s="20">
        <v>0</v>
      </c>
      <c r="AL48" s="14">
        <v>0</v>
      </c>
      <c r="AM48" s="15">
        <v>0</v>
      </c>
      <c r="AN48" s="15">
        <v>0</v>
      </c>
      <c r="AO48" s="15">
        <v>0</v>
      </c>
      <c r="AP48" s="15">
        <v>0</v>
      </c>
      <c r="AQ48" s="20">
        <v>0</v>
      </c>
      <c r="AR48" s="14">
        <v>0</v>
      </c>
      <c r="AS48" s="15">
        <v>0</v>
      </c>
      <c r="AT48" s="15">
        <v>0</v>
      </c>
      <c r="AU48" s="15">
        <v>0</v>
      </c>
      <c r="AV48" s="15">
        <v>478206</v>
      </c>
      <c r="AW48" s="20">
        <v>478206</v>
      </c>
      <c r="AX48" s="126">
        <v>55075508.18</v>
      </c>
      <c r="AY48" s="127">
        <v>3487634</v>
      </c>
      <c r="AZ48" s="127">
        <v>0</v>
      </c>
      <c r="BA48" s="127">
        <v>3027660</v>
      </c>
      <c r="BB48" s="127">
        <v>497756</v>
      </c>
      <c r="BC48" s="121">
        <v>62088558.18</v>
      </c>
      <c r="BD48" s="14">
        <v>745330</v>
      </c>
      <c r="BE48" s="15">
        <v>0</v>
      </c>
      <c r="BF48" s="15">
        <v>0</v>
      </c>
      <c r="BG48" s="15">
        <v>0</v>
      </c>
      <c r="BH48" s="15">
        <v>0</v>
      </c>
      <c r="BI48" s="20">
        <v>745330</v>
      </c>
      <c r="BJ48" s="14">
        <v>745330</v>
      </c>
      <c r="BK48" s="15">
        <v>0</v>
      </c>
      <c r="BL48" s="15">
        <v>0</v>
      </c>
      <c r="BM48" s="15">
        <v>0</v>
      </c>
      <c r="BN48" s="15">
        <v>0</v>
      </c>
      <c r="BO48" s="20">
        <v>745330</v>
      </c>
      <c r="BP48" s="14">
        <v>147300</v>
      </c>
      <c r="BQ48" s="15">
        <v>0</v>
      </c>
      <c r="BR48" s="15">
        <v>0</v>
      </c>
      <c r="BS48" s="15">
        <v>0</v>
      </c>
      <c r="BT48" s="15">
        <v>0</v>
      </c>
      <c r="BU48" s="20">
        <v>147300</v>
      </c>
      <c r="BV48" s="126">
        <v>54928208.18</v>
      </c>
      <c r="BW48" s="127">
        <v>3487634</v>
      </c>
      <c r="BX48" s="127">
        <v>0</v>
      </c>
      <c r="BY48" s="127">
        <v>3027660</v>
      </c>
      <c r="BZ48" s="127">
        <v>497756</v>
      </c>
      <c r="CA48" s="121">
        <v>61941258.18</v>
      </c>
      <c r="CB48" s="80">
        <v>61941258.18</v>
      </c>
      <c r="CC48" s="24">
        <v>61941258</v>
      </c>
      <c r="CD48" s="25">
        <f t="shared" si="0"/>
        <v>0.17999999970197678</v>
      </c>
      <c r="CE48" s="83"/>
    </row>
    <row r="49" spans="1:83" s="84" customFormat="1" ht="14.5" customHeight="1" x14ac:dyDescent="0.3">
      <c r="A49" s="4" t="s">
        <v>39</v>
      </c>
      <c r="B49" s="14">
        <v>0</v>
      </c>
      <c r="C49" s="15">
        <v>0</v>
      </c>
      <c r="D49" s="15">
        <v>0</v>
      </c>
      <c r="E49" s="15">
        <v>0</v>
      </c>
      <c r="F49" s="15">
        <v>0</v>
      </c>
      <c r="G49" s="20">
        <v>0</v>
      </c>
      <c r="H49" s="14">
        <v>96425791.099999994</v>
      </c>
      <c r="I49" s="15">
        <v>6788453.0999999996</v>
      </c>
      <c r="J49" s="15">
        <v>244499.7</v>
      </c>
      <c r="K49" s="15">
        <v>24557.8</v>
      </c>
      <c r="L49" s="15">
        <v>0</v>
      </c>
      <c r="M49" s="20">
        <v>103483301.69999999</v>
      </c>
      <c r="N49" s="14">
        <v>0</v>
      </c>
      <c r="O49" s="15">
        <v>0</v>
      </c>
      <c r="P49" s="15">
        <v>0</v>
      </c>
      <c r="Q49" s="15">
        <v>0</v>
      </c>
      <c r="R49" s="15">
        <v>16526</v>
      </c>
      <c r="S49" s="20">
        <v>16526</v>
      </c>
      <c r="T49" s="14">
        <v>312307.24</v>
      </c>
      <c r="U49" s="15">
        <v>36243.410000000003</v>
      </c>
      <c r="V49" s="15">
        <v>279.06</v>
      </c>
      <c r="W49" s="15">
        <v>0</v>
      </c>
      <c r="X49" s="15">
        <v>0</v>
      </c>
      <c r="Y49" s="20">
        <v>348829.71</v>
      </c>
      <c r="Z49" s="14">
        <v>16922555</v>
      </c>
      <c r="AA49" s="15">
        <v>646079</v>
      </c>
      <c r="AB49" s="15">
        <v>38584</v>
      </c>
      <c r="AC49" s="15">
        <v>0</v>
      </c>
      <c r="AD49" s="15">
        <v>0</v>
      </c>
      <c r="AE49" s="20">
        <v>17607218</v>
      </c>
      <c r="AF49" s="14">
        <v>0</v>
      </c>
      <c r="AG49" s="15">
        <v>0</v>
      </c>
      <c r="AH49" s="15">
        <v>0</v>
      </c>
      <c r="AI49" s="15">
        <v>0</v>
      </c>
      <c r="AJ49" s="15">
        <v>0</v>
      </c>
      <c r="AK49" s="20">
        <v>0</v>
      </c>
      <c r="AL49" s="14">
        <v>0</v>
      </c>
      <c r="AM49" s="15">
        <v>0</v>
      </c>
      <c r="AN49" s="15">
        <v>0</v>
      </c>
      <c r="AO49" s="15">
        <v>0</v>
      </c>
      <c r="AP49" s="15">
        <v>0</v>
      </c>
      <c r="AQ49" s="20">
        <v>0</v>
      </c>
      <c r="AR49" s="14">
        <v>0</v>
      </c>
      <c r="AS49" s="15">
        <v>0</v>
      </c>
      <c r="AT49" s="15">
        <v>0</v>
      </c>
      <c r="AU49" s="15">
        <v>0</v>
      </c>
      <c r="AV49" s="15">
        <v>0</v>
      </c>
      <c r="AW49" s="20">
        <v>0</v>
      </c>
      <c r="AX49" s="126">
        <v>113660653.33999999</v>
      </c>
      <c r="AY49" s="127">
        <v>7470775.5099999998</v>
      </c>
      <c r="AZ49" s="127">
        <v>283362.76</v>
      </c>
      <c r="BA49" s="127">
        <v>24557.8</v>
      </c>
      <c r="BB49" s="127">
        <v>16526</v>
      </c>
      <c r="BC49" s="121">
        <v>121455875.40999998</v>
      </c>
      <c r="BD49" s="14">
        <v>1850639.55</v>
      </c>
      <c r="BE49" s="15">
        <v>0</v>
      </c>
      <c r="BF49" s="15">
        <v>0</v>
      </c>
      <c r="BG49" s="15">
        <v>0</v>
      </c>
      <c r="BH49" s="15">
        <v>0</v>
      </c>
      <c r="BI49" s="20">
        <v>1850639.55</v>
      </c>
      <c r="BJ49" s="14">
        <v>1850639.55</v>
      </c>
      <c r="BK49" s="15">
        <v>0</v>
      </c>
      <c r="BL49" s="15">
        <v>0</v>
      </c>
      <c r="BM49" s="15">
        <v>0</v>
      </c>
      <c r="BN49" s="15">
        <v>0</v>
      </c>
      <c r="BO49" s="20">
        <v>1850639.55</v>
      </c>
      <c r="BP49" s="14">
        <v>51750</v>
      </c>
      <c r="BQ49" s="15">
        <v>0</v>
      </c>
      <c r="BR49" s="15">
        <v>0</v>
      </c>
      <c r="BS49" s="15">
        <v>0</v>
      </c>
      <c r="BT49" s="15">
        <v>0</v>
      </c>
      <c r="BU49" s="20">
        <v>51750</v>
      </c>
      <c r="BV49" s="126">
        <v>113608903.33999999</v>
      </c>
      <c r="BW49" s="127">
        <v>7470775.5099999998</v>
      </c>
      <c r="BX49" s="127">
        <v>283362.76</v>
      </c>
      <c r="BY49" s="127">
        <v>24557.8</v>
      </c>
      <c r="BZ49" s="127">
        <v>16526</v>
      </c>
      <c r="CA49" s="121">
        <v>121404125.40999998</v>
      </c>
      <c r="CB49" s="80">
        <v>121404125.40999998</v>
      </c>
      <c r="CC49" s="24">
        <v>121404125.40999998</v>
      </c>
      <c r="CD49" s="25">
        <f t="shared" si="0"/>
        <v>0</v>
      </c>
      <c r="CE49" s="83"/>
    </row>
    <row r="50" spans="1:83" s="84" customFormat="1" ht="14.5" customHeight="1" x14ac:dyDescent="0.3">
      <c r="A50" s="4" t="s">
        <v>40</v>
      </c>
      <c r="B50" s="14">
        <v>2395758</v>
      </c>
      <c r="C50" s="15">
        <v>132795</v>
      </c>
      <c r="D50" s="15">
        <v>0</v>
      </c>
      <c r="E50" s="15">
        <v>194085</v>
      </c>
      <c r="F50" s="15">
        <v>0</v>
      </c>
      <c r="G50" s="20">
        <v>2722638</v>
      </c>
      <c r="H50" s="14">
        <v>8242581.6390000004</v>
      </c>
      <c r="I50" s="15">
        <v>934306.495</v>
      </c>
      <c r="J50" s="15">
        <v>0</v>
      </c>
      <c r="K50" s="15">
        <v>1736454.34</v>
      </c>
      <c r="L50" s="15">
        <v>0</v>
      </c>
      <c r="M50" s="20">
        <v>10913342.473999999</v>
      </c>
      <c r="N50" s="14">
        <v>0</v>
      </c>
      <c r="O50" s="15">
        <v>0</v>
      </c>
      <c r="P50" s="15">
        <v>0</v>
      </c>
      <c r="Q50" s="15">
        <v>0</v>
      </c>
      <c r="R50" s="15">
        <v>0</v>
      </c>
      <c r="S50" s="20">
        <v>0</v>
      </c>
      <c r="T50" s="14">
        <v>133958</v>
      </c>
      <c r="U50" s="15">
        <v>-234</v>
      </c>
      <c r="V50" s="15">
        <v>0</v>
      </c>
      <c r="W50" s="15">
        <v>-7621</v>
      </c>
      <c r="X50" s="15">
        <v>0</v>
      </c>
      <c r="Y50" s="20">
        <v>126103</v>
      </c>
      <c r="Z50" s="14">
        <v>3961404</v>
      </c>
      <c r="AA50" s="15">
        <v>0</v>
      </c>
      <c r="AB50" s="15">
        <v>0</v>
      </c>
      <c r="AC50" s="15">
        <v>0</v>
      </c>
      <c r="AD50" s="15">
        <v>0</v>
      </c>
      <c r="AE50" s="20">
        <v>3961404</v>
      </c>
      <c r="AF50" s="14">
        <v>0</v>
      </c>
      <c r="AG50" s="15">
        <v>0</v>
      </c>
      <c r="AH50" s="15">
        <v>0</v>
      </c>
      <c r="AI50" s="15">
        <v>0</v>
      </c>
      <c r="AJ50" s="15">
        <v>0</v>
      </c>
      <c r="AK50" s="20">
        <v>0</v>
      </c>
      <c r="AL50" s="14">
        <v>0</v>
      </c>
      <c r="AM50" s="15">
        <v>0</v>
      </c>
      <c r="AN50" s="15">
        <v>0</v>
      </c>
      <c r="AO50" s="15">
        <v>0</v>
      </c>
      <c r="AP50" s="15">
        <v>0</v>
      </c>
      <c r="AQ50" s="20">
        <v>0</v>
      </c>
      <c r="AR50" s="14">
        <v>0</v>
      </c>
      <c r="AS50" s="15">
        <v>0</v>
      </c>
      <c r="AT50" s="15">
        <v>0</v>
      </c>
      <c r="AU50" s="15">
        <v>0</v>
      </c>
      <c r="AV50" s="15">
        <v>0</v>
      </c>
      <c r="AW50" s="20">
        <v>0</v>
      </c>
      <c r="AX50" s="126">
        <v>14733701.639</v>
      </c>
      <c r="AY50" s="127">
        <v>1066867.4950000001</v>
      </c>
      <c r="AZ50" s="127">
        <v>0</v>
      </c>
      <c r="BA50" s="127">
        <v>1922918.34</v>
      </c>
      <c r="BB50" s="127">
        <v>0</v>
      </c>
      <c r="BC50" s="121">
        <v>17723487.473999999</v>
      </c>
      <c r="BD50" s="14">
        <v>237610.43</v>
      </c>
      <c r="BE50" s="15">
        <v>0</v>
      </c>
      <c r="BF50" s="15">
        <v>0</v>
      </c>
      <c r="BG50" s="15">
        <v>0</v>
      </c>
      <c r="BH50" s="15">
        <v>0</v>
      </c>
      <c r="BI50" s="20">
        <v>237610.43</v>
      </c>
      <c r="BJ50" s="14">
        <v>237610</v>
      </c>
      <c r="BK50" s="15">
        <v>0</v>
      </c>
      <c r="BL50" s="15">
        <v>0</v>
      </c>
      <c r="BM50" s="15">
        <v>0</v>
      </c>
      <c r="BN50" s="15">
        <v>0</v>
      </c>
      <c r="BO50" s="20">
        <v>237610</v>
      </c>
      <c r="BP50" s="14">
        <v>0</v>
      </c>
      <c r="BQ50" s="15">
        <v>0</v>
      </c>
      <c r="BR50" s="15">
        <v>0</v>
      </c>
      <c r="BS50" s="15">
        <v>0</v>
      </c>
      <c r="BT50" s="15">
        <v>0</v>
      </c>
      <c r="BU50" s="20">
        <v>0</v>
      </c>
      <c r="BV50" s="126">
        <v>14733702.069</v>
      </c>
      <c r="BW50" s="127">
        <v>1066867.4950000001</v>
      </c>
      <c r="BX50" s="127">
        <v>0</v>
      </c>
      <c r="BY50" s="127">
        <v>1922918.34</v>
      </c>
      <c r="BZ50" s="127">
        <v>0</v>
      </c>
      <c r="CA50" s="121">
        <v>17723487.903999999</v>
      </c>
      <c r="CB50" s="80">
        <v>17723487.903999999</v>
      </c>
      <c r="CC50" s="24">
        <v>17723487</v>
      </c>
      <c r="CD50" s="25">
        <f t="shared" si="0"/>
        <v>0.90399999916553497</v>
      </c>
      <c r="CE50" s="83"/>
    </row>
    <row r="51" spans="1:83" s="84" customFormat="1" ht="14.5" customHeight="1" x14ac:dyDescent="0.3">
      <c r="A51" s="4" t="s">
        <v>41</v>
      </c>
      <c r="B51" s="14">
        <v>855495.33</v>
      </c>
      <c r="C51" s="15">
        <v>51780</v>
      </c>
      <c r="D51" s="15">
        <v>26820</v>
      </c>
      <c r="E51" s="15">
        <v>0</v>
      </c>
      <c r="F51" s="15">
        <v>120</v>
      </c>
      <c r="G51" s="20">
        <v>934215.33</v>
      </c>
      <c r="H51" s="14">
        <v>80004273</v>
      </c>
      <c r="I51" s="15">
        <v>17179989</v>
      </c>
      <c r="J51" s="15">
        <v>12293712</v>
      </c>
      <c r="K51" s="15">
        <v>0</v>
      </c>
      <c r="L51" s="15">
        <v>0</v>
      </c>
      <c r="M51" s="20">
        <v>109477974</v>
      </c>
      <c r="N51" s="14">
        <v>0</v>
      </c>
      <c r="O51" s="15">
        <v>0</v>
      </c>
      <c r="P51" s="15">
        <v>0</v>
      </c>
      <c r="Q51" s="15">
        <v>0</v>
      </c>
      <c r="R51" s="15">
        <v>56866.6</v>
      </c>
      <c r="S51" s="20">
        <v>56866.6</v>
      </c>
      <c r="T51" s="14">
        <v>658058.92999999644</v>
      </c>
      <c r="U51" s="15">
        <v>689828.29</v>
      </c>
      <c r="V51" s="15">
        <v>-100300.56000000006</v>
      </c>
      <c r="W51" s="15">
        <v>0</v>
      </c>
      <c r="X51" s="15">
        <v>0</v>
      </c>
      <c r="Y51" s="20">
        <v>1247586.6599999964</v>
      </c>
      <c r="Z51" s="14">
        <v>12547291.020000001</v>
      </c>
      <c r="AA51" s="15">
        <v>0</v>
      </c>
      <c r="AB51" s="15">
        <v>0</v>
      </c>
      <c r="AC51" s="15">
        <v>0</v>
      </c>
      <c r="AD51" s="15">
        <v>0</v>
      </c>
      <c r="AE51" s="20">
        <v>12547291.020000001</v>
      </c>
      <c r="AF51" s="14">
        <v>0</v>
      </c>
      <c r="AG51" s="15">
        <v>0</v>
      </c>
      <c r="AH51" s="15">
        <v>0</v>
      </c>
      <c r="AI51" s="15">
        <v>0</v>
      </c>
      <c r="AJ51" s="15">
        <v>0</v>
      </c>
      <c r="AK51" s="20">
        <v>0</v>
      </c>
      <c r="AL51" s="14">
        <v>0</v>
      </c>
      <c r="AM51" s="15">
        <v>0</v>
      </c>
      <c r="AN51" s="15">
        <v>0</v>
      </c>
      <c r="AO51" s="15">
        <v>0</v>
      </c>
      <c r="AP51" s="15">
        <v>0</v>
      </c>
      <c r="AQ51" s="20">
        <v>0</v>
      </c>
      <c r="AR51" s="14">
        <v>897865.27999999991</v>
      </c>
      <c r="AS51" s="15">
        <v>0</v>
      </c>
      <c r="AT51" s="15">
        <v>0</v>
      </c>
      <c r="AU51" s="15">
        <v>0</v>
      </c>
      <c r="AV51" s="15">
        <v>0</v>
      </c>
      <c r="AW51" s="20">
        <v>897865.27999999991</v>
      </c>
      <c r="AX51" s="126">
        <v>94962983.559999987</v>
      </c>
      <c r="AY51" s="127">
        <v>17921597.289999999</v>
      </c>
      <c r="AZ51" s="127">
        <v>12220231.439999999</v>
      </c>
      <c r="BA51" s="127">
        <v>0</v>
      </c>
      <c r="BB51" s="127">
        <v>56986.6</v>
      </c>
      <c r="BC51" s="121">
        <v>125161798.88999999</v>
      </c>
      <c r="BD51" s="14">
        <v>869229.11</v>
      </c>
      <c r="BE51" s="15">
        <v>0</v>
      </c>
      <c r="BF51" s="15">
        <v>0</v>
      </c>
      <c r="BG51" s="15">
        <v>0</v>
      </c>
      <c r="BH51" s="15">
        <v>0</v>
      </c>
      <c r="BI51" s="20">
        <v>869229.11</v>
      </c>
      <c r="BJ51" s="14">
        <v>869229.11</v>
      </c>
      <c r="BK51" s="15">
        <v>0</v>
      </c>
      <c r="BL51" s="15">
        <v>0</v>
      </c>
      <c r="BM51" s="15">
        <v>0</v>
      </c>
      <c r="BN51" s="15">
        <v>0</v>
      </c>
      <c r="BO51" s="20">
        <v>869229.11</v>
      </c>
      <c r="BP51" s="14">
        <v>907473.16999999993</v>
      </c>
      <c r="BQ51" s="15">
        <v>0</v>
      </c>
      <c r="BR51" s="15">
        <v>0</v>
      </c>
      <c r="BS51" s="15">
        <v>0</v>
      </c>
      <c r="BT51" s="15">
        <v>0</v>
      </c>
      <c r="BU51" s="20">
        <v>907473.16999999993</v>
      </c>
      <c r="BV51" s="126">
        <v>94055510.389999986</v>
      </c>
      <c r="BW51" s="127">
        <v>17921597.289999999</v>
      </c>
      <c r="BX51" s="127">
        <v>12220231.439999999</v>
      </c>
      <c r="BY51" s="127">
        <v>0</v>
      </c>
      <c r="BZ51" s="127">
        <v>56986.6</v>
      </c>
      <c r="CA51" s="121">
        <v>124254325.71999998</v>
      </c>
      <c r="CB51" s="80">
        <v>124254325.71999998</v>
      </c>
      <c r="CC51" s="24">
        <v>124254326</v>
      </c>
      <c r="CD51" s="25">
        <f t="shared" si="0"/>
        <v>-0.28000001609325409</v>
      </c>
      <c r="CE51" s="83"/>
    </row>
    <row r="52" spans="1:83" s="84" customFormat="1" ht="14.5" customHeight="1" x14ac:dyDescent="0.3">
      <c r="A52" s="4" t="s">
        <v>42</v>
      </c>
      <c r="B52" s="14">
        <v>0</v>
      </c>
      <c r="C52" s="15">
        <v>0</v>
      </c>
      <c r="D52" s="15">
        <v>0</v>
      </c>
      <c r="E52" s="15">
        <v>0</v>
      </c>
      <c r="F52" s="15">
        <v>0</v>
      </c>
      <c r="G52" s="20">
        <v>0</v>
      </c>
      <c r="H52" s="14">
        <v>73003638.290000007</v>
      </c>
      <c r="I52" s="15">
        <v>7560393</v>
      </c>
      <c r="J52" s="15">
        <v>5615926</v>
      </c>
      <c r="K52" s="15">
        <v>0</v>
      </c>
      <c r="L52" s="15">
        <v>600099</v>
      </c>
      <c r="M52" s="20">
        <v>86780056.290000007</v>
      </c>
      <c r="N52" s="14">
        <v>0</v>
      </c>
      <c r="O52" s="15">
        <v>0</v>
      </c>
      <c r="P52" s="15">
        <v>0</v>
      </c>
      <c r="Q52" s="15">
        <v>0</v>
      </c>
      <c r="R52" s="15">
        <v>18727.400000000001</v>
      </c>
      <c r="S52" s="20">
        <v>18727.400000000001</v>
      </c>
      <c r="T52" s="14">
        <v>491957.20999999996</v>
      </c>
      <c r="U52" s="15">
        <v>279968.82</v>
      </c>
      <c r="V52" s="15">
        <v>14401.23</v>
      </c>
      <c r="W52" s="15">
        <v>0</v>
      </c>
      <c r="X52" s="15">
        <v>0</v>
      </c>
      <c r="Y52" s="20">
        <v>786327.26</v>
      </c>
      <c r="Z52" s="14">
        <v>19204858.640000001</v>
      </c>
      <c r="AA52" s="15">
        <v>703418.4</v>
      </c>
      <c r="AB52" s="15">
        <v>185360.06699999998</v>
      </c>
      <c r="AC52" s="15">
        <v>0</v>
      </c>
      <c r="AD52" s="15">
        <v>0</v>
      </c>
      <c r="AE52" s="20">
        <v>20093637.107000001</v>
      </c>
      <c r="AF52" s="14">
        <v>0</v>
      </c>
      <c r="AG52" s="15">
        <v>126718</v>
      </c>
      <c r="AH52" s="15">
        <v>0</v>
      </c>
      <c r="AI52" s="15">
        <v>0</v>
      </c>
      <c r="AJ52" s="15">
        <v>0</v>
      </c>
      <c r="AK52" s="20">
        <v>126718</v>
      </c>
      <c r="AL52" s="14">
        <v>0</v>
      </c>
      <c r="AM52" s="15">
        <v>0</v>
      </c>
      <c r="AN52" s="15">
        <v>0</v>
      </c>
      <c r="AO52" s="15">
        <v>0</v>
      </c>
      <c r="AP52" s="15">
        <v>0</v>
      </c>
      <c r="AQ52" s="20">
        <v>0</v>
      </c>
      <c r="AR52" s="14">
        <v>0</v>
      </c>
      <c r="AS52" s="15">
        <v>0</v>
      </c>
      <c r="AT52" s="15">
        <v>0</v>
      </c>
      <c r="AU52" s="15">
        <v>0</v>
      </c>
      <c r="AV52" s="15">
        <v>0</v>
      </c>
      <c r="AW52" s="20">
        <v>0</v>
      </c>
      <c r="AX52" s="126">
        <v>92700454.140000001</v>
      </c>
      <c r="AY52" s="127">
        <v>8670498.2200000007</v>
      </c>
      <c r="AZ52" s="127">
        <v>5815687.2970000003</v>
      </c>
      <c r="BA52" s="127">
        <v>0</v>
      </c>
      <c r="BB52" s="127">
        <v>618826.4</v>
      </c>
      <c r="BC52" s="121">
        <v>107805466.05700001</v>
      </c>
      <c r="BD52" s="14">
        <v>1880725.43</v>
      </c>
      <c r="BE52" s="15">
        <v>0</v>
      </c>
      <c r="BF52" s="15">
        <v>0</v>
      </c>
      <c r="BG52" s="15">
        <v>0</v>
      </c>
      <c r="BH52" s="15">
        <v>0</v>
      </c>
      <c r="BI52" s="20">
        <v>1880725.43</v>
      </c>
      <c r="BJ52" s="14">
        <v>1880725.43</v>
      </c>
      <c r="BK52" s="15">
        <v>0</v>
      </c>
      <c r="BL52" s="15">
        <v>0</v>
      </c>
      <c r="BM52" s="15">
        <v>0</v>
      </c>
      <c r="BN52" s="15">
        <v>0</v>
      </c>
      <c r="BO52" s="20">
        <v>1880725.43</v>
      </c>
      <c r="BP52" s="14">
        <v>0</v>
      </c>
      <c r="BQ52" s="15">
        <v>0</v>
      </c>
      <c r="BR52" s="15">
        <v>0</v>
      </c>
      <c r="BS52" s="15">
        <v>0</v>
      </c>
      <c r="BT52" s="15">
        <v>0</v>
      </c>
      <c r="BU52" s="20">
        <v>0</v>
      </c>
      <c r="BV52" s="126">
        <v>92700454.140000001</v>
      </c>
      <c r="BW52" s="127">
        <v>8670498.2200000007</v>
      </c>
      <c r="BX52" s="127">
        <v>5815687.2970000003</v>
      </c>
      <c r="BY52" s="127">
        <v>0</v>
      </c>
      <c r="BZ52" s="127">
        <v>618826.4</v>
      </c>
      <c r="CA52" s="121">
        <v>107805466.05700001</v>
      </c>
      <c r="CB52" s="80">
        <v>107805466.05700001</v>
      </c>
      <c r="CC52" s="24">
        <v>107805465.93000001</v>
      </c>
      <c r="CD52" s="25">
        <f t="shared" si="0"/>
        <v>0.12700000405311584</v>
      </c>
      <c r="CE52" s="83"/>
    </row>
    <row r="53" spans="1:83" s="84" customFormat="1" ht="14.5" customHeight="1" x14ac:dyDescent="0.3">
      <c r="A53" s="4" t="s">
        <v>43</v>
      </c>
      <c r="B53" s="14">
        <v>0</v>
      </c>
      <c r="C53" s="15">
        <v>0</v>
      </c>
      <c r="D53" s="15">
        <v>0</v>
      </c>
      <c r="E53" s="15">
        <v>0</v>
      </c>
      <c r="F53" s="15">
        <v>0</v>
      </c>
      <c r="G53" s="20">
        <v>0</v>
      </c>
      <c r="H53" s="14">
        <v>136759931</v>
      </c>
      <c r="I53" s="15">
        <v>177841534</v>
      </c>
      <c r="J53" s="15">
        <v>0</v>
      </c>
      <c r="K53" s="15">
        <v>0</v>
      </c>
      <c r="L53" s="15">
        <v>656967</v>
      </c>
      <c r="M53" s="20">
        <v>315258432</v>
      </c>
      <c r="N53" s="14">
        <v>0</v>
      </c>
      <c r="O53" s="15">
        <v>0</v>
      </c>
      <c r="P53" s="15">
        <v>0</v>
      </c>
      <c r="Q53" s="15">
        <v>0</v>
      </c>
      <c r="R53" s="15">
        <v>0</v>
      </c>
      <c r="S53" s="20">
        <v>0</v>
      </c>
      <c r="T53" s="14">
        <v>4396255</v>
      </c>
      <c r="U53" s="15">
        <v>131398</v>
      </c>
      <c r="V53" s="15">
        <v>0</v>
      </c>
      <c r="W53" s="15">
        <v>0</v>
      </c>
      <c r="X53" s="15">
        <v>-43</v>
      </c>
      <c r="Y53" s="20">
        <v>4527610</v>
      </c>
      <c r="Z53" s="14">
        <v>25325379.668354917</v>
      </c>
      <c r="AA53" s="15">
        <v>30926594.331645083</v>
      </c>
      <c r="AB53" s="15">
        <v>0</v>
      </c>
      <c r="AC53" s="15">
        <v>0</v>
      </c>
      <c r="AD53" s="15">
        <v>0</v>
      </c>
      <c r="AE53" s="20">
        <v>56251974</v>
      </c>
      <c r="AF53" s="14">
        <v>0</v>
      </c>
      <c r="AG53" s="15">
        <v>0</v>
      </c>
      <c r="AH53" s="15">
        <v>0</v>
      </c>
      <c r="AI53" s="15">
        <v>0</v>
      </c>
      <c r="AJ53" s="15">
        <v>0</v>
      </c>
      <c r="AK53" s="20">
        <v>0</v>
      </c>
      <c r="AL53" s="14">
        <v>0</v>
      </c>
      <c r="AM53" s="15">
        <v>0</v>
      </c>
      <c r="AN53" s="15">
        <v>0</v>
      </c>
      <c r="AO53" s="15">
        <v>0</v>
      </c>
      <c r="AP53" s="15">
        <v>0</v>
      </c>
      <c r="AQ53" s="20">
        <v>0</v>
      </c>
      <c r="AR53" s="14">
        <v>0</v>
      </c>
      <c r="AS53" s="15">
        <v>0</v>
      </c>
      <c r="AT53" s="15">
        <v>0</v>
      </c>
      <c r="AU53" s="15">
        <v>0</v>
      </c>
      <c r="AV53" s="15">
        <v>0</v>
      </c>
      <c r="AW53" s="20">
        <v>0</v>
      </c>
      <c r="AX53" s="126">
        <v>166481565.66835493</v>
      </c>
      <c r="AY53" s="127">
        <v>208899526.33164507</v>
      </c>
      <c r="AZ53" s="127">
        <v>0</v>
      </c>
      <c r="BA53" s="127">
        <v>0</v>
      </c>
      <c r="BB53" s="127">
        <v>656924</v>
      </c>
      <c r="BC53" s="121">
        <v>376038016</v>
      </c>
      <c r="BD53" s="14">
        <v>385476</v>
      </c>
      <c r="BE53" s="15">
        <v>0</v>
      </c>
      <c r="BF53" s="15">
        <v>0</v>
      </c>
      <c r="BG53" s="15">
        <v>0</v>
      </c>
      <c r="BH53" s="15">
        <v>0</v>
      </c>
      <c r="BI53" s="20">
        <v>385476</v>
      </c>
      <c r="BJ53" s="14">
        <v>385476</v>
      </c>
      <c r="BK53" s="15">
        <v>0</v>
      </c>
      <c r="BL53" s="15">
        <v>0</v>
      </c>
      <c r="BM53" s="15">
        <v>0</v>
      </c>
      <c r="BN53" s="15">
        <v>0</v>
      </c>
      <c r="BO53" s="20">
        <v>385476</v>
      </c>
      <c r="BP53" s="14">
        <v>361016</v>
      </c>
      <c r="BQ53" s="15">
        <v>0</v>
      </c>
      <c r="BR53" s="15">
        <v>0</v>
      </c>
      <c r="BS53" s="15">
        <v>0</v>
      </c>
      <c r="BT53" s="15">
        <v>0</v>
      </c>
      <c r="BU53" s="20">
        <v>361016</v>
      </c>
      <c r="BV53" s="126">
        <v>166120549.66835493</v>
      </c>
      <c r="BW53" s="127">
        <v>208899526.33164507</v>
      </c>
      <c r="BX53" s="127">
        <v>0</v>
      </c>
      <c r="BY53" s="127">
        <v>0</v>
      </c>
      <c r="BZ53" s="127">
        <v>656924</v>
      </c>
      <c r="CA53" s="121">
        <v>375677000</v>
      </c>
      <c r="CB53" s="80">
        <v>375677000</v>
      </c>
      <c r="CC53" s="24">
        <v>375677000</v>
      </c>
      <c r="CD53" s="25">
        <f t="shared" si="0"/>
        <v>0</v>
      </c>
      <c r="CE53" s="83"/>
    </row>
    <row r="54" spans="1:83" s="84" customFormat="1" ht="14.5" customHeight="1" x14ac:dyDescent="0.3">
      <c r="A54" s="4" t="s">
        <v>162</v>
      </c>
      <c r="B54" s="14">
        <v>12542946.625747232</v>
      </c>
      <c r="C54" s="15">
        <v>196633.51960614504</v>
      </c>
      <c r="D54" s="15">
        <v>398706.85993369686</v>
      </c>
      <c r="E54" s="15">
        <v>180634.0468961251</v>
      </c>
      <c r="F54" s="15">
        <v>1280</v>
      </c>
      <c r="G54" s="20">
        <v>13320201.052183198</v>
      </c>
      <c r="H54" s="14">
        <v>109573886.26000001</v>
      </c>
      <c r="I54" s="15">
        <v>7137643.4100000001</v>
      </c>
      <c r="J54" s="15">
        <v>12213263.440000001</v>
      </c>
      <c r="K54" s="15">
        <v>5856170.6299999999</v>
      </c>
      <c r="L54" s="15">
        <v>306418.02</v>
      </c>
      <c r="M54" s="20">
        <v>135087381.76000002</v>
      </c>
      <c r="N54" s="14">
        <v>0</v>
      </c>
      <c r="O54" s="15">
        <v>0</v>
      </c>
      <c r="P54" s="15">
        <v>0</v>
      </c>
      <c r="Q54" s="15">
        <v>0</v>
      </c>
      <c r="R54" s="15">
        <v>0</v>
      </c>
      <c r="S54" s="20">
        <v>0</v>
      </c>
      <c r="T54" s="14">
        <v>5948224.1100000003</v>
      </c>
      <c r="U54" s="15">
        <v>0</v>
      </c>
      <c r="V54" s="15">
        <v>0</v>
      </c>
      <c r="W54" s="15">
        <v>0</v>
      </c>
      <c r="X54" s="15">
        <v>0</v>
      </c>
      <c r="Y54" s="20">
        <v>5948224.1100000003</v>
      </c>
      <c r="Z54" s="14">
        <v>22698916.902200002</v>
      </c>
      <c r="AA54" s="15">
        <v>0</v>
      </c>
      <c r="AB54" s="15">
        <v>0</v>
      </c>
      <c r="AC54" s="15">
        <v>702028.3578</v>
      </c>
      <c r="AD54" s="15">
        <v>0</v>
      </c>
      <c r="AE54" s="20">
        <v>23400945.260000002</v>
      </c>
      <c r="AF54" s="14">
        <v>0</v>
      </c>
      <c r="AG54" s="15">
        <v>0</v>
      </c>
      <c r="AH54" s="15">
        <v>0</v>
      </c>
      <c r="AI54" s="15">
        <v>0</v>
      </c>
      <c r="AJ54" s="15">
        <v>0</v>
      </c>
      <c r="AK54" s="20">
        <v>0</v>
      </c>
      <c r="AL54" s="14">
        <v>0</v>
      </c>
      <c r="AM54" s="15">
        <v>0</v>
      </c>
      <c r="AN54" s="15">
        <v>0</v>
      </c>
      <c r="AO54" s="15">
        <v>0</v>
      </c>
      <c r="AP54" s="15">
        <v>0</v>
      </c>
      <c r="AQ54" s="20">
        <v>0</v>
      </c>
      <c r="AR54" s="14">
        <v>0</v>
      </c>
      <c r="AS54" s="15">
        <v>0</v>
      </c>
      <c r="AT54" s="15">
        <v>0</v>
      </c>
      <c r="AU54" s="15">
        <v>0</v>
      </c>
      <c r="AV54" s="15">
        <v>0</v>
      </c>
      <c r="AW54" s="20">
        <v>0</v>
      </c>
      <c r="AX54" s="126">
        <v>150763973.89794725</v>
      </c>
      <c r="AY54" s="127">
        <v>7334276.9296061452</v>
      </c>
      <c r="AZ54" s="127">
        <v>12611970.299933698</v>
      </c>
      <c r="BA54" s="127">
        <v>6738833.0346961254</v>
      </c>
      <c r="BB54" s="127">
        <v>307698.02</v>
      </c>
      <c r="BC54" s="121">
        <v>177756752.18218324</v>
      </c>
      <c r="BD54" s="14">
        <v>2055839</v>
      </c>
      <c r="BE54" s="15">
        <v>0</v>
      </c>
      <c r="BF54" s="15">
        <v>0</v>
      </c>
      <c r="BG54" s="15">
        <v>0</v>
      </c>
      <c r="BH54" s="15">
        <v>0</v>
      </c>
      <c r="BI54" s="20">
        <v>2055839</v>
      </c>
      <c r="BJ54" s="14">
        <v>2049846.44</v>
      </c>
      <c r="BK54" s="15">
        <v>0</v>
      </c>
      <c r="BL54" s="15">
        <v>0</v>
      </c>
      <c r="BM54" s="15">
        <v>0</v>
      </c>
      <c r="BN54" s="15">
        <v>0</v>
      </c>
      <c r="BO54" s="20">
        <v>2049846.44</v>
      </c>
      <c r="BP54" s="14">
        <v>674818.08</v>
      </c>
      <c r="BQ54" s="15">
        <v>0</v>
      </c>
      <c r="BR54" s="15">
        <v>0</v>
      </c>
      <c r="BS54" s="15">
        <v>1901269.37</v>
      </c>
      <c r="BT54" s="15">
        <v>0</v>
      </c>
      <c r="BU54" s="20">
        <v>2576087.4500000002</v>
      </c>
      <c r="BV54" s="126">
        <v>150095148.37794724</v>
      </c>
      <c r="BW54" s="127">
        <v>7334276.9296061452</v>
      </c>
      <c r="BX54" s="127">
        <v>12611970.299933698</v>
      </c>
      <c r="BY54" s="127">
        <v>4837563.6646961253</v>
      </c>
      <c r="BZ54" s="127">
        <v>307698.02</v>
      </c>
      <c r="CA54" s="121">
        <v>175186657.29218322</v>
      </c>
      <c r="CB54" s="80">
        <v>175186657.29218322</v>
      </c>
      <c r="CC54" s="24">
        <v>175186656.91999999</v>
      </c>
      <c r="CD54" s="25">
        <f t="shared" si="0"/>
        <v>0.37218323349952698</v>
      </c>
      <c r="CE54" s="83"/>
    </row>
    <row r="55" spans="1:83" s="84" customFormat="1" ht="14.5" customHeight="1" x14ac:dyDescent="0.3">
      <c r="A55" s="4" t="s">
        <v>182</v>
      </c>
      <c r="B55" s="14">
        <v>0</v>
      </c>
      <c r="C55" s="15">
        <v>0</v>
      </c>
      <c r="D55" s="15">
        <v>0</v>
      </c>
      <c r="E55" s="15">
        <v>0</v>
      </c>
      <c r="F55" s="15">
        <v>0</v>
      </c>
      <c r="G55" s="20">
        <v>0</v>
      </c>
      <c r="H55" s="14">
        <v>144551110</v>
      </c>
      <c r="I55" s="15">
        <v>8683839.5299999993</v>
      </c>
      <c r="J55" s="15">
        <v>6282525.9100000001</v>
      </c>
      <c r="K55" s="15">
        <v>0</v>
      </c>
      <c r="L55" s="15">
        <v>0</v>
      </c>
      <c r="M55" s="20">
        <v>159517475.44</v>
      </c>
      <c r="N55" s="14">
        <v>0</v>
      </c>
      <c r="O55" s="15">
        <v>14990</v>
      </c>
      <c r="P55" s="15">
        <v>0</v>
      </c>
      <c r="Q55" s="15">
        <v>0</v>
      </c>
      <c r="R55" s="15">
        <v>0</v>
      </c>
      <c r="S55" s="20">
        <v>14990</v>
      </c>
      <c r="T55" s="14">
        <v>2214492.38</v>
      </c>
      <c r="U55" s="15">
        <v>0</v>
      </c>
      <c r="V55" s="15">
        <v>0</v>
      </c>
      <c r="W55" s="15">
        <v>0</v>
      </c>
      <c r="X55" s="15">
        <v>0</v>
      </c>
      <c r="Y55" s="20">
        <v>2214492.38</v>
      </c>
      <c r="Z55" s="14">
        <v>22363588.899999999</v>
      </c>
      <c r="AA55" s="15">
        <v>0</v>
      </c>
      <c r="AB55" s="15">
        <v>0</v>
      </c>
      <c r="AC55" s="15">
        <v>0</v>
      </c>
      <c r="AD55" s="15">
        <v>0</v>
      </c>
      <c r="AE55" s="20">
        <v>22363588.899999999</v>
      </c>
      <c r="AF55" s="14">
        <v>0</v>
      </c>
      <c r="AG55" s="15">
        <v>595112.13</v>
      </c>
      <c r="AH55" s="15">
        <v>0</v>
      </c>
      <c r="AI55" s="15">
        <v>0</v>
      </c>
      <c r="AJ55" s="15">
        <v>0</v>
      </c>
      <c r="AK55" s="20">
        <v>595112.13</v>
      </c>
      <c r="AL55" s="14">
        <v>0</v>
      </c>
      <c r="AM55" s="15">
        <v>0</v>
      </c>
      <c r="AN55" s="15">
        <v>0</v>
      </c>
      <c r="AO55" s="15">
        <v>0</v>
      </c>
      <c r="AP55" s="15">
        <v>0</v>
      </c>
      <c r="AQ55" s="20">
        <v>0</v>
      </c>
      <c r="AR55" s="14">
        <v>530606.53</v>
      </c>
      <c r="AS55" s="15">
        <v>0</v>
      </c>
      <c r="AT55" s="15">
        <v>0</v>
      </c>
      <c r="AU55" s="15">
        <v>0</v>
      </c>
      <c r="AV55" s="15">
        <v>0</v>
      </c>
      <c r="AW55" s="20">
        <v>530606.53</v>
      </c>
      <c r="AX55" s="126">
        <v>169659797.81</v>
      </c>
      <c r="AY55" s="127">
        <v>9293941.6600000001</v>
      </c>
      <c r="AZ55" s="127">
        <v>6282525.9100000001</v>
      </c>
      <c r="BA55" s="127">
        <v>0</v>
      </c>
      <c r="BB55" s="127">
        <v>0</v>
      </c>
      <c r="BC55" s="121">
        <v>185236265.38</v>
      </c>
      <c r="BD55" s="14">
        <v>0</v>
      </c>
      <c r="BE55" s="15">
        <v>0</v>
      </c>
      <c r="BF55" s="15">
        <v>0</v>
      </c>
      <c r="BG55" s="15">
        <v>0</v>
      </c>
      <c r="BH55" s="15">
        <v>0</v>
      </c>
      <c r="BI55" s="20">
        <v>0</v>
      </c>
      <c r="BJ55" s="14">
        <v>-2993840.95</v>
      </c>
      <c r="BK55" s="15">
        <v>0</v>
      </c>
      <c r="BL55" s="15">
        <v>0</v>
      </c>
      <c r="BM55" s="15">
        <v>0</v>
      </c>
      <c r="BN55" s="15">
        <v>0</v>
      </c>
      <c r="BO55" s="20">
        <v>-2993840.95</v>
      </c>
      <c r="BP55" s="14">
        <v>0</v>
      </c>
      <c r="BQ55" s="15">
        <v>0</v>
      </c>
      <c r="BR55" s="15">
        <v>0</v>
      </c>
      <c r="BS55" s="15">
        <v>0</v>
      </c>
      <c r="BT55" s="15">
        <v>0</v>
      </c>
      <c r="BU55" s="20">
        <v>0</v>
      </c>
      <c r="BV55" s="126">
        <v>172653638.75999999</v>
      </c>
      <c r="BW55" s="127">
        <v>9293941.6600000001</v>
      </c>
      <c r="BX55" s="127">
        <v>6282525.9100000001</v>
      </c>
      <c r="BY55" s="127">
        <v>0</v>
      </c>
      <c r="BZ55" s="127">
        <v>0</v>
      </c>
      <c r="CA55" s="121">
        <v>188230106.32999998</v>
      </c>
      <c r="CB55" s="80">
        <v>188230106.32999998</v>
      </c>
      <c r="CC55" s="24">
        <v>185236228.18000004</v>
      </c>
      <c r="CD55" s="25">
        <f>CB55-CC55</f>
        <v>2993878.1499999464</v>
      </c>
      <c r="CE55" s="83"/>
    </row>
    <row r="56" spans="1:83" s="84" customFormat="1" ht="14.5" customHeight="1" x14ac:dyDescent="0.3">
      <c r="A56" s="4" t="s">
        <v>44</v>
      </c>
      <c r="B56" s="14">
        <v>0</v>
      </c>
      <c r="C56" s="15">
        <v>0</v>
      </c>
      <c r="D56" s="15">
        <v>0</v>
      </c>
      <c r="E56" s="15">
        <v>0</v>
      </c>
      <c r="F56" s="15">
        <v>0</v>
      </c>
      <c r="G56" s="20">
        <v>0</v>
      </c>
      <c r="H56" s="14">
        <v>43658622</v>
      </c>
      <c r="I56" s="15">
        <v>7519390</v>
      </c>
      <c r="J56" s="15">
        <v>5012927.57</v>
      </c>
      <c r="K56" s="15">
        <v>14400012.380000001</v>
      </c>
      <c r="L56" s="15">
        <v>0</v>
      </c>
      <c r="M56" s="20">
        <v>70590951.950000003</v>
      </c>
      <c r="N56" s="14">
        <v>0</v>
      </c>
      <c r="O56" s="15">
        <v>0</v>
      </c>
      <c r="P56" s="15">
        <v>0</v>
      </c>
      <c r="Q56" s="15">
        <v>0</v>
      </c>
      <c r="R56" s="15">
        <v>11887</v>
      </c>
      <c r="S56" s="20">
        <v>11887</v>
      </c>
      <c r="T56" s="14">
        <v>627184.61</v>
      </c>
      <c r="U56" s="15">
        <v>77797.240000000005</v>
      </c>
      <c r="V56" s="15">
        <v>51864.83</v>
      </c>
      <c r="W56" s="15">
        <v>-378.33</v>
      </c>
      <c r="X56" s="15">
        <v>-28.13</v>
      </c>
      <c r="Y56" s="20">
        <v>756440.22</v>
      </c>
      <c r="Z56" s="14">
        <v>12017737.380000001</v>
      </c>
      <c r="AA56" s="15">
        <v>1323558.56</v>
      </c>
      <c r="AB56" s="15">
        <v>0</v>
      </c>
      <c r="AC56" s="15">
        <v>0</v>
      </c>
      <c r="AD56" s="15">
        <v>0</v>
      </c>
      <c r="AE56" s="20">
        <v>13341295.940000001</v>
      </c>
      <c r="AF56" s="14">
        <v>0</v>
      </c>
      <c r="AG56" s="15">
        <v>661366.76</v>
      </c>
      <c r="AH56" s="15">
        <v>0</v>
      </c>
      <c r="AI56" s="15">
        <v>0</v>
      </c>
      <c r="AJ56" s="15">
        <v>0</v>
      </c>
      <c r="AK56" s="20">
        <v>661366.76</v>
      </c>
      <c r="AL56" s="14">
        <v>0</v>
      </c>
      <c r="AM56" s="15">
        <v>0</v>
      </c>
      <c r="AN56" s="15">
        <v>371058</v>
      </c>
      <c r="AO56" s="15">
        <v>0</v>
      </c>
      <c r="AP56" s="15">
        <v>0</v>
      </c>
      <c r="AQ56" s="20">
        <v>371058</v>
      </c>
      <c r="AR56" s="14">
        <v>0</v>
      </c>
      <c r="AS56" s="15">
        <v>0</v>
      </c>
      <c r="AT56" s="15">
        <v>0</v>
      </c>
      <c r="AU56" s="15">
        <v>0</v>
      </c>
      <c r="AV56" s="15">
        <v>0</v>
      </c>
      <c r="AW56" s="20">
        <v>0</v>
      </c>
      <c r="AX56" s="126">
        <v>56303543.990000002</v>
      </c>
      <c r="AY56" s="127">
        <v>9582112.5600000005</v>
      </c>
      <c r="AZ56" s="127">
        <v>5435850.4000000004</v>
      </c>
      <c r="BA56" s="127">
        <v>14399634.050000001</v>
      </c>
      <c r="BB56" s="127">
        <v>11858.87</v>
      </c>
      <c r="BC56" s="121">
        <v>85732999.870000005</v>
      </c>
      <c r="BD56" s="14">
        <v>1188355.67</v>
      </c>
      <c r="BE56" s="15">
        <v>0</v>
      </c>
      <c r="BF56" s="15">
        <v>0</v>
      </c>
      <c r="BG56" s="15">
        <v>0</v>
      </c>
      <c r="BH56" s="15">
        <v>0</v>
      </c>
      <c r="BI56" s="20">
        <v>1188355.67</v>
      </c>
      <c r="BJ56" s="14">
        <v>1188355.67</v>
      </c>
      <c r="BK56" s="15">
        <v>0</v>
      </c>
      <c r="BL56" s="15">
        <v>0</v>
      </c>
      <c r="BM56" s="15">
        <v>0</v>
      </c>
      <c r="BN56" s="15">
        <v>0</v>
      </c>
      <c r="BO56" s="20">
        <v>1188355.67</v>
      </c>
      <c r="BP56" s="14">
        <v>0</v>
      </c>
      <c r="BQ56" s="15">
        <v>0</v>
      </c>
      <c r="BR56" s="15">
        <v>0</v>
      </c>
      <c r="BS56" s="15">
        <v>0</v>
      </c>
      <c r="BT56" s="15">
        <v>0</v>
      </c>
      <c r="BU56" s="20">
        <v>0</v>
      </c>
      <c r="BV56" s="126">
        <v>56303543.990000002</v>
      </c>
      <c r="BW56" s="127">
        <v>9582112.5600000005</v>
      </c>
      <c r="BX56" s="127">
        <v>5435850.4000000004</v>
      </c>
      <c r="BY56" s="127">
        <v>14399634.050000001</v>
      </c>
      <c r="BZ56" s="127">
        <v>11858.87</v>
      </c>
      <c r="CA56" s="121">
        <v>85732999.870000005</v>
      </c>
      <c r="CB56" s="80">
        <v>85732999.870000005</v>
      </c>
      <c r="CC56" s="24">
        <v>85733000</v>
      </c>
      <c r="CD56" s="25">
        <f t="shared" si="0"/>
        <v>-0.12999999523162842</v>
      </c>
      <c r="CE56" s="83"/>
    </row>
    <row r="57" spans="1:83" s="84" customFormat="1" ht="14.5" customHeight="1" x14ac:dyDescent="0.3">
      <c r="A57" s="4" t="s">
        <v>45</v>
      </c>
      <c r="B57" s="14">
        <v>5121743</v>
      </c>
      <c r="C57" s="15">
        <v>142862</v>
      </c>
      <c r="D57" s="15">
        <v>118064</v>
      </c>
      <c r="E57" s="15">
        <v>119600</v>
      </c>
      <c r="F57" s="15">
        <v>0</v>
      </c>
      <c r="G57" s="20">
        <v>5502269</v>
      </c>
      <c r="H57" s="14">
        <v>37280398</v>
      </c>
      <c r="I57" s="15">
        <v>1383629</v>
      </c>
      <c r="J57" s="15">
        <v>866535</v>
      </c>
      <c r="K57" s="15">
        <v>3899066</v>
      </c>
      <c r="L57" s="15">
        <v>0</v>
      </c>
      <c r="M57" s="20">
        <v>43429628</v>
      </c>
      <c r="N57" s="14">
        <v>0</v>
      </c>
      <c r="O57" s="15">
        <v>0</v>
      </c>
      <c r="P57" s="15">
        <v>0</v>
      </c>
      <c r="Q57" s="15">
        <v>0</v>
      </c>
      <c r="R57" s="15">
        <v>0</v>
      </c>
      <c r="S57" s="20">
        <v>0</v>
      </c>
      <c r="T57" s="14">
        <v>1925333</v>
      </c>
      <c r="U57" s="15">
        <v>19797</v>
      </c>
      <c r="V57" s="15">
        <v>11424</v>
      </c>
      <c r="W57" s="15">
        <v>-79908</v>
      </c>
      <c r="X57" s="15">
        <v>20</v>
      </c>
      <c r="Y57" s="20">
        <v>1876666</v>
      </c>
      <c r="Z57" s="14">
        <v>10179000</v>
      </c>
      <c r="AA57" s="15">
        <v>288542</v>
      </c>
      <c r="AB57" s="15">
        <v>101338</v>
      </c>
      <c r="AC57" s="15">
        <v>80844</v>
      </c>
      <c r="AD57" s="15">
        <v>76966</v>
      </c>
      <c r="AE57" s="20">
        <v>10726690</v>
      </c>
      <c r="AF57" s="14">
        <v>0</v>
      </c>
      <c r="AG57" s="15">
        <v>0</v>
      </c>
      <c r="AH57" s="15">
        <v>0</v>
      </c>
      <c r="AI57" s="15">
        <v>0</v>
      </c>
      <c r="AJ57" s="15">
        <v>0</v>
      </c>
      <c r="AK57" s="20">
        <v>0</v>
      </c>
      <c r="AL57" s="14">
        <v>145894.48000000001</v>
      </c>
      <c r="AM57" s="15">
        <v>0</v>
      </c>
      <c r="AN57" s="15">
        <v>144856.39000000001</v>
      </c>
      <c r="AO57" s="15">
        <v>0</v>
      </c>
      <c r="AP57" s="15">
        <v>0</v>
      </c>
      <c r="AQ57" s="20">
        <v>290750.87</v>
      </c>
      <c r="AR57" s="14">
        <v>0</v>
      </c>
      <c r="AS57" s="15">
        <v>0</v>
      </c>
      <c r="AT57" s="15">
        <v>0</v>
      </c>
      <c r="AU57" s="15">
        <v>0</v>
      </c>
      <c r="AV57" s="15">
        <v>0</v>
      </c>
      <c r="AW57" s="20">
        <v>0</v>
      </c>
      <c r="AX57" s="126">
        <v>54652368.479999997</v>
      </c>
      <c r="AY57" s="127">
        <v>1834830</v>
      </c>
      <c r="AZ57" s="127">
        <v>1242217.3900000001</v>
      </c>
      <c r="BA57" s="127">
        <v>4019602</v>
      </c>
      <c r="BB57" s="127">
        <v>76986</v>
      </c>
      <c r="BC57" s="121">
        <v>61826003.869999997</v>
      </c>
      <c r="BD57" s="14">
        <v>791503.2</v>
      </c>
      <c r="BE57" s="15">
        <v>0</v>
      </c>
      <c r="BF57" s="15">
        <v>0</v>
      </c>
      <c r="BG57" s="15">
        <v>3291.6</v>
      </c>
      <c r="BH57" s="15">
        <v>0</v>
      </c>
      <c r="BI57" s="20">
        <v>794794.79999999993</v>
      </c>
      <c r="BJ57" s="14">
        <v>791503.2</v>
      </c>
      <c r="BK57" s="15">
        <v>0</v>
      </c>
      <c r="BL57" s="15">
        <v>0</v>
      </c>
      <c r="BM57" s="15">
        <v>3291.6</v>
      </c>
      <c r="BN57" s="15">
        <v>0</v>
      </c>
      <c r="BO57" s="20">
        <v>794794.79999999993</v>
      </c>
      <c r="BP57" s="14">
        <v>0</v>
      </c>
      <c r="BQ57" s="15">
        <v>0</v>
      </c>
      <c r="BR57" s="15">
        <v>0</v>
      </c>
      <c r="BS57" s="15">
        <v>0</v>
      </c>
      <c r="BT57" s="15">
        <v>0</v>
      </c>
      <c r="BU57" s="20">
        <v>0</v>
      </c>
      <c r="BV57" s="126">
        <v>54652368.479999997</v>
      </c>
      <c r="BW57" s="127">
        <v>1834830</v>
      </c>
      <c r="BX57" s="127">
        <v>1242217.3900000001</v>
      </c>
      <c r="BY57" s="127">
        <v>4019602</v>
      </c>
      <c r="BZ57" s="127">
        <v>76986</v>
      </c>
      <c r="CA57" s="121">
        <v>61826003.869999997</v>
      </c>
      <c r="CB57" s="80">
        <v>61826003.869999997</v>
      </c>
      <c r="CC57" s="24">
        <v>62230742.740000002</v>
      </c>
      <c r="CD57" s="25">
        <f t="shared" si="0"/>
        <v>-404738.87000000477</v>
      </c>
      <c r="CE57" s="83"/>
    </row>
    <row r="58" spans="1:83" s="84" customFormat="1" ht="14.5" customHeight="1" x14ac:dyDescent="0.3">
      <c r="A58" s="4" t="s">
        <v>46</v>
      </c>
      <c r="B58" s="14">
        <v>4497965</v>
      </c>
      <c r="C58" s="15">
        <v>264793</v>
      </c>
      <c r="D58" s="15">
        <v>177584</v>
      </c>
      <c r="E58" s="15">
        <v>1717814</v>
      </c>
      <c r="F58" s="15">
        <v>11605</v>
      </c>
      <c r="G58" s="20">
        <v>6669761</v>
      </c>
      <c r="H58" s="14">
        <v>14843916</v>
      </c>
      <c r="I58" s="15">
        <v>2033405</v>
      </c>
      <c r="J58" s="15">
        <v>1692643</v>
      </c>
      <c r="K58" s="15">
        <v>9300552</v>
      </c>
      <c r="L58" s="15">
        <v>0</v>
      </c>
      <c r="M58" s="20">
        <v>27870516</v>
      </c>
      <c r="N58" s="14">
        <v>0</v>
      </c>
      <c r="O58" s="15">
        <v>0</v>
      </c>
      <c r="P58" s="15">
        <v>0</v>
      </c>
      <c r="Q58" s="15">
        <v>0</v>
      </c>
      <c r="R58" s="15">
        <v>25335</v>
      </c>
      <c r="S58" s="20">
        <v>25335</v>
      </c>
      <c r="T58" s="14">
        <v>471732</v>
      </c>
      <c r="U58" s="15">
        <v>-13014</v>
      </c>
      <c r="V58" s="15">
        <v>28031</v>
      </c>
      <c r="W58" s="15">
        <v>36075</v>
      </c>
      <c r="X58" s="15">
        <v>-165</v>
      </c>
      <c r="Y58" s="20">
        <v>522659</v>
      </c>
      <c r="Z58" s="14">
        <v>7580719</v>
      </c>
      <c r="AA58" s="15">
        <v>282039</v>
      </c>
      <c r="AB58" s="15">
        <v>79439</v>
      </c>
      <c r="AC58" s="15">
        <v>1381203</v>
      </c>
      <c r="AD58" s="15">
        <v>4422</v>
      </c>
      <c r="AE58" s="20">
        <v>9327822</v>
      </c>
      <c r="AF58" s="14">
        <v>0</v>
      </c>
      <c r="AG58" s="15">
        <v>0</v>
      </c>
      <c r="AH58" s="15">
        <v>0</v>
      </c>
      <c r="AI58" s="15">
        <v>0</v>
      </c>
      <c r="AJ58" s="15">
        <v>0</v>
      </c>
      <c r="AK58" s="20">
        <v>0</v>
      </c>
      <c r="AL58" s="14">
        <v>0</v>
      </c>
      <c r="AM58" s="15">
        <v>230230</v>
      </c>
      <c r="AN58" s="15">
        <v>0</v>
      </c>
      <c r="AO58" s="15">
        <v>0</v>
      </c>
      <c r="AP58" s="15">
        <v>0</v>
      </c>
      <c r="AQ58" s="20">
        <v>230230</v>
      </c>
      <c r="AR58" s="14">
        <v>0</v>
      </c>
      <c r="AS58" s="15">
        <v>0</v>
      </c>
      <c r="AT58" s="15">
        <v>0</v>
      </c>
      <c r="AU58" s="15">
        <v>0</v>
      </c>
      <c r="AV58" s="15">
        <v>0</v>
      </c>
      <c r="AW58" s="20">
        <v>0</v>
      </c>
      <c r="AX58" s="126">
        <v>27394332</v>
      </c>
      <c r="AY58" s="127">
        <v>2797453</v>
      </c>
      <c r="AZ58" s="127">
        <v>1977697</v>
      </c>
      <c r="BA58" s="127">
        <v>12435644</v>
      </c>
      <c r="BB58" s="127">
        <v>41197</v>
      </c>
      <c r="BC58" s="121">
        <v>44646323</v>
      </c>
      <c r="BD58" s="14">
        <v>741744</v>
      </c>
      <c r="BE58" s="15">
        <v>0</v>
      </c>
      <c r="BF58" s="15">
        <v>0</v>
      </c>
      <c r="BG58" s="15">
        <v>82416</v>
      </c>
      <c r="BH58" s="15">
        <v>0</v>
      </c>
      <c r="BI58" s="20">
        <v>824160</v>
      </c>
      <c r="BJ58" s="14">
        <v>741744</v>
      </c>
      <c r="BK58" s="15">
        <v>0</v>
      </c>
      <c r="BL58" s="15">
        <v>0</v>
      </c>
      <c r="BM58" s="15">
        <v>82416</v>
      </c>
      <c r="BN58" s="15">
        <v>0</v>
      </c>
      <c r="BO58" s="20">
        <v>824160</v>
      </c>
      <c r="BP58" s="14">
        <v>0</v>
      </c>
      <c r="BQ58" s="15">
        <v>0</v>
      </c>
      <c r="BR58" s="15">
        <v>0</v>
      </c>
      <c r="BS58" s="15">
        <v>0</v>
      </c>
      <c r="BT58" s="15">
        <v>0</v>
      </c>
      <c r="BU58" s="20">
        <v>0</v>
      </c>
      <c r="BV58" s="126">
        <v>27394332</v>
      </c>
      <c r="BW58" s="127">
        <v>2797453</v>
      </c>
      <c r="BX58" s="127">
        <v>1977697</v>
      </c>
      <c r="BY58" s="127">
        <v>12435644</v>
      </c>
      <c r="BZ58" s="127">
        <v>41197</v>
      </c>
      <c r="CA58" s="121">
        <v>44646323</v>
      </c>
      <c r="CB58" s="80">
        <v>44646323</v>
      </c>
      <c r="CC58" s="24">
        <v>44646324</v>
      </c>
      <c r="CD58" s="25">
        <f t="shared" si="0"/>
        <v>-1</v>
      </c>
      <c r="CE58" s="83"/>
    </row>
    <row r="59" spans="1:83" s="84" customFormat="1" ht="14.5" customHeight="1" x14ac:dyDescent="0.3">
      <c r="A59" s="4" t="s">
        <v>47</v>
      </c>
      <c r="B59" s="14">
        <v>0</v>
      </c>
      <c r="C59" s="15">
        <v>0</v>
      </c>
      <c r="D59" s="15">
        <v>0</v>
      </c>
      <c r="E59" s="15">
        <v>0</v>
      </c>
      <c r="F59" s="15">
        <v>0</v>
      </c>
      <c r="G59" s="20">
        <v>0</v>
      </c>
      <c r="H59" s="14">
        <v>120218968</v>
      </c>
      <c r="I59" s="15">
        <v>10555996</v>
      </c>
      <c r="J59" s="15">
        <v>9004260</v>
      </c>
      <c r="K59" s="15">
        <v>16776</v>
      </c>
      <c r="L59" s="15">
        <v>0</v>
      </c>
      <c r="M59" s="20">
        <v>139796000</v>
      </c>
      <c r="N59" s="14">
        <v>0</v>
      </c>
      <c r="O59" s="15">
        <v>210000</v>
      </c>
      <c r="P59" s="15">
        <v>0</v>
      </c>
      <c r="Q59" s="15">
        <v>0</v>
      </c>
      <c r="R59" s="15">
        <v>0</v>
      </c>
      <c r="S59" s="20">
        <v>210000</v>
      </c>
      <c r="T59" s="14">
        <v>1782171</v>
      </c>
      <c r="U59" s="15">
        <v>152211</v>
      </c>
      <c r="V59" s="15">
        <v>128400</v>
      </c>
      <c r="W59" s="15">
        <v>218</v>
      </c>
      <c r="X59" s="15">
        <v>0</v>
      </c>
      <c r="Y59" s="20">
        <v>2063000</v>
      </c>
      <c r="Z59" s="14">
        <v>4054940</v>
      </c>
      <c r="AA59" s="15">
        <v>218140</v>
      </c>
      <c r="AB59" s="15">
        <v>140660</v>
      </c>
      <c r="AC59" s="15">
        <v>260</v>
      </c>
      <c r="AD59" s="15">
        <v>0</v>
      </c>
      <c r="AE59" s="20">
        <v>4414000</v>
      </c>
      <c r="AF59" s="14">
        <v>0</v>
      </c>
      <c r="AG59" s="15">
        <v>0</v>
      </c>
      <c r="AH59" s="15">
        <v>0</v>
      </c>
      <c r="AI59" s="15">
        <v>0</v>
      </c>
      <c r="AJ59" s="15">
        <v>0</v>
      </c>
      <c r="AK59" s="20">
        <v>0</v>
      </c>
      <c r="AL59" s="14">
        <v>0</v>
      </c>
      <c r="AM59" s="15">
        <v>0</v>
      </c>
      <c r="AN59" s="15">
        <v>0</v>
      </c>
      <c r="AO59" s="15">
        <v>0</v>
      </c>
      <c r="AP59" s="15">
        <v>0</v>
      </c>
      <c r="AQ59" s="20">
        <v>0</v>
      </c>
      <c r="AR59" s="14">
        <v>0</v>
      </c>
      <c r="AS59" s="15">
        <v>0</v>
      </c>
      <c r="AT59" s="15">
        <v>0</v>
      </c>
      <c r="AU59" s="15">
        <v>0</v>
      </c>
      <c r="AV59" s="15">
        <v>0</v>
      </c>
      <c r="AW59" s="20">
        <v>0</v>
      </c>
      <c r="AX59" s="126">
        <v>126056079</v>
      </c>
      <c r="AY59" s="127">
        <v>11136347</v>
      </c>
      <c r="AZ59" s="127">
        <v>9273320</v>
      </c>
      <c r="BA59" s="127">
        <v>17254</v>
      </c>
      <c r="BB59" s="127">
        <v>0</v>
      </c>
      <c r="BC59" s="121">
        <v>146483000</v>
      </c>
      <c r="BD59" s="14">
        <v>2532494</v>
      </c>
      <c r="BE59" s="15">
        <v>0</v>
      </c>
      <c r="BF59" s="15">
        <v>0</v>
      </c>
      <c r="BG59" s="15">
        <v>0</v>
      </c>
      <c r="BH59" s="15">
        <v>0</v>
      </c>
      <c r="BI59" s="20">
        <v>2532494</v>
      </c>
      <c r="BJ59" s="14">
        <v>2532494</v>
      </c>
      <c r="BK59" s="15">
        <v>0</v>
      </c>
      <c r="BL59" s="15">
        <v>0</v>
      </c>
      <c r="BM59" s="15">
        <v>0</v>
      </c>
      <c r="BN59" s="15">
        <v>0</v>
      </c>
      <c r="BO59" s="20">
        <v>2532494</v>
      </c>
      <c r="BP59" s="14">
        <v>1023000</v>
      </c>
      <c r="BQ59" s="15">
        <v>0</v>
      </c>
      <c r="BR59" s="15">
        <v>0</v>
      </c>
      <c r="BS59" s="15">
        <v>0</v>
      </c>
      <c r="BT59" s="15">
        <v>0</v>
      </c>
      <c r="BU59" s="20">
        <v>1023000</v>
      </c>
      <c r="BV59" s="126">
        <v>125033079</v>
      </c>
      <c r="BW59" s="127">
        <v>11136347</v>
      </c>
      <c r="BX59" s="127">
        <v>9273320</v>
      </c>
      <c r="BY59" s="127">
        <v>17254</v>
      </c>
      <c r="BZ59" s="127">
        <v>0</v>
      </c>
      <c r="CA59" s="121">
        <v>145460000</v>
      </c>
      <c r="CB59" s="80">
        <v>145460000</v>
      </c>
      <c r="CC59" s="24">
        <v>145460665</v>
      </c>
      <c r="CD59" s="25">
        <f t="shared" si="0"/>
        <v>-665</v>
      </c>
      <c r="CE59" s="83"/>
    </row>
    <row r="60" spans="1:83" s="84" customFormat="1" ht="14.5" customHeight="1" x14ac:dyDescent="0.3">
      <c r="A60" s="4" t="s">
        <v>48</v>
      </c>
      <c r="B60" s="14">
        <v>9365824.340464646</v>
      </c>
      <c r="C60" s="15">
        <v>591961.12860241125</v>
      </c>
      <c r="D60" s="15">
        <v>0</v>
      </c>
      <c r="E60" s="15">
        <v>0</v>
      </c>
      <c r="F60" s="15">
        <v>4963.3409329436381</v>
      </c>
      <c r="G60" s="20">
        <v>9962748.8100000005</v>
      </c>
      <c r="H60" s="14">
        <v>98781844.5</v>
      </c>
      <c r="I60" s="15">
        <v>10339413.199999999</v>
      </c>
      <c r="J60" s="15">
        <v>0</v>
      </c>
      <c r="K60" s="15">
        <v>0</v>
      </c>
      <c r="L60" s="15">
        <v>0</v>
      </c>
      <c r="M60" s="20">
        <v>109121257.7</v>
      </c>
      <c r="N60" s="14">
        <v>271410.8</v>
      </c>
      <c r="O60" s="15">
        <v>0</v>
      </c>
      <c r="P60" s="15">
        <v>0</v>
      </c>
      <c r="Q60" s="15">
        <v>0</v>
      </c>
      <c r="R60" s="15">
        <v>0</v>
      </c>
      <c r="S60" s="20">
        <v>271410.8</v>
      </c>
      <c r="T60" s="14">
        <v>1613024.2799999982</v>
      </c>
      <c r="U60" s="15">
        <v>-37205.729999998584</v>
      </c>
      <c r="V60" s="15">
        <v>0</v>
      </c>
      <c r="W60" s="15">
        <v>0</v>
      </c>
      <c r="X60" s="15">
        <v>0</v>
      </c>
      <c r="Y60" s="20">
        <v>1575818.5499999996</v>
      </c>
      <c r="Z60" s="14">
        <v>21141481.130000003</v>
      </c>
      <c r="AA60" s="15">
        <v>0</v>
      </c>
      <c r="AB60" s="15">
        <v>0</v>
      </c>
      <c r="AC60" s="15">
        <v>0</v>
      </c>
      <c r="AD60" s="15">
        <v>0</v>
      </c>
      <c r="AE60" s="20">
        <v>21141481.130000003</v>
      </c>
      <c r="AF60" s="14">
        <v>0</v>
      </c>
      <c r="AG60" s="15">
        <v>0</v>
      </c>
      <c r="AH60" s="15">
        <v>0</v>
      </c>
      <c r="AI60" s="15">
        <v>0</v>
      </c>
      <c r="AJ60" s="15">
        <v>485573.91</v>
      </c>
      <c r="AK60" s="20">
        <v>485573.91</v>
      </c>
      <c r="AL60" s="14">
        <v>0</v>
      </c>
      <c r="AM60" s="15">
        <v>0</v>
      </c>
      <c r="AN60" s="15">
        <v>0</v>
      </c>
      <c r="AO60" s="15">
        <v>0</v>
      </c>
      <c r="AP60" s="15">
        <v>1746129</v>
      </c>
      <c r="AQ60" s="20">
        <v>1746129</v>
      </c>
      <c r="AR60" s="14">
        <v>0</v>
      </c>
      <c r="AS60" s="15">
        <v>0</v>
      </c>
      <c r="AT60" s="15">
        <v>0</v>
      </c>
      <c r="AU60" s="15">
        <v>0</v>
      </c>
      <c r="AV60" s="15">
        <v>0</v>
      </c>
      <c r="AW60" s="20">
        <v>0</v>
      </c>
      <c r="AX60" s="126">
        <v>131173585.05046466</v>
      </c>
      <c r="AY60" s="127">
        <v>10894168.598602412</v>
      </c>
      <c r="AZ60" s="127">
        <v>0</v>
      </c>
      <c r="BA60" s="127">
        <v>0</v>
      </c>
      <c r="BB60" s="127">
        <v>2236666.2509329435</v>
      </c>
      <c r="BC60" s="121">
        <v>144304419.90000001</v>
      </c>
      <c r="BD60" s="14">
        <v>0</v>
      </c>
      <c r="BE60" s="15">
        <v>0</v>
      </c>
      <c r="BF60" s="15">
        <v>0</v>
      </c>
      <c r="BG60" s="15">
        <v>0</v>
      </c>
      <c r="BH60" s="15">
        <v>0</v>
      </c>
      <c r="BI60" s="20">
        <v>0</v>
      </c>
      <c r="BJ60" s="14">
        <v>0</v>
      </c>
      <c r="BK60" s="15">
        <v>0</v>
      </c>
      <c r="BL60" s="15">
        <v>0</v>
      </c>
      <c r="BM60" s="15">
        <v>0</v>
      </c>
      <c r="BN60" s="15">
        <v>0</v>
      </c>
      <c r="BO60" s="20">
        <v>0</v>
      </c>
      <c r="BP60" s="14">
        <v>0</v>
      </c>
      <c r="BQ60" s="15">
        <v>0</v>
      </c>
      <c r="BR60" s="15">
        <v>0</v>
      </c>
      <c r="BS60" s="15">
        <v>0</v>
      </c>
      <c r="BT60" s="15">
        <v>0</v>
      </c>
      <c r="BU60" s="20">
        <v>0</v>
      </c>
      <c r="BV60" s="126">
        <v>131173585.05046466</v>
      </c>
      <c r="BW60" s="127">
        <v>10894168.598602412</v>
      </c>
      <c r="BX60" s="127">
        <v>0</v>
      </c>
      <c r="BY60" s="127">
        <v>0</v>
      </c>
      <c r="BZ60" s="127">
        <v>2236666.2509329435</v>
      </c>
      <c r="CA60" s="121">
        <v>144304419.90000001</v>
      </c>
      <c r="CB60" s="80">
        <v>144304419.90000001</v>
      </c>
      <c r="CC60" s="24">
        <v>144304419.89999998</v>
      </c>
      <c r="CD60" s="25">
        <f t="shared" si="0"/>
        <v>0</v>
      </c>
      <c r="CE60" s="83"/>
    </row>
    <row r="61" spans="1:83" s="84" customFormat="1" ht="14.5" customHeight="1" x14ac:dyDescent="0.3">
      <c r="A61" s="4" t="s">
        <v>49</v>
      </c>
      <c r="B61" s="14">
        <v>0</v>
      </c>
      <c r="C61" s="15">
        <v>0</v>
      </c>
      <c r="D61" s="15">
        <v>0</v>
      </c>
      <c r="E61" s="15">
        <v>0</v>
      </c>
      <c r="F61" s="15">
        <v>0</v>
      </c>
      <c r="G61" s="20">
        <v>0</v>
      </c>
      <c r="H61" s="14">
        <v>28899271.149999999</v>
      </c>
      <c r="I61" s="15">
        <v>2258033.7000000002</v>
      </c>
      <c r="J61" s="15">
        <v>629341.19999999995</v>
      </c>
      <c r="K61" s="15">
        <v>4339439.3</v>
      </c>
      <c r="L61" s="15">
        <v>0</v>
      </c>
      <c r="M61" s="20">
        <v>36126085.349999994</v>
      </c>
      <c r="N61" s="14">
        <v>0</v>
      </c>
      <c r="O61" s="15">
        <v>0</v>
      </c>
      <c r="P61" s="15">
        <v>0</v>
      </c>
      <c r="Q61" s="15">
        <v>0</v>
      </c>
      <c r="R61" s="15">
        <v>0</v>
      </c>
      <c r="S61" s="20">
        <v>0</v>
      </c>
      <c r="T61" s="14">
        <v>83394.989999999991</v>
      </c>
      <c r="U61" s="15">
        <v>63748.47</v>
      </c>
      <c r="V61" s="15">
        <v>0</v>
      </c>
      <c r="W61" s="15">
        <v>54635.98</v>
      </c>
      <c r="X61" s="15">
        <v>0</v>
      </c>
      <c r="Y61" s="20">
        <v>201779.44</v>
      </c>
      <c r="Z61" s="14">
        <v>7298153.6100000003</v>
      </c>
      <c r="AA61" s="15">
        <v>393128.27</v>
      </c>
      <c r="AB61" s="15">
        <v>60212.98</v>
      </c>
      <c r="AC61" s="15">
        <v>420408.48</v>
      </c>
      <c r="AD61" s="15">
        <v>0</v>
      </c>
      <c r="AE61" s="20">
        <v>8171903.3400000017</v>
      </c>
      <c r="AF61" s="14">
        <v>0</v>
      </c>
      <c r="AG61" s="15">
        <v>0</v>
      </c>
      <c r="AH61" s="15">
        <v>0</v>
      </c>
      <c r="AI61" s="15">
        <v>0</v>
      </c>
      <c r="AJ61" s="15">
        <v>0</v>
      </c>
      <c r="AK61" s="20">
        <v>0</v>
      </c>
      <c r="AL61" s="14">
        <v>0</v>
      </c>
      <c r="AM61" s="15">
        <v>0</v>
      </c>
      <c r="AN61" s="15">
        <v>0</v>
      </c>
      <c r="AO61" s="15">
        <v>0</v>
      </c>
      <c r="AP61" s="15">
        <v>1066915.5599999998</v>
      </c>
      <c r="AQ61" s="20">
        <v>1066915.5599999998</v>
      </c>
      <c r="AR61" s="14">
        <v>0</v>
      </c>
      <c r="AS61" s="15">
        <v>0</v>
      </c>
      <c r="AT61" s="15">
        <v>0</v>
      </c>
      <c r="AU61" s="15">
        <v>0</v>
      </c>
      <c r="AV61" s="15">
        <v>0</v>
      </c>
      <c r="AW61" s="20">
        <v>0</v>
      </c>
      <c r="AX61" s="126">
        <v>36280819.75</v>
      </c>
      <c r="AY61" s="127">
        <v>2714910.4400000004</v>
      </c>
      <c r="AZ61" s="127">
        <v>689554.17999999993</v>
      </c>
      <c r="BA61" s="127">
        <v>4814483.76</v>
      </c>
      <c r="BB61" s="127">
        <v>1066915.5599999998</v>
      </c>
      <c r="BC61" s="121">
        <v>45566683.689999998</v>
      </c>
      <c r="BD61" s="14">
        <v>634015.69999999995</v>
      </c>
      <c r="BE61" s="15">
        <v>0</v>
      </c>
      <c r="BF61" s="15">
        <v>0</v>
      </c>
      <c r="BG61" s="15">
        <v>0</v>
      </c>
      <c r="BH61" s="15">
        <v>0</v>
      </c>
      <c r="BI61" s="20">
        <v>634015.69999999995</v>
      </c>
      <c r="BJ61" s="14">
        <v>634015.69999999995</v>
      </c>
      <c r="BK61" s="15">
        <v>0</v>
      </c>
      <c r="BL61" s="15">
        <v>0</v>
      </c>
      <c r="BM61" s="15">
        <v>0</v>
      </c>
      <c r="BN61" s="15">
        <v>0</v>
      </c>
      <c r="BO61" s="20">
        <v>634015.69999999995</v>
      </c>
      <c r="BP61" s="14">
        <v>0</v>
      </c>
      <c r="BQ61" s="15">
        <v>0</v>
      </c>
      <c r="BR61" s="15">
        <v>0</v>
      </c>
      <c r="BS61" s="15">
        <v>0</v>
      </c>
      <c r="BT61" s="15">
        <v>0</v>
      </c>
      <c r="BU61" s="20">
        <v>0</v>
      </c>
      <c r="BV61" s="126">
        <v>36280819.75</v>
      </c>
      <c r="BW61" s="127">
        <v>2714910.4400000004</v>
      </c>
      <c r="BX61" s="127">
        <v>689554.17999999993</v>
      </c>
      <c r="BY61" s="127">
        <v>4814483.76</v>
      </c>
      <c r="BZ61" s="127">
        <v>1066915.5599999998</v>
      </c>
      <c r="CA61" s="121">
        <v>45566683.689999998</v>
      </c>
      <c r="CB61" s="80">
        <v>45566683.689999998</v>
      </c>
      <c r="CC61" s="24">
        <v>45566683.659999996</v>
      </c>
      <c r="CD61" s="25">
        <f t="shared" si="0"/>
        <v>3.0000001192092896E-2</v>
      </c>
      <c r="CE61" s="83"/>
    </row>
    <row r="62" spans="1:83" s="84" customFormat="1" ht="14.5" customHeight="1" x14ac:dyDescent="0.3">
      <c r="A62" s="4" t="s">
        <v>50</v>
      </c>
      <c r="B62" s="14">
        <v>0</v>
      </c>
      <c r="C62" s="15">
        <v>0</v>
      </c>
      <c r="D62" s="15">
        <v>0</v>
      </c>
      <c r="E62" s="15">
        <v>0</v>
      </c>
      <c r="F62" s="15">
        <v>0</v>
      </c>
      <c r="G62" s="20">
        <v>0</v>
      </c>
      <c r="H62" s="14">
        <v>156723300</v>
      </c>
      <c r="I62" s="15">
        <v>6143229.3499999996</v>
      </c>
      <c r="J62" s="15">
        <v>3039397.65</v>
      </c>
      <c r="K62" s="15">
        <v>2270884.85</v>
      </c>
      <c r="L62" s="15">
        <v>0</v>
      </c>
      <c r="M62" s="20">
        <v>168176811.84999999</v>
      </c>
      <c r="N62" s="14">
        <v>0</v>
      </c>
      <c r="O62" s="15">
        <v>0</v>
      </c>
      <c r="P62" s="15">
        <v>0</v>
      </c>
      <c r="Q62" s="15">
        <v>0</v>
      </c>
      <c r="R62" s="15">
        <v>173000</v>
      </c>
      <c r="S62" s="20">
        <v>173000</v>
      </c>
      <c r="T62" s="14">
        <v>1554469</v>
      </c>
      <c r="U62" s="15">
        <v>0</v>
      </c>
      <c r="V62" s="15">
        <v>0</v>
      </c>
      <c r="W62" s="15">
        <v>0</v>
      </c>
      <c r="X62" s="15">
        <v>0</v>
      </c>
      <c r="Y62" s="20">
        <v>1554469</v>
      </c>
      <c r="Z62" s="14">
        <v>43349416</v>
      </c>
      <c r="AA62" s="15">
        <v>1483842</v>
      </c>
      <c r="AB62" s="15">
        <v>1065940</v>
      </c>
      <c r="AC62" s="15">
        <v>524050</v>
      </c>
      <c r="AD62" s="15">
        <v>0</v>
      </c>
      <c r="AE62" s="20">
        <v>46423248</v>
      </c>
      <c r="AF62" s="14">
        <v>180000</v>
      </c>
      <c r="AG62" s="15">
        <v>0</v>
      </c>
      <c r="AH62" s="15">
        <v>0</v>
      </c>
      <c r="AI62" s="15">
        <v>0</v>
      </c>
      <c r="AJ62" s="15">
        <v>0</v>
      </c>
      <c r="AK62" s="20">
        <v>180000</v>
      </c>
      <c r="AL62" s="14">
        <v>0</v>
      </c>
      <c r="AM62" s="15">
        <v>0</v>
      </c>
      <c r="AN62" s="15">
        <v>0</v>
      </c>
      <c r="AO62" s="15">
        <v>0</v>
      </c>
      <c r="AP62" s="15">
        <v>840000</v>
      </c>
      <c r="AQ62" s="20">
        <v>840000</v>
      </c>
      <c r="AR62" s="14">
        <v>0</v>
      </c>
      <c r="AS62" s="15">
        <v>0</v>
      </c>
      <c r="AT62" s="15">
        <v>0</v>
      </c>
      <c r="AU62" s="15">
        <v>0</v>
      </c>
      <c r="AV62" s="15">
        <v>0</v>
      </c>
      <c r="AW62" s="20">
        <v>0</v>
      </c>
      <c r="AX62" s="126">
        <v>201807185</v>
      </c>
      <c r="AY62" s="127">
        <v>7627071.3499999996</v>
      </c>
      <c r="AZ62" s="127">
        <v>4105337.65</v>
      </c>
      <c r="BA62" s="127">
        <v>2794934.85</v>
      </c>
      <c r="BB62" s="127">
        <v>1013000</v>
      </c>
      <c r="BC62" s="121">
        <v>217347528.84999999</v>
      </c>
      <c r="BD62" s="14">
        <v>3783314.4</v>
      </c>
      <c r="BE62" s="15">
        <v>0</v>
      </c>
      <c r="BF62" s="15">
        <v>0</v>
      </c>
      <c r="BG62" s="15">
        <v>0</v>
      </c>
      <c r="BH62" s="15">
        <v>0</v>
      </c>
      <c r="BI62" s="20">
        <v>3783314.4</v>
      </c>
      <c r="BJ62" s="14">
        <v>3783314.4</v>
      </c>
      <c r="BK62" s="15">
        <v>0</v>
      </c>
      <c r="BL62" s="15">
        <v>0</v>
      </c>
      <c r="BM62" s="15">
        <v>0</v>
      </c>
      <c r="BN62" s="15">
        <v>0</v>
      </c>
      <c r="BO62" s="20">
        <v>3783314.4</v>
      </c>
      <c r="BP62" s="14">
        <v>0</v>
      </c>
      <c r="BQ62" s="15">
        <v>0</v>
      </c>
      <c r="BR62" s="15">
        <v>0</v>
      </c>
      <c r="BS62" s="15">
        <v>0</v>
      </c>
      <c r="BT62" s="15">
        <v>0</v>
      </c>
      <c r="BU62" s="20">
        <v>0</v>
      </c>
      <c r="BV62" s="126">
        <v>201807185</v>
      </c>
      <c r="BW62" s="127">
        <v>7627071.3499999996</v>
      </c>
      <c r="BX62" s="127">
        <v>4105337.65</v>
      </c>
      <c r="BY62" s="127">
        <v>2794934.85</v>
      </c>
      <c r="BZ62" s="127">
        <v>1013000</v>
      </c>
      <c r="CA62" s="121">
        <v>217347528.84999999</v>
      </c>
      <c r="CB62" s="80">
        <v>217347528.84999999</v>
      </c>
      <c r="CC62" s="24">
        <v>0</v>
      </c>
      <c r="CD62" s="25">
        <f t="shared" si="0"/>
        <v>217347528.84999999</v>
      </c>
      <c r="CE62" s="83"/>
    </row>
    <row r="63" spans="1:83" s="84" customFormat="1" ht="14.5" customHeight="1" x14ac:dyDescent="0.3">
      <c r="A63" s="4" t="s">
        <v>51</v>
      </c>
      <c r="B63" s="14">
        <v>0</v>
      </c>
      <c r="C63" s="15">
        <v>0</v>
      </c>
      <c r="D63" s="15">
        <v>0</v>
      </c>
      <c r="E63" s="15">
        <v>0</v>
      </c>
      <c r="F63" s="15">
        <v>0</v>
      </c>
      <c r="G63" s="20">
        <v>0</v>
      </c>
      <c r="H63" s="14">
        <v>17853760.449999999</v>
      </c>
      <c r="I63" s="15">
        <v>1801817.15</v>
      </c>
      <c r="J63" s="15">
        <v>0</v>
      </c>
      <c r="K63" s="15">
        <v>2890211.92</v>
      </c>
      <c r="L63" s="15">
        <v>0</v>
      </c>
      <c r="M63" s="20">
        <v>22545789.519999996</v>
      </c>
      <c r="N63" s="14">
        <v>0</v>
      </c>
      <c r="O63" s="15">
        <v>0</v>
      </c>
      <c r="P63" s="15">
        <v>0</v>
      </c>
      <c r="Q63" s="15">
        <v>0</v>
      </c>
      <c r="R63" s="15">
        <v>0</v>
      </c>
      <c r="S63" s="20">
        <v>0</v>
      </c>
      <c r="T63" s="14">
        <v>160062.1100000008</v>
      </c>
      <c r="U63" s="15">
        <v>-12385.489999999991</v>
      </c>
      <c r="V63" s="15">
        <v>0</v>
      </c>
      <c r="W63" s="15">
        <v>4847.6800000001676</v>
      </c>
      <c r="X63" s="15">
        <v>0</v>
      </c>
      <c r="Y63" s="20">
        <v>152524.30000000098</v>
      </c>
      <c r="Z63" s="14">
        <v>4870864.07</v>
      </c>
      <c r="AA63" s="15">
        <v>0</v>
      </c>
      <c r="AB63" s="15">
        <v>0</v>
      </c>
      <c r="AC63" s="15">
        <v>0</v>
      </c>
      <c r="AD63" s="15">
        <v>0</v>
      </c>
      <c r="AE63" s="20">
        <v>4870864.07</v>
      </c>
      <c r="AF63" s="14">
        <v>0</v>
      </c>
      <c r="AG63" s="15">
        <v>0</v>
      </c>
      <c r="AH63" s="15">
        <v>0</v>
      </c>
      <c r="AI63" s="15">
        <v>0</v>
      </c>
      <c r="AJ63" s="15">
        <v>0</v>
      </c>
      <c r="AK63" s="20">
        <v>0</v>
      </c>
      <c r="AL63" s="14">
        <v>0</v>
      </c>
      <c r="AM63" s="15">
        <v>0</v>
      </c>
      <c r="AN63" s="15">
        <v>0</v>
      </c>
      <c r="AO63" s="15">
        <v>0</v>
      </c>
      <c r="AP63" s="15">
        <v>0</v>
      </c>
      <c r="AQ63" s="20">
        <v>0</v>
      </c>
      <c r="AR63" s="14">
        <v>0</v>
      </c>
      <c r="AS63" s="15">
        <v>0</v>
      </c>
      <c r="AT63" s="15">
        <v>0</v>
      </c>
      <c r="AU63" s="15">
        <v>0</v>
      </c>
      <c r="AV63" s="15">
        <v>0</v>
      </c>
      <c r="AW63" s="20">
        <v>0</v>
      </c>
      <c r="AX63" s="126">
        <v>22884686.629999999</v>
      </c>
      <c r="AY63" s="127">
        <v>1789431.66</v>
      </c>
      <c r="AZ63" s="127">
        <v>0</v>
      </c>
      <c r="BA63" s="127">
        <v>2895059.6</v>
      </c>
      <c r="BB63" s="127">
        <v>0</v>
      </c>
      <c r="BC63" s="121">
        <v>27569177.889999997</v>
      </c>
      <c r="BD63" s="14">
        <v>627429.6</v>
      </c>
      <c r="BE63" s="15">
        <v>0</v>
      </c>
      <c r="BF63" s="15">
        <v>0</v>
      </c>
      <c r="BG63" s="15">
        <v>0</v>
      </c>
      <c r="BH63" s="15">
        <v>0</v>
      </c>
      <c r="BI63" s="20">
        <v>627429.6</v>
      </c>
      <c r="BJ63" s="14">
        <v>627429.6</v>
      </c>
      <c r="BK63" s="15">
        <v>0</v>
      </c>
      <c r="BL63" s="15">
        <v>0</v>
      </c>
      <c r="BM63" s="15">
        <v>0</v>
      </c>
      <c r="BN63" s="15">
        <v>0</v>
      </c>
      <c r="BO63" s="20">
        <v>627429.6</v>
      </c>
      <c r="BP63" s="14">
        <v>0</v>
      </c>
      <c r="BQ63" s="15">
        <v>0</v>
      </c>
      <c r="BR63" s="15">
        <v>0</v>
      </c>
      <c r="BS63" s="15">
        <v>0</v>
      </c>
      <c r="BT63" s="15">
        <v>0</v>
      </c>
      <c r="BU63" s="20">
        <v>0</v>
      </c>
      <c r="BV63" s="126">
        <v>22884686.629999999</v>
      </c>
      <c r="BW63" s="127">
        <v>1789431.66</v>
      </c>
      <c r="BX63" s="127">
        <v>0</v>
      </c>
      <c r="BY63" s="127">
        <v>2895059.6</v>
      </c>
      <c r="BZ63" s="127">
        <v>0</v>
      </c>
      <c r="CA63" s="121">
        <v>27569177.889999997</v>
      </c>
      <c r="CB63" s="80">
        <v>27569177.889999997</v>
      </c>
      <c r="CC63" s="24">
        <v>27569178</v>
      </c>
      <c r="CD63" s="25">
        <f t="shared" si="0"/>
        <v>-0.11000000312924385</v>
      </c>
      <c r="CE63" s="83"/>
    </row>
    <row r="64" spans="1:83" s="84" customFormat="1" ht="14.5" customHeight="1" x14ac:dyDescent="0.3">
      <c r="A64" s="4" t="s">
        <v>52</v>
      </c>
      <c r="B64" s="14">
        <v>2068638</v>
      </c>
      <c r="C64" s="15">
        <v>59488</v>
      </c>
      <c r="D64" s="15">
        <v>37180</v>
      </c>
      <c r="E64" s="15">
        <v>720148</v>
      </c>
      <c r="F64" s="15">
        <v>0</v>
      </c>
      <c r="G64" s="20">
        <v>2885454</v>
      </c>
      <c r="H64" s="14">
        <v>6403895</v>
      </c>
      <c r="I64" s="15">
        <v>189006</v>
      </c>
      <c r="J64" s="15">
        <v>269168</v>
      </c>
      <c r="K64" s="15">
        <v>10055908</v>
      </c>
      <c r="L64" s="15">
        <v>0</v>
      </c>
      <c r="M64" s="20">
        <v>16917977</v>
      </c>
      <c r="N64" s="14">
        <v>0</v>
      </c>
      <c r="O64" s="15">
        <v>0</v>
      </c>
      <c r="P64" s="15">
        <v>0</v>
      </c>
      <c r="Q64" s="15">
        <v>0</v>
      </c>
      <c r="R64" s="15">
        <v>0</v>
      </c>
      <c r="S64" s="20">
        <v>0</v>
      </c>
      <c r="T64" s="14">
        <v>-7320.21</v>
      </c>
      <c r="U64" s="15">
        <v>-1247.78</v>
      </c>
      <c r="V64" s="15">
        <v>1407.43</v>
      </c>
      <c r="W64" s="15">
        <v>-13750.11</v>
      </c>
      <c r="X64" s="15">
        <v>0</v>
      </c>
      <c r="Y64" s="20">
        <v>-20910.669999999998</v>
      </c>
      <c r="Z64" s="14">
        <v>3742071</v>
      </c>
      <c r="AA64" s="15">
        <v>105175</v>
      </c>
      <c r="AB64" s="15">
        <v>30790</v>
      </c>
      <c r="AC64" s="15">
        <v>492778</v>
      </c>
      <c r="AD64" s="15">
        <v>0</v>
      </c>
      <c r="AE64" s="20">
        <v>4370814</v>
      </c>
      <c r="AF64" s="14">
        <v>0</v>
      </c>
      <c r="AG64" s="15">
        <v>0</v>
      </c>
      <c r="AH64" s="15">
        <v>0</v>
      </c>
      <c r="AI64" s="15">
        <v>0</v>
      </c>
      <c r="AJ64" s="15">
        <v>0</v>
      </c>
      <c r="AK64" s="20">
        <v>0</v>
      </c>
      <c r="AL64" s="14">
        <v>0</v>
      </c>
      <c r="AM64" s="15">
        <v>0</v>
      </c>
      <c r="AN64" s="15">
        <v>0</v>
      </c>
      <c r="AO64" s="15">
        <v>0</v>
      </c>
      <c r="AP64" s="15">
        <v>2728046</v>
      </c>
      <c r="AQ64" s="20">
        <v>2728046</v>
      </c>
      <c r="AR64" s="14">
        <v>0</v>
      </c>
      <c r="AS64" s="15">
        <v>0</v>
      </c>
      <c r="AT64" s="15">
        <v>0</v>
      </c>
      <c r="AU64" s="15">
        <v>0</v>
      </c>
      <c r="AV64" s="15">
        <v>0</v>
      </c>
      <c r="AW64" s="20">
        <v>0</v>
      </c>
      <c r="AX64" s="126">
        <v>12207283.789999999</v>
      </c>
      <c r="AY64" s="127">
        <v>352421.22</v>
      </c>
      <c r="AZ64" s="127">
        <v>338545.43</v>
      </c>
      <c r="BA64" s="127">
        <v>11255083.890000001</v>
      </c>
      <c r="BB64" s="127">
        <v>2728046</v>
      </c>
      <c r="BC64" s="121">
        <v>26881380.329999998</v>
      </c>
      <c r="BD64" s="14">
        <v>283078</v>
      </c>
      <c r="BE64" s="15">
        <v>8609</v>
      </c>
      <c r="BF64" s="15">
        <v>0</v>
      </c>
      <c r="BG64" s="15">
        <v>0</v>
      </c>
      <c r="BH64" s="15">
        <v>0</v>
      </c>
      <c r="BI64" s="20">
        <v>291687</v>
      </c>
      <c r="BJ64" s="14">
        <v>283078</v>
      </c>
      <c r="BK64" s="15">
        <v>8609</v>
      </c>
      <c r="BL64" s="15">
        <v>0</v>
      </c>
      <c r="BM64" s="15">
        <v>0</v>
      </c>
      <c r="BN64" s="15">
        <v>0</v>
      </c>
      <c r="BO64" s="20">
        <v>291687</v>
      </c>
      <c r="BP64" s="14">
        <v>0</v>
      </c>
      <c r="BQ64" s="15">
        <v>0</v>
      </c>
      <c r="BR64" s="15">
        <v>0</v>
      </c>
      <c r="BS64" s="15">
        <v>0</v>
      </c>
      <c r="BT64" s="15">
        <v>0</v>
      </c>
      <c r="BU64" s="20">
        <v>0</v>
      </c>
      <c r="BV64" s="126">
        <v>12207283.789999999</v>
      </c>
      <c r="BW64" s="127">
        <v>352421.22</v>
      </c>
      <c r="BX64" s="127">
        <v>338545.43</v>
      </c>
      <c r="BY64" s="127">
        <v>11255083.890000001</v>
      </c>
      <c r="BZ64" s="127">
        <v>2728046</v>
      </c>
      <c r="CA64" s="121">
        <v>26881380.329999998</v>
      </c>
      <c r="CB64" s="80">
        <v>26881380.329999998</v>
      </c>
      <c r="CC64" s="24">
        <v>26881380</v>
      </c>
      <c r="CD64" s="25">
        <f t="shared" si="0"/>
        <v>0.32999999821186066</v>
      </c>
      <c r="CE64" s="83"/>
    </row>
    <row r="65" spans="1:83" s="84" customFormat="1" ht="14.5" customHeight="1" x14ac:dyDescent="0.3">
      <c r="A65" s="4" t="s">
        <v>53</v>
      </c>
      <c r="B65" s="14">
        <v>2486726</v>
      </c>
      <c r="C65" s="15">
        <v>179146</v>
      </c>
      <c r="D65" s="15">
        <v>0</v>
      </c>
      <c r="E65" s="15">
        <v>1050940</v>
      </c>
      <c r="F65" s="15">
        <v>0</v>
      </c>
      <c r="G65" s="20">
        <v>3716812</v>
      </c>
      <c r="H65" s="14">
        <v>8158354</v>
      </c>
      <c r="I65" s="15">
        <v>964006</v>
      </c>
      <c r="J65" s="15">
        <v>0</v>
      </c>
      <c r="K65" s="15">
        <v>7478256</v>
      </c>
      <c r="L65" s="15">
        <v>0</v>
      </c>
      <c r="M65" s="20">
        <v>16600616</v>
      </c>
      <c r="N65" s="14">
        <v>0</v>
      </c>
      <c r="O65" s="15">
        <v>0</v>
      </c>
      <c r="P65" s="15">
        <v>0</v>
      </c>
      <c r="Q65" s="15">
        <v>0</v>
      </c>
      <c r="R65" s="15">
        <v>0</v>
      </c>
      <c r="S65" s="20">
        <v>0</v>
      </c>
      <c r="T65" s="14">
        <v>0</v>
      </c>
      <c r="U65" s="15">
        <v>0</v>
      </c>
      <c r="V65" s="15">
        <v>0</v>
      </c>
      <c r="W65" s="15">
        <v>0</v>
      </c>
      <c r="X65" s="15">
        <v>0</v>
      </c>
      <c r="Y65" s="20">
        <v>0</v>
      </c>
      <c r="Z65" s="14">
        <v>3130798</v>
      </c>
      <c r="AA65" s="15">
        <v>234063</v>
      </c>
      <c r="AB65" s="15">
        <v>0</v>
      </c>
      <c r="AC65" s="15">
        <v>682813</v>
      </c>
      <c r="AD65" s="15">
        <v>0</v>
      </c>
      <c r="AE65" s="20">
        <v>4047674</v>
      </c>
      <c r="AF65" s="14">
        <v>0</v>
      </c>
      <c r="AG65" s="15">
        <v>0</v>
      </c>
      <c r="AH65" s="15">
        <v>0</v>
      </c>
      <c r="AI65" s="15">
        <v>0</v>
      </c>
      <c r="AJ65" s="15">
        <v>0</v>
      </c>
      <c r="AK65" s="20">
        <v>0</v>
      </c>
      <c r="AL65" s="14">
        <v>0</v>
      </c>
      <c r="AM65" s="15">
        <v>0</v>
      </c>
      <c r="AN65" s="15">
        <v>0</v>
      </c>
      <c r="AO65" s="15">
        <v>0</v>
      </c>
      <c r="AP65" s="15">
        <v>297634</v>
      </c>
      <c r="AQ65" s="20">
        <v>297634</v>
      </c>
      <c r="AR65" s="14">
        <v>0</v>
      </c>
      <c r="AS65" s="15">
        <v>0</v>
      </c>
      <c r="AT65" s="15">
        <v>0</v>
      </c>
      <c r="AU65" s="15">
        <v>0</v>
      </c>
      <c r="AV65" s="15">
        <v>0</v>
      </c>
      <c r="AW65" s="20">
        <v>0</v>
      </c>
      <c r="AX65" s="126">
        <v>13775878</v>
      </c>
      <c r="AY65" s="127">
        <v>1377215</v>
      </c>
      <c r="AZ65" s="127">
        <v>0</v>
      </c>
      <c r="BA65" s="127">
        <v>9212009</v>
      </c>
      <c r="BB65" s="127">
        <v>297634</v>
      </c>
      <c r="BC65" s="121">
        <v>24662736</v>
      </c>
      <c r="BD65" s="14">
        <v>413863</v>
      </c>
      <c r="BE65" s="15">
        <v>0</v>
      </c>
      <c r="BF65" s="15">
        <v>0</v>
      </c>
      <c r="BG65" s="15">
        <v>0</v>
      </c>
      <c r="BH65" s="15">
        <v>0</v>
      </c>
      <c r="BI65" s="20">
        <v>413863</v>
      </c>
      <c r="BJ65" s="14">
        <v>413863</v>
      </c>
      <c r="BK65" s="15">
        <v>0</v>
      </c>
      <c r="BL65" s="15">
        <v>0</v>
      </c>
      <c r="BM65" s="15">
        <v>0</v>
      </c>
      <c r="BN65" s="15">
        <v>0</v>
      </c>
      <c r="BO65" s="20">
        <v>413863</v>
      </c>
      <c r="BP65" s="14">
        <v>0</v>
      </c>
      <c r="BQ65" s="15">
        <v>0</v>
      </c>
      <c r="BR65" s="15">
        <v>0</v>
      </c>
      <c r="BS65" s="15">
        <v>0</v>
      </c>
      <c r="BT65" s="15">
        <v>0</v>
      </c>
      <c r="BU65" s="20">
        <v>0</v>
      </c>
      <c r="BV65" s="126">
        <v>13775878</v>
      </c>
      <c r="BW65" s="127">
        <v>1377215</v>
      </c>
      <c r="BX65" s="127">
        <v>0</v>
      </c>
      <c r="BY65" s="127">
        <v>9212009</v>
      </c>
      <c r="BZ65" s="127">
        <v>297634</v>
      </c>
      <c r="CA65" s="121">
        <v>24662736</v>
      </c>
      <c r="CB65" s="80">
        <v>24662736</v>
      </c>
      <c r="CC65" s="24">
        <v>23962910</v>
      </c>
      <c r="CD65" s="25">
        <f t="shared" si="0"/>
        <v>699826</v>
      </c>
      <c r="CE65" s="83"/>
    </row>
    <row r="66" spans="1:83" s="84" customFormat="1" ht="14.5" customHeight="1" x14ac:dyDescent="0.3">
      <c r="A66" s="4" t="s">
        <v>54</v>
      </c>
      <c r="B66" s="14">
        <v>0</v>
      </c>
      <c r="C66" s="15">
        <v>0</v>
      </c>
      <c r="D66" s="15">
        <v>0</v>
      </c>
      <c r="E66" s="15">
        <v>0</v>
      </c>
      <c r="F66" s="15">
        <v>0</v>
      </c>
      <c r="G66" s="20">
        <v>0</v>
      </c>
      <c r="H66" s="14">
        <v>59223452.560000002</v>
      </c>
      <c r="I66" s="15">
        <v>1760821.80204183</v>
      </c>
      <c r="J66" s="15">
        <v>1180717.44795817</v>
      </c>
      <c r="K66" s="15">
        <v>571937.15</v>
      </c>
      <c r="L66" s="15">
        <v>0</v>
      </c>
      <c r="M66" s="20">
        <v>62736928.960000001</v>
      </c>
      <c r="N66" s="14">
        <v>0</v>
      </c>
      <c r="O66" s="15">
        <v>0</v>
      </c>
      <c r="P66" s="15">
        <v>0</v>
      </c>
      <c r="Q66" s="15">
        <v>0</v>
      </c>
      <c r="R66" s="15">
        <v>4486.25</v>
      </c>
      <c r="S66" s="20">
        <v>4486.25</v>
      </c>
      <c r="T66" s="14">
        <v>0</v>
      </c>
      <c r="U66" s="15">
        <v>0</v>
      </c>
      <c r="V66" s="15">
        <v>0</v>
      </c>
      <c r="W66" s="15">
        <v>0</v>
      </c>
      <c r="X66" s="15">
        <v>0</v>
      </c>
      <c r="Y66" s="20">
        <v>0</v>
      </c>
      <c r="Z66" s="14">
        <v>14091164.91</v>
      </c>
      <c r="AA66" s="15">
        <v>0</v>
      </c>
      <c r="AB66" s="15">
        <v>0</v>
      </c>
      <c r="AC66" s="15">
        <v>0</v>
      </c>
      <c r="AD66" s="15">
        <v>0</v>
      </c>
      <c r="AE66" s="20">
        <v>14091164.91</v>
      </c>
      <c r="AF66" s="14">
        <v>0</v>
      </c>
      <c r="AG66" s="15">
        <v>295160</v>
      </c>
      <c r="AH66" s="15">
        <v>0</v>
      </c>
      <c r="AI66" s="15">
        <v>0</v>
      </c>
      <c r="AJ66" s="15">
        <v>0</v>
      </c>
      <c r="AK66" s="20">
        <v>295160</v>
      </c>
      <c r="AL66" s="14">
        <v>0</v>
      </c>
      <c r="AM66" s="15">
        <v>0</v>
      </c>
      <c r="AN66" s="15">
        <v>0</v>
      </c>
      <c r="AO66" s="15">
        <v>0</v>
      </c>
      <c r="AP66" s="15">
        <v>0</v>
      </c>
      <c r="AQ66" s="20">
        <v>0</v>
      </c>
      <c r="AR66" s="14">
        <v>0</v>
      </c>
      <c r="AS66" s="15">
        <v>0</v>
      </c>
      <c r="AT66" s="15">
        <v>0</v>
      </c>
      <c r="AU66" s="15">
        <v>0</v>
      </c>
      <c r="AV66" s="15">
        <v>0</v>
      </c>
      <c r="AW66" s="20">
        <v>0</v>
      </c>
      <c r="AX66" s="126">
        <v>73314617.469999999</v>
      </c>
      <c r="AY66" s="127">
        <v>2055981.80204183</v>
      </c>
      <c r="AZ66" s="127">
        <v>1180717.44795817</v>
      </c>
      <c r="BA66" s="127">
        <v>571937.15</v>
      </c>
      <c r="BB66" s="127">
        <v>4486.25</v>
      </c>
      <c r="BC66" s="121">
        <v>77127740.120000005</v>
      </c>
      <c r="BD66" s="14">
        <v>759932.56</v>
      </c>
      <c r="BE66" s="15">
        <v>0</v>
      </c>
      <c r="BF66" s="15">
        <v>0</v>
      </c>
      <c r="BG66" s="15">
        <v>0</v>
      </c>
      <c r="BH66" s="15">
        <v>0</v>
      </c>
      <c r="BI66" s="20">
        <v>759932.56</v>
      </c>
      <c r="BJ66" s="14">
        <v>794228.3</v>
      </c>
      <c r="BK66" s="15">
        <v>0</v>
      </c>
      <c r="BL66" s="15">
        <v>0</v>
      </c>
      <c r="BM66" s="15">
        <v>0</v>
      </c>
      <c r="BN66" s="15">
        <v>0</v>
      </c>
      <c r="BO66" s="20">
        <v>794228.3</v>
      </c>
      <c r="BP66" s="14">
        <v>17444.25</v>
      </c>
      <c r="BQ66" s="15">
        <v>0</v>
      </c>
      <c r="BR66" s="15">
        <v>0</v>
      </c>
      <c r="BS66" s="15">
        <v>0</v>
      </c>
      <c r="BT66" s="15">
        <v>0</v>
      </c>
      <c r="BU66" s="20">
        <v>17444.25</v>
      </c>
      <c r="BV66" s="126">
        <v>73262877.480000004</v>
      </c>
      <c r="BW66" s="127">
        <v>2055981.80204183</v>
      </c>
      <c r="BX66" s="127">
        <v>1180717.44795817</v>
      </c>
      <c r="BY66" s="127">
        <v>571937.15</v>
      </c>
      <c r="BZ66" s="127">
        <v>4486.25</v>
      </c>
      <c r="CA66" s="121">
        <v>77076000.13000001</v>
      </c>
      <c r="CB66" s="80">
        <v>77076000.13000001</v>
      </c>
      <c r="CC66" s="24">
        <v>77076000</v>
      </c>
      <c r="CD66" s="25">
        <f t="shared" si="0"/>
        <v>0.13000001013278961</v>
      </c>
      <c r="CE66" s="83"/>
    </row>
    <row r="67" spans="1:83" s="84" customFormat="1" ht="14.5" customHeight="1" x14ac:dyDescent="0.3">
      <c r="A67" s="4" t="s">
        <v>55</v>
      </c>
      <c r="B67" s="14">
        <v>547894.31593957462</v>
      </c>
      <c r="C67" s="15">
        <v>31980</v>
      </c>
      <c r="D67" s="15">
        <v>18799.08262366035</v>
      </c>
      <c r="E67" s="15">
        <v>76552.433195670674</v>
      </c>
      <c r="F67" s="15">
        <v>659.61693416352114</v>
      </c>
      <c r="G67" s="20">
        <v>675885.44869306916</v>
      </c>
      <c r="H67" s="14">
        <v>9276927.3399999999</v>
      </c>
      <c r="I67" s="15">
        <v>880105.19</v>
      </c>
      <c r="J67" s="15">
        <v>477894.6</v>
      </c>
      <c r="K67" s="15">
        <v>5671574.79</v>
      </c>
      <c r="L67" s="15">
        <v>0</v>
      </c>
      <c r="M67" s="20">
        <v>16306501.919999998</v>
      </c>
      <c r="N67" s="14">
        <v>0</v>
      </c>
      <c r="O67" s="15">
        <v>0</v>
      </c>
      <c r="P67" s="15">
        <v>0</v>
      </c>
      <c r="Q67" s="15">
        <v>0</v>
      </c>
      <c r="R67" s="15">
        <v>13866.93</v>
      </c>
      <c r="S67" s="20">
        <v>13866.93</v>
      </c>
      <c r="T67" s="14">
        <v>0</v>
      </c>
      <c r="U67" s="15">
        <v>0</v>
      </c>
      <c r="V67" s="15">
        <v>0</v>
      </c>
      <c r="W67" s="15">
        <v>0</v>
      </c>
      <c r="X67" s="15">
        <v>96142.25</v>
      </c>
      <c r="Y67" s="20">
        <v>96142.25</v>
      </c>
      <c r="Z67" s="14">
        <v>2221306.4611051255</v>
      </c>
      <c r="AA67" s="15">
        <v>183270.89650489826</v>
      </c>
      <c r="AB67" s="15">
        <v>107695.26908019793</v>
      </c>
      <c r="AC67" s="15">
        <v>396165.17330977804</v>
      </c>
      <c r="AD67" s="15">
        <v>0</v>
      </c>
      <c r="AE67" s="20">
        <v>2908437.7999999993</v>
      </c>
      <c r="AF67" s="14">
        <v>0</v>
      </c>
      <c r="AG67" s="15">
        <v>0</v>
      </c>
      <c r="AH67" s="15">
        <v>0</v>
      </c>
      <c r="AI67" s="15">
        <v>0</v>
      </c>
      <c r="AJ67" s="15">
        <v>0</v>
      </c>
      <c r="AK67" s="20">
        <v>0</v>
      </c>
      <c r="AL67" s="14">
        <v>0</v>
      </c>
      <c r="AM67" s="15">
        <v>0</v>
      </c>
      <c r="AN67" s="15">
        <v>0</v>
      </c>
      <c r="AO67" s="15">
        <v>0</v>
      </c>
      <c r="AP67" s="15">
        <v>381922.57</v>
      </c>
      <c r="AQ67" s="20">
        <v>381922.57</v>
      </c>
      <c r="AR67" s="14">
        <v>0</v>
      </c>
      <c r="AS67" s="15">
        <v>0</v>
      </c>
      <c r="AT67" s="15">
        <v>0</v>
      </c>
      <c r="AU67" s="15">
        <v>0</v>
      </c>
      <c r="AV67" s="15">
        <v>0</v>
      </c>
      <c r="AW67" s="20">
        <v>0</v>
      </c>
      <c r="AX67" s="126">
        <v>12046128.1170447</v>
      </c>
      <c r="AY67" s="127">
        <v>1095356.0865048983</v>
      </c>
      <c r="AZ67" s="127">
        <v>604388.95170385821</v>
      </c>
      <c r="BA67" s="127">
        <v>6144292.396505449</v>
      </c>
      <c r="BB67" s="127">
        <v>492591.3669341635</v>
      </c>
      <c r="BC67" s="121">
        <v>20382756.918693069</v>
      </c>
      <c r="BD67" s="14">
        <v>0</v>
      </c>
      <c r="BE67" s="15">
        <v>0</v>
      </c>
      <c r="BF67" s="15">
        <v>0</v>
      </c>
      <c r="BG67" s="15">
        <v>0</v>
      </c>
      <c r="BH67" s="15">
        <v>0</v>
      </c>
      <c r="BI67" s="20">
        <v>0</v>
      </c>
      <c r="BJ67" s="14">
        <v>0</v>
      </c>
      <c r="BK67" s="15">
        <v>0</v>
      </c>
      <c r="BL67" s="15">
        <v>0</v>
      </c>
      <c r="BM67" s="15">
        <v>0</v>
      </c>
      <c r="BN67" s="15">
        <v>0</v>
      </c>
      <c r="BO67" s="20">
        <v>0</v>
      </c>
      <c r="BP67" s="14">
        <v>0</v>
      </c>
      <c r="BQ67" s="15">
        <v>0</v>
      </c>
      <c r="BR67" s="15">
        <v>0</v>
      </c>
      <c r="BS67" s="15">
        <v>0</v>
      </c>
      <c r="BT67" s="15">
        <v>0</v>
      </c>
      <c r="BU67" s="20">
        <v>0</v>
      </c>
      <c r="BV67" s="126">
        <v>12046128.1170447</v>
      </c>
      <c r="BW67" s="127">
        <v>1095356.0865048983</v>
      </c>
      <c r="BX67" s="127">
        <v>604388.95170385821</v>
      </c>
      <c r="BY67" s="127">
        <v>6144292.396505449</v>
      </c>
      <c r="BZ67" s="127">
        <v>492591.3669341635</v>
      </c>
      <c r="CA67" s="121">
        <v>20382756.918693069</v>
      </c>
      <c r="CB67" s="80">
        <v>20382756.918693069</v>
      </c>
      <c r="CC67" s="24">
        <v>20382756.918693069</v>
      </c>
      <c r="CD67" s="25">
        <f t="shared" si="0"/>
        <v>0</v>
      </c>
      <c r="CE67" s="83"/>
    </row>
    <row r="68" spans="1:83" s="84" customFormat="1" ht="14.5" customHeight="1" x14ac:dyDescent="0.3">
      <c r="A68" s="4" t="s">
        <v>56</v>
      </c>
      <c r="B68" s="14">
        <v>0</v>
      </c>
      <c r="C68" s="15">
        <v>0</v>
      </c>
      <c r="D68" s="15">
        <v>0</v>
      </c>
      <c r="E68" s="15">
        <v>0</v>
      </c>
      <c r="F68" s="15">
        <v>0</v>
      </c>
      <c r="G68" s="20">
        <v>0</v>
      </c>
      <c r="H68" s="14">
        <v>106844355</v>
      </c>
      <c r="I68" s="15">
        <v>19272956</v>
      </c>
      <c r="J68" s="15">
        <v>4832878</v>
      </c>
      <c r="K68" s="15">
        <v>0</v>
      </c>
      <c r="L68" s="15">
        <v>0</v>
      </c>
      <c r="M68" s="20">
        <v>130950189</v>
      </c>
      <c r="N68" s="14">
        <v>0</v>
      </c>
      <c r="O68" s="15">
        <v>285327</v>
      </c>
      <c r="P68" s="15">
        <v>23060</v>
      </c>
      <c r="Q68" s="15">
        <v>0</v>
      </c>
      <c r="R68" s="15">
        <v>0</v>
      </c>
      <c r="S68" s="20">
        <v>308387</v>
      </c>
      <c r="T68" s="14">
        <v>821595</v>
      </c>
      <c r="U68" s="15">
        <v>-108463</v>
      </c>
      <c r="V68" s="15">
        <v>-121900</v>
      </c>
      <c r="W68" s="15">
        <v>0</v>
      </c>
      <c r="X68" s="15">
        <v>0</v>
      </c>
      <c r="Y68" s="20">
        <v>591232</v>
      </c>
      <c r="Z68" s="14">
        <v>11802447.823542643</v>
      </c>
      <c r="AA68" s="15">
        <v>2160484.669692521</v>
      </c>
      <c r="AB68" s="15">
        <v>536406.01676483534</v>
      </c>
      <c r="AC68" s="15">
        <v>0</v>
      </c>
      <c r="AD68" s="15">
        <v>0</v>
      </c>
      <c r="AE68" s="20">
        <v>14499338.509999998</v>
      </c>
      <c r="AF68" s="14">
        <v>0</v>
      </c>
      <c r="AG68" s="15">
        <v>-58973.699999999953</v>
      </c>
      <c r="AH68" s="15">
        <v>0</v>
      </c>
      <c r="AI68" s="15">
        <v>0</v>
      </c>
      <c r="AJ68" s="15">
        <v>0</v>
      </c>
      <c r="AK68" s="20">
        <v>-58973.699999999953</v>
      </c>
      <c r="AL68" s="14">
        <v>0</v>
      </c>
      <c r="AM68" s="15">
        <v>0</v>
      </c>
      <c r="AN68" s="15">
        <v>0</v>
      </c>
      <c r="AO68" s="15">
        <v>0</v>
      </c>
      <c r="AP68" s="15">
        <v>0</v>
      </c>
      <c r="AQ68" s="20">
        <v>0</v>
      </c>
      <c r="AR68" s="14">
        <v>592394.84</v>
      </c>
      <c r="AS68" s="15">
        <v>0</v>
      </c>
      <c r="AT68" s="15">
        <v>0</v>
      </c>
      <c r="AU68" s="15">
        <v>0</v>
      </c>
      <c r="AV68" s="15">
        <v>0</v>
      </c>
      <c r="AW68" s="20">
        <v>592394.84</v>
      </c>
      <c r="AX68" s="126">
        <v>120060792.66354264</v>
      </c>
      <c r="AY68" s="127">
        <v>21551330.969692521</v>
      </c>
      <c r="AZ68" s="127">
        <v>5270444.0167648355</v>
      </c>
      <c r="BA68" s="127">
        <v>0</v>
      </c>
      <c r="BB68" s="127">
        <v>0</v>
      </c>
      <c r="BC68" s="121">
        <v>146882567.65000001</v>
      </c>
      <c r="BD68" s="14">
        <v>770131</v>
      </c>
      <c r="BE68" s="15">
        <v>0</v>
      </c>
      <c r="BF68" s="15">
        <v>0</v>
      </c>
      <c r="BG68" s="15">
        <v>0</v>
      </c>
      <c r="BH68" s="15">
        <v>0</v>
      </c>
      <c r="BI68" s="20">
        <v>770131</v>
      </c>
      <c r="BJ68" s="14">
        <v>770131</v>
      </c>
      <c r="BK68" s="15">
        <v>0</v>
      </c>
      <c r="BL68" s="15">
        <v>0</v>
      </c>
      <c r="BM68" s="15">
        <v>0</v>
      </c>
      <c r="BN68" s="15">
        <v>0</v>
      </c>
      <c r="BO68" s="20">
        <v>770131</v>
      </c>
      <c r="BP68" s="14">
        <v>565859</v>
      </c>
      <c r="BQ68" s="15">
        <v>236944</v>
      </c>
      <c r="BR68" s="15">
        <v>9945</v>
      </c>
      <c r="BS68" s="15">
        <v>0</v>
      </c>
      <c r="BT68" s="15">
        <v>0</v>
      </c>
      <c r="BU68" s="20">
        <v>812748</v>
      </c>
      <c r="BV68" s="126">
        <v>119494933.66354264</v>
      </c>
      <c r="BW68" s="127">
        <v>21314386.969692521</v>
      </c>
      <c r="BX68" s="127">
        <v>5260499.0167648355</v>
      </c>
      <c r="BY68" s="127">
        <v>0</v>
      </c>
      <c r="BZ68" s="127">
        <v>0</v>
      </c>
      <c r="CA68" s="121">
        <v>146069819.65000001</v>
      </c>
      <c r="CB68" s="80">
        <v>146069819.65000001</v>
      </c>
      <c r="CC68" s="24">
        <v>146069820</v>
      </c>
      <c r="CD68" s="25">
        <f t="shared" si="0"/>
        <v>-0.34999999403953552</v>
      </c>
      <c r="CE68" s="83"/>
    </row>
    <row r="69" spans="1:83" s="84" customFormat="1" ht="14.5" customHeight="1" x14ac:dyDescent="0.3">
      <c r="A69" s="4" t="s">
        <v>57</v>
      </c>
      <c r="B69" s="14">
        <v>0</v>
      </c>
      <c r="C69" s="15">
        <v>0</v>
      </c>
      <c r="D69" s="15">
        <v>0</v>
      </c>
      <c r="E69" s="15">
        <v>0</v>
      </c>
      <c r="F69" s="15">
        <v>0</v>
      </c>
      <c r="G69" s="20">
        <v>0</v>
      </c>
      <c r="H69" s="14">
        <v>3056623</v>
      </c>
      <c r="I69" s="15">
        <v>121382.47503</v>
      </c>
      <c r="J69" s="15">
        <v>179203.88211000001</v>
      </c>
      <c r="K69" s="15">
        <v>4941743.2832599999</v>
      </c>
      <c r="L69" s="15">
        <v>1409094.2219500002</v>
      </c>
      <c r="M69" s="20">
        <v>9708046.8623500001</v>
      </c>
      <c r="N69" s="14">
        <v>0</v>
      </c>
      <c r="O69" s="15">
        <v>0</v>
      </c>
      <c r="P69" s="15">
        <v>0</v>
      </c>
      <c r="Q69" s="15">
        <v>0</v>
      </c>
      <c r="R69" s="15">
        <v>0</v>
      </c>
      <c r="S69" s="20">
        <v>0</v>
      </c>
      <c r="T69" s="14">
        <v>120628</v>
      </c>
      <c r="U69" s="15">
        <v>0</v>
      </c>
      <c r="V69" s="15">
        <v>0</v>
      </c>
      <c r="W69" s="15">
        <v>-178776</v>
      </c>
      <c r="X69" s="15">
        <v>0</v>
      </c>
      <c r="Y69" s="20">
        <v>-58148</v>
      </c>
      <c r="Z69" s="14">
        <v>1897415</v>
      </c>
      <c r="AA69" s="15">
        <v>58126.86</v>
      </c>
      <c r="AB69" s="15">
        <v>23347.88</v>
      </c>
      <c r="AC69" s="15">
        <v>382985.66999999993</v>
      </c>
      <c r="AD69" s="15">
        <v>112088.05999999997</v>
      </c>
      <c r="AE69" s="20">
        <v>2473963.4700000002</v>
      </c>
      <c r="AF69" s="14">
        <v>0</v>
      </c>
      <c r="AG69" s="15">
        <v>0</v>
      </c>
      <c r="AH69" s="15">
        <v>0</v>
      </c>
      <c r="AI69" s="15">
        <v>0</v>
      </c>
      <c r="AJ69" s="15">
        <v>0</v>
      </c>
      <c r="AK69" s="20">
        <v>0</v>
      </c>
      <c r="AL69" s="14">
        <v>0</v>
      </c>
      <c r="AM69" s="15">
        <v>1287544</v>
      </c>
      <c r="AN69" s="15">
        <v>0</v>
      </c>
      <c r="AO69" s="15">
        <v>0</v>
      </c>
      <c r="AP69" s="15">
        <v>0</v>
      </c>
      <c r="AQ69" s="20">
        <v>1287544</v>
      </c>
      <c r="AR69" s="14">
        <v>18342</v>
      </c>
      <c r="AS69" s="15">
        <v>70</v>
      </c>
      <c r="AT69" s="15">
        <v>72</v>
      </c>
      <c r="AU69" s="15">
        <v>3381</v>
      </c>
      <c r="AV69" s="15">
        <v>59</v>
      </c>
      <c r="AW69" s="20">
        <v>21924</v>
      </c>
      <c r="AX69" s="126">
        <v>5093008</v>
      </c>
      <c r="AY69" s="127">
        <v>1467123.33503</v>
      </c>
      <c r="AZ69" s="127">
        <v>202623.76211000001</v>
      </c>
      <c r="BA69" s="127">
        <v>5149333.9532599999</v>
      </c>
      <c r="BB69" s="127">
        <v>1521241.2819500002</v>
      </c>
      <c r="BC69" s="121">
        <v>13433330.332350001</v>
      </c>
      <c r="BD69" s="14">
        <v>213447.59999999998</v>
      </c>
      <c r="BE69" s="15">
        <v>0</v>
      </c>
      <c r="BF69" s="15">
        <v>0</v>
      </c>
      <c r="BG69" s="15">
        <v>23191.400000000023</v>
      </c>
      <c r="BH69" s="15">
        <v>0</v>
      </c>
      <c r="BI69" s="20">
        <v>236639</v>
      </c>
      <c r="BJ69" s="14">
        <v>213447.59999999998</v>
      </c>
      <c r="BK69" s="15">
        <v>0</v>
      </c>
      <c r="BL69" s="15">
        <v>0</v>
      </c>
      <c r="BM69" s="15">
        <v>23191.400000000023</v>
      </c>
      <c r="BN69" s="15">
        <v>0</v>
      </c>
      <c r="BO69" s="20">
        <v>236639</v>
      </c>
      <c r="BP69" s="14">
        <v>0</v>
      </c>
      <c r="BQ69" s="15">
        <v>0</v>
      </c>
      <c r="BR69" s="15">
        <v>0</v>
      </c>
      <c r="BS69" s="15">
        <v>0</v>
      </c>
      <c r="BT69" s="15">
        <v>0</v>
      </c>
      <c r="BU69" s="20">
        <v>0</v>
      </c>
      <c r="BV69" s="126">
        <v>5093008</v>
      </c>
      <c r="BW69" s="127">
        <v>1467123.33503</v>
      </c>
      <c r="BX69" s="127">
        <v>202623.76211000001</v>
      </c>
      <c r="BY69" s="127">
        <v>5149333.9532599999</v>
      </c>
      <c r="BZ69" s="127">
        <v>1521241.2819500002</v>
      </c>
      <c r="CA69" s="121">
        <v>13433330.332350001</v>
      </c>
      <c r="CB69" s="80">
        <v>13433330.332350001</v>
      </c>
      <c r="CC69" s="24">
        <v>13433330</v>
      </c>
      <c r="CD69" s="25">
        <f t="shared" si="0"/>
        <v>0.3323500007390976</v>
      </c>
      <c r="CE69" s="83"/>
    </row>
    <row r="70" spans="1:83" s="84" customFormat="1" ht="14.5" customHeight="1" x14ac:dyDescent="0.3">
      <c r="A70" s="4" t="s">
        <v>58</v>
      </c>
      <c r="B70" s="14">
        <v>0</v>
      </c>
      <c r="C70" s="15">
        <v>0</v>
      </c>
      <c r="D70" s="15">
        <v>0</v>
      </c>
      <c r="E70" s="15">
        <v>0</v>
      </c>
      <c r="F70" s="15">
        <v>0</v>
      </c>
      <c r="G70" s="20">
        <v>0</v>
      </c>
      <c r="H70" s="14">
        <v>6932765</v>
      </c>
      <c r="I70" s="15">
        <v>297706</v>
      </c>
      <c r="J70" s="15">
        <v>0</v>
      </c>
      <c r="K70" s="15">
        <v>0</v>
      </c>
      <c r="L70" s="15">
        <v>3300</v>
      </c>
      <c r="M70" s="20">
        <v>7233771</v>
      </c>
      <c r="N70" s="14">
        <v>0</v>
      </c>
      <c r="O70" s="15">
        <v>0</v>
      </c>
      <c r="P70" s="15">
        <v>0</v>
      </c>
      <c r="Q70" s="15">
        <v>0</v>
      </c>
      <c r="R70" s="15">
        <v>0</v>
      </c>
      <c r="S70" s="20">
        <v>0</v>
      </c>
      <c r="T70" s="14">
        <v>23071</v>
      </c>
      <c r="U70" s="15">
        <v>0</v>
      </c>
      <c r="V70" s="15">
        <v>0</v>
      </c>
      <c r="W70" s="15">
        <v>0</v>
      </c>
      <c r="X70" s="15">
        <v>0</v>
      </c>
      <c r="Y70" s="20">
        <v>23071</v>
      </c>
      <c r="Z70" s="14">
        <v>1283033</v>
      </c>
      <c r="AA70" s="15">
        <v>0</v>
      </c>
      <c r="AB70" s="15">
        <v>0</v>
      </c>
      <c r="AC70" s="15">
        <v>0</v>
      </c>
      <c r="AD70" s="15">
        <v>0</v>
      </c>
      <c r="AE70" s="20">
        <v>1283033</v>
      </c>
      <c r="AF70" s="14">
        <v>0</v>
      </c>
      <c r="AG70" s="15">
        <v>0</v>
      </c>
      <c r="AH70" s="15">
        <v>0</v>
      </c>
      <c r="AI70" s="15">
        <v>0</v>
      </c>
      <c r="AJ70" s="15">
        <v>0</v>
      </c>
      <c r="AK70" s="20">
        <v>0</v>
      </c>
      <c r="AL70" s="14">
        <v>300</v>
      </c>
      <c r="AM70" s="15">
        <v>0</v>
      </c>
      <c r="AN70" s="15">
        <v>0</v>
      </c>
      <c r="AO70" s="15">
        <v>0</v>
      </c>
      <c r="AP70" s="15">
        <v>0</v>
      </c>
      <c r="AQ70" s="20">
        <v>300</v>
      </c>
      <c r="AR70" s="14">
        <v>-4877</v>
      </c>
      <c r="AS70" s="15">
        <v>0</v>
      </c>
      <c r="AT70" s="15">
        <v>0</v>
      </c>
      <c r="AU70" s="15">
        <v>0</v>
      </c>
      <c r="AV70" s="15">
        <v>0</v>
      </c>
      <c r="AW70" s="20">
        <v>-4877</v>
      </c>
      <c r="AX70" s="126">
        <v>8234292</v>
      </c>
      <c r="AY70" s="127">
        <v>297706</v>
      </c>
      <c r="AZ70" s="127">
        <v>0</v>
      </c>
      <c r="BA70" s="127">
        <v>0</v>
      </c>
      <c r="BB70" s="127">
        <v>3300</v>
      </c>
      <c r="BC70" s="121">
        <v>8535298</v>
      </c>
      <c r="BD70" s="14">
        <v>84568.8</v>
      </c>
      <c r="BE70" s="15">
        <v>0</v>
      </c>
      <c r="BF70" s="15">
        <v>0</v>
      </c>
      <c r="BG70" s="15">
        <v>0</v>
      </c>
      <c r="BH70" s="15">
        <v>0</v>
      </c>
      <c r="BI70" s="20">
        <v>84568.8</v>
      </c>
      <c r="BJ70" s="14">
        <v>84568.8</v>
      </c>
      <c r="BK70" s="15">
        <v>0</v>
      </c>
      <c r="BL70" s="15">
        <v>0</v>
      </c>
      <c r="BM70" s="15">
        <v>0</v>
      </c>
      <c r="BN70" s="15">
        <v>0</v>
      </c>
      <c r="BO70" s="20">
        <v>84568.8</v>
      </c>
      <c r="BP70" s="14">
        <v>40680</v>
      </c>
      <c r="BQ70" s="15">
        <v>0</v>
      </c>
      <c r="BR70" s="15">
        <v>0</v>
      </c>
      <c r="BS70" s="15">
        <v>0</v>
      </c>
      <c r="BT70" s="15">
        <v>0</v>
      </c>
      <c r="BU70" s="20">
        <v>40680</v>
      </c>
      <c r="BV70" s="126">
        <v>8193612</v>
      </c>
      <c r="BW70" s="127">
        <v>297706</v>
      </c>
      <c r="BX70" s="127">
        <v>0</v>
      </c>
      <c r="BY70" s="127">
        <v>0</v>
      </c>
      <c r="BZ70" s="127">
        <v>3300</v>
      </c>
      <c r="CA70" s="121">
        <v>8494618</v>
      </c>
      <c r="CB70" s="80">
        <v>8494618</v>
      </c>
      <c r="CC70" s="24">
        <v>8494618</v>
      </c>
      <c r="CD70" s="25">
        <f t="shared" si="0"/>
        <v>0</v>
      </c>
      <c r="CE70" s="83"/>
    </row>
    <row r="71" spans="1:83" s="84" customFormat="1" ht="14.5" customHeight="1" x14ac:dyDescent="0.3">
      <c r="A71" s="4" t="s">
        <v>59</v>
      </c>
      <c r="B71" s="14">
        <v>0</v>
      </c>
      <c r="C71" s="15">
        <v>0</v>
      </c>
      <c r="D71" s="15">
        <v>0</v>
      </c>
      <c r="E71" s="15">
        <v>0</v>
      </c>
      <c r="F71" s="15">
        <v>0</v>
      </c>
      <c r="G71" s="20">
        <v>0</v>
      </c>
      <c r="H71" s="14">
        <v>30086394</v>
      </c>
      <c r="I71" s="15">
        <v>1284181</v>
      </c>
      <c r="J71" s="15">
        <v>1012439</v>
      </c>
      <c r="K71" s="15">
        <v>12671792</v>
      </c>
      <c r="L71" s="15">
        <v>0</v>
      </c>
      <c r="M71" s="20">
        <v>45054806</v>
      </c>
      <c r="N71" s="14">
        <v>0</v>
      </c>
      <c r="O71" s="15">
        <v>0</v>
      </c>
      <c r="P71" s="15">
        <v>0</v>
      </c>
      <c r="Q71" s="15">
        <v>0</v>
      </c>
      <c r="R71" s="15">
        <v>16332</v>
      </c>
      <c r="S71" s="20">
        <v>16332</v>
      </c>
      <c r="T71" s="14">
        <v>234260</v>
      </c>
      <c r="U71" s="15">
        <v>21502</v>
      </c>
      <c r="V71" s="15">
        <v>9903</v>
      </c>
      <c r="W71" s="15">
        <v>1501</v>
      </c>
      <c r="X71" s="15">
        <v>0</v>
      </c>
      <c r="Y71" s="20">
        <v>267166</v>
      </c>
      <c r="Z71" s="14">
        <v>4735591</v>
      </c>
      <c r="AA71" s="15">
        <v>129159</v>
      </c>
      <c r="AB71" s="15">
        <v>0</v>
      </c>
      <c r="AC71" s="15">
        <v>0</v>
      </c>
      <c r="AD71" s="15">
        <v>0</v>
      </c>
      <c r="AE71" s="20">
        <v>4864750</v>
      </c>
      <c r="AF71" s="14">
        <v>0</v>
      </c>
      <c r="AG71" s="15">
        <v>0</v>
      </c>
      <c r="AH71" s="15">
        <v>0</v>
      </c>
      <c r="AI71" s="15">
        <v>0</v>
      </c>
      <c r="AJ71" s="15">
        <v>0</v>
      </c>
      <c r="AK71" s="20">
        <v>0</v>
      </c>
      <c r="AL71" s="14">
        <v>0</v>
      </c>
      <c r="AM71" s="15">
        <v>0</v>
      </c>
      <c r="AN71" s="15">
        <v>287785</v>
      </c>
      <c r="AO71" s="15">
        <v>0</v>
      </c>
      <c r="AP71" s="15">
        <v>0</v>
      </c>
      <c r="AQ71" s="20">
        <v>287785</v>
      </c>
      <c r="AR71" s="14">
        <v>0</v>
      </c>
      <c r="AS71" s="15">
        <v>0</v>
      </c>
      <c r="AT71" s="15">
        <v>0</v>
      </c>
      <c r="AU71" s="15">
        <v>0</v>
      </c>
      <c r="AV71" s="15">
        <v>0</v>
      </c>
      <c r="AW71" s="20">
        <v>0</v>
      </c>
      <c r="AX71" s="126">
        <v>35056245</v>
      </c>
      <c r="AY71" s="127">
        <v>1434842</v>
      </c>
      <c r="AZ71" s="127">
        <v>1310127</v>
      </c>
      <c r="BA71" s="127">
        <v>12673293</v>
      </c>
      <c r="BB71" s="127">
        <v>16332</v>
      </c>
      <c r="BC71" s="121">
        <v>50490839</v>
      </c>
      <c r="BD71" s="14">
        <v>0</v>
      </c>
      <c r="BE71" s="15">
        <v>0</v>
      </c>
      <c r="BF71" s="15">
        <v>0</v>
      </c>
      <c r="BG71" s="15">
        <v>0</v>
      </c>
      <c r="BH71" s="15">
        <v>0</v>
      </c>
      <c r="BI71" s="20">
        <v>0</v>
      </c>
      <c r="BJ71" s="14">
        <v>0</v>
      </c>
      <c r="BK71" s="15">
        <v>0</v>
      </c>
      <c r="BL71" s="15">
        <v>0</v>
      </c>
      <c r="BM71" s="15">
        <v>0</v>
      </c>
      <c r="BN71" s="15">
        <v>0</v>
      </c>
      <c r="BO71" s="20">
        <v>0</v>
      </c>
      <c r="BP71" s="14">
        <v>0</v>
      </c>
      <c r="BQ71" s="15">
        <v>0</v>
      </c>
      <c r="BR71" s="15">
        <v>0</v>
      </c>
      <c r="BS71" s="15">
        <v>0</v>
      </c>
      <c r="BT71" s="15">
        <v>0</v>
      </c>
      <c r="BU71" s="20">
        <v>0</v>
      </c>
      <c r="BV71" s="126">
        <v>35056245</v>
      </c>
      <c r="BW71" s="127">
        <v>1434842</v>
      </c>
      <c r="BX71" s="127">
        <v>1310127</v>
      </c>
      <c r="BY71" s="127">
        <v>12673293</v>
      </c>
      <c r="BZ71" s="127">
        <v>16332</v>
      </c>
      <c r="CA71" s="121">
        <v>50490839</v>
      </c>
      <c r="CB71" s="80">
        <v>50490839</v>
      </c>
      <c r="CC71" s="24">
        <v>50490839</v>
      </c>
      <c r="CD71" s="25">
        <f t="shared" si="0"/>
        <v>0</v>
      </c>
      <c r="CE71" s="83"/>
    </row>
    <row r="72" spans="1:83" s="84" customFormat="1" ht="14.5" customHeight="1" x14ac:dyDescent="0.3">
      <c r="A72" s="4" t="s">
        <v>60</v>
      </c>
      <c r="B72" s="14">
        <v>1561032</v>
      </c>
      <c r="C72" s="15">
        <v>98496</v>
      </c>
      <c r="D72" s="15">
        <v>54864</v>
      </c>
      <c r="E72" s="15">
        <v>378648</v>
      </c>
      <c r="F72" s="15">
        <v>0</v>
      </c>
      <c r="G72" s="20">
        <v>2093040</v>
      </c>
      <c r="H72" s="14">
        <v>7457987</v>
      </c>
      <c r="I72" s="15">
        <v>704199</v>
      </c>
      <c r="J72" s="15">
        <v>294386</v>
      </c>
      <c r="K72" s="15">
        <v>10237063</v>
      </c>
      <c r="L72" s="15">
        <v>0</v>
      </c>
      <c r="M72" s="20">
        <v>18693635</v>
      </c>
      <c r="N72" s="14">
        <v>0</v>
      </c>
      <c r="O72" s="15">
        <v>0</v>
      </c>
      <c r="P72" s="15">
        <v>0</v>
      </c>
      <c r="Q72" s="15">
        <v>0</v>
      </c>
      <c r="R72" s="15">
        <v>0</v>
      </c>
      <c r="S72" s="20">
        <v>0</v>
      </c>
      <c r="T72" s="14">
        <v>94686</v>
      </c>
      <c r="U72" s="15">
        <v>-58598</v>
      </c>
      <c r="V72" s="15">
        <v>-3927</v>
      </c>
      <c r="W72" s="15">
        <v>899</v>
      </c>
      <c r="X72" s="15">
        <v>0</v>
      </c>
      <c r="Y72" s="20">
        <v>33060</v>
      </c>
      <c r="Z72" s="14">
        <v>2349759</v>
      </c>
      <c r="AA72" s="15">
        <v>117040</v>
      </c>
      <c r="AB72" s="15">
        <v>6545</v>
      </c>
      <c r="AC72" s="15">
        <v>81235</v>
      </c>
      <c r="AD72" s="15">
        <v>0</v>
      </c>
      <c r="AE72" s="20">
        <v>2554579</v>
      </c>
      <c r="AF72" s="14">
        <v>0</v>
      </c>
      <c r="AG72" s="15">
        <v>4412</v>
      </c>
      <c r="AH72" s="15">
        <v>0</v>
      </c>
      <c r="AI72" s="15">
        <v>0</v>
      </c>
      <c r="AJ72" s="15">
        <v>0</v>
      </c>
      <c r="AK72" s="20">
        <v>4412</v>
      </c>
      <c r="AL72" s="14">
        <v>0</v>
      </c>
      <c r="AM72" s="15">
        <v>199685</v>
      </c>
      <c r="AN72" s="15">
        <v>0</v>
      </c>
      <c r="AO72" s="15">
        <v>0</v>
      </c>
      <c r="AP72" s="15">
        <v>0</v>
      </c>
      <c r="AQ72" s="20">
        <v>199685</v>
      </c>
      <c r="AR72" s="14">
        <v>0</v>
      </c>
      <c r="AS72" s="15">
        <v>0</v>
      </c>
      <c r="AT72" s="15">
        <v>0</v>
      </c>
      <c r="AU72" s="15">
        <v>0</v>
      </c>
      <c r="AV72" s="15">
        <v>0</v>
      </c>
      <c r="AW72" s="20">
        <v>0</v>
      </c>
      <c r="AX72" s="126">
        <v>11463464</v>
      </c>
      <c r="AY72" s="127">
        <v>1065234</v>
      </c>
      <c r="AZ72" s="127">
        <v>351868</v>
      </c>
      <c r="BA72" s="127">
        <v>10697845</v>
      </c>
      <c r="BB72" s="127">
        <v>0</v>
      </c>
      <c r="BC72" s="121">
        <v>23578411</v>
      </c>
      <c r="BD72" s="14">
        <v>431643</v>
      </c>
      <c r="BE72" s="15">
        <v>0</v>
      </c>
      <c r="BF72" s="15">
        <v>0</v>
      </c>
      <c r="BG72" s="15">
        <v>0</v>
      </c>
      <c r="BH72" s="15">
        <v>0</v>
      </c>
      <c r="BI72" s="20">
        <v>431643</v>
      </c>
      <c r="BJ72" s="14">
        <v>431643</v>
      </c>
      <c r="BK72" s="15">
        <v>0</v>
      </c>
      <c r="BL72" s="15">
        <v>0</v>
      </c>
      <c r="BM72" s="15">
        <v>0</v>
      </c>
      <c r="BN72" s="15">
        <v>0</v>
      </c>
      <c r="BO72" s="20">
        <v>431643</v>
      </c>
      <c r="BP72" s="14">
        <v>0</v>
      </c>
      <c r="BQ72" s="15">
        <v>0</v>
      </c>
      <c r="BR72" s="15">
        <v>0</v>
      </c>
      <c r="BS72" s="15">
        <v>0</v>
      </c>
      <c r="BT72" s="15">
        <v>0</v>
      </c>
      <c r="BU72" s="20">
        <v>0</v>
      </c>
      <c r="BV72" s="126">
        <v>11463464</v>
      </c>
      <c r="BW72" s="127">
        <v>1065234</v>
      </c>
      <c r="BX72" s="127">
        <v>351868</v>
      </c>
      <c r="BY72" s="127">
        <v>10697845</v>
      </c>
      <c r="BZ72" s="127">
        <v>0</v>
      </c>
      <c r="CA72" s="121">
        <v>23578411</v>
      </c>
      <c r="CB72" s="80">
        <v>23578411</v>
      </c>
      <c r="CC72" s="24">
        <v>23417929.100000001</v>
      </c>
      <c r="CD72" s="25">
        <f t="shared" si="0"/>
        <v>160481.89999999851</v>
      </c>
      <c r="CE72" s="83"/>
    </row>
    <row r="73" spans="1:83" s="84" customFormat="1" ht="14.5" customHeight="1" x14ac:dyDescent="0.3">
      <c r="A73" s="4" t="s">
        <v>61</v>
      </c>
      <c r="B73" s="14">
        <v>0</v>
      </c>
      <c r="C73" s="15">
        <v>0</v>
      </c>
      <c r="D73" s="15">
        <v>0</v>
      </c>
      <c r="E73" s="15">
        <v>0</v>
      </c>
      <c r="F73" s="15">
        <v>0</v>
      </c>
      <c r="G73" s="20">
        <v>0</v>
      </c>
      <c r="H73" s="14">
        <v>92231121</v>
      </c>
      <c r="I73" s="15">
        <v>14282788</v>
      </c>
      <c r="J73" s="15">
        <v>0</v>
      </c>
      <c r="K73" s="15">
        <v>0</v>
      </c>
      <c r="L73" s="15">
        <v>0</v>
      </c>
      <c r="M73" s="20">
        <v>106513909</v>
      </c>
      <c r="N73" s="14">
        <v>0</v>
      </c>
      <c r="O73" s="15">
        <v>0</v>
      </c>
      <c r="P73" s="15">
        <v>0</v>
      </c>
      <c r="Q73" s="15">
        <v>0</v>
      </c>
      <c r="R73" s="15">
        <v>121272</v>
      </c>
      <c r="S73" s="20">
        <v>121272</v>
      </c>
      <c r="T73" s="14">
        <v>801098</v>
      </c>
      <c r="U73" s="15">
        <v>-268098</v>
      </c>
      <c r="V73" s="15">
        <v>0</v>
      </c>
      <c r="W73" s="15">
        <v>0</v>
      </c>
      <c r="X73" s="15">
        <v>0</v>
      </c>
      <c r="Y73" s="20">
        <v>533000</v>
      </c>
      <c r="Z73" s="14">
        <v>26537394</v>
      </c>
      <c r="AA73" s="15">
        <v>3103606</v>
      </c>
      <c r="AB73" s="15">
        <v>0</v>
      </c>
      <c r="AC73" s="15">
        <v>0</v>
      </c>
      <c r="AD73" s="15">
        <v>0</v>
      </c>
      <c r="AE73" s="20">
        <v>29641000</v>
      </c>
      <c r="AF73" s="14">
        <v>0</v>
      </c>
      <c r="AG73" s="15">
        <v>1121000.45</v>
      </c>
      <c r="AH73" s="15">
        <v>0</v>
      </c>
      <c r="AI73" s="15">
        <v>0</v>
      </c>
      <c r="AJ73" s="15">
        <v>0</v>
      </c>
      <c r="AK73" s="20">
        <v>1121000.45</v>
      </c>
      <c r="AL73" s="14">
        <v>0</v>
      </c>
      <c r="AM73" s="15">
        <v>0</v>
      </c>
      <c r="AN73" s="15">
        <v>0</v>
      </c>
      <c r="AO73" s="15">
        <v>0</v>
      </c>
      <c r="AP73" s="15">
        <v>0</v>
      </c>
      <c r="AQ73" s="20">
        <v>0</v>
      </c>
      <c r="AR73" s="14">
        <v>0</v>
      </c>
      <c r="AS73" s="15">
        <v>0</v>
      </c>
      <c r="AT73" s="15">
        <v>0</v>
      </c>
      <c r="AU73" s="15">
        <v>0</v>
      </c>
      <c r="AV73" s="15">
        <v>0</v>
      </c>
      <c r="AW73" s="20">
        <v>0</v>
      </c>
      <c r="AX73" s="126">
        <v>119569613</v>
      </c>
      <c r="AY73" s="127">
        <v>18239296.449999999</v>
      </c>
      <c r="AZ73" s="127">
        <v>0</v>
      </c>
      <c r="BA73" s="127">
        <v>0</v>
      </c>
      <c r="BB73" s="127">
        <v>121272</v>
      </c>
      <c r="BC73" s="121">
        <v>137930181.44999999</v>
      </c>
      <c r="BD73" s="14">
        <v>718134</v>
      </c>
      <c r="BE73" s="15">
        <v>0</v>
      </c>
      <c r="BF73" s="15">
        <v>0</v>
      </c>
      <c r="BG73" s="15">
        <v>0</v>
      </c>
      <c r="BH73" s="15">
        <v>0</v>
      </c>
      <c r="BI73" s="20">
        <v>718134</v>
      </c>
      <c r="BJ73" s="14">
        <v>718134</v>
      </c>
      <c r="BK73" s="15">
        <v>0</v>
      </c>
      <c r="BL73" s="15">
        <v>0</v>
      </c>
      <c r="BM73" s="15">
        <v>0</v>
      </c>
      <c r="BN73" s="15">
        <v>0</v>
      </c>
      <c r="BO73" s="20">
        <v>718134</v>
      </c>
      <c r="BP73" s="14">
        <v>0</v>
      </c>
      <c r="BQ73" s="15">
        <v>0</v>
      </c>
      <c r="BR73" s="15">
        <v>0</v>
      </c>
      <c r="BS73" s="15">
        <v>0</v>
      </c>
      <c r="BT73" s="15">
        <v>0</v>
      </c>
      <c r="BU73" s="20">
        <v>0</v>
      </c>
      <c r="BV73" s="126">
        <v>119569613</v>
      </c>
      <c r="BW73" s="127">
        <v>18239296.449999999</v>
      </c>
      <c r="BX73" s="127">
        <v>0</v>
      </c>
      <c r="BY73" s="127">
        <v>0</v>
      </c>
      <c r="BZ73" s="127">
        <v>121272</v>
      </c>
      <c r="CA73" s="121">
        <v>137930181.44999999</v>
      </c>
      <c r="CB73" s="80">
        <v>137930181.44999999</v>
      </c>
      <c r="CC73" s="24">
        <v>137930181</v>
      </c>
      <c r="CD73" s="25">
        <f t="shared" si="0"/>
        <v>0.44999998807907104</v>
      </c>
      <c r="CE73" s="83"/>
    </row>
    <row r="74" spans="1:83" s="84" customFormat="1" ht="14.5" customHeight="1" x14ac:dyDescent="0.3">
      <c r="A74" s="4" t="s">
        <v>62</v>
      </c>
      <c r="B74" s="14">
        <v>0</v>
      </c>
      <c r="C74" s="15">
        <v>0</v>
      </c>
      <c r="D74" s="15">
        <v>0</v>
      </c>
      <c r="E74" s="15">
        <v>0</v>
      </c>
      <c r="F74" s="15">
        <v>0</v>
      </c>
      <c r="G74" s="20">
        <v>0</v>
      </c>
      <c r="H74" s="14">
        <v>9486135.6600000001</v>
      </c>
      <c r="I74" s="15">
        <v>879030.64</v>
      </c>
      <c r="J74" s="15">
        <v>0</v>
      </c>
      <c r="K74" s="15">
        <v>8886240.7200000007</v>
      </c>
      <c r="L74" s="15">
        <v>0</v>
      </c>
      <c r="M74" s="20">
        <v>19251407.020000003</v>
      </c>
      <c r="N74" s="14">
        <v>0</v>
      </c>
      <c r="O74" s="15">
        <v>0</v>
      </c>
      <c r="P74" s="15">
        <v>0</v>
      </c>
      <c r="Q74" s="15">
        <v>0</v>
      </c>
      <c r="R74" s="15">
        <v>0</v>
      </c>
      <c r="S74" s="20">
        <v>0</v>
      </c>
      <c r="T74" s="14">
        <v>27797</v>
      </c>
      <c r="U74" s="15">
        <v>5599</v>
      </c>
      <c r="V74" s="15">
        <v>0</v>
      </c>
      <c r="W74" s="15">
        <v>10925</v>
      </c>
      <c r="X74" s="15">
        <v>0</v>
      </c>
      <c r="Y74" s="20">
        <v>44321</v>
      </c>
      <c r="Z74" s="14">
        <v>2275760.9900000002</v>
      </c>
      <c r="AA74" s="15">
        <v>117366.29</v>
      </c>
      <c r="AB74" s="15">
        <v>0</v>
      </c>
      <c r="AC74" s="15">
        <v>626091</v>
      </c>
      <c r="AD74" s="15">
        <v>0</v>
      </c>
      <c r="AE74" s="20">
        <v>3019218.2800000003</v>
      </c>
      <c r="AF74" s="14">
        <v>0</v>
      </c>
      <c r="AG74" s="15">
        <v>0</v>
      </c>
      <c r="AH74" s="15">
        <v>0</v>
      </c>
      <c r="AI74" s="15">
        <v>0</v>
      </c>
      <c r="AJ74" s="15">
        <v>0</v>
      </c>
      <c r="AK74" s="20">
        <v>0</v>
      </c>
      <c r="AL74" s="14">
        <v>0</v>
      </c>
      <c r="AM74" s="15">
        <v>0</v>
      </c>
      <c r="AN74" s="15">
        <v>0</v>
      </c>
      <c r="AO74" s="15">
        <v>0</v>
      </c>
      <c r="AP74" s="15">
        <v>0</v>
      </c>
      <c r="AQ74" s="20">
        <v>0</v>
      </c>
      <c r="AR74" s="14">
        <v>235787.66</v>
      </c>
      <c r="AS74" s="15">
        <v>0</v>
      </c>
      <c r="AT74" s="15">
        <v>0</v>
      </c>
      <c r="AU74" s="15">
        <v>0</v>
      </c>
      <c r="AV74" s="15">
        <v>0</v>
      </c>
      <c r="AW74" s="20">
        <v>235787.66</v>
      </c>
      <c r="AX74" s="126">
        <v>12025481.310000001</v>
      </c>
      <c r="AY74" s="127">
        <v>1001995.93</v>
      </c>
      <c r="AZ74" s="127">
        <v>0</v>
      </c>
      <c r="BA74" s="127">
        <v>9523256.7200000007</v>
      </c>
      <c r="BB74" s="127">
        <v>0</v>
      </c>
      <c r="BC74" s="121">
        <v>22550733.960000005</v>
      </c>
      <c r="BD74" s="14">
        <v>0</v>
      </c>
      <c r="BE74" s="15">
        <v>0</v>
      </c>
      <c r="BF74" s="15">
        <v>0</v>
      </c>
      <c r="BG74" s="15">
        <v>0</v>
      </c>
      <c r="BH74" s="15">
        <v>0</v>
      </c>
      <c r="BI74" s="20">
        <v>0</v>
      </c>
      <c r="BJ74" s="14">
        <v>294967</v>
      </c>
      <c r="BK74" s="15">
        <v>0</v>
      </c>
      <c r="BL74" s="15">
        <v>0</v>
      </c>
      <c r="BM74" s="15">
        <v>0</v>
      </c>
      <c r="BN74" s="15">
        <v>0</v>
      </c>
      <c r="BO74" s="20">
        <v>294967</v>
      </c>
      <c r="BP74" s="14">
        <v>13025</v>
      </c>
      <c r="BQ74" s="15">
        <v>0</v>
      </c>
      <c r="BR74" s="15">
        <v>0</v>
      </c>
      <c r="BS74" s="15">
        <v>0</v>
      </c>
      <c r="BT74" s="15">
        <v>0</v>
      </c>
      <c r="BU74" s="20">
        <v>13025</v>
      </c>
      <c r="BV74" s="126">
        <v>11717489.310000001</v>
      </c>
      <c r="BW74" s="127">
        <v>1001995.93</v>
      </c>
      <c r="BX74" s="127">
        <v>0</v>
      </c>
      <c r="BY74" s="127">
        <v>9523256.7200000007</v>
      </c>
      <c r="BZ74" s="127">
        <v>0</v>
      </c>
      <c r="CA74" s="121">
        <v>22242741.960000005</v>
      </c>
      <c r="CB74" s="80">
        <v>22242741.960000005</v>
      </c>
      <c r="CC74" s="24">
        <v>22242741.560000002</v>
      </c>
      <c r="CD74" s="25">
        <f t="shared" si="0"/>
        <v>0.40000000223517418</v>
      </c>
      <c r="CE74" s="83"/>
    </row>
    <row r="75" spans="1:83" s="84" customFormat="1" ht="14.5" customHeight="1" x14ac:dyDescent="0.3">
      <c r="A75" s="4" t="s">
        <v>63</v>
      </c>
      <c r="B75" s="14">
        <v>4914675</v>
      </c>
      <c r="C75" s="15">
        <v>269550</v>
      </c>
      <c r="D75" s="15">
        <v>0</v>
      </c>
      <c r="E75" s="15">
        <v>140625</v>
      </c>
      <c r="F75" s="15">
        <v>0</v>
      </c>
      <c r="G75" s="20">
        <v>5324850</v>
      </c>
      <c r="H75" s="14">
        <v>42742362.689999998</v>
      </c>
      <c r="I75" s="15">
        <v>3239183.63</v>
      </c>
      <c r="J75" s="15">
        <v>0</v>
      </c>
      <c r="K75" s="15">
        <v>2219154.19</v>
      </c>
      <c r="L75" s="15">
        <v>0</v>
      </c>
      <c r="M75" s="20">
        <v>48200700.509999998</v>
      </c>
      <c r="N75" s="14">
        <v>0</v>
      </c>
      <c r="O75" s="15">
        <v>0</v>
      </c>
      <c r="P75" s="15">
        <v>0</v>
      </c>
      <c r="Q75" s="15">
        <v>0</v>
      </c>
      <c r="R75" s="15">
        <v>0</v>
      </c>
      <c r="S75" s="20">
        <v>0</v>
      </c>
      <c r="T75" s="14">
        <v>328359.05</v>
      </c>
      <c r="U75" s="15">
        <v>22970.470000000005</v>
      </c>
      <c r="V75" s="15">
        <v>0</v>
      </c>
      <c r="W75" s="15">
        <v>19380.650000000001</v>
      </c>
      <c r="X75" s="15">
        <v>0</v>
      </c>
      <c r="Y75" s="20">
        <v>370710.17000000004</v>
      </c>
      <c r="Z75" s="14">
        <v>9297950.25</v>
      </c>
      <c r="AA75" s="15">
        <v>18062.36</v>
      </c>
      <c r="AB75" s="15">
        <v>0</v>
      </c>
      <c r="AC75" s="15">
        <v>805324.34</v>
      </c>
      <c r="AD75" s="15">
        <v>0</v>
      </c>
      <c r="AE75" s="20">
        <v>10121336.949999999</v>
      </c>
      <c r="AF75" s="14">
        <v>158316</v>
      </c>
      <c r="AG75" s="15">
        <v>0</v>
      </c>
      <c r="AH75" s="15">
        <v>0</v>
      </c>
      <c r="AI75" s="15">
        <v>0</v>
      </c>
      <c r="AJ75" s="15">
        <v>0</v>
      </c>
      <c r="AK75" s="20">
        <v>158316</v>
      </c>
      <c r="AL75" s="14">
        <v>0</v>
      </c>
      <c r="AM75" s="15">
        <v>0</v>
      </c>
      <c r="AN75" s="15">
        <v>0</v>
      </c>
      <c r="AO75" s="15">
        <v>0</v>
      </c>
      <c r="AP75" s="15">
        <v>0</v>
      </c>
      <c r="AQ75" s="20">
        <v>0</v>
      </c>
      <c r="AR75" s="14">
        <v>0</v>
      </c>
      <c r="AS75" s="15">
        <v>0</v>
      </c>
      <c r="AT75" s="15">
        <v>0</v>
      </c>
      <c r="AU75" s="15">
        <v>0</v>
      </c>
      <c r="AV75" s="15">
        <v>0</v>
      </c>
      <c r="AW75" s="20">
        <v>0</v>
      </c>
      <c r="AX75" s="126">
        <v>57441662.989999995</v>
      </c>
      <c r="AY75" s="127">
        <v>3549766.46</v>
      </c>
      <c r="AZ75" s="127">
        <v>0</v>
      </c>
      <c r="BA75" s="127">
        <v>3184484.1799999997</v>
      </c>
      <c r="BB75" s="127">
        <v>0</v>
      </c>
      <c r="BC75" s="121">
        <v>64175913.629999995</v>
      </c>
      <c r="BD75" s="14">
        <v>520162.06</v>
      </c>
      <c r="BE75" s="15">
        <v>0</v>
      </c>
      <c r="BF75" s="15">
        <v>0</v>
      </c>
      <c r="BG75" s="15">
        <v>0</v>
      </c>
      <c r="BH75" s="15">
        <v>0</v>
      </c>
      <c r="BI75" s="20">
        <v>520162.06</v>
      </c>
      <c r="BJ75" s="14">
        <v>520162</v>
      </c>
      <c r="BK75" s="15">
        <v>0</v>
      </c>
      <c r="BL75" s="15">
        <v>0</v>
      </c>
      <c r="BM75" s="15">
        <v>0</v>
      </c>
      <c r="BN75" s="15">
        <v>0</v>
      </c>
      <c r="BO75" s="20">
        <v>520162</v>
      </c>
      <c r="BP75" s="14">
        <v>0</v>
      </c>
      <c r="BQ75" s="15">
        <v>0</v>
      </c>
      <c r="BR75" s="15">
        <v>0</v>
      </c>
      <c r="BS75" s="15">
        <v>0</v>
      </c>
      <c r="BT75" s="15">
        <v>0</v>
      </c>
      <c r="BU75" s="20">
        <v>0</v>
      </c>
      <c r="BV75" s="126">
        <v>57441663.049999997</v>
      </c>
      <c r="BW75" s="127">
        <v>3549766.46</v>
      </c>
      <c r="BX75" s="127">
        <v>0</v>
      </c>
      <c r="BY75" s="127">
        <v>3184484.1799999997</v>
      </c>
      <c r="BZ75" s="127">
        <v>0</v>
      </c>
      <c r="CA75" s="121">
        <v>64175913.689999998</v>
      </c>
      <c r="CB75" s="80">
        <v>64175913.689999998</v>
      </c>
      <c r="CC75" s="24">
        <v>64175913.630000003</v>
      </c>
      <c r="CD75" s="25">
        <f t="shared" ref="CD75:CD88" si="1">CB75-CC75</f>
        <v>5.9999994933605194E-2</v>
      </c>
      <c r="CE75" s="83"/>
    </row>
    <row r="76" spans="1:83" s="84" customFormat="1" ht="14.5" customHeight="1" x14ac:dyDescent="0.3">
      <c r="A76" s="4" t="s">
        <v>64</v>
      </c>
      <c r="B76" s="14">
        <v>0</v>
      </c>
      <c r="C76" s="15">
        <v>0</v>
      </c>
      <c r="D76" s="15">
        <v>0</v>
      </c>
      <c r="E76" s="15">
        <v>0</v>
      </c>
      <c r="F76" s="15">
        <v>0</v>
      </c>
      <c r="G76" s="20">
        <v>0</v>
      </c>
      <c r="H76" s="14">
        <v>11663905</v>
      </c>
      <c r="I76" s="15">
        <v>1668852</v>
      </c>
      <c r="J76" s="15">
        <v>918891</v>
      </c>
      <c r="K76" s="15">
        <v>13294744</v>
      </c>
      <c r="L76" s="15">
        <v>16207</v>
      </c>
      <c r="M76" s="20">
        <v>27562599</v>
      </c>
      <c r="N76" s="14">
        <v>0</v>
      </c>
      <c r="O76" s="15">
        <v>0</v>
      </c>
      <c r="P76" s="15">
        <v>0</v>
      </c>
      <c r="Q76" s="15">
        <v>0</v>
      </c>
      <c r="R76" s="15">
        <v>0</v>
      </c>
      <c r="S76" s="20">
        <v>0</v>
      </c>
      <c r="T76" s="14">
        <v>113037</v>
      </c>
      <c r="U76" s="15">
        <v>32725</v>
      </c>
      <c r="V76" s="15">
        <v>-2601</v>
      </c>
      <c r="W76" s="15">
        <v>16346</v>
      </c>
      <c r="X76" s="15">
        <v>144</v>
      </c>
      <c r="Y76" s="20">
        <v>159651</v>
      </c>
      <c r="Z76" s="14">
        <v>3455574</v>
      </c>
      <c r="AA76" s="15">
        <v>16018</v>
      </c>
      <c r="AB76" s="15">
        <v>6887</v>
      </c>
      <c r="AC76" s="15">
        <v>601569</v>
      </c>
      <c r="AD76" s="15">
        <v>370</v>
      </c>
      <c r="AE76" s="20">
        <v>4080418</v>
      </c>
      <c r="AF76" s="14">
        <v>0</v>
      </c>
      <c r="AG76" s="15">
        <v>350240</v>
      </c>
      <c r="AH76" s="15">
        <v>41412</v>
      </c>
      <c r="AI76" s="15">
        <v>0</v>
      </c>
      <c r="AJ76" s="15">
        <v>0</v>
      </c>
      <c r="AK76" s="20">
        <v>391652</v>
      </c>
      <c r="AL76" s="14">
        <v>0</v>
      </c>
      <c r="AM76" s="15">
        <v>0</v>
      </c>
      <c r="AN76" s="15">
        <v>85375</v>
      </c>
      <c r="AO76" s="15">
        <v>0</v>
      </c>
      <c r="AP76" s="15">
        <v>0</v>
      </c>
      <c r="AQ76" s="20">
        <v>85375</v>
      </c>
      <c r="AR76" s="14">
        <v>-2243</v>
      </c>
      <c r="AS76" s="15">
        <v>-1216</v>
      </c>
      <c r="AT76" s="15">
        <v>-382</v>
      </c>
      <c r="AU76" s="15">
        <v>0</v>
      </c>
      <c r="AV76" s="15">
        <v>-8103</v>
      </c>
      <c r="AW76" s="20">
        <v>-11944</v>
      </c>
      <c r="AX76" s="126">
        <v>15230273</v>
      </c>
      <c r="AY76" s="127">
        <v>2066619</v>
      </c>
      <c r="AZ76" s="127">
        <v>1049582</v>
      </c>
      <c r="BA76" s="127">
        <v>13912659</v>
      </c>
      <c r="BB76" s="127">
        <v>8618</v>
      </c>
      <c r="BC76" s="121">
        <v>32267751</v>
      </c>
      <c r="BD76" s="14">
        <v>331704</v>
      </c>
      <c r="BE76" s="15">
        <v>0</v>
      </c>
      <c r="BF76" s="15">
        <v>303</v>
      </c>
      <c r="BG76" s="15">
        <v>26601</v>
      </c>
      <c r="BH76" s="15">
        <v>0</v>
      </c>
      <c r="BI76" s="20">
        <v>358608</v>
      </c>
      <c r="BJ76" s="14">
        <v>331704</v>
      </c>
      <c r="BK76" s="15">
        <v>0</v>
      </c>
      <c r="BL76" s="15">
        <v>303</v>
      </c>
      <c r="BM76" s="15">
        <v>26601</v>
      </c>
      <c r="BN76" s="15">
        <v>0</v>
      </c>
      <c r="BO76" s="20">
        <v>358608</v>
      </c>
      <c r="BP76" s="14">
        <v>0</v>
      </c>
      <c r="BQ76" s="15">
        <v>0</v>
      </c>
      <c r="BR76" s="15">
        <v>0</v>
      </c>
      <c r="BS76" s="15">
        <v>0</v>
      </c>
      <c r="BT76" s="15">
        <v>0</v>
      </c>
      <c r="BU76" s="20">
        <v>0</v>
      </c>
      <c r="BV76" s="126">
        <v>15230273</v>
      </c>
      <c r="BW76" s="127">
        <v>2066619</v>
      </c>
      <c r="BX76" s="127">
        <v>1049582</v>
      </c>
      <c r="BY76" s="127">
        <v>13912659</v>
      </c>
      <c r="BZ76" s="127">
        <v>8618</v>
      </c>
      <c r="CA76" s="121">
        <v>32267751</v>
      </c>
      <c r="CB76" s="80">
        <v>32267751</v>
      </c>
      <c r="CC76" s="24">
        <v>32267751</v>
      </c>
      <c r="CD76" s="25">
        <f t="shared" si="1"/>
        <v>0</v>
      </c>
      <c r="CE76" s="83"/>
    </row>
    <row r="77" spans="1:83" s="84" customFormat="1" ht="14.5" customHeight="1" x14ac:dyDescent="0.3">
      <c r="A77" s="4" t="s">
        <v>65</v>
      </c>
      <c r="B77" s="14">
        <v>615025</v>
      </c>
      <c r="C77" s="15">
        <v>82902</v>
      </c>
      <c r="D77" s="15">
        <v>0</v>
      </c>
      <c r="E77" s="15">
        <v>617287.47</v>
      </c>
      <c r="F77" s="15">
        <v>0</v>
      </c>
      <c r="G77" s="20">
        <v>1315214.47</v>
      </c>
      <c r="H77" s="14">
        <v>1466687.7431555167</v>
      </c>
      <c r="I77" s="15">
        <v>152675.64439054023</v>
      </c>
      <c r="J77" s="15">
        <v>0</v>
      </c>
      <c r="K77" s="15">
        <v>5388484.8424385246</v>
      </c>
      <c r="L77" s="15">
        <v>0</v>
      </c>
      <c r="M77" s="20">
        <v>7007848.2299845815</v>
      </c>
      <c r="N77" s="14">
        <v>0</v>
      </c>
      <c r="O77" s="15">
        <v>0</v>
      </c>
      <c r="P77" s="15">
        <v>0</v>
      </c>
      <c r="Q77" s="15">
        <v>0</v>
      </c>
      <c r="R77" s="15">
        <v>0</v>
      </c>
      <c r="S77" s="20">
        <v>0</v>
      </c>
      <c r="T77" s="14">
        <v>0</v>
      </c>
      <c r="U77" s="15">
        <v>0</v>
      </c>
      <c r="V77" s="15">
        <v>0</v>
      </c>
      <c r="W77" s="15">
        <v>0</v>
      </c>
      <c r="X77" s="15">
        <v>0</v>
      </c>
      <c r="Y77" s="20">
        <v>0</v>
      </c>
      <c r="Z77" s="14">
        <v>993033.48800255149</v>
      </c>
      <c r="AA77" s="15">
        <v>139954.76557363517</v>
      </c>
      <c r="AB77" s="15">
        <v>0</v>
      </c>
      <c r="AC77" s="15">
        <v>776690.15642381331</v>
      </c>
      <c r="AD77" s="15">
        <v>0</v>
      </c>
      <c r="AE77" s="20">
        <v>1909678.4100000001</v>
      </c>
      <c r="AF77" s="14">
        <v>0</v>
      </c>
      <c r="AG77" s="15">
        <v>0</v>
      </c>
      <c r="AH77" s="15">
        <v>0</v>
      </c>
      <c r="AI77" s="15">
        <v>0</v>
      </c>
      <c r="AJ77" s="15">
        <v>0</v>
      </c>
      <c r="AK77" s="20">
        <v>0</v>
      </c>
      <c r="AL77" s="14">
        <v>0</v>
      </c>
      <c r="AM77" s="15">
        <v>333603.38</v>
      </c>
      <c r="AN77" s="15">
        <v>0</v>
      </c>
      <c r="AO77" s="15">
        <v>0</v>
      </c>
      <c r="AP77" s="15">
        <v>0</v>
      </c>
      <c r="AQ77" s="20">
        <v>333603.38</v>
      </c>
      <c r="AR77" s="14">
        <v>0</v>
      </c>
      <c r="AS77" s="15">
        <v>0</v>
      </c>
      <c r="AT77" s="15">
        <v>0</v>
      </c>
      <c r="AU77" s="15">
        <v>0</v>
      </c>
      <c r="AV77" s="15">
        <v>0</v>
      </c>
      <c r="AW77" s="20">
        <v>0</v>
      </c>
      <c r="AX77" s="126">
        <v>3074746.2311580684</v>
      </c>
      <c r="AY77" s="127">
        <v>709135.78996417543</v>
      </c>
      <c r="AZ77" s="127">
        <v>0</v>
      </c>
      <c r="BA77" s="127">
        <v>6782462.468862338</v>
      </c>
      <c r="BB77" s="127">
        <v>0</v>
      </c>
      <c r="BC77" s="121">
        <v>10566344.489984581</v>
      </c>
      <c r="BD77" s="14">
        <v>0</v>
      </c>
      <c r="BE77" s="15">
        <v>0</v>
      </c>
      <c r="BF77" s="15">
        <v>0</v>
      </c>
      <c r="BG77" s="15">
        <v>0</v>
      </c>
      <c r="BH77" s="15">
        <v>0</v>
      </c>
      <c r="BI77" s="20">
        <v>0</v>
      </c>
      <c r="BJ77" s="14">
        <v>0</v>
      </c>
      <c r="BK77" s="15">
        <v>0</v>
      </c>
      <c r="BL77" s="15">
        <v>0</v>
      </c>
      <c r="BM77" s="15">
        <v>0</v>
      </c>
      <c r="BN77" s="15">
        <v>0</v>
      </c>
      <c r="BO77" s="20">
        <v>0</v>
      </c>
      <c r="BP77" s="14">
        <v>0</v>
      </c>
      <c r="BQ77" s="15">
        <v>0</v>
      </c>
      <c r="BR77" s="15">
        <v>0</v>
      </c>
      <c r="BS77" s="15">
        <v>0</v>
      </c>
      <c r="BT77" s="15">
        <v>0</v>
      </c>
      <c r="BU77" s="20">
        <v>0</v>
      </c>
      <c r="BV77" s="126">
        <v>3074746.2311580684</v>
      </c>
      <c r="BW77" s="127">
        <v>709135.78996417543</v>
      </c>
      <c r="BX77" s="127">
        <v>0</v>
      </c>
      <c r="BY77" s="127">
        <v>6782462.468862338</v>
      </c>
      <c r="BZ77" s="127">
        <v>0</v>
      </c>
      <c r="CA77" s="121">
        <v>10566344.489984581</v>
      </c>
      <c r="CB77" s="80">
        <v>10566344.489984581</v>
      </c>
      <c r="CC77" s="24">
        <v>0</v>
      </c>
      <c r="CD77" s="25">
        <f t="shared" si="1"/>
        <v>10566344.489984581</v>
      </c>
      <c r="CE77" s="83"/>
    </row>
    <row r="78" spans="1:83" s="84" customFormat="1" ht="14.5" customHeight="1" x14ac:dyDescent="0.3">
      <c r="A78" s="4" t="s">
        <v>66</v>
      </c>
      <c r="B78" s="14">
        <v>0</v>
      </c>
      <c r="C78" s="15">
        <v>0</v>
      </c>
      <c r="D78" s="15">
        <v>0</v>
      </c>
      <c r="E78" s="15">
        <v>0</v>
      </c>
      <c r="F78" s="15">
        <v>0</v>
      </c>
      <c r="G78" s="20">
        <v>0</v>
      </c>
      <c r="H78" s="14">
        <v>18607098</v>
      </c>
      <c r="I78" s="15">
        <v>2925787</v>
      </c>
      <c r="J78" s="15">
        <v>1105989</v>
      </c>
      <c r="K78" s="15">
        <v>8561663</v>
      </c>
      <c r="L78" s="15">
        <v>13694</v>
      </c>
      <c r="M78" s="20">
        <v>31214231</v>
      </c>
      <c r="N78" s="14">
        <v>0</v>
      </c>
      <c r="O78" s="15">
        <v>0</v>
      </c>
      <c r="P78" s="15">
        <v>0</v>
      </c>
      <c r="Q78" s="15">
        <v>0</v>
      </c>
      <c r="R78" s="15">
        <v>27369</v>
      </c>
      <c r="S78" s="20">
        <v>27369</v>
      </c>
      <c r="T78" s="14">
        <v>48220</v>
      </c>
      <c r="U78" s="15">
        <v>-18496</v>
      </c>
      <c r="V78" s="15">
        <v>12603</v>
      </c>
      <c r="W78" s="15">
        <v>17585</v>
      </c>
      <c r="X78" s="15">
        <v>-1395</v>
      </c>
      <c r="Y78" s="20">
        <v>58517</v>
      </c>
      <c r="Z78" s="14">
        <v>0</v>
      </c>
      <c r="AA78" s="15">
        <v>0</v>
      </c>
      <c r="AB78" s="15">
        <v>0</v>
      </c>
      <c r="AC78" s="15">
        <v>0</v>
      </c>
      <c r="AD78" s="15">
        <v>8982247.5</v>
      </c>
      <c r="AE78" s="20">
        <v>8982247.5</v>
      </c>
      <c r="AF78" s="14">
        <v>0</v>
      </c>
      <c r="AG78" s="15">
        <v>0</v>
      </c>
      <c r="AH78" s="15">
        <v>0</v>
      </c>
      <c r="AI78" s="15">
        <v>0</v>
      </c>
      <c r="AJ78" s="15">
        <v>-188</v>
      </c>
      <c r="AK78" s="20">
        <v>-188</v>
      </c>
      <c r="AL78" s="14">
        <v>0</v>
      </c>
      <c r="AM78" s="15">
        <v>0</v>
      </c>
      <c r="AN78" s="15">
        <v>0</v>
      </c>
      <c r="AO78" s="15">
        <v>0</v>
      </c>
      <c r="AP78" s="15">
        <v>69712</v>
      </c>
      <c r="AQ78" s="20">
        <v>69712</v>
      </c>
      <c r="AR78" s="14">
        <v>0</v>
      </c>
      <c r="AS78" s="15">
        <v>0</v>
      </c>
      <c r="AT78" s="15">
        <v>0</v>
      </c>
      <c r="AU78" s="15">
        <v>0</v>
      </c>
      <c r="AV78" s="15">
        <v>0</v>
      </c>
      <c r="AW78" s="20">
        <v>0</v>
      </c>
      <c r="AX78" s="126">
        <v>18655318</v>
      </c>
      <c r="AY78" s="127">
        <v>2907291</v>
      </c>
      <c r="AZ78" s="127">
        <v>1118592</v>
      </c>
      <c r="BA78" s="127">
        <v>8579248</v>
      </c>
      <c r="BB78" s="127">
        <v>9091439.5</v>
      </c>
      <c r="BC78" s="121">
        <v>40351888.5</v>
      </c>
      <c r="BD78" s="14">
        <v>761372</v>
      </c>
      <c r="BE78" s="15">
        <v>0</v>
      </c>
      <c r="BF78" s="15">
        <v>0</v>
      </c>
      <c r="BG78" s="15">
        <v>0</v>
      </c>
      <c r="BH78" s="15">
        <v>0</v>
      </c>
      <c r="BI78" s="20">
        <v>761372</v>
      </c>
      <c r="BJ78" s="14">
        <v>761372</v>
      </c>
      <c r="BK78" s="15">
        <v>0</v>
      </c>
      <c r="BL78" s="15">
        <v>0</v>
      </c>
      <c r="BM78" s="15">
        <v>0</v>
      </c>
      <c r="BN78" s="15">
        <v>0</v>
      </c>
      <c r="BO78" s="20">
        <v>761372</v>
      </c>
      <c r="BP78" s="14">
        <v>44083</v>
      </c>
      <c r="BQ78" s="15">
        <v>0</v>
      </c>
      <c r="BR78" s="15">
        <v>0</v>
      </c>
      <c r="BS78" s="15">
        <v>0</v>
      </c>
      <c r="BT78" s="15">
        <v>0</v>
      </c>
      <c r="BU78" s="20">
        <v>44083</v>
      </c>
      <c r="BV78" s="126">
        <v>18611235</v>
      </c>
      <c r="BW78" s="127">
        <v>2907291</v>
      </c>
      <c r="BX78" s="127">
        <v>1118592</v>
      </c>
      <c r="BY78" s="127">
        <v>8579248</v>
      </c>
      <c r="BZ78" s="127">
        <v>9091439.5</v>
      </c>
      <c r="CA78" s="121">
        <v>40307805.5</v>
      </c>
      <c r="CB78" s="80">
        <v>40307805.5</v>
      </c>
      <c r="CC78" s="24">
        <v>40307806</v>
      </c>
      <c r="CD78" s="25">
        <f t="shared" si="1"/>
        <v>-0.5</v>
      </c>
      <c r="CE78" s="83"/>
    </row>
    <row r="79" spans="1:83" s="84" customFormat="1" ht="14.5" customHeight="1" x14ac:dyDescent="0.3">
      <c r="A79" s="4" t="s">
        <v>67</v>
      </c>
      <c r="B79" s="14">
        <v>4777886</v>
      </c>
      <c r="C79" s="15">
        <v>279174</v>
      </c>
      <c r="D79" s="15">
        <v>136025</v>
      </c>
      <c r="E79" s="15">
        <v>57005</v>
      </c>
      <c r="F79" s="15">
        <v>243600</v>
      </c>
      <c r="G79" s="20">
        <v>5493690</v>
      </c>
      <c r="H79" s="14">
        <v>24032574</v>
      </c>
      <c r="I79" s="15">
        <v>5621511</v>
      </c>
      <c r="J79" s="15">
        <v>1966692</v>
      </c>
      <c r="K79" s="15">
        <v>664055</v>
      </c>
      <c r="L79" s="15">
        <v>1545999</v>
      </c>
      <c r="M79" s="20">
        <v>33830831</v>
      </c>
      <c r="N79" s="14">
        <v>0</v>
      </c>
      <c r="O79" s="15">
        <v>0</v>
      </c>
      <c r="P79" s="15">
        <v>0</v>
      </c>
      <c r="Q79" s="15">
        <v>0</v>
      </c>
      <c r="R79" s="15">
        <v>0</v>
      </c>
      <c r="S79" s="20">
        <v>0</v>
      </c>
      <c r="T79" s="14">
        <v>158361</v>
      </c>
      <c r="U79" s="15">
        <v>21025</v>
      </c>
      <c r="V79" s="15">
        <v>17269</v>
      </c>
      <c r="W79" s="15">
        <v>4607</v>
      </c>
      <c r="X79" s="15">
        <v>32879</v>
      </c>
      <c r="Y79" s="20">
        <v>234141</v>
      </c>
      <c r="Z79" s="14">
        <v>6852560</v>
      </c>
      <c r="AA79" s="15">
        <v>405006</v>
      </c>
      <c r="AB79" s="15">
        <v>196483</v>
      </c>
      <c r="AC79" s="15">
        <v>49413</v>
      </c>
      <c r="AD79" s="15">
        <v>84546</v>
      </c>
      <c r="AE79" s="20">
        <v>7588008</v>
      </c>
      <c r="AF79" s="14">
        <v>0</v>
      </c>
      <c r="AG79" s="15">
        <v>0</v>
      </c>
      <c r="AH79" s="15">
        <v>0</v>
      </c>
      <c r="AI79" s="15">
        <v>0</v>
      </c>
      <c r="AJ79" s="15">
        <v>0</v>
      </c>
      <c r="AK79" s="20">
        <v>0</v>
      </c>
      <c r="AL79" s="14">
        <v>0</v>
      </c>
      <c r="AM79" s="15">
        <v>0</v>
      </c>
      <c r="AN79" s="15">
        <v>0</v>
      </c>
      <c r="AO79" s="15">
        <v>0</v>
      </c>
      <c r="AP79" s="15">
        <v>0</v>
      </c>
      <c r="AQ79" s="20">
        <v>0</v>
      </c>
      <c r="AR79" s="14">
        <v>0</v>
      </c>
      <c r="AS79" s="15">
        <v>0</v>
      </c>
      <c r="AT79" s="15">
        <v>0</v>
      </c>
      <c r="AU79" s="15">
        <v>0</v>
      </c>
      <c r="AV79" s="15">
        <v>0</v>
      </c>
      <c r="AW79" s="20">
        <v>0</v>
      </c>
      <c r="AX79" s="126">
        <v>35821381</v>
      </c>
      <c r="AY79" s="127">
        <v>6326716</v>
      </c>
      <c r="AZ79" s="127">
        <v>2316469</v>
      </c>
      <c r="BA79" s="127">
        <v>775080</v>
      </c>
      <c r="BB79" s="127">
        <v>1907024</v>
      </c>
      <c r="BC79" s="121">
        <v>47146670</v>
      </c>
      <c r="BD79" s="14">
        <v>0</v>
      </c>
      <c r="BE79" s="15">
        <v>0</v>
      </c>
      <c r="BF79" s="15">
        <v>0</v>
      </c>
      <c r="BG79" s="15">
        <v>0</v>
      </c>
      <c r="BH79" s="15">
        <v>0</v>
      </c>
      <c r="BI79" s="20">
        <v>0</v>
      </c>
      <c r="BJ79" s="14">
        <v>0</v>
      </c>
      <c r="BK79" s="15">
        <v>0</v>
      </c>
      <c r="BL79" s="15">
        <v>0</v>
      </c>
      <c r="BM79" s="15">
        <v>0</v>
      </c>
      <c r="BN79" s="15">
        <v>0</v>
      </c>
      <c r="BO79" s="20">
        <v>0</v>
      </c>
      <c r="BP79" s="14">
        <v>0</v>
      </c>
      <c r="BQ79" s="15">
        <v>0</v>
      </c>
      <c r="BR79" s="15">
        <v>0</v>
      </c>
      <c r="BS79" s="15">
        <v>0</v>
      </c>
      <c r="BT79" s="15">
        <v>0</v>
      </c>
      <c r="BU79" s="20">
        <v>0</v>
      </c>
      <c r="BV79" s="126">
        <v>35821381</v>
      </c>
      <c r="BW79" s="127">
        <v>6326716</v>
      </c>
      <c r="BX79" s="127">
        <v>2316469</v>
      </c>
      <c r="BY79" s="127">
        <v>775080</v>
      </c>
      <c r="BZ79" s="127">
        <v>1907024</v>
      </c>
      <c r="CA79" s="121">
        <v>47146670</v>
      </c>
      <c r="CB79" s="80">
        <v>47146670</v>
      </c>
      <c r="CC79" s="24">
        <v>47146670</v>
      </c>
      <c r="CD79" s="25">
        <f t="shared" si="1"/>
        <v>0</v>
      </c>
      <c r="CE79" s="83"/>
    </row>
    <row r="80" spans="1:83" s="84" customFormat="1" ht="14.5" customHeight="1" x14ac:dyDescent="0.3">
      <c r="A80" s="4" t="s">
        <v>68</v>
      </c>
      <c r="B80" s="14">
        <v>0</v>
      </c>
      <c r="C80" s="15">
        <v>0</v>
      </c>
      <c r="D80" s="15">
        <v>0</v>
      </c>
      <c r="E80" s="15">
        <v>0</v>
      </c>
      <c r="F80" s="15">
        <v>0</v>
      </c>
      <c r="G80" s="20">
        <v>0</v>
      </c>
      <c r="H80" s="14">
        <v>39838428.789999999</v>
      </c>
      <c r="I80" s="15">
        <v>5612880</v>
      </c>
      <c r="J80" s="15">
        <v>2405520</v>
      </c>
      <c r="K80" s="15">
        <v>13194370</v>
      </c>
      <c r="L80" s="15">
        <v>0</v>
      </c>
      <c r="M80" s="20">
        <v>61051198.789999999</v>
      </c>
      <c r="N80" s="14">
        <v>0</v>
      </c>
      <c r="O80" s="15">
        <v>0</v>
      </c>
      <c r="P80" s="15">
        <v>0</v>
      </c>
      <c r="Q80" s="15">
        <v>0</v>
      </c>
      <c r="R80" s="15">
        <v>161413.18</v>
      </c>
      <c r="S80" s="20">
        <v>161413.18</v>
      </c>
      <c r="T80" s="14">
        <v>403958.72</v>
      </c>
      <c r="U80" s="15">
        <v>36816.905999999995</v>
      </c>
      <c r="V80" s="15">
        <v>15778.673999999999</v>
      </c>
      <c r="W80" s="15">
        <v>58960.03</v>
      </c>
      <c r="X80" s="15">
        <v>511</v>
      </c>
      <c r="Y80" s="20">
        <v>516025.32999999996</v>
      </c>
      <c r="Z80" s="14">
        <v>5381333</v>
      </c>
      <c r="AA80" s="15">
        <v>271348</v>
      </c>
      <c r="AB80" s="15">
        <v>43886.55</v>
      </c>
      <c r="AC80" s="15">
        <v>0</v>
      </c>
      <c r="AD80" s="15">
        <v>6632</v>
      </c>
      <c r="AE80" s="20">
        <v>5703199.5499999998</v>
      </c>
      <c r="AF80" s="14">
        <v>538197.67000000004</v>
      </c>
      <c r="AG80" s="15">
        <v>0</v>
      </c>
      <c r="AH80" s="15">
        <v>0</v>
      </c>
      <c r="AI80" s="15">
        <v>0</v>
      </c>
      <c r="AJ80" s="15">
        <v>0</v>
      </c>
      <c r="AK80" s="20">
        <v>538197.67000000004</v>
      </c>
      <c r="AL80" s="14">
        <v>0</v>
      </c>
      <c r="AM80" s="15">
        <v>0</v>
      </c>
      <c r="AN80" s="15">
        <v>0</v>
      </c>
      <c r="AO80" s="15">
        <v>0</v>
      </c>
      <c r="AP80" s="15">
        <v>0</v>
      </c>
      <c r="AQ80" s="20">
        <v>0</v>
      </c>
      <c r="AR80" s="14">
        <v>2062819</v>
      </c>
      <c r="AS80" s="15">
        <v>81937.799999999988</v>
      </c>
      <c r="AT80" s="15">
        <v>35116.199999999997</v>
      </c>
      <c r="AU80" s="15">
        <v>22093</v>
      </c>
      <c r="AV80" s="15">
        <v>2549</v>
      </c>
      <c r="AW80" s="20">
        <v>2204515</v>
      </c>
      <c r="AX80" s="126">
        <v>48224737.18</v>
      </c>
      <c r="AY80" s="127">
        <v>6002982.7060000002</v>
      </c>
      <c r="AZ80" s="127">
        <v>2500301.4240000001</v>
      </c>
      <c r="BA80" s="127">
        <v>13275423.029999999</v>
      </c>
      <c r="BB80" s="127">
        <v>171105.18</v>
      </c>
      <c r="BC80" s="121">
        <v>70174549.519999996</v>
      </c>
      <c r="BD80" s="14">
        <v>0</v>
      </c>
      <c r="BE80" s="15">
        <v>0</v>
      </c>
      <c r="BF80" s="15">
        <v>0</v>
      </c>
      <c r="BG80" s="15">
        <v>0</v>
      </c>
      <c r="BH80" s="15">
        <v>0</v>
      </c>
      <c r="BI80" s="20">
        <v>0</v>
      </c>
      <c r="BJ80" s="14">
        <v>0</v>
      </c>
      <c r="BK80" s="15">
        <v>0</v>
      </c>
      <c r="BL80" s="15">
        <v>0</v>
      </c>
      <c r="BM80" s="15">
        <v>0</v>
      </c>
      <c r="BN80" s="15">
        <v>0</v>
      </c>
      <c r="BO80" s="20">
        <v>0</v>
      </c>
      <c r="BP80" s="14">
        <v>0</v>
      </c>
      <c r="BQ80" s="15">
        <v>0</v>
      </c>
      <c r="BR80" s="15">
        <v>0</v>
      </c>
      <c r="BS80" s="15">
        <v>0</v>
      </c>
      <c r="BT80" s="15">
        <v>84269</v>
      </c>
      <c r="BU80" s="20">
        <v>84269</v>
      </c>
      <c r="BV80" s="126">
        <v>48224737.18</v>
      </c>
      <c r="BW80" s="127">
        <v>6002982.7060000002</v>
      </c>
      <c r="BX80" s="127">
        <v>2500301.4240000001</v>
      </c>
      <c r="BY80" s="127">
        <v>13275423.029999999</v>
      </c>
      <c r="BZ80" s="127">
        <v>86836.18</v>
      </c>
      <c r="CA80" s="121">
        <v>70090280.519999996</v>
      </c>
      <c r="CB80" s="80">
        <v>70090280.519999996</v>
      </c>
      <c r="CC80" s="24">
        <v>70090281.300000012</v>
      </c>
      <c r="CD80" s="25">
        <f t="shared" si="1"/>
        <v>-0.78000001609325409</v>
      </c>
      <c r="CE80" s="83"/>
    </row>
    <row r="81" spans="1:83" s="84" customFormat="1" ht="14.5" customHeight="1" x14ac:dyDescent="0.3">
      <c r="A81" s="4" t="s">
        <v>69</v>
      </c>
      <c r="B81" s="14">
        <v>280374</v>
      </c>
      <c r="C81" s="15">
        <v>15106</v>
      </c>
      <c r="D81" s="15">
        <v>10790</v>
      </c>
      <c r="E81" s="15">
        <v>178948</v>
      </c>
      <c r="F81" s="15">
        <v>5810</v>
      </c>
      <c r="G81" s="20">
        <v>491028</v>
      </c>
      <c r="H81" s="14">
        <v>358457.67</v>
      </c>
      <c r="I81" s="15">
        <v>13180.89</v>
      </c>
      <c r="J81" s="15">
        <v>9875.93</v>
      </c>
      <c r="K81" s="15">
        <v>7039492.7000000002</v>
      </c>
      <c r="L81" s="15">
        <v>0</v>
      </c>
      <c r="M81" s="20">
        <v>7421007.1900000004</v>
      </c>
      <c r="N81" s="14">
        <v>0</v>
      </c>
      <c r="O81" s="15">
        <v>0</v>
      </c>
      <c r="P81" s="15">
        <v>0</v>
      </c>
      <c r="Q81" s="15">
        <v>0</v>
      </c>
      <c r="R81" s="15">
        <v>0</v>
      </c>
      <c r="S81" s="20">
        <v>0</v>
      </c>
      <c r="T81" s="14">
        <v>2112</v>
      </c>
      <c r="U81" s="15">
        <v>-54</v>
      </c>
      <c r="V81" s="15">
        <v>134</v>
      </c>
      <c r="W81" s="15">
        <v>5687</v>
      </c>
      <c r="X81" s="15">
        <v>0</v>
      </c>
      <c r="Y81" s="20">
        <v>7879</v>
      </c>
      <c r="Z81" s="14">
        <v>477794</v>
      </c>
      <c r="AA81" s="15">
        <v>55906</v>
      </c>
      <c r="AB81" s="15">
        <v>12200</v>
      </c>
      <c r="AC81" s="15">
        <v>83928</v>
      </c>
      <c r="AD81" s="15">
        <v>70198.179999999993</v>
      </c>
      <c r="AE81" s="20">
        <v>700026.17999999993</v>
      </c>
      <c r="AF81" s="14">
        <v>0</v>
      </c>
      <c r="AG81" s="15">
        <v>0</v>
      </c>
      <c r="AH81" s="15">
        <v>0</v>
      </c>
      <c r="AI81" s="15">
        <v>0</v>
      </c>
      <c r="AJ81" s="15">
        <v>0</v>
      </c>
      <c r="AK81" s="20">
        <v>0</v>
      </c>
      <c r="AL81" s="14">
        <v>0</v>
      </c>
      <c r="AM81" s="15">
        <v>0</v>
      </c>
      <c r="AN81" s="15">
        <v>0</v>
      </c>
      <c r="AO81" s="15">
        <v>0</v>
      </c>
      <c r="AP81" s="15">
        <v>0</v>
      </c>
      <c r="AQ81" s="20">
        <v>0</v>
      </c>
      <c r="AR81" s="14">
        <v>0</v>
      </c>
      <c r="AS81" s="15">
        <v>0</v>
      </c>
      <c r="AT81" s="15">
        <v>0</v>
      </c>
      <c r="AU81" s="15">
        <v>0</v>
      </c>
      <c r="AV81" s="15">
        <v>29836.81</v>
      </c>
      <c r="AW81" s="20">
        <v>29836.81</v>
      </c>
      <c r="AX81" s="126">
        <v>1118737.67</v>
      </c>
      <c r="AY81" s="127">
        <v>84138.89</v>
      </c>
      <c r="AZ81" s="127">
        <v>32999.93</v>
      </c>
      <c r="BA81" s="127">
        <v>7308055.7000000002</v>
      </c>
      <c r="BB81" s="127">
        <v>105844.98999999999</v>
      </c>
      <c r="BC81" s="121">
        <v>8649777.1800000016</v>
      </c>
      <c r="BD81" s="14">
        <v>103896.42</v>
      </c>
      <c r="BE81" s="15">
        <v>0</v>
      </c>
      <c r="BF81" s="15">
        <v>0</v>
      </c>
      <c r="BG81" s="15">
        <v>0</v>
      </c>
      <c r="BH81" s="15">
        <v>0</v>
      </c>
      <c r="BI81" s="20">
        <v>103896.42</v>
      </c>
      <c r="BJ81" s="14">
        <v>103896.42</v>
      </c>
      <c r="BK81" s="15">
        <v>0</v>
      </c>
      <c r="BL81" s="15">
        <v>0</v>
      </c>
      <c r="BM81" s="15">
        <v>0</v>
      </c>
      <c r="BN81" s="15">
        <v>0</v>
      </c>
      <c r="BO81" s="20">
        <v>103896.42</v>
      </c>
      <c r="BP81" s="14">
        <v>0</v>
      </c>
      <c r="BQ81" s="15">
        <v>0</v>
      </c>
      <c r="BR81" s="15">
        <v>0</v>
      </c>
      <c r="BS81" s="15">
        <v>0</v>
      </c>
      <c r="BT81" s="15">
        <v>0</v>
      </c>
      <c r="BU81" s="20">
        <v>0</v>
      </c>
      <c r="BV81" s="126">
        <v>1118737.67</v>
      </c>
      <c r="BW81" s="127">
        <v>84138.89</v>
      </c>
      <c r="BX81" s="127">
        <v>32999.93</v>
      </c>
      <c r="BY81" s="127">
        <v>7308055.7000000002</v>
      </c>
      <c r="BZ81" s="127">
        <v>105844.98999999999</v>
      </c>
      <c r="CA81" s="121">
        <v>8649777.1800000016</v>
      </c>
      <c r="CB81" s="80">
        <v>8649777.1800000016</v>
      </c>
      <c r="CC81" s="24">
        <v>8649777</v>
      </c>
      <c r="CD81" s="25">
        <f t="shared" si="1"/>
        <v>0.18000000156462193</v>
      </c>
      <c r="CE81" s="83"/>
    </row>
    <row r="82" spans="1:83" s="84" customFormat="1" ht="14.5" customHeight="1" x14ac:dyDescent="0.3">
      <c r="A82" s="4" t="s">
        <v>70</v>
      </c>
      <c r="B82" s="14">
        <v>0</v>
      </c>
      <c r="C82" s="15">
        <v>0</v>
      </c>
      <c r="D82" s="15">
        <v>0</v>
      </c>
      <c r="E82" s="15">
        <v>0</v>
      </c>
      <c r="F82" s="15">
        <v>0</v>
      </c>
      <c r="G82" s="20">
        <v>0</v>
      </c>
      <c r="H82" s="14">
        <v>104878231.78041001</v>
      </c>
      <c r="I82" s="15">
        <v>8829048.4663297869</v>
      </c>
      <c r="J82" s="15">
        <v>3479288.7532602269</v>
      </c>
      <c r="K82" s="15">
        <v>0</v>
      </c>
      <c r="L82" s="15">
        <v>0</v>
      </c>
      <c r="M82" s="20">
        <v>117186569.00000001</v>
      </c>
      <c r="N82" s="14">
        <v>0</v>
      </c>
      <c r="O82" s="15">
        <v>0</v>
      </c>
      <c r="P82" s="15">
        <v>0</v>
      </c>
      <c r="Q82" s="15">
        <v>0</v>
      </c>
      <c r="R82" s="15">
        <v>39000</v>
      </c>
      <c r="S82" s="20">
        <v>39000</v>
      </c>
      <c r="T82" s="14">
        <v>688153.15635426971</v>
      </c>
      <c r="U82" s="15">
        <v>121647.7608723256</v>
      </c>
      <c r="V82" s="15">
        <v>7199.0827734046961</v>
      </c>
      <c r="W82" s="15">
        <v>0</v>
      </c>
      <c r="X82" s="15">
        <v>0</v>
      </c>
      <c r="Y82" s="20">
        <v>817000</v>
      </c>
      <c r="Z82" s="14">
        <v>22988799</v>
      </c>
      <c r="AA82" s="15">
        <v>953562</v>
      </c>
      <c r="AB82" s="15">
        <v>398639</v>
      </c>
      <c r="AC82" s="15">
        <v>0</v>
      </c>
      <c r="AD82" s="15">
        <v>0</v>
      </c>
      <c r="AE82" s="20">
        <v>24341000</v>
      </c>
      <c r="AF82" s="14">
        <v>0</v>
      </c>
      <c r="AG82" s="15">
        <v>0</v>
      </c>
      <c r="AH82" s="15">
        <v>0</v>
      </c>
      <c r="AI82" s="15">
        <v>0</v>
      </c>
      <c r="AJ82" s="15">
        <v>0</v>
      </c>
      <c r="AK82" s="20">
        <v>0</v>
      </c>
      <c r="AL82" s="14">
        <v>0</v>
      </c>
      <c r="AM82" s="15">
        <v>0</v>
      </c>
      <c r="AN82" s="15">
        <v>0</v>
      </c>
      <c r="AO82" s="15">
        <v>0</v>
      </c>
      <c r="AP82" s="15">
        <v>0</v>
      </c>
      <c r="AQ82" s="20">
        <v>0</v>
      </c>
      <c r="AR82" s="14">
        <v>0</v>
      </c>
      <c r="AS82" s="15">
        <v>0</v>
      </c>
      <c r="AT82" s="15">
        <v>0</v>
      </c>
      <c r="AU82" s="15">
        <v>0</v>
      </c>
      <c r="AV82" s="15">
        <v>0</v>
      </c>
      <c r="AW82" s="20">
        <v>0</v>
      </c>
      <c r="AX82" s="126">
        <v>128555183.93676427</v>
      </c>
      <c r="AY82" s="127">
        <v>9904258.2272021119</v>
      </c>
      <c r="AZ82" s="127">
        <v>3885126.8360336316</v>
      </c>
      <c r="BA82" s="127">
        <v>0</v>
      </c>
      <c r="BB82" s="127">
        <v>39000</v>
      </c>
      <c r="BC82" s="121">
        <v>142383569</v>
      </c>
      <c r="BD82" s="14">
        <v>2344179</v>
      </c>
      <c r="BE82" s="15">
        <v>0</v>
      </c>
      <c r="BF82" s="15">
        <v>0</v>
      </c>
      <c r="BG82" s="15">
        <v>0</v>
      </c>
      <c r="BH82" s="15">
        <v>0</v>
      </c>
      <c r="BI82" s="20">
        <v>2344179</v>
      </c>
      <c r="BJ82" s="14">
        <v>2344179</v>
      </c>
      <c r="BK82" s="15">
        <v>0</v>
      </c>
      <c r="BL82" s="15">
        <v>0</v>
      </c>
      <c r="BM82" s="15">
        <v>0</v>
      </c>
      <c r="BN82" s="15">
        <v>0</v>
      </c>
      <c r="BO82" s="20">
        <v>2344179</v>
      </c>
      <c r="BP82" s="14">
        <v>0</v>
      </c>
      <c r="BQ82" s="15">
        <v>0</v>
      </c>
      <c r="BR82" s="15">
        <v>0</v>
      </c>
      <c r="BS82" s="15">
        <v>0</v>
      </c>
      <c r="BT82" s="15">
        <v>0</v>
      </c>
      <c r="BU82" s="20">
        <v>0</v>
      </c>
      <c r="BV82" s="126">
        <v>128555183.93676427</v>
      </c>
      <c r="BW82" s="127">
        <v>9904258.2272021119</v>
      </c>
      <c r="BX82" s="127">
        <v>3885126.8360336316</v>
      </c>
      <c r="BY82" s="127">
        <v>0</v>
      </c>
      <c r="BZ82" s="127">
        <v>39000</v>
      </c>
      <c r="CA82" s="121">
        <v>142383569</v>
      </c>
      <c r="CB82" s="80">
        <v>142383569</v>
      </c>
      <c r="CC82" s="24">
        <v>142383569</v>
      </c>
      <c r="CD82" s="25">
        <f t="shared" si="1"/>
        <v>0</v>
      </c>
      <c r="CE82" s="83"/>
    </row>
    <row r="83" spans="1:83" s="84" customFormat="1" ht="14.5" customHeight="1" x14ac:dyDescent="0.3">
      <c r="A83" s="4" t="s">
        <v>71</v>
      </c>
      <c r="B83" s="14">
        <v>0</v>
      </c>
      <c r="C83" s="15">
        <v>0</v>
      </c>
      <c r="D83" s="15">
        <v>0</v>
      </c>
      <c r="E83" s="15">
        <v>0</v>
      </c>
      <c r="F83" s="15">
        <v>0</v>
      </c>
      <c r="G83" s="20">
        <v>0</v>
      </c>
      <c r="H83" s="14">
        <v>147816493.55000001</v>
      </c>
      <c r="I83" s="15">
        <v>15632018</v>
      </c>
      <c r="J83" s="15">
        <v>14709210</v>
      </c>
      <c r="K83" s="15">
        <v>1355612.95</v>
      </c>
      <c r="L83" s="15">
        <v>0</v>
      </c>
      <c r="M83" s="20">
        <v>179513334.5</v>
      </c>
      <c r="N83" s="14">
        <v>10665.45</v>
      </c>
      <c r="O83" s="15">
        <v>0</v>
      </c>
      <c r="P83" s="15">
        <v>0</v>
      </c>
      <c r="Q83" s="15">
        <v>0</v>
      </c>
      <c r="R83" s="15">
        <v>0</v>
      </c>
      <c r="S83" s="20">
        <v>10665.45</v>
      </c>
      <c r="T83" s="14">
        <v>3938836</v>
      </c>
      <c r="U83" s="15">
        <v>0</v>
      </c>
      <c r="V83" s="15">
        <v>0</v>
      </c>
      <c r="W83" s="15">
        <v>-348836</v>
      </c>
      <c r="X83" s="15">
        <v>0</v>
      </c>
      <c r="Y83" s="20">
        <v>3590000</v>
      </c>
      <c r="Z83" s="14">
        <v>21256846</v>
      </c>
      <c r="AA83" s="15">
        <v>960154</v>
      </c>
      <c r="AB83" s="15">
        <v>0</v>
      </c>
      <c r="AC83" s="15">
        <v>0</v>
      </c>
      <c r="AD83" s="15">
        <v>0</v>
      </c>
      <c r="AE83" s="20">
        <v>22217000</v>
      </c>
      <c r="AF83" s="14">
        <v>0</v>
      </c>
      <c r="AG83" s="15">
        <v>269000</v>
      </c>
      <c r="AH83" s="15">
        <v>0</v>
      </c>
      <c r="AI83" s="15">
        <v>0</v>
      </c>
      <c r="AJ83" s="15">
        <v>0</v>
      </c>
      <c r="AK83" s="20">
        <v>269000</v>
      </c>
      <c r="AL83" s="14">
        <v>0</v>
      </c>
      <c r="AM83" s="15">
        <v>0</v>
      </c>
      <c r="AN83" s="15">
        <v>0</v>
      </c>
      <c r="AO83" s="15">
        <v>0</v>
      </c>
      <c r="AP83" s="15">
        <v>0</v>
      </c>
      <c r="AQ83" s="20">
        <v>0</v>
      </c>
      <c r="AR83" s="14">
        <v>0</v>
      </c>
      <c r="AS83" s="15">
        <v>0</v>
      </c>
      <c r="AT83" s="15">
        <v>0</v>
      </c>
      <c r="AU83" s="15">
        <v>0</v>
      </c>
      <c r="AV83" s="15">
        <v>0</v>
      </c>
      <c r="AW83" s="20">
        <v>0</v>
      </c>
      <c r="AX83" s="126">
        <v>173022841</v>
      </c>
      <c r="AY83" s="127">
        <v>16861172</v>
      </c>
      <c r="AZ83" s="127">
        <v>14709210</v>
      </c>
      <c r="BA83" s="127">
        <v>1006776.95</v>
      </c>
      <c r="BB83" s="127">
        <v>0</v>
      </c>
      <c r="BC83" s="121">
        <v>205599999.94999999</v>
      </c>
      <c r="BD83" s="14">
        <v>3994326</v>
      </c>
      <c r="BE83" s="15">
        <v>0</v>
      </c>
      <c r="BF83" s="15">
        <v>0</v>
      </c>
      <c r="BG83" s="15">
        <v>0</v>
      </c>
      <c r="BH83" s="15">
        <v>0</v>
      </c>
      <c r="BI83" s="20">
        <v>3994326</v>
      </c>
      <c r="BJ83" s="14">
        <v>3994326</v>
      </c>
      <c r="BK83" s="15">
        <v>0</v>
      </c>
      <c r="BL83" s="15">
        <v>0</v>
      </c>
      <c r="BM83" s="15">
        <v>0</v>
      </c>
      <c r="BN83" s="15">
        <v>0</v>
      </c>
      <c r="BO83" s="20">
        <v>3994326</v>
      </c>
      <c r="BP83" s="14">
        <v>0</v>
      </c>
      <c r="BQ83" s="15">
        <v>0</v>
      </c>
      <c r="BR83" s="15">
        <v>0</v>
      </c>
      <c r="BS83" s="15">
        <v>0</v>
      </c>
      <c r="BT83" s="15">
        <v>0</v>
      </c>
      <c r="BU83" s="20">
        <v>0</v>
      </c>
      <c r="BV83" s="126">
        <v>173022841</v>
      </c>
      <c r="BW83" s="127">
        <v>16861172</v>
      </c>
      <c r="BX83" s="127">
        <v>14709210</v>
      </c>
      <c r="BY83" s="127">
        <v>1006776.95</v>
      </c>
      <c r="BZ83" s="127">
        <v>0</v>
      </c>
      <c r="CA83" s="121">
        <v>205599999.94999999</v>
      </c>
      <c r="CB83" s="80">
        <v>205599999.94999999</v>
      </c>
      <c r="CC83" s="24">
        <v>205599999.94999999</v>
      </c>
      <c r="CD83" s="25">
        <f t="shared" si="1"/>
        <v>0</v>
      </c>
      <c r="CE83" s="83"/>
    </row>
    <row r="84" spans="1:83" s="84" customFormat="1" ht="14.5" customHeight="1" x14ac:dyDescent="0.3">
      <c r="A84" s="4" t="s">
        <v>72</v>
      </c>
      <c r="B84" s="14">
        <v>0</v>
      </c>
      <c r="C84" s="15">
        <v>0</v>
      </c>
      <c r="D84" s="15">
        <v>0</v>
      </c>
      <c r="E84" s="15">
        <v>0</v>
      </c>
      <c r="F84" s="15">
        <v>0</v>
      </c>
      <c r="G84" s="20">
        <v>0</v>
      </c>
      <c r="H84" s="14">
        <v>33612527.549999997</v>
      </c>
      <c r="I84" s="15">
        <v>4653951</v>
      </c>
      <c r="J84" s="15">
        <v>1206812.2</v>
      </c>
      <c r="K84" s="15">
        <v>4594084</v>
      </c>
      <c r="L84" s="15">
        <v>731737.02</v>
      </c>
      <c r="M84" s="20">
        <v>44799111.770000003</v>
      </c>
      <c r="N84" s="14">
        <v>0</v>
      </c>
      <c r="O84" s="15">
        <v>0</v>
      </c>
      <c r="P84" s="15">
        <v>0</v>
      </c>
      <c r="Q84" s="15">
        <v>0</v>
      </c>
      <c r="R84" s="15">
        <v>0</v>
      </c>
      <c r="S84" s="20">
        <v>0</v>
      </c>
      <c r="T84" s="14">
        <v>491365.99491862918</v>
      </c>
      <c r="U84" s="15">
        <v>67948.417523694196</v>
      </c>
      <c r="V84" s="15">
        <v>17657.589246374035</v>
      </c>
      <c r="W84" s="15">
        <v>67072.467731827099</v>
      </c>
      <c r="X84" s="15">
        <v>10706.500579475412</v>
      </c>
      <c r="Y84" s="20">
        <v>654750.97</v>
      </c>
      <c r="Z84" s="14">
        <v>6273271.2555298442</v>
      </c>
      <c r="AA84" s="15">
        <v>259625.82662888069</v>
      </c>
      <c r="AB84" s="15">
        <v>147095.73890677423</v>
      </c>
      <c r="AC84" s="15">
        <v>223908.6789345014</v>
      </c>
      <c r="AD84" s="15">
        <v>0</v>
      </c>
      <c r="AE84" s="20">
        <v>6903901.5000000009</v>
      </c>
      <c r="AF84" s="14">
        <v>0</v>
      </c>
      <c r="AG84" s="15">
        <v>0</v>
      </c>
      <c r="AH84" s="15">
        <v>0</v>
      </c>
      <c r="AI84" s="15">
        <v>0</v>
      </c>
      <c r="AJ84" s="15">
        <v>0</v>
      </c>
      <c r="AK84" s="20">
        <v>0</v>
      </c>
      <c r="AL84" s="14">
        <v>0</v>
      </c>
      <c r="AM84" s="15">
        <v>0</v>
      </c>
      <c r="AN84" s="15">
        <v>0</v>
      </c>
      <c r="AO84" s="15">
        <v>0</v>
      </c>
      <c r="AP84" s="15">
        <v>0</v>
      </c>
      <c r="AQ84" s="20">
        <v>0</v>
      </c>
      <c r="AR84" s="14">
        <v>0</v>
      </c>
      <c r="AS84" s="15">
        <v>0</v>
      </c>
      <c r="AT84" s="15">
        <v>0</v>
      </c>
      <c r="AU84" s="15">
        <v>0</v>
      </c>
      <c r="AV84" s="15">
        <v>139335.45000000001</v>
      </c>
      <c r="AW84" s="20">
        <v>139335.45000000001</v>
      </c>
      <c r="AX84" s="126">
        <v>40377164.80044847</v>
      </c>
      <c r="AY84" s="127">
        <v>4981525.2441525748</v>
      </c>
      <c r="AZ84" s="127">
        <v>1371565.5281531482</v>
      </c>
      <c r="BA84" s="127">
        <v>4885065.1466663284</v>
      </c>
      <c r="BB84" s="127">
        <v>881778.9705794754</v>
      </c>
      <c r="BC84" s="121">
        <v>52497099.690000005</v>
      </c>
      <c r="BD84" s="14">
        <v>861720</v>
      </c>
      <c r="BE84" s="15">
        <v>0</v>
      </c>
      <c r="BF84" s="15">
        <v>0</v>
      </c>
      <c r="BG84" s="15">
        <v>5064</v>
      </c>
      <c r="BH84" s="15">
        <v>0</v>
      </c>
      <c r="BI84" s="20">
        <v>866784</v>
      </c>
      <c r="BJ84" s="14">
        <v>861720</v>
      </c>
      <c r="BK84" s="15">
        <v>0</v>
      </c>
      <c r="BL84" s="15">
        <v>0</v>
      </c>
      <c r="BM84" s="15">
        <v>5064</v>
      </c>
      <c r="BN84" s="15">
        <v>0</v>
      </c>
      <c r="BO84" s="20">
        <v>866784</v>
      </c>
      <c r="BP84" s="14">
        <v>30000</v>
      </c>
      <c r="BQ84" s="15">
        <v>10000</v>
      </c>
      <c r="BR84" s="15">
        <v>0</v>
      </c>
      <c r="BS84" s="15">
        <v>10000</v>
      </c>
      <c r="BT84" s="15">
        <v>0</v>
      </c>
      <c r="BU84" s="20">
        <v>50000</v>
      </c>
      <c r="BV84" s="126">
        <v>40347164.80044847</v>
      </c>
      <c r="BW84" s="127">
        <v>4971525.2441525748</v>
      </c>
      <c r="BX84" s="127">
        <v>1371565.5281531482</v>
      </c>
      <c r="BY84" s="127">
        <v>4875065.1466663284</v>
      </c>
      <c r="BZ84" s="127">
        <v>881778.9705794754</v>
      </c>
      <c r="CA84" s="121">
        <v>52447099.690000005</v>
      </c>
      <c r="CB84" s="80">
        <v>52447099.690000005</v>
      </c>
      <c r="CC84" s="24">
        <v>52447099.549999997</v>
      </c>
      <c r="CD84" s="25">
        <f t="shared" si="1"/>
        <v>0.14000000804662704</v>
      </c>
      <c r="CE84" s="83"/>
    </row>
    <row r="85" spans="1:83" s="84" customFormat="1" ht="14.5" customHeight="1" x14ac:dyDescent="0.3">
      <c r="A85" s="4" t="s">
        <v>73</v>
      </c>
      <c r="B85" s="14">
        <v>7635674.7800000003</v>
      </c>
      <c r="C85" s="15">
        <v>181342.05000000002</v>
      </c>
      <c r="D85" s="15">
        <v>269056.05</v>
      </c>
      <c r="E85" s="15">
        <v>60403.05</v>
      </c>
      <c r="F85" s="15">
        <v>465.15000000000003</v>
      </c>
      <c r="G85" s="20">
        <v>8146941.0800000001</v>
      </c>
      <c r="H85" s="14">
        <v>169235418.07000002</v>
      </c>
      <c r="I85" s="15">
        <v>14595947.9</v>
      </c>
      <c r="J85" s="15">
        <v>37724835.379999995</v>
      </c>
      <c r="K85" s="15">
        <v>5554445</v>
      </c>
      <c r="L85" s="15">
        <v>44088.33</v>
      </c>
      <c r="M85" s="20">
        <v>227154734.68000004</v>
      </c>
      <c r="N85" s="14">
        <v>0</v>
      </c>
      <c r="O85" s="15">
        <v>0</v>
      </c>
      <c r="P85" s="15">
        <v>0</v>
      </c>
      <c r="Q85" s="15">
        <v>0</v>
      </c>
      <c r="R85" s="15">
        <v>0</v>
      </c>
      <c r="S85" s="20">
        <v>0</v>
      </c>
      <c r="T85" s="14">
        <v>3816439.4699999909</v>
      </c>
      <c r="U85" s="15">
        <v>140688.19999999995</v>
      </c>
      <c r="V85" s="15">
        <v>739626.84000000148</v>
      </c>
      <c r="W85" s="15">
        <v>-66430.63</v>
      </c>
      <c r="X85" s="15">
        <v>8604.08</v>
      </c>
      <c r="Y85" s="20">
        <v>4638927.9599999925</v>
      </c>
      <c r="Z85" s="14">
        <v>42550630.979999997</v>
      </c>
      <c r="AA85" s="15">
        <v>0</v>
      </c>
      <c r="AB85" s="15">
        <v>0</v>
      </c>
      <c r="AC85" s="15">
        <v>0</v>
      </c>
      <c r="AD85" s="15">
        <v>0</v>
      </c>
      <c r="AE85" s="20">
        <v>42550630.979999997</v>
      </c>
      <c r="AF85" s="14">
        <v>0</v>
      </c>
      <c r="AG85" s="15">
        <v>0</v>
      </c>
      <c r="AH85" s="15">
        <v>0</v>
      </c>
      <c r="AI85" s="15">
        <v>0</v>
      </c>
      <c r="AJ85" s="15">
        <v>0</v>
      </c>
      <c r="AK85" s="20">
        <v>0</v>
      </c>
      <c r="AL85" s="14">
        <v>266687.85000000003</v>
      </c>
      <c r="AM85" s="15">
        <v>0</v>
      </c>
      <c r="AN85" s="15">
        <v>0</v>
      </c>
      <c r="AO85" s="15">
        <v>0</v>
      </c>
      <c r="AP85" s="15">
        <v>0</v>
      </c>
      <c r="AQ85" s="20">
        <v>266687.85000000003</v>
      </c>
      <c r="AR85" s="14">
        <v>0</v>
      </c>
      <c r="AS85" s="15">
        <v>0</v>
      </c>
      <c r="AT85" s="15">
        <v>0</v>
      </c>
      <c r="AU85" s="15">
        <v>0</v>
      </c>
      <c r="AV85" s="15">
        <v>0</v>
      </c>
      <c r="AW85" s="20">
        <v>0</v>
      </c>
      <c r="AX85" s="126">
        <v>223504851.15000001</v>
      </c>
      <c r="AY85" s="127">
        <v>14917978.15</v>
      </c>
      <c r="AZ85" s="127">
        <v>38733518.269999996</v>
      </c>
      <c r="BA85" s="127">
        <v>5548417.4199999999</v>
      </c>
      <c r="BB85" s="127">
        <v>53157.560000000005</v>
      </c>
      <c r="BC85" s="121">
        <v>282757922.55000007</v>
      </c>
      <c r="BD85" s="14">
        <v>1958449.1</v>
      </c>
      <c r="BE85" s="15">
        <v>0</v>
      </c>
      <c r="BF85" s="15">
        <v>0</v>
      </c>
      <c r="BG85" s="15">
        <v>0</v>
      </c>
      <c r="BH85" s="15">
        <v>0</v>
      </c>
      <c r="BI85" s="20">
        <v>1958449.1</v>
      </c>
      <c r="BJ85" s="14">
        <v>1958449.1</v>
      </c>
      <c r="BK85" s="15">
        <v>0</v>
      </c>
      <c r="BL85" s="15">
        <v>0</v>
      </c>
      <c r="BM85" s="15">
        <v>0</v>
      </c>
      <c r="BN85" s="15">
        <v>0</v>
      </c>
      <c r="BO85" s="20">
        <v>1958449.1</v>
      </c>
      <c r="BP85" s="14">
        <v>679714.42</v>
      </c>
      <c r="BQ85" s="15">
        <v>0</v>
      </c>
      <c r="BR85" s="15">
        <v>0</v>
      </c>
      <c r="BS85" s="15">
        <v>0</v>
      </c>
      <c r="BT85" s="15">
        <v>0</v>
      </c>
      <c r="BU85" s="20">
        <v>679714.42</v>
      </c>
      <c r="BV85" s="126">
        <v>222825136.72999999</v>
      </c>
      <c r="BW85" s="127">
        <v>14917978.15</v>
      </c>
      <c r="BX85" s="127">
        <v>38733518.269999996</v>
      </c>
      <c r="BY85" s="127">
        <v>5548417.4199999999</v>
      </c>
      <c r="BZ85" s="127">
        <v>53157.560000000005</v>
      </c>
      <c r="CA85" s="121">
        <v>282078208.13000011</v>
      </c>
      <c r="CB85" s="80">
        <v>282078208.13000011</v>
      </c>
      <c r="CC85" s="24">
        <v>282078208.13000005</v>
      </c>
      <c r="CD85" s="25">
        <f t="shared" si="1"/>
        <v>0</v>
      </c>
      <c r="CE85" s="83"/>
    </row>
    <row r="86" spans="1:83" s="84" customFormat="1" ht="14.5" customHeight="1" x14ac:dyDescent="0.3">
      <c r="A86" s="4" t="s">
        <v>74</v>
      </c>
      <c r="B86" s="14">
        <v>0</v>
      </c>
      <c r="C86" s="15">
        <v>0</v>
      </c>
      <c r="D86" s="15">
        <v>0</v>
      </c>
      <c r="E86" s="15">
        <v>0</v>
      </c>
      <c r="F86" s="15">
        <v>0</v>
      </c>
      <c r="G86" s="20">
        <v>0</v>
      </c>
      <c r="H86" s="14">
        <v>79690330.980000004</v>
      </c>
      <c r="I86" s="15">
        <v>24866316.27</v>
      </c>
      <c r="J86" s="15">
        <v>6936680.4800000004</v>
      </c>
      <c r="K86" s="15">
        <v>0</v>
      </c>
      <c r="L86" s="15">
        <v>0</v>
      </c>
      <c r="M86" s="20">
        <v>111493327.73</v>
      </c>
      <c r="N86" s="14">
        <v>0</v>
      </c>
      <c r="O86" s="15">
        <v>0</v>
      </c>
      <c r="P86" s="15">
        <v>0</v>
      </c>
      <c r="Q86" s="15">
        <v>0</v>
      </c>
      <c r="R86" s="15">
        <v>0</v>
      </c>
      <c r="S86" s="20">
        <v>0</v>
      </c>
      <c r="T86" s="14">
        <v>169186.32999999961</v>
      </c>
      <c r="U86" s="15">
        <v>591844.52999999956</v>
      </c>
      <c r="V86" s="15">
        <v>-245217.44</v>
      </c>
      <c r="W86" s="15">
        <v>0</v>
      </c>
      <c r="X86" s="15">
        <v>0</v>
      </c>
      <c r="Y86" s="20">
        <v>515813.41999999917</v>
      </c>
      <c r="Z86" s="14">
        <v>14901793.91</v>
      </c>
      <c r="AA86" s="15">
        <v>3045385.0900000003</v>
      </c>
      <c r="AB86" s="15">
        <v>940485.57</v>
      </c>
      <c r="AC86" s="15">
        <v>0</v>
      </c>
      <c r="AD86" s="15">
        <v>0</v>
      </c>
      <c r="AE86" s="20">
        <v>18887664.57</v>
      </c>
      <c r="AF86" s="14">
        <v>0</v>
      </c>
      <c r="AG86" s="15">
        <v>140798.35999999999</v>
      </c>
      <c r="AH86" s="15">
        <v>0</v>
      </c>
      <c r="AI86" s="15">
        <v>0</v>
      </c>
      <c r="AJ86" s="15">
        <v>0</v>
      </c>
      <c r="AK86" s="20">
        <v>140798.35999999999</v>
      </c>
      <c r="AL86" s="14">
        <v>0</v>
      </c>
      <c r="AM86" s="15">
        <v>38781</v>
      </c>
      <c r="AN86" s="15">
        <v>0</v>
      </c>
      <c r="AO86" s="15">
        <v>0</v>
      </c>
      <c r="AP86" s="15">
        <v>0</v>
      </c>
      <c r="AQ86" s="20">
        <v>38781</v>
      </c>
      <c r="AR86" s="14">
        <v>0</v>
      </c>
      <c r="AS86" s="15">
        <v>0</v>
      </c>
      <c r="AT86" s="15">
        <v>0</v>
      </c>
      <c r="AU86" s="15">
        <v>0</v>
      </c>
      <c r="AV86" s="15">
        <v>0</v>
      </c>
      <c r="AW86" s="20">
        <v>0</v>
      </c>
      <c r="AX86" s="126">
        <v>94761311.219999999</v>
      </c>
      <c r="AY86" s="127">
        <v>28683125.25</v>
      </c>
      <c r="AZ86" s="127">
        <v>7631948.6100000003</v>
      </c>
      <c r="BA86" s="127">
        <v>0</v>
      </c>
      <c r="BB86" s="127">
        <v>0</v>
      </c>
      <c r="BC86" s="121">
        <v>131076385.08</v>
      </c>
      <c r="BD86" s="14">
        <v>0</v>
      </c>
      <c r="BE86" s="15">
        <v>0</v>
      </c>
      <c r="BF86" s="15">
        <v>0</v>
      </c>
      <c r="BG86" s="15">
        <v>0</v>
      </c>
      <c r="BH86" s="15">
        <v>0</v>
      </c>
      <c r="BI86" s="20">
        <v>0</v>
      </c>
      <c r="BJ86" s="14">
        <v>0</v>
      </c>
      <c r="BK86" s="15">
        <v>0</v>
      </c>
      <c r="BL86" s="15">
        <v>0</v>
      </c>
      <c r="BM86" s="15">
        <v>0</v>
      </c>
      <c r="BN86" s="15">
        <v>0</v>
      </c>
      <c r="BO86" s="20">
        <v>0</v>
      </c>
      <c r="BP86" s="14">
        <v>0</v>
      </c>
      <c r="BQ86" s="15">
        <v>0</v>
      </c>
      <c r="BR86" s="15">
        <v>0</v>
      </c>
      <c r="BS86" s="15">
        <v>0</v>
      </c>
      <c r="BT86" s="15">
        <v>0</v>
      </c>
      <c r="BU86" s="20">
        <v>0</v>
      </c>
      <c r="BV86" s="126">
        <v>94761311.219999999</v>
      </c>
      <c r="BW86" s="127">
        <v>28683125.25</v>
      </c>
      <c r="BX86" s="127">
        <v>7631948.6100000003</v>
      </c>
      <c r="BY86" s="127">
        <v>0</v>
      </c>
      <c r="BZ86" s="127">
        <v>0</v>
      </c>
      <c r="CA86" s="121">
        <v>131076385.08</v>
      </c>
      <c r="CB86" s="80">
        <v>131076385.08</v>
      </c>
      <c r="CC86" s="24">
        <v>131076385.07999998</v>
      </c>
      <c r="CD86" s="25">
        <f t="shared" si="1"/>
        <v>0</v>
      </c>
      <c r="CE86" s="83"/>
    </row>
    <row r="87" spans="1:83" s="84" customFormat="1" ht="14.5" customHeight="1" x14ac:dyDescent="0.3">
      <c r="A87" s="4" t="s">
        <v>75</v>
      </c>
      <c r="B87" s="14">
        <v>0</v>
      </c>
      <c r="C87" s="15">
        <v>0</v>
      </c>
      <c r="D87" s="15">
        <v>0</v>
      </c>
      <c r="E87" s="15">
        <v>0</v>
      </c>
      <c r="F87" s="15">
        <v>0</v>
      </c>
      <c r="G87" s="20">
        <v>0</v>
      </c>
      <c r="H87" s="14">
        <v>122953736</v>
      </c>
      <c r="I87" s="15">
        <v>8445830</v>
      </c>
      <c r="J87" s="15">
        <v>4341344</v>
      </c>
      <c r="K87" s="15">
        <v>5360480</v>
      </c>
      <c r="L87" s="15">
        <v>33492.65</v>
      </c>
      <c r="M87" s="20">
        <v>141134882.65000001</v>
      </c>
      <c r="N87" s="14">
        <v>0</v>
      </c>
      <c r="O87" s="15">
        <v>0</v>
      </c>
      <c r="P87" s="15">
        <v>0</v>
      </c>
      <c r="Q87" s="15">
        <v>0</v>
      </c>
      <c r="R87" s="15">
        <v>72121.350000000006</v>
      </c>
      <c r="S87" s="20">
        <v>72121.350000000006</v>
      </c>
      <c r="T87" s="14">
        <v>220534.97</v>
      </c>
      <c r="U87" s="15">
        <v>-99047.6</v>
      </c>
      <c r="V87" s="15">
        <v>497070.95</v>
      </c>
      <c r="W87" s="15">
        <v>-102396.6</v>
      </c>
      <c r="X87" s="15">
        <v>-4480.95</v>
      </c>
      <c r="Y87" s="20">
        <v>511680.77000000008</v>
      </c>
      <c r="Z87" s="14">
        <v>28170548.449999999</v>
      </c>
      <c r="AA87" s="15">
        <v>852313.65</v>
      </c>
      <c r="AB87" s="15">
        <v>188248.55</v>
      </c>
      <c r="AC87" s="15">
        <v>638722.75</v>
      </c>
      <c r="AD87" s="15">
        <v>6190.95</v>
      </c>
      <c r="AE87" s="20">
        <v>29856024.349999998</v>
      </c>
      <c r="AF87" s="14">
        <v>1773049.56</v>
      </c>
      <c r="AG87" s="15">
        <v>3220</v>
      </c>
      <c r="AH87" s="15">
        <v>1417.2</v>
      </c>
      <c r="AI87" s="15">
        <v>36241.17</v>
      </c>
      <c r="AJ87" s="15">
        <v>1610</v>
      </c>
      <c r="AK87" s="20">
        <v>1815537.93</v>
      </c>
      <c r="AL87" s="14">
        <v>0</v>
      </c>
      <c r="AM87" s="15">
        <v>0</v>
      </c>
      <c r="AN87" s="15">
        <v>0</v>
      </c>
      <c r="AO87" s="15">
        <v>0</v>
      </c>
      <c r="AP87" s="15">
        <v>0</v>
      </c>
      <c r="AQ87" s="20">
        <v>0</v>
      </c>
      <c r="AR87" s="14">
        <v>0</v>
      </c>
      <c r="AS87" s="15">
        <v>0</v>
      </c>
      <c r="AT87" s="15">
        <v>0</v>
      </c>
      <c r="AU87" s="15">
        <v>0</v>
      </c>
      <c r="AV87" s="15">
        <v>0</v>
      </c>
      <c r="AW87" s="20">
        <v>0</v>
      </c>
      <c r="AX87" s="126">
        <v>153117868.97999999</v>
      </c>
      <c r="AY87" s="127">
        <v>9202316.0500000007</v>
      </c>
      <c r="AZ87" s="127">
        <v>5028080.7</v>
      </c>
      <c r="BA87" s="127">
        <v>5933047.3200000003</v>
      </c>
      <c r="BB87" s="127">
        <v>108934</v>
      </c>
      <c r="BC87" s="121">
        <v>173390247.05000001</v>
      </c>
      <c r="BD87" s="14">
        <v>2854826.4</v>
      </c>
      <c r="BE87" s="15">
        <v>760</v>
      </c>
      <c r="BF87" s="15">
        <v>253</v>
      </c>
      <c r="BG87" s="15">
        <v>34688.400000000001</v>
      </c>
      <c r="BH87" s="15">
        <v>0</v>
      </c>
      <c r="BI87" s="20">
        <v>2890527.8</v>
      </c>
      <c r="BJ87" s="14">
        <v>2854826</v>
      </c>
      <c r="BK87" s="15">
        <v>760</v>
      </c>
      <c r="BL87" s="15">
        <v>253</v>
      </c>
      <c r="BM87" s="15">
        <v>34688</v>
      </c>
      <c r="BN87" s="15">
        <v>0</v>
      </c>
      <c r="BO87" s="20">
        <v>2890527</v>
      </c>
      <c r="BP87" s="14">
        <v>26326.9</v>
      </c>
      <c r="BQ87" s="15">
        <v>0</v>
      </c>
      <c r="BR87" s="15">
        <v>0</v>
      </c>
      <c r="BS87" s="15">
        <v>4662.5</v>
      </c>
      <c r="BT87" s="15">
        <v>0</v>
      </c>
      <c r="BU87" s="20">
        <v>30989.4</v>
      </c>
      <c r="BV87" s="126">
        <v>153091542.47999999</v>
      </c>
      <c r="BW87" s="127">
        <v>9202316.0500000007</v>
      </c>
      <c r="BX87" s="127">
        <v>5028080.7</v>
      </c>
      <c r="BY87" s="127">
        <v>5928385.2200000007</v>
      </c>
      <c r="BZ87" s="127">
        <v>108934</v>
      </c>
      <c r="CA87" s="121">
        <v>173359258.45000002</v>
      </c>
      <c r="CB87" s="80">
        <v>173359258.45000002</v>
      </c>
      <c r="CC87" s="24">
        <v>175337170</v>
      </c>
      <c r="CD87" s="25">
        <f t="shared" si="1"/>
        <v>-1977911.5499999821</v>
      </c>
      <c r="CE87" s="83"/>
    </row>
    <row r="88" spans="1:83" s="84" customFormat="1" ht="14.5" customHeight="1" x14ac:dyDescent="0.3">
      <c r="A88" s="4" t="s">
        <v>76</v>
      </c>
      <c r="B88" s="14">
        <v>280104</v>
      </c>
      <c r="C88" s="15">
        <v>37233</v>
      </c>
      <c r="D88" s="15">
        <v>0</v>
      </c>
      <c r="E88" s="15">
        <v>96723</v>
      </c>
      <c r="F88" s="15">
        <v>0</v>
      </c>
      <c r="G88" s="20">
        <v>414060</v>
      </c>
      <c r="H88" s="14">
        <v>1741154</v>
      </c>
      <c r="I88" s="15">
        <v>248990</v>
      </c>
      <c r="J88" s="15">
        <v>0</v>
      </c>
      <c r="K88" s="15">
        <v>9953005</v>
      </c>
      <c r="L88" s="15">
        <v>0</v>
      </c>
      <c r="M88" s="20">
        <v>11943149</v>
      </c>
      <c r="N88" s="14">
        <v>0</v>
      </c>
      <c r="O88" s="15">
        <v>0</v>
      </c>
      <c r="P88" s="15">
        <v>0</v>
      </c>
      <c r="Q88" s="15">
        <v>0</v>
      </c>
      <c r="R88" s="15">
        <v>0</v>
      </c>
      <c r="S88" s="20">
        <v>0</v>
      </c>
      <c r="T88" s="14">
        <v>-1069.7</v>
      </c>
      <c r="U88" s="15">
        <v>-100.51</v>
      </c>
      <c r="V88" s="15">
        <v>0</v>
      </c>
      <c r="W88" s="15">
        <v>-5996.87</v>
      </c>
      <c r="X88" s="15">
        <v>0</v>
      </c>
      <c r="Y88" s="20">
        <v>-7167.08</v>
      </c>
      <c r="Z88" s="14">
        <v>1247892</v>
      </c>
      <c r="AA88" s="15">
        <v>267353</v>
      </c>
      <c r="AB88" s="15">
        <v>0</v>
      </c>
      <c r="AC88" s="15">
        <v>101313</v>
      </c>
      <c r="AD88" s="15">
        <v>0</v>
      </c>
      <c r="AE88" s="20">
        <v>1616558</v>
      </c>
      <c r="AF88" s="14">
        <v>0</v>
      </c>
      <c r="AG88" s="15">
        <v>0</v>
      </c>
      <c r="AH88" s="15">
        <v>0</v>
      </c>
      <c r="AI88" s="15">
        <v>0</v>
      </c>
      <c r="AJ88" s="15">
        <v>0</v>
      </c>
      <c r="AK88" s="20">
        <v>0</v>
      </c>
      <c r="AL88" s="14">
        <v>0</v>
      </c>
      <c r="AM88" s="15">
        <v>0</v>
      </c>
      <c r="AN88" s="15">
        <v>0</v>
      </c>
      <c r="AO88" s="15">
        <v>0</v>
      </c>
      <c r="AP88" s="15">
        <v>758560</v>
      </c>
      <c r="AQ88" s="20">
        <v>758560</v>
      </c>
      <c r="AR88" s="14">
        <v>0</v>
      </c>
      <c r="AS88" s="15">
        <v>0</v>
      </c>
      <c r="AT88" s="15">
        <v>0</v>
      </c>
      <c r="AU88" s="15">
        <v>0</v>
      </c>
      <c r="AV88" s="15">
        <v>0</v>
      </c>
      <c r="AW88" s="20">
        <v>0</v>
      </c>
      <c r="AX88" s="126">
        <v>3268080.3</v>
      </c>
      <c r="AY88" s="127">
        <v>553475.49</v>
      </c>
      <c r="AZ88" s="127">
        <v>0</v>
      </c>
      <c r="BA88" s="127">
        <v>10145044.130000001</v>
      </c>
      <c r="BB88" s="127">
        <v>758560</v>
      </c>
      <c r="BC88" s="121">
        <v>14725159.92</v>
      </c>
      <c r="BD88" s="14">
        <v>207899</v>
      </c>
      <c r="BE88" s="15">
        <v>0</v>
      </c>
      <c r="BF88" s="15">
        <v>0</v>
      </c>
      <c r="BG88" s="15">
        <v>2728</v>
      </c>
      <c r="BH88" s="15">
        <v>0</v>
      </c>
      <c r="BI88" s="20">
        <v>210627</v>
      </c>
      <c r="BJ88" s="14">
        <v>207899</v>
      </c>
      <c r="BK88" s="15">
        <v>0</v>
      </c>
      <c r="BL88" s="15">
        <v>0</v>
      </c>
      <c r="BM88" s="15">
        <v>2728</v>
      </c>
      <c r="BN88" s="15">
        <v>0</v>
      </c>
      <c r="BO88" s="20">
        <v>210627</v>
      </c>
      <c r="BP88" s="14">
        <v>0</v>
      </c>
      <c r="BQ88" s="15">
        <v>2981</v>
      </c>
      <c r="BR88" s="15">
        <v>0</v>
      </c>
      <c r="BS88" s="15">
        <v>0</v>
      </c>
      <c r="BT88" s="15">
        <v>0</v>
      </c>
      <c r="BU88" s="20">
        <v>2981</v>
      </c>
      <c r="BV88" s="126">
        <v>3268080.3</v>
      </c>
      <c r="BW88" s="127">
        <v>550494.49</v>
      </c>
      <c r="BX88" s="127">
        <v>0</v>
      </c>
      <c r="BY88" s="127">
        <v>10145044.130000001</v>
      </c>
      <c r="BZ88" s="127">
        <v>758560</v>
      </c>
      <c r="CA88" s="121">
        <v>14722178.92</v>
      </c>
      <c r="CB88" s="80">
        <v>14722178.92</v>
      </c>
      <c r="CC88" s="24">
        <v>14722178.82</v>
      </c>
      <c r="CD88" s="25">
        <f t="shared" si="1"/>
        <v>9.999999962747097E-2</v>
      </c>
      <c r="CE88" s="83"/>
    </row>
    <row r="89" spans="1:83" s="84" customFormat="1" ht="14.5" customHeight="1" x14ac:dyDescent="0.3">
      <c r="A89" s="5"/>
      <c r="B89" s="16"/>
      <c r="C89" s="17"/>
      <c r="D89" s="17"/>
      <c r="E89" s="17"/>
      <c r="F89" s="17"/>
      <c r="G89" s="21"/>
      <c r="H89" s="16"/>
      <c r="I89" s="17"/>
      <c r="J89" s="17"/>
      <c r="K89" s="17"/>
      <c r="L89" s="17"/>
      <c r="M89" s="21"/>
      <c r="N89" s="16"/>
      <c r="O89" s="17"/>
      <c r="P89" s="17"/>
      <c r="Q89" s="17"/>
      <c r="R89" s="17"/>
      <c r="S89" s="21"/>
      <c r="T89" s="16"/>
      <c r="U89" s="17"/>
      <c r="V89" s="17"/>
      <c r="W89" s="17"/>
      <c r="X89" s="17"/>
      <c r="Y89" s="21"/>
      <c r="Z89" s="16"/>
      <c r="AA89" s="17"/>
      <c r="AB89" s="17"/>
      <c r="AC89" s="17"/>
      <c r="AD89" s="17"/>
      <c r="AE89" s="21"/>
      <c r="AF89" s="16"/>
      <c r="AG89" s="17"/>
      <c r="AH89" s="17"/>
      <c r="AI89" s="17"/>
      <c r="AJ89" s="17"/>
      <c r="AK89" s="21"/>
      <c r="AL89" s="16"/>
      <c r="AM89" s="17"/>
      <c r="AN89" s="17"/>
      <c r="AO89" s="17"/>
      <c r="AP89" s="17"/>
      <c r="AQ89" s="21"/>
      <c r="AR89" s="16"/>
      <c r="AS89" s="17"/>
      <c r="AT89" s="17"/>
      <c r="AU89" s="17"/>
      <c r="AV89" s="17"/>
      <c r="AW89" s="21"/>
      <c r="AX89" s="128"/>
      <c r="AY89" s="129"/>
      <c r="AZ89" s="129"/>
      <c r="BA89" s="129"/>
      <c r="BB89" s="129"/>
      <c r="BC89" s="123"/>
      <c r="BD89" s="16"/>
      <c r="BE89" s="17"/>
      <c r="BF89" s="17"/>
      <c r="BG89" s="17"/>
      <c r="BH89" s="17"/>
      <c r="BI89" s="21"/>
      <c r="BJ89" s="16"/>
      <c r="BK89" s="17"/>
      <c r="BL89" s="17"/>
      <c r="BM89" s="17"/>
      <c r="BN89" s="17"/>
      <c r="BO89" s="21"/>
      <c r="BP89" s="16"/>
      <c r="BQ89" s="17"/>
      <c r="BR89" s="17"/>
      <c r="BS89" s="17"/>
      <c r="BT89" s="17"/>
      <c r="BU89" s="21"/>
      <c r="BV89" s="128"/>
      <c r="BW89" s="129"/>
      <c r="BX89" s="129"/>
      <c r="BY89" s="129"/>
      <c r="BZ89" s="129"/>
      <c r="CA89" s="123"/>
      <c r="CB89" s="81"/>
      <c r="CC89" s="26"/>
      <c r="CD89" s="27"/>
      <c r="CE89" s="83"/>
    </row>
    <row r="90" spans="1:83" ht="14.5" customHeight="1" x14ac:dyDescent="0.35">
      <c r="A90" s="53" t="s">
        <v>77</v>
      </c>
      <c r="B90" s="56">
        <f t="shared" ref="B90:AG90" si="2">SUM(B9:B89)</f>
        <v>260259447.51327643</v>
      </c>
      <c r="C90" s="54">
        <f t="shared" si="2"/>
        <v>15028203.39339163</v>
      </c>
      <c r="D90" s="54">
        <f t="shared" si="2"/>
        <v>25176263.232175086</v>
      </c>
      <c r="E90" s="54">
        <f t="shared" si="2"/>
        <v>19347907.472454142</v>
      </c>
      <c r="F90" s="54">
        <f t="shared" si="2"/>
        <v>973686.9295790185</v>
      </c>
      <c r="G90" s="55">
        <f t="shared" si="2"/>
        <v>320785508.54087633</v>
      </c>
      <c r="H90" s="56">
        <f t="shared" si="2"/>
        <v>4451573334.2396641</v>
      </c>
      <c r="I90" s="54">
        <f t="shared" si="2"/>
        <v>672763875.25442517</v>
      </c>
      <c r="J90" s="54">
        <f t="shared" si="2"/>
        <v>327438366.50016505</v>
      </c>
      <c r="K90" s="54">
        <f t="shared" si="2"/>
        <v>343929150.36776513</v>
      </c>
      <c r="L90" s="54">
        <f t="shared" si="2"/>
        <v>41626945.893931031</v>
      </c>
      <c r="M90" s="55">
        <f t="shared" si="2"/>
        <v>5837331672.2559519</v>
      </c>
      <c r="N90" s="56">
        <f t="shared" si="2"/>
        <v>390255.91</v>
      </c>
      <c r="O90" s="54">
        <f t="shared" si="2"/>
        <v>1312175</v>
      </c>
      <c r="P90" s="54">
        <f t="shared" si="2"/>
        <v>23060</v>
      </c>
      <c r="Q90" s="54">
        <f t="shared" si="2"/>
        <v>0</v>
      </c>
      <c r="R90" s="54">
        <f t="shared" si="2"/>
        <v>2397957.5444800006</v>
      </c>
      <c r="S90" s="55">
        <f t="shared" si="2"/>
        <v>4123448.4544800003</v>
      </c>
      <c r="T90" s="56">
        <f t="shared" si="2"/>
        <v>64652774.207454912</v>
      </c>
      <c r="U90" s="54">
        <f t="shared" si="2"/>
        <v>4792407.3815581594</v>
      </c>
      <c r="V90" s="54">
        <f t="shared" si="2"/>
        <v>3320309.5135961189</v>
      </c>
      <c r="W90" s="54">
        <f t="shared" si="2"/>
        <v>-748766.53226817457</v>
      </c>
      <c r="X90" s="54">
        <f t="shared" si="2"/>
        <v>-317275.55530103203</v>
      </c>
      <c r="Y90" s="55">
        <f t="shared" si="2"/>
        <v>71699449.015039995</v>
      </c>
      <c r="Z90" s="56">
        <f t="shared" si="2"/>
        <v>1076008032.0910504</v>
      </c>
      <c r="AA90" s="54">
        <f t="shared" si="2"/>
        <v>66713845.65038611</v>
      </c>
      <c r="AB90" s="54">
        <f t="shared" si="2"/>
        <v>8673434.1642325763</v>
      </c>
      <c r="AC90" s="54">
        <f t="shared" si="2"/>
        <v>19579504.111408256</v>
      </c>
      <c r="AD90" s="54">
        <f t="shared" si="2"/>
        <v>30173356.529923066</v>
      </c>
      <c r="AE90" s="55">
        <f t="shared" si="2"/>
        <v>1201148172.5470002</v>
      </c>
      <c r="AF90" s="56">
        <f t="shared" si="2"/>
        <v>4216575.9479077924</v>
      </c>
      <c r="AG90" s="54">
        <f t="shared" si="2"/>
        <v>7063493.5520922076</v>
      </c>
      <c r="AH90" s="54">
        <f t="shared" ref="AH90:BM90" si="3">SUM(AH9:AH89)</f>
        <v>62004.2</v>
      </c>
      <c r="AI90" s="54">
        <f t="shared" si="3"/>
        <v>36241.17</v>
      </c>
      <c r="AJ90" s="54">
        <f t="shared" si="3"/>
        <v>552995.90999999992</v>
      </c>
      <c r="AK90" s="55">
        <f t="shared" si="3"/>
        <v>11931310.779999997</v>
      </c>
      <c r="AL90" s="56">
        <f t="shared" si="3"/>
        <v>447317.96000000008</v>
      </c>
      <c r="AM90" s="54">
        <f t="shared" si="3"/>
        <v>23080663.809999999</v>
      </c>
      <c r="AN90" s="54">
        <f t="shared" si="3"/>
        <v>10929136.91</v>
      </c>
      <c r="AO90" s="54">
        <f t="shared" si="3"/>
        <v>77380</v>
      </c>
      <c r="AP90" s="54">
        <f t="shared" si="3"/>
        <v>10106535.379999999</v>
      </c>
      <c r="AQ90" s="55">
        <f t="shared" si="3"/>
        <v>44641034.060000002</v>
      </c>
      <c r="AR90" s="56">
        <f t="shared" si="3"/>
        <v>6832974.4699999997</v>
      </c>
      <c r="AS90" s="54">
        <f t="shared" si="3"/>
        <v>113352.37</v>
      </c>
      <c r="AT90" s="54">
        <f t="shared" si="3"/>
        <v>44224.24</v>
      </c>
      <c r="AU90" s="54">
        <f t="shared" si="3"/>
        <v>32228.75</v>
      </c>
      <c r="AV90" s="54">
        <f t="shared" si="3"/>
        <v>3888597.74</v>
      </c>
      <c r="AW90" s="55">
        <f t="shared" si="3"/>
        <v>10911377.57</v>
      </c>
      <c r="AX90" s="56">
        <f t="shared" si="3"/>
        <v>5864380712.3393545</v>
      </c>
      <c r="AY90" s="54">
        <f t="shared" si="3"/>
        <v>790868016.41185308</v>
      </c>
      <c r="AZ90" s="54">
        <f t="shared" si="3"/>
        <v>375666798.76016879</v>
      </c>
      <c r="BA90" s="54">
        <f t="shared" si="3"/>
        <v>382253645.33935946</v>
      </c>
      <c r="BB90" s="54">
        <f t="shared" si="3"/>
        <v>89402800.372612089</v>
      </c>
      <c r="BC90" s="55">
        <f t="shared" si="3"/>
        <v>7502571973.2233467</v>
      </c>
      <c r="BD90" s="56">
        <f t="shared" si="3"/>
        <v>91981007.060000002</v>
      </c>
      <c r="BE90" s="54">
        <f t="shared" si="3"/>
        <v>10992.65</v>
      </c>
      <c r="BF90" s="54">
        <f t="shared" si="3"/>
        <v>556</v>
      </c>
      <c r="BG90" s="54">
        <f t="shared" si="3"/>
        <v>364035.01</v>
      </c>
      <c r="BH90" s="54">
        <f t="shared" si="3"/>
        <v>1013</v>
      </c>
      <c r="BI90" s="55">
        <f t="shared" si="3"/>
        <v>92357603.719999999</v>
      </c>
      <c r="BJ90" s="56">
        <f t="shared" si="3"/>
        <v>89229582.539999977</v>
      </c>
      <c r="BK90" s="54">
        <f t="shared" si="3"/>
        <v>10942.85</v>
      </c>
      <c r="BL90" s="54">
        <f t="shared" si="3"/>
        <v>556</v>
      </c>
      <c r="BM90" s="54">
        <f t="shared" si="3"/>
        <v>362884.61</v>
      </c>
      <c r="BN90" s="54">
        <f t="shared" ref="BN90:CD90" si="4">SUM(BN9:BN89)</f>
        <v>1013</v>
      </c>
      <c r="BO90" s="55">
        <f t="shared" si="4"/>
        <v>89604978.999999985</v>
      </c>
      <c r="BP90" s="56">
        <f t="shared" si="4"/>
        <v>11789197.250000002</v>
      </c>
      <c r="BQ90" s="54">
        <f t="shared" si="4"/>
        <v>325893.90000000002</v>
      </c>
      <c r="BR90" s="54">
        <f t="shared" si="4"/>
        <v>9945</v>
      </c>
      <c r="BS90" s="54">
        <f t="shared" si="4"/>
        <v>2962277.31</v>
      </c>
      <c r="BT90" s="54">
        <f t="shared" si="4"/>
        <v>210647.5</v>
      </c>
      <c r="BU90" s="55">
        <f t="shared" si="4"/>
        <v>15297960.960000001</v>
      </c>
      <c r="BV90" s="56">
        <f t="shared" si="4"/>
        <v>5855342939.609354</v>
      </c>
      <c r="BW90" s="54">
        <f t="shared" si="4"/>
        <v>790542172.31185305</v>
      </c>
      <c r="BX90" s="54">
        <f t="shared" si="4"/>
        <v>375656853.76016879</v>
      </c>
      <c r="BY90" s="54">
        <f t="shared" si="4"/>
        <v>379292518.42935944</v>
      </c>
      <c r="BZ90" s="54">
        <f t="shared" si="4"/>
        <v>89192152.872612089</v>
      </c>
      <c r="CA90" s="55">
        <f t="shared" si="4"/>
        <v>7490026636.983345</v>
      </c>
      <c r="CB90" s="56">
        <f t="shared" si="4"/>
        <v>7490026636.983345</v>
      </c>
      <c r="CC90" s="54">
        <f t="shared" si="4"/>
        <v>7260672637.0556946</v>
      </c>
      <c r="CD90" s="55">
        <f t="shared" si="4"/>
        <v>229353999.92765394</v>
      </c>
    </row>
    <row r="91" spans="1:83" x14ac:dyDescent="0.35">
      <c r="A91" s="51" t="str">
        <f>"Source: Victorian Local Government Grants Commission - Questionnaire "&amp;$A$3&amp;" response from Council"</f>
        <v>Source: Victorian Local Government Grants Commission - Questionnaire 2023-24 response from Council</v>
      </c>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row>
    <row r="92" spans="1:83" s="7" customFormat="1" ht="12" x14ac:dyDescent="0.3">
      <c r="A92" s="51" t="s">
        <v>181</v>
      </c>
      <c r="B92" s="11"/>
      <c r="C92" s="11"/>
      <c r="D92" s="11"/>
      <c r="E92" s="11"/>
      <c r="F92" s="11"/>
      <c r="G92" s="11"/>
      <c r="H92" s="11"/>
      <c r="I92" s="11"/>
      <c r="J92" s="11"/>
      <c r="K92" s="11"/>
      <c r="L92" s="11"/>
      <c r="M92" s="11"/>
      <c r="N92" s="11"/>
      <c r="O92" s="11"/>
      <c r="P92" s="11"/>
      <c r="Q92" s="11"/>
      <c r="R92" s="11"/>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row>
  </sheetData>
  <printOptions horizontalCentered="1" verticalCentered="1"/>
  <pageMargins left="0.39370078740157483" right="0.39370078740157483" top="0.19685039370078741" bottom="0.19685039370078741" header="0.31496062992125984" footer="0.31496062992125984"/>
  <pageSetup paperSize="8" scale="60" fitToWidth="4" orientation="landscape" r:id="rId1"/>
  <headerFooter>
    <oddHeader>&amp;C&amp;"Arial"&amp;12&amp;K000000OFFICIAL&amp;1#</oddHeader>
    <oddFooter>&amp;C&amp;1#&amp;"Arial"&amp;12&amp;K000000OFFICIAL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Description</vt:lpstr>
      <vt:lpstr>VGC2</vt:lpstr>
      <vt:lpstr>Valuations</vt:lpstr>
      <vt:lpstr>Rates</vt:lpstr>
      <vt:lpstr>Description!Print_Area</vt:lpstr>
      <vt:lpstr>Rates!Print_Area</vt:lpstr>
      <vt:lpstr>Valuations!Print_Area</vt:lpstr>
      <vt:lpstr>'VGC2'!Print_Area</vt:lpstr>
      <vt:lpstr>Rates!Print_Titles</vt:lpstr>
      <vt:lpstr>Valuations!Print_Titles</vt:lpstr>
      <vt:lpstr>'VGC2'!Print_Titles</vt:lpstr>
    </vt:vector>
  </TitlesOfParts>
  <Company>CenITex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bagarin</dc:creator>
  <cp:lastModifiedBy>Nada Bagaric (DGS)</cp:lastModifiedBy>
  <cp:lastPrinted>2019-11-26T05:36:18Z</cp:lastPrinted>
  <dcterms:created xsi:type="dcterms:W3CDTF">2012-08-03T00:53:16Z</dcterms:created>
  <dcterms:modified xsi:type="dcterms:W3CDTF">2025-05-22T06:51:02Z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00a4df9-c942-4b09-b23a-6c1023f6de27_Enabled">
    <vt:lpwstr>true</vt:lpwstr>
  </property>
  <property fmtid="{D5CDD505-2E9C-101B-9397-08002B2CF9AE}" pid="3" name="MSIP_Label_d00a4df9-c942-4b09-b23a-6c1023f6de27_SetDate">
    <vt:lpwstr>2024-05-03T03:10:18Z</vt:lpwstr>
  </property>
  <property fmtid="{D5CDD505-2E9C-101B-9397-08002B2CF9AE}" pid="4" name="MSIP_Label_d00a4df9-c942-4b09-b23a-6c1023f6de27_Method">
    <vt:lpwstr>Privileged</vt:lpwstr>
  </property>
  <property fmtid="{D5CDD505-2E9C-101B-9397-08002B2CF9AE}" pid="5" name="MSIP_Label_d00a4df9-c942-4b09-b23a-6c1023f6de27_Name">
    <vt:lpwstr>Official (DJPR)</vt:lpwstr>
  </property>
  <property fmtid="{D5CDD505-2E9C-101B-9397-08002B2CF9AE}" pid="6" name="MSIP_Label_d00a4df9-c942-4b09-b23a-6c1023f6de27_SiteId">
    <vt:lpwstr>722ea0be-3e1c-4b11-ad6f-9401d6856e24</vt:lpwstr>
  </property>
  <property fmtid="{D5CDD505-2E9C-101B-9397-08002B2CF9AE}" pid="7" name="MSIP_Label_d00a4df9-c942-4b09-b23a-6c1023f6de27_ActionId">
    <vt:lpwstr>9310e857-66b9-4af7-a8d4-3ca3ce809740</vt:lpwstr>
  </property>
  <property fmtid="{D5CDD505-2E9C-101B-9397-08002B2CF9AE}" pid="8" name="MSIP_Label_d00a4df9-c942-4b09-b23a-6c1023f6de27_ContentBits">
    <vt:lpwstr>3</vt:lpwstr>
  </property>
</Properties>
</file>