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G:\LGV\LOCAL GOVERNMENT VICTORIA\VGC\2019-20\06 REPORTING\20 Maps - Charts - Web - etc\Web - VGC Data - Qu 2017-18 - May 2019\"/>
    </mc:Choice>
  </mc:AlternateContent>
  <xr:revisionPtr revIDLastSave="0" documentId="13_ncr:1_{1D98A3A7-6128-4B59-9C46-CFA709790501}" xr6:coauthVersionLast="36" xr6:coauthVersionMax="36" xr10:uidLastSave="{00000000-0000-0000-0000-000000000000}"/>
  <bookViews>
    <workbookView xWindow="240" yWindow="132" windowWidth="17496" windowHeight="9780" tabRatio="764" xr2:uid="{00000000-000D-0000-FFFF-FFFF00000000}"/>
  </bookViews>
  <sheets>
    <sheet name="VGC0 Certification" sheetId="3" r:id="rId1"/>
    <sheet name="VGC0 Contacts" sheetId="1" r:id="rId2"/>
    <sheet name="VGC0 Natural Disaster" sheetId="4" r:id="rId3"/>
    <sheet name="VGC1" sheetId="5" r:id="rId4"/>
    <sheet name="VGC2" sheetId="6" r:id="rId5"/>
    <sheet name="VGC3" sheetId="7" r:id="rId6"/>
    <sheet name="ABS1" sheetId="8" r:id="rId7"/>
    <sheet name="ABS2" sheetId="9" r:id="rId8"/>
    <sheet name="ABS3" sheetId="10" r:id="rId9"/>
    <sheet name="ALG1" sheetId="11" r:id="rId10"/>
    <sheet name="LGV1" sheetId="12" r:id="rId11"/>
    <sheet name="VGC0 Comments" sheetId="14" r:id="rId12"/>
  </sheets>
  <definedNames>
    <definedName name="_xlnm.Print_Area" localSheetId="6">'ABS1'!$B$2:$S$99</definedName>
    <definedName name="_xlnm.Print_Area" localSheetId="7">'ABS2'!$B$2:$E$235</definedName>
    <definedName name="_xlnm.Print_Area" localSheetId="8">'ABS3'!$B$1:$K$25</definedName>
    <definedName name="_xlnm.Print_Area" localSheetId="9">'ALG1'!$B$1:$J$35</definedName>
    <definedName name="_xlnm.Print_Area" localSheetId="10">'LGV1'!$B$1:$AE$45</definedName>
    <definedName name="_xlnm.Print_Area" localSheetId="0">'VGC0 Certification'!$B$1:$E$28</definedName>
    <definedName name="_xlnm.Print_Area" localSheetId="11">'VGC0 Comments'!$A$1:$D$74</definedName>
    <definedName name="_xlnm.Print_Area" localSheetId="1">'VGC0 Contacts'!$B$1:$E$54</definedName>
    <definedName name="_xlnm.Print_Area" localSheetId="2">'VGC0 Natural Disaster'!$B$1:$F$40</definedName>
    <definedName name="_xlnm.Print_Area" localSheetId="3">'VGC1'!$B$2:$Z$124</definedName>
    <definedName name="_xlnm.Print_Area" localSheetId="4">'VGC2'!$B$2:$K$63</definedName>
    <definedName name="_xlnm.Print_Area" localSheetId="5">'VGC3'!$B$2:$J$52</definedName>
    <definedName name="_xlnm.Print_Titles" localSheetId="6">'ABS1'!$A:$D,'ABS1'!$1:$10</definedName>
    <definedName name="_xlnm.Print_Titles" localSheetId="7">'ABS2'!$A:$D,'ABS2'!$1:$10</definedName>
    <definedName name="_xlnm.Print_Titles" localSheetId="8">'ABS3'!$A:$D,'ABS3'!$1:$11</definedName>
    <definedName name="_xlnm.Print_Titles" localSheetId="9">'ALG1'!$A:$D,'ALG1'!$1:$10</definedName>
    <definedName name="_xlnm.Print_Titles" localSheetId="10">'LGV1'!$A:$D,'LGV1'!$1:$11</definedName>
    <definedName name="_xlnm.Print_Titles" localSheetId="11">'VGC0 Comments'!$A:$C,'VGC0 Comments'!$1:$8</definedName>
    <definedName name="_xlnm.Print_Titles" localSheetId="3">'VGC1'!$A:$D,'VGC1'!$1:$10</definedName>
    <definedName name="_xlnm.Print_Titles" localSheetId="4">'VGC2'!$A:$E,'VGC2'!$1:$9</definedName>
    <definedName name="_xlnm.Print_Titles" localSheetId="5">'VGC3'!$A:$D,'VGC3'!$1:$11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13" i="12" l="1"/>
  <c r="T14" i="12"/>
  <c r="T15" i="12"/>
  <c r="T16" i="12"/>
  <c r="T17" i="12"/>
  <c r="T18" i="12"/>
  <c r="T19" i="12"/>
  <c r="T20" i="12"/>
  <c r="T21" i="12"/>
  <c r="T23" i="12"/>
  <c r="T24" i="12"/>
  <c r="T25" i="12"/>
  <c r="T26" i="12"/>
  <c r="AD28" i="12"/>
  <c r="AE28" i="12"/>
  <c r="AB28" i="12"/>
  <c r="AA28" i="12"/>
  <c r="Z28" i="12"/>
  <c r="X28" i="12"/>
  <c r="W28" i="12"/>
  <c r="V28" i="12"/>
  <c r="P28" i="12"/>
  <c r="O28" i="12"/>
  <c r="N28" i="12"/>
  <c r="L28" i="12"/>
  <c r="K28" i="12"/>
  <c r="J28" i="12"/>
  <c r="H28" i="12"/>
  <c r="T28" i="12" l="1"/>
  <c r="O24" i="7"/>
  <c r="O25" i="7"/>
  <c r="O27" i="7"/>
  <c r="O14" i="7" l="1"/>
  <c r="O15" i="7"/>
  <c r="O16" i="7"/>
  <c r="O18" i="7"/>
  <c r="O19" i="7"/>
  <c r="O20" i="7"/>
  <c r="O21" i="7"/>
  <c r="O22" i="7"/>
  <c r="O23" i="7"/>
  <c r="O13" i="7"/>
  <c r="C2" i="14" l="1"/>
  <c r="E2" i="3" l="1"/>
  <c r="B4" i="1"/>
  <c r="N32" i="7" l="1"/>
  <c r="M32" i="7"/>
  <c r="N25" i="7"/>
  <c r="M25" i="7"/>
  <c r="N24" i="7"/>
  <c r="M24" i="7"/>
  <c r="N23" i="7"/>
  <c r="M23" i="7"/>
  <c r="N22" i="7"/>
  <c r="M22" i="7"/>
  <c r="N20" i="7"/>
  <c r="M20" i="7"/>
  <c r="N16" i="7"/>
  <c r="M16" i="7"/>
  <c r="N15" i="7"/>
  <c r="M15" i="7"/>
  <c r="N14" i="7"/>
  <c r="M14" i="7"/>
  <c r="N13" i="7"/>
  <c r="M13" i="7"/>
  <c r="E228" i="9" l="1"/>
  <c r="K11" i="6" l="1"/>
  <c r="F2" i="4" l="1"/>
  <c r="E2" i="1"/>
  <c r="Z2" i="5"/>
  <c r="K39" i="6" l="1"/>
  <c r="S26" i="12"/>
  <c r="R26" i="12"/>
  <c r="S25" i="12"/>
  <c r="R25" i="12"/>
  <c r="S24" i="12"/>
  <c r="R24" i="12"/>
  <c r="S23" i="12"/>
  <c r="R23" i="12"/>
  <c r="S21" i="12"/>
  <c r="R21" i="12"/>
  <c r="S20" i="12"/>
  <c r="R20" i="12"/>
  <c r="S19" i="12"/>
  <c r="R19" i="12"/>
  <c r="S18" i="12"/>
  <c r="R18" i="12"/>
  <c r="S17" i="12"/>
  <c r="R17" i="12"/>
  <c r="S16" i="12"/>
  <c r="R16" i="12"/>
  <c r="S15" i="12"/>
  <c r="R15" i="12"/>
  <c r="S14" i="12"/>
  <c r="R14" i="12"/>
  <c r="S13" i="12"/>
  <c r="R13" i="12"/>
  <c r="I17" i="7"/>
  <c r="H17" i="7"/>
  <c r="I8" i="7"/>
  <c r="H8" i="7"/>
  <c r="F18" i="6"/>
  <c r="G18" i="6"/>
  <c r="H18" i="6"/>
  <c r="I18" i="6"/>
  <c r="J18" i="6"/>
  <c r="T109" i="5"/>
  <c r="U108" i="5"/>
  <c r="Z108" i="5" s="1"/>
  <c r="U107" i="5"/>
  <c r="Z107" i="5" s="1"/>
  <c r="E121" i="9"/>
  <c r="S91" i="8"/>
  <c r="S90" i="8"/>
  <c r="S89" i="8"/>
  <c r="S88" i="8"/>
  <c r="S85" i="8"/>
  <c r="S84" i="8"/>
  <c r="S81" i="8"/>
  <c r="S80" i="8"/>
  <c r="S79" i="8"/>
  <c r="S78" i="8"/>
  <c r="S77" i="8"/>
  <c r="S76" i="8"/>
  <c r="S75" i="8"/>
  <c r="S74" i="8"/>
  <c r="S73" i="8"/>
  <c r="S64" i="8"/>
  <c r="S65" i="8"/>
  <c r="S66" i="8"/>
  <c r="S67" i="8"/>
  <c r="S68" i="8"/>
  <c r="S69" i="8"/>
  <c r="S70" i="8"/>
  <c r="S63" i="8"/>
  <c r="S60" i="8"/>
  <c r="S59" i="8"/>
  <c r="S58" i="8"/>
  <c r="S57" i="8"/>
  <c r="S56" i="8"/>
  <c r="S55" i="8"/>
  <c r="S54" i="8"/>
  <c r="S53" i="8"/>
  <c r="S52" i="8"/>
  <c r="S49" i="8"/>
  <c r="S48" i="8"/>
  <c r="S47" i="8"/>
  <c r="S46" i="8"/>
  <c r="S43" i="8"/>
  <c r="S42" i="8"/>
  <c r="S41" i="8"/>
  <c r="S40" i="8"/>
  <c r="S39" i="8"/>
  <c r="S38" i="8"/>
  <c r="S37" i="8"/>
  <c r="S36" i="8"/>
  <c r="S35" i="8"/>
  <c r="S34" i="8"/>
  <c r="S31" i="8"/>
  <c r="S30" i="8"/>
  <c r="S29" i="8"/>
  <c r="S28" i="8"/>
  <c r="S25" i="8"/>
  <c r="S24" i="8"/>
  <c r="S23" i="8"/>
  <c r="S22" i="8"/>
  <c r="S21" i="8"/>
  <c r="S20" i="8"/>
  <c r="S17" i="8"/>
  <c r="S16" i="8"/>
  <c r="S15" i="8"/>
  <c r="S14" i="8"/>
  <c r="S13" i="8"/>
  <c r="S12" i="8"/>
  <c r="C3" i="12"/>
  <c r="C3" i="11"/>
  <c r="C3" i="10"/>
  <c r="C3" i="9"/>
  <c r="C3" i="8"/>
  <c r="C3" i="7"/>
  <c r="C3" i="6"/>
  <c r="G16" i="11"/>
  <c r="G22" i="11" s="1"/>
  <c r="F16" i="11"/>
  <c r="E148" i="9"/>
  <c r="E54" i="9"/>
  <c r="G13" i="7"/>
  <c r="J13" i="7"/>
  <c r="G14" i="7"/>
  <c r="J14" i="7"/>
  <c r="G15" i="7"/>
  <c r="J15" i="7"/>
  <c r="G16" i="7"/>
  <c r="J16" i="7"/>
  <c r="G20" i="7"/>
  <c r="G22" i="7"/>
  <c r="J22" i="7"/>
  <c r="G23" i="7"/>
  <c r="J23" i="7"/>
  <c r="G24" i="7"/>
  <c r="J24" i="7"/>
  <c r="G25" i="7"/>
  <c r="J25" i="7"/>
  <c r="K56" i="6"/>
  <c r="F32" i="5"/>
  <c r="G32" i="5"/>
  <c r="H32" i="5"/>
  <c r="I32" i="5"/>
  <c r="J32" i="5"/>
  <c r="J20" i="7"/>
  <c r="G28" i="12"/>
  <c r="F28" i="12"/>
  <c r="J28" i="11"/>
  <c r="J27" i="11"/>
  <c r="J26" i="11"/>
  <c r="J25" i="11"/>
  <c r="I22" i="11"/>
  <c r="H22" i="11"/>
  <c r="J21" i="11"/>
  <c r="J19" i="11"/>
  <c r="J18" i="11"/>
  <c r="J17" i="11"/>
  <c r="E16" i="11"/>
  <c r="E22" i="11"/>
  <c r="J13" i="11"/>
  <c r="J12" i="11"/>
  <c r="K19" i="10"/>
  <c r="J19" i="10"/>
  <c r="I19" i="10"/>
  <c r="H19" i="10"/>
  <c r="G19" i="10"/>
  <c r="F19" i="10"/>
  <c r="E19" i="10"/>
  <c r="E135" i="9"/>
  <c r="E104" i="9"/>
  <c r="E87" i="9"/>
  <c r="E79" i="9"/>
  <c r="E81" i="9" s="1"/>
  <c r="E70" i="9"/>
  <c r="E69" i="9"/>
  <c r="E48" i="9"/>
  <c r="E32" i="9"/>
  <c r="E24" i="9"/>
  <c r="E20" i="9"/>
  <c r="R92" i="8"/>
  <c r="Q92" i="8"/>
  <c r="P92" i="8"/>
  <c r="O92" i="8"/>
  <c r="N92" i="8"/>
  <c r="K92" i="8"/>
  <c r="J92" i="8"/>
  <c r="I92" i="8"/>
  <c r="H92" i="8"/>
  <c r="G92" i="8"/>
  <c r="F92" i="8"/>
  <c r="L91" i="8"/>
  <c r="L90" i="8"/>
  <c r="L89" i="8"/>
  <c r="L88" i="8"/>
  <c r="R86" i="8"/>
  <c r="Q86" i="8"/>
  <c r="P86" i="8"/>
  <c r="O86" i="8"/>
  <c r="N86" i="8"/>
  <c r="K86" i="8"/>
  <c r="J86" i="8"/>
  <c r="I86" i="8"/>
  <c r="H86" i="8"/>
  <c r="G86" i="8"/>
  <c r="F86" i="8"/>
  <c r="L85" i="8"/>
  <c r="L84" i="8"/>
  <c r="L86" i="8" s="1"/>
  <c r="R82" i="8"/>
  <c r="Q82" i="8"/>
  <c r="P82" i="8"/>
  <c r="O82" i="8"/>
  <c r="N82" i="8"/>
  <c r="K82" i="8"/>
  <c r="J82" i="8"/>
  <c r="I82" i="8"/>
  <c r="H82" i="8"/>
  <c r="G82" i="8"/>
  <c r="F82" i="8"/>
  <c r="L81" i="8"/>
  <c r="L80" i="8"/>
  <c r="L79" i="8"/>
  <c r="L78" i="8"/>
  <c r="L77" i="8"/>
  <c r="L76" i="8"/>
  <c r="L75" i="8"/>
  <c r="L74" i="8"/>
  <c r="L73" i="8"/>
  <c r="R71" i="8"/>
  <c r="Q71" i="8"/>
  <c r="P71" i="8"/>
  <c r="O71" i="8"/>
  <c r="N71" i="8"/>
  <c r="K71" i="8"/>
  <c r="J71" i="8"/>
  <c r="I71" i="8"/>
  <c r="H71" i="8"/>
  <c r="G71" i="8"/>
  <c r="F71" i="8"/>
  <c r="L70" i="8"/>
  <c r="L69" i="8"/>
  <c r="L68" i="8"/>
  <c r="L67" i="8"/>
  <c r="L66" i="8"/>
  <c r="L65" i="8"/>
  <c r="L64" i="8"/>
  <c r="L63" i="8"/>
  <c r="R61" i="8"/>
  <c r="Q61" i="8"/>
  <c r="P61" i="8"/>
  <c r="O61" i="8"/>
  <c r="N61" i="8"/>
  <c r="K61" i="8"/>
  <c r="J61" i="8"/>
  <c r="I61" i="8"/>
  <c r="H61" i="8"/>
  <c r="G61" i="8"/>
  <c r="F61" i="8"/>
  <c r="L60" i="8"/>
  <c r="L59" i="8"/>
  <c r="L58" i="8"/>
  <c r="L57" i="8"/>
  <c r="L56" i="8"/>
  <c r="L55" i="8"/>
  <c r="L54" i="8"/>
  <c r="L53" i="8"/>
  <c r="L52" i="8"/>
  <c r="R50" i="8"/>
  <c r="Q50" i="8"/>
  <c r="P50" i="8"/>
  <c r="O50" i="8"/>
  <c r="N50" i="8"/>
  <c r="K50" i="8"/>
  <c r="J50" i="8"/>
  <c r="I50" i="8"/>
  <c r="H50" i="8"/>
  <c r="G50" i="8"/>
  <c r="F50" i="8"/>
  <c r="L49" i="8"/>
  <c r="L48" i="8"/>
  <c r="L47" i="8"/>
  <c r="L46" i="8"/>
  <c r="R44" i="8"/>
  <c r="Q44" i="8"/>
  <c r="P44" i="8"/>
  <c r="O44" i="8"/>
  <c r="N44" i="8"/>
  <c r="K44" i="8"/>
  <c r="J44" i="8"/>
  <c r="I44" i="8"/>
  <c r="H44" i="8"/>
  <c r="G44" i="8"/>
  <c r="F44" i="8"/>
  <c r="L43" i="8"/>
  <c r="L42" i="8"/>
  <c r="L41" i="8"/>
  <c r="L40" i="8"/>
  <c r="L39" i="8"/>
  <c r="L38" i="8"/>
  <c r="L37" i="8"/>
  <c r="L36" i="8"/>
  <c r="L35" i="8"/>
  <c r="L34" i="8"/>
  <c r="R32" i="8"/>
  <c r="Q32" i="8"/>
  <c r="P32" i="8"/>
  <c r="O32" i="8"/>
  <c r="N32" i="8"/>
  <c r="K32" i="8"/>
  <c r="J32" i="8"/>
  <c r="I32" i="8"/>
  <c r="H32" i="8"/>
  <c r="G32" i="8"/>
  <c r="F32" i="8"/>
  <c r="L31" i="8"/>
  <c r="L30" i="8"/>
  <c r="L29" i="8"/>
  <c r="L28" i="8"/>
  <c r="R26" i="8"/>
  <c r="Q26" i="8"/>
  <c r="P26" i="8"/>
  <c r="O26" i="8"/>
  <c r="N26" i="8"/>
  <c r="K26" i="8"/>
  <c r="J26" i="8"/>
  <c r="I26" i="8"/>
  <c r="H26" i="8"/>
  <c r="G26" i="8"/>
  <c r="F26" i="8"/>
  <c r="L25" i="8"/>
  <c r="L24" i="8"/>
  <c r="L23" i="8"/>
  <c r="L22" i="8"/>
  <c r="L21" i="8"/>
  <c r="L20" i="8"/>
  <c r="R18" i="8"/>
  <c r="Q18" i="8"/>
  <c r="P18" i="8"/>
  <c r="O18" i="8"/>
  <c r="N18" i="8"/>
  <c r="K18" i="8"/>
  <c r="J18" i="8"/>
  <c r="I18" i="8"/>
  <c r="H18" i="8"/>
  <c r="G18" i="8"/>
  <c r="F18" i="8"/>
  <c r="L17" i="8"/>
  <c r="L16" i="8"/>
  <c r="L15" i="8"/>
  <c r="L14" i="8"/>
  <c r="L13" i="8"/>
  <c r="L12" i="8"/>
  <c r="S86" i="8"/>
  <c r="S50" i="8"/>
  <c r="J32" i="7"/>
  <c r="G32" i="7"/>
  <c r="H26" i="7"/>
  <c r="F26" i="7"/>
  <c r="E26" i="7"/>
  <c r="F17" i="7"/>
  <c r="E17" i="7"/>
  <c r="I26" i="7"/>
  <c r="J53" i="6"/>
  <c r="I53" i="6"/>
  <c r="K40" i="6"/>
  <c r="K37" i="6"/>
  <c r="J35" i="6"/>
  <c r="J41" i="6" s="1"/>
  <c r="I35" i="6"/>
  <c r="I41" i="6" s="1"/>
  <c r="H35" i="6"/>
  <c r="H41" i="6" s="1"/>
  <c r="G35" i="6"/>
  <c r="G41" i="6" s="1"/>
  <c r="F35" i="6"/>
  <c r="F41" i="6" s="1"/>
  <c r="K34" i="6"/>
  <c r="K33" i="6"/>
  <c r="K32" i="6"/>
  <c r="K31" i="6"/>
  <c r="K30" i="6"/>
  <c r="K29" i="6"/>
  <c r="K28" i="6"/>
  <c r="K27" i="6"/>
  <c r="K17" i="6"/>
  <c r="K16" i="6"/>
  <c r="K15" i="6"/>
  <c r="K12" i="6"/>
  <c r="Q109" i="5"/>
  <c r="M109" i="5"/>
  <c r="M111" i="5" s="1"/>
  <c r="U105" i="5"/>
  <c r="Z105" i="5" s="1"/>
  <c r="X103" i="5"/>
  <c r="W103" i="5"/>
  <c r="T103" i="5"/>
  <c r="S103" i="5"/>
  <c r="R103" i="5"/>
  <c r="Q103" i="5"/>
  <c r="P103" i="5"/>
  <c r="O103" i="5"/>
  <c r="N103" i="5"/>
  <c r="J103" i="5"/>
  <c r="I103" i="5"/>
  <c r="H103" i="5"/>
  <c r="G103" i="5"/>
  <c r="F103" i="5"/>
  <c r="U102" i="5"/>
  <c r="Z102" i="5" s="1"/>
  <c r="K102" i="5"/>
  <c r="Y102" i="5" s="1"/>
  <c r="U101" i="5"/>
  <c r="Z101" i="5" s="1"/>
  <c r="K101" i="5"/>
  <c r="Y101" i="5" s="1"/>
  <c r="U100" i="5"/>
  <c r="Z100" i="5" s="1"/>
  <c r="K100" i="5"/>
  <c r="Y100" i="5" s="1"/>
  <c r="U99" i="5"/>
  <c r="K99" i="5"/>
  <c r="Y99" i="5" s="1"/>
  <c r="X97" i="5"/>
  <c r="W97" i="5"/>
  <c r="T97" i="5"/>
  <c r="S97" i="5"/>
  <c r="R97" i="5"/>
  <c r="Q97" i="5"/>
  <c r="P97" i="5"/>
  <c r="O97" i="5"/>
  <c r="N97" i="5"/>
  <c r="J97" i="5"/>
  <c r="I97" i="5"/>
  <c r="H97" i="5"/>
  <c r="G97" i="5"/>
  <c r="F97" i="5"/>
  <c r="U96" i="5"/>
  <c r="Z96" i="5" s="1"/>
  <c r="K96" i="5"/>
  <c r="Y96" i="5" s="1"/>
  <c r="U95" i="5"/>
  <c r="K95" i="5"/>
  <c r="K97" i="5" s="1"/>
  <c r="X86" i="5"/>
  <c r="W86" i="5"/>
  <c r="T86" i="5"/>
  <c r="S86" i="5"/>
  <c r="R86" i="5"/>
  <c r="Q86" i="5"/>
  <c r="P86" i="5"/>
  <c r="O86" i="5"/>
  <c r="N86" i="5"/>
  <c r="J86" i="5"/>
  <c r="I86" i="5"/>
  <c r="H86" i="5"/>
  <c r="G86" i="5"/>
  <c r="F86" i="5"/>
  <c r="U85" i="5"/>
  <c r="Z85" i="5" s="1"/>
  <c r="K85" i="5"/>
  <c r="Y85" i="5" s="1"/>
  <c r="U84" i="5"/>
  <c r="Z84" i="5" s="1"/>
  <c r="K84" i="5"/>
  <c r="Y84" i="5" s="1"/>
  <c r="X82" i="5"/>
  <c r="W82" i="5"/>
  <c r="T82" i="5"/>
  <c r="S82" i="5"/>
  <c r="R82" i="5"/>
  <c r="Q82" i="5"/>
  <c r="P82" i="5"/>
  <c r="O82" i="5"/>
  <c r="N82" i="5"/>
  <c r="J82" i="5"/>
  <c r="I82" i="5"/>
  <c r="H82" i="5"/>
  <c r="G82" i="5"/>
  <c r="F82" i="5"/>
  <c r="U81" i="5"/>
  <c r="Z81" i="5" s="1"/>
  <c r="K81" i="5"/>
  <c r="Y81" i="5" s="1"/>
  <c r="U80" i="5"/>
  <c r="Z80" i="5" s="1"/>
  <c r="K80" i="5"/>
  <c r="Y80" i="5" s="1"/>
  <c r="U79" i="5"/>
  <c r="Z79" i="5" s="1"/>
  <c r="K79" i="5"/>
  <c r="Y79" i="5" s="1"/>
  <c r="U78" i="5"/>
  <c r="Z78" i="5" s="1"/>
  <c r="K78" i="5"/>
  <c r="Y78" i="5" s="1"/>
  <c r="U77" i="5"/>
  <c r="Z77" i="5" s="1"/>
  <c r="K77" i="5"/>
  <c r="Y77" i="5" s="1"/>
  <c r="U76" i="5"/>
  <c r="Z76" i="5" s="1"/>
  <c r="K76" i="5"/>
  <c r="Y76" i="5" s="1"/>
  <c r="U75" i="5"/>
  <c r="Z75" i="5" s="1"/>
  <c r="K75" i="5"/>
  <c r="Y75" i="5" s="1"/>
  <c r="U74" i="5"/>
  <c r="Z74" i="5" s="1"/>
  <c r="K74" i="5"/>
  <c r="Y74" i="5" s="1"/>
  <c r="U73" i="5"/>
  <c r="Z73" i="5" s="1"/>
  <c r="K73" i="5"/>
  <c r="Y73" i="5" s="1"/>
  <c r="X71" i="5"/>
  <c r="W71" i="5"/>
  <c r="T71" i="5"/>
  <c r="S71" i="5"/>
  <c r="R71" i="5"/>
  <c r="Q71" i="5"/>
  <c r="P71" i="5"/>
  <c r="O71" i="5"/>
  <c r="N71" i="5"/>
  <c r="J71" i="5"/>
  <c r="I71" i="5"/>
  <c r="H71" i="5"/>
  <c r="G71" i="5"/>
  <c r="F71" i="5"/>
  <c r="U70" i="5"/>
  <c r="Z70" i="5" s="1"/>
  <c r="K70" i="5"/>
  <c r="Y70" i="5" s="1"/>
  <c r="U69" i="5"/>
  <c r="Z69" i="5" s="1"/>
  <c r="K69" i="5"/>
  <c r="Y69" i="5" s="1"/>
  <c r="U68" i="5"/>
  <c r="Z68" i="5" s="1"/>
  <c r="K68" i="5"/>
  <c r="Y68" i="5"/>
  <c r="U67" i="5"/>
  <c r="Z67" i="5" s="1"/>
  <c r="K67" i="5"/>
  <c r="Y67" i="5" s="1"/>
  <c r="U66" i="5"/>
  <c r="Z66" i="5" s="1"/>
  <c r="K66" i="5"/>
  <c r="Y66" i="5" s="1"/>
  <c r="U65" i="5"/>
  <c r="Z65" i="5" s="1"/>
  <c r="K65" i="5"/>
  <c r="Y65" i="5" s="1"/>
  <c r="U64" i="5"/>
  <c r="Z64" i="5" s="1"/>
  <c r="K64" i="5"/>
  <c r="Y64" i="5" s="1"/>
  <c r="U63" i="5"/>
  <c r="K63" i="5"/>
  <c r="Y63" i="5" s="1"/>
  <c r="X61" i="5"/>
  <c r="W61" i="5"/>
  <c r="T61" i="5"/>
  <c r="S61" i="5"/>
  <c r="R61" i="5"/>
  <c r="Q61" i="5"/>
  <c r="P61" i="5"/>
  <c r="O61" i="5"/>
  <c r="N61" i="5"/>
  <c r="J61" i="5"/>
  <c r="I61" i="5"/>
  <c r="H61" i="5"/>
  <c r="G61" i="5"/>
  <c r="F61" i="5"/>
  <c r="U60" i="5"/>
  <c r="Z60" i="5" s="1"/>
  <c r="K60" i="5"/>
  <c r="Y60" i="5" s="1"/>
  <c r="U59" i="5"/>
  <c r="Z59" i="5" s="1"/>
  <c r="K59" i="5"/>
  <c r="Y59" i="5" s="1"/>
  <c r="U58" i="5"/>
  <c r="Z58" i="5" s="1"/>
  <c r="K58" i="5"/>
  <c r="Y58" i="5" s="1"/>
  <c r="U57" i="5"/>
  <c r="Z57" i="5" s="1"/>
  <c r="K57" i="5"/>
  <c r="Y57" i="5" s="1"/>
  <c r="U56" i="5"/>
  <c r="Z56" i="5" s="1"/>
  <c r="K56" i="5"/>
  <c r="Y56" i="5" s="1"/>
  <c r="U55" i="5"/>
  <c r="Z55" i="5" s="1"/>
  <c r="K55" i="5"/>
  <c r="Y55" i="5" s="1"/>
  <c r="U54" i="5"/>
  <c r="Z54" i="5" s="1"/>
  <c r="K54" i="5"/>
  <c r="Y54" i="5" s="1"/>
  <c r="U53" i="5"/>
  <c r="Z53" i="5" s="1"/>
  <c r="K53" i="5"/>
  <c r="Y53" i="5" s="1"/>
  <c r="U52" i="5"/>
  <c r="Z52" i="5" s="1"/>
  <c r="K52" i="5"/>
  <c r="Y52" i="5" s="1"/>
  <c r="X50" i="5"/>
  <c r="W50" i="5"/>
  <c r="T50" i="5"/>
  <c r="S50" i="5"/>
  <c r="R50" i="5"/>
  <c r="Q50" i="5"/>
  <c r="P50" i="5"/>
  <c r="O50" i="5"/>
  <c r="N50" i="5"/>
  <c r="J50" i="5"/>
  <c r="I50" i="5"/>
  <c r="H50" i="5"/>
  <c r="G50" i="5"/>
  <c r="F50" i="5"/>
  <c r="U49" i="5"/>
  <c r="Z49" i="5" s="1"/>
  <c r="K49" i="5"/>
  <c r="Y49" i="5" s="1"/>
  <c r="U48" i="5"/>
  <c r="Z48" i="5" s="1"/>
  <c r="K48" i="5"/>
  <c r="Y48" i="5" s="1"/>
  <c r="U47" i="5"/>
  <c r="Z47" i="5" s="1"/>
  <c r="K47" i="5"/>
  <c r="Y47" i="5" s="1"/>
  <c r="U46" i="5"/>
  <c r="K46" i="5"/>
  <c r="Y46" i="5" s="1"/>
  <c r="X44" i="5"/>
  <c r="W44" i="5"/>
  <c r="T44" i="5"/>
  <c r="S44" i="5"/>
  <c r="R44" i="5"/>
  <c r="Q44" i="5"/>
  <c r="P44" i="5"/>
  <c r="O44" i="5"/>
  <c r="N44" i="5"/>
  <c r="J44" i="5"/>
  <c r="I44" i="5"/>
  <c r="H44" i="5"/>
  <c r="G44" i="5"/>
  <c r="F44" i="5"/>
  <c r="U43" i="5"/>
  <c r="Z43" i="5" s="1"/>
  <c r="K43" i="5"/>
  <c r="Y43" i="5" s="1"/>
  <c r="U42" i="5"/>
  <c r="Z42" i="5" s="1"/>
  <c r="K42" i="5"/>
  <c r="Y42" i="5" s="1"/>
  <c r="U41" i="5"/>
  <c r="Z41" i="5" s="1"/>
  <c r="K41" i="5"/>
  <c r="Y41" i="5" s="1"/>
  <c r="U40" i="5"/>
  <c r="Z40" i="5" s="1"/>
  <c r="K40" i="5"/>
  <c r="Y40" i="5" s="1"/>
  <c r="U39" i="5"/>
  <c r="Z39" i="5" s="1"/>
  <c r="K39" i="5"/>
  <c r="Y39" i="5" s="1"/>
  <c r="U38" i="5"/>
  <c r="Z38" i="5" s="1"/>
  <c r="K38" i="5"/>
  <c r="Y38" i="5" s="1"/>
  <c r="U37" i="5"/>
  <c r="Z37" i="5" s="1"/>
  <c r="K37" i="5"/>
  <c r="Y37" i="5" s="1"/>
  <c r="U36" i="5"/>
  <c r="Z36" i="5" s="1"/>
  <c r="K36" i="5"/>
  <c r="Y36" i="5" s="1"/>
  <c r="U35" i="5"/>
  <c r="Z35" i="5" s="1"/>
  <c r="K35" i="5"/>
  <c r="Y35" i="5" s="1"/>
  <c r="U34" i="5"/>
  <c r="Z34" i="5"/>
  <c r="K34" i="5"/>
  <c r="Y34" i="5" s="1"/>
  <c r="X32" i="5"/>
  <c r="W32" i="5"/>
  <c r="T32" i="5"/>
  <c r="S32" i="5"/>
  <c r="R32" i="5"/>
  <c r="Q32" i="5"/>
  <c r="P32" i="5"/>
  <c r="O32" i="5"/>
  <c r="N32" i="5"/>
  <c r="U31" i="5"/>
  <c r="Z31" i="5" s="1"/>
  <c r="K31" i="5"/>
  <c r="Y31" i="5" s="1"/>
  <c r="U30" i="5"/>
  <c r="Z30" i="5" s="1"/>
  <c r="K30" i="5"/>
  <c r="Y30" i="5" s="1"/>
  <c r="U29" i="5"/>
  <c r="Z29" i="5" s="1"/>
  <c r="K29" i="5"/>
  <c r="Y29" i="5" s="1"/>
  <c r="U28" i="5"/>
  <c r="Z28" i="5" s="1"/>
  <c r="K28" i="5"/>
  <c r="Y28" i="5" s="1"/>
  <c r="X26" i="5"/>
  <c r="W26" i="5"/>
  <c r="T26" i="5"/>
  <c r="S26" i="5"/>
  <c r="R26" i="5"/>
  <c r="Q26" i="5"/>
  <c r="P26" i="5"/>
  <c r="O26" i="5"/>
  <c r="N26" i="5"/>
  <c r="J26" i="5"/>
  <c r="I26" i="5"/>
  <c r="H26" i="5"/>
  <c r="G26" i="5"/>
  <c r="F26" i="5"/>
  <c r="U25" i="5"/>
  <c r="Z25" i="5" s="1"/>
  <c r="K25" i="5"/>
  <c r="Y25" i="5" s="1"/>
  <c r="U24" i="5"/>
  <c r="Z24" i="5" s="1"/>
  <c r="K24" i="5"/>
  <c r="Y24" i="5" s="1"/>
  <c r="U23" i="5"/>
  <c r="Z23" i="5" s="1"/>
  <c r="K23" i="5"/>
  <c r="Y23" i="5" s="1"/>
  <c r="U22" i="5"/>
  <c r="Z22" i="5" s="1"/>
  <c r="K22" i="5"/>
  <c r="Y22" i="5" s="1"/>
  <c r="U21" i="5"/>
  <c r="Z21" i="5" s="1"/>
  <c r="K21" i="5"/>
  <c r="Y21" i="5" s="1"/>
  <c r="U20" i="5"/>
  <c r="Z20" i="5" s="1"/>
  <c r="K20" i="5"/>
  <c r="Y20" i="5" s="1"/>
  <c r="X18" i="5"/>
  <c r="W18" i="5"/>
  <c r="T18" i="5"/>
  <c r="S18" i="5"/>
  <c r="R18" i="5"/>
  <c r="Q18" i="5"/>
  <c r="P18" i="5"/>
  <c r="O18" i="5"/>
  <c r="N18" i="5"/>
  <c r="J18" i="5"/>
  <c r="I18" i="5"/>
  <c r="H18" i="5"/>
  <c r="G18" i="5"/>
  <c r="F18" i="5"/>
  <c r="U17" i="5"/>
  <c r="Z17" i="5" s="1"/>
  <c r="K17" i="5"/>
  <c r="Y17" i="5" s="1"/>
  <c r="U16" i="5"/>
  <c r="Z16" i="5" s="1"/>
  <c r="K16" i="5"/>
  <c r="Y16" i="5" s="1"/>
  <c r="U15" i="5"/>
  <c r="Z15" i="5" s="1"/>
  <c r="K15" i="5"/>
  <c r="Y15" i="5" s="1"/>
  <c r="U14" i="5"/>
  <c r="Z14" i="5" s="1"/>
  <c r="K14" i="5"/>
  <c r="Y14" i="5" s="1"/>
  <c r="U13" i="5"/>
  <c r="Z13" i="5" s="1"/>
  <c r="K13" i="5"/>
  <c r="Y13" i="5" s="1"/>
  <c r="U12" i="5"/>
  <c r="Z12" i="5" s="1"/>
  <c r="K12" i="5"/>
  <c r="Y12" i="5" s="1"/>
  <c r="C9" i="4"/>
  <c r="B4" i="4"/>
  <c r="C9" i="1"/>
  <c r="E2" i="9"/>
  <c r="C1" i="14"/>
  <c r="K2" i="10"/>
  <c r="AE2" i="12"/>
  <c r="S2" i="8"/>
  <c r="L50" i="8" l="1"/>
  <c r="S71" i="8"/>
  <c r="L26" i="8"/>
  <c r="L11" i="11"/>
  <c r="L12" i="11"/>
  <c r="S28" i="12"/>
  <c r="J16" i="11"/>
  <c r="E122" i="9"/>
  <c r="E150" i="9" s="1"/>
  <c r="E83" i="9"/>
  <c r="E89" i="9" s="1"/>
  <c r="E33" i="9"/>
  <c r="E56" i="9" s="1"/>
  <c r="L44" i="8"/>
  <c r="L82" i="8"/>
  <c r="L92" i="8"/>
  <c r="S92" i="8"/>
  <c r="S82" i="8"/>
  <c r="K94" i="8"/>
  <c r="G94" i="8"/>
  <c r="N94" i="8"/>
  <c r="Q94" i="8"/>
  <c r="L71" i="8"/>
  <c r="S61" i="8"/>
  <c r="L61" i="8"/>
  <c r="P94" i="8"/>
  <c r="S44" i="8"/>
  <c r="L32" i="8"/>
  <c r="F94" i="8"/>
  <c r="S32" i="8"/>
  <c r="S26" i="8"/>
  <c r="J94" i="8"/>
  <c r="H94" i="8"/>
  <c r="S18" i="8"/>
  <c r="R94" i="8"/>
  <c r="O94" i="8"/>
  <c r="L18" i="8"/>
  <c r="I94" i="8"/>
  <c r="O26" i="7"/>
  <c r="K82" i="5"/>
  <c r="Y95" i="5"/>
  <c r="Y97" i="5" s="1"/>
  <c r="K32" i="5"/>
  <c r="R28" i="12"/>
  <c r="K53" i="6"/>
  <c r="N54" i="6" s="1"/>
  <c r="O17" i="7"/>
  <c r="N26" i="7"/>
  <c r="N17" i="7"/>
  <c r="G26" i="7"/>
  <c r="M17" i="7"/>
  <c r="J26" i="7"/>
  <c r="J17" i="7"/>
  <c r="G17" i="7"/>
  <c r="K103" i="5"/>
  <c r="Z109" i="5"/>
  <c r="F22" i="11"/>
  <c r="K44" i="5"/>
  <c r="U103" i="5"/>
  <c r="M26" i="7"/>
  <c r="Y82" i="5"/>
  <c r="J22" i="11"/>
  <c r="H28" i="7"/>
  <c r="Z46" i="5"/>
  <c r="Z50" i="5" s="1"/>
  <c r="K61" i="5"/>
  <c r="K71" i="5"/>
  <c r="K86" i="5"/>
  <c r="Y103" i="5"/>
  <c r="U26" i="5"/>
  <c r="S88" i="5"/>
  <c r="S111" i="5" s="1"/>
  <c r="T88" i="5"/>
  <c r="T111" i="5" s="1"/>
  <c r="N88" i="5"/>
  <c r="N111" i="5" s="1"/>
  <c r="U32" i="5"/>
  <c r="R88" i="5"/>
  <c r="R111" i="5" s="1"/>
  <c r="Y32" i="5"/>
  <c r="U50" i="5"/>
  <c r="U61" i="5"/>
  <c r="U71" i="5"/>
  <c r="Z82" i="5"/>
  <c r="U82" i="5"/>
  <c r="U97" i="5"/>
  <c r="Z95" i="5"/>
  <c r="Z97" i="5" s="1"/>
  <c r="Z99" i="5"/>
  <c r="Z103" i="5" s="1"/>
  <c r="Z86" i="5"/>
  <c r="U86" i="5"/>
  <c r="Y86" i="5"/>
  <c r="Z63" i="5"/>
  <c r="Z71" i="5" s="1"/>
  <c r="Q88" i="5"/>
  <c r="Q111" i="5" s="1"/>
  <c r="Y71" i="5"/>
  <c r="X88" i="5"/>
  <c r="X111" i="5" s="1"/>
  <c r="W88" i="5"/>
  <c r="W111" i="5" s="1"/>
  <c r="Z61" i="5"/>
  <c r="Z44" i="5"/>
  <c r="U44" i="5"/>
  <c r="Z32" i="5"/>
  <c r="O88" i="5"/>
  <c r="O111" i="5" s="1"/>
  <c r="P88" i="5"/>
  <c r="P111" i="5" s="1"/>
  <c r="Z26" i="5"/>
  <c r="Z18" i="5"/>
  <c r="U18" i="5"/>
  <c r="U109" i="5"/>
  <c r="H88" i="5"/>
  <c r="H111" i="5" s="1"/>
  <c r="Y61" i="5"/>
  <c r="Y50" i="5"/>
  <c r="K50" i="5"/>
  <c r="Y44" i="5"/>
  <c r="I88" i="5"/>
  <c r="I111" i="5" s="1"/>
  <c r="F88" i="5"/>
  <c r="F111" i="5" s="1"/>
  <c r="J88" i="5"/>
  <c r="J111" i="5" s="1"/>
  <c r="Y26" i="5"/>
  <c r="G88" i="5"/>
  <c r="G111" i="5" s="1"/>
  <c r="K26" i="5"/>
  <c r="K18" i="5"/>
  <c r="Y18" i="5"/>
  <c r="K35" i="6"/>
  <c r="K41" i="6" s="1"/>
  <c r="K55" i="6" s="1"/>
  <c r="K18" i="6"/>
  <c r="E28" i="7"/>
  <c r="I28" i="7"/>
  <c r="F28" i="7"/>
  <c r="J2" i="7"/>
  <c r="J2" i="11"/>
  <c r="K2" i="6"/>
  <c r="N34" i="6" l="1"/>
  <c r="O29" i="7"/>
  <c r="L94" i="8"/>
  <c r="S94" i="8"/>
  <c r="O28" i="7"/>
  <c r="G28" i="7"/>
  <c r="J28" i="7"/>
  <c r="M28" i="7"/>
  <c r="N28" i="7"/>
  <c r="Z88" i="5"/>
  <c r="Z111" i="5" s="1"/>
  <c r="Z116" i="5" s="1"/>
  <c r="Z118" i="5" s="1"/>
  <c r="U88" i="5"/>
  <c r="U111" i="5" s="1"/>
  <c r="Y88" i="5"/>
  <c r="Y111" i="5" s="1"/>
  <c r="Y116" i="5" s="1"/>
  <c r="Y118" i="5" s="1"/>
  <c r="K88" i="5"/>
  <c r="K111" i="5" s="1"/>
</calcChain>
</file>

<file path=xl/sharedStrings.xml><?xml version="1.0" encoding="utf-8"?>
<sst xmlns="http://schemas.openxmlformats.org/spreadsheetml/2006/main" count="1036" uniqueCount="737">
  <si>
    <t>COMMENTS - Please add any comments and explanatory notes to the Comments tab.</t>
  </si>
  <si>
    <t>Victoria Grants Commission</t>
  </si>
  <si>
    <t>Local Government Accounting &amp; General Information</t>
  </si>
  <si>
    <t>Signature</t>
  </si>
  <si>
    <t>Date:</t>
  </si>
  <si>
    <t>Certification</t>
  </si>
  <si>
    <t>Contacts</t>
  </si>
  <si>
    <t>Main Council Contact for Questionnaire</t>
  </si>
  <si>
    <t>Contact Name  -</t>
  </si>
  <si>
    <t>Title  -</t>
  </si>
  <si>
    <t>Tel  -</t>
  </si>
  <si>
    <t>Email  -</t>
  </si>
  <si>
    <t>Contact - Finance Department - for notifications on payments &amp; transactions</t>
  </si>
  <si>
    <t>Section or Tab  -</t>
  </si>
  <si>
    <t>Additional Contacts</t>
  </si>
  <si>
    <t>(please specify section ie VGC, ABS, etc or tab ie VGC1, VGC2, ABS1, LGV1, etc)</t>
  </si>
  <si>
    <t>Natural Disaster</t>
  </si>
  <si>
    <t>Nature of Event</t>
  </si>
  <si>
    <t>Date of Event</t>
  </si>
  <si>
    <t>Is DTF approval provided</t>
  </si>
  <si>
    <t>Please refer to pages 13-14 of the Manual for the appropriate process.</t>
  </si>
  <si>
    <t>Net Council Contribution claimed</t>
  </si>
  <si>
    <t>VGC1</t>
  </si>
  <si>
    <t>Expenditure</t>
  </si>
  <si>
    <t>Revenue</t>
  </si>
  <si>
    <t xml:space="preserve">State 
Government Grants </t>
  </si>
  <si>
    <t>Federal 
Government Grants</t>
  </si>
  <si>
    <t>Total Recurrent &amp; Non-Recurrent</t>
  </si>
  <si>
    <t>Code</t>
  </si>
  <si>
    <t>Employee Benefits</t>
  </si>
  <si>
    <t>Materials &amp; Services</t>
  </si>
  <si>
    <t>Depreciation &amp; Amortisation</t>
  </si>
  <si>
    <t>Finance 
Costs</t>
  </si>
  <si>
    <t>Other 
Recurrent</t>
  </si>
  <si>
    <t>Total Recurrent Expenditure</t>
  </si>
  <si>
    <t>Rates &amp; Charges</t>
  </si>
  <si>
    <t>Statutory Fees &amp; Fines,  User Fees</t>
  </si>
  <si>
    <t>Recurrent</t>
  </si>
  <si>
    <t>Non-Recurrent</t>
  </si>
  <si>
    <t>Contributions &amp; Reimbursement</t>
  </si>
  <si>
    <t>Other Recurrent Revenue</t>
  </si>
  <si>
    <t>Total Recurrent Revenue</t>
  </si>
  <si>
    <t>Non-Recurrent Expenditure</t>
  </si>
  <si>
    <t>Non-Recurrent Revenue</t>
  </si>
  <si>
    <t>Total Expenditure</t>
  </si>
  <si>
    <t>Total Revenue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</si>
  <si>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</si>
  <si>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</si>
  <si>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</si>
  <si>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</si>
  <si>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</si>
  <si>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</si>
  <si>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</si>
  <si>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</si>
  <si>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</si>
  <si>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</si>
  <si>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</si>
  <si>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</si>
  <si>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</si>
  <si>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</si>
  <si>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</si>
  <si>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</si>
  <si>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</si>
  <si>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</si>
  <si>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</si>
  <si>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Governance</t>
  </si>
  <si>
    <t>Council Operations</t>
  </si>
  <si>
    <t>01100</t>
  </si>
  <si>
    <t>Public Order &amp; Safety</t>
  </si>
  <si>
    <t>01105</t>
  </si>
  <si>
    <t>Financial &amp; Fiscal Affairs</t>
  </si>
  <si>
    <t>01110</t>
  </si>
  <si>
    <t>Natural Disaster Relief</t>
  </si>
  <si>
    <t>01115</t>
  </si>
  <si>
    <t>General Operations</t>
  </si>
  <si>
    <t>01120</t>
  </si>
  <si>
    <t>General Administration</t>
  </si>
  <si>
    <t>01125</t>
  </si>
  <si>
    <t>Sub-total</t>
  </si>
  <si>
    <t>01199</t>
  </si>
  <si>
    <t>Family &amp; Community Services</t>
  </si>
  <si>
    <t>Families &amp; Children</t>
  </si>
  <si>
    <t>01205</t>
  </si>
  <si>
    <t>Community Health</t>
  </si>
  <si>
    <t>01215</t>
  </si>
  <si>
    <t>Community Welfare Services</t>
  </si>
  <si>
    <t>01220</t>
  </si>
  <si>
    <t>Education</t>
  </si>
  <si>
    <t>01225</t>
  </si>
  <si>
    <t>Community Housing</t>
  </si>
  <si>
    <t>01230</t>
  </si>
  <si>
    <t>Administration</t>
  </si>
  <si>
    <t>01290</t>
  </si>
  <si>
    <t>01299</t>
  </si>
  <si>
    <t>Aged and Disabled Services</t>
  </si>
  <si>
    <t>Residential Care Services</t>
  </si>
  <si>
    <t>01300</t>
  </si>
  <si>
    <t>Community Care Services</t>
  </si>
  <si>
    <t>01305</t>
  </si>
  <si>
    <t>Facilities</t>
  </si>
  <si>
    <t>01310</t>
  </si>
  <si>
    <t>01390</t>
  </si>
  <si>
    <t>01399</t>
  </si>
  <si>
    <t>Recreation &amp; Culture</t>
  </si>
  <si>
    <t>Sports Grounds &amp; Facilities</t>
  </si>
  <si>
    <t>01420</t>
  </si>
  <si>
    <t>Parks &amp; Reserves</t>
  </si>
  <si>
    <t>01415</t>
  </si>
  <si>
    <t>Waterways, Lakes &amp; Beaches</t>
  </si>
  <si>
    <t>01425</t>
  </si>
  <si>
    <t>Art Galleries</t>
  </si>
  <si>
    <t>01406</t>
  </si>
  <si>
    <t>Museums and Cultural Heritage</t>
  </si>
  <si>
    <t>01407</t>
  </si>
  <si>
    <t>Performing Arts Centres</t>
  </si>
  <si>
    <t>01408</t>
  </si>
  <si>
    <t>Libraries</t>
  </si>
  <si>
    <t>01405</t>
  </si>
  <si>
    <t>Public Centres &amp; Halls</t>
  </si>
  <si>
    <t>01400</t>
  </si>
  <si>
    <t>Programs</t>
  </si>
  <si>
    <t>01430</t>
  </si>
  <si>
    <t>01490</t>
  </si>
  <si>
    <t>01499</t>
  </si>
  <si>
    <t>Waste Management</t>
  </si>
  <si>
    <t>Residential - General Waste</t>
  </si>
  <si>
    <t>01505</t>
  </si>
  <si>
    <t>Residential - Recycled Waste</t>
  </si>
  <si>
    <t>01508</t>
  </si>
  <si>
    <t>Commercial Waste Disposal</t>
  </si>
  <si>
    <t>01510</t>
  </si>
  <si>
    <t>01590</t>
  </si>
  <si>
    <t>01599</t>
  </si>
  <si>
    <t>Traffic &amp; Street Management</t>
  </si>
  <si>
    <t>Footpaths</t>
  </si>
  <si>
    <t>01600</t>
  </si>
  <si>
    <t>Kerbs &amp; Channels</t>
  </si>
  <si>
    <t>01605</t>
  </si>
  <si>
    <t>Traffic Control</t>
  </si>
  <si>
    <t>01610</t>
  </si>
  <si>
    <t>Parking Fines</t>
  </si>
  <si>
    <t>01615</t>
  </si>
  <si>
    <t>Parking Facilities</t>
  </si>
  <si>
    <t>01620</t>
  </si>
  <si>
    <t>Street Enhancements</t>
  </si>
  <si>
    <t>01625</t>
  </si>
  <si>
    <t>Street Lighting</t>
  </si>
  <si>
    <t>01630</t>
  </si>
  <si>
    <t>Street Cleaning</t>
  </si>
  <si>
    <t>01635</t>
  </si>
  <si>
    <t>01690</t>
  </si>
  <si>
    <t>01699</t>
  </si>
  <si>
    <t>Environment</t>
  </si>
  <si>
    <t>Protection of Biodiversity &amp; Habitat</t>
  </si>
  <si>
    <t>01750</t>
  </si>
  <si>
    <t>Fire Protection</t>
  </si>
  <si>
    <t>01755</t>
  </si>
  <si>
    <t>Drainage</t>
  </si>
  <si>
    <t>01760</t>
  </si>
  <si>
    <t>Agricultural Services</t>
  </si>
  <si>
    <t>01765</t>
  </si>
  <si>
    <t>Sewerage</t>
  </si>
  <si>
    <t>01770</t>
  </si>
  <si>
    <t>Waste Water Management</t>
  </si>
  <si>
    <t>01775</t>
  </si>
  <si>
    <t>Decontamination of Soil</t>
  </si>
  <si>
    <t>01780</t>
  </si>
  <si>
    <t>01790</t>
  </si>
  <si>
    <t>01799</t>
  </si>
  <si>
    <t>Business &amp; Economic Services</t>
  </si>
  <si>
    <t>Community Development &amp; Planning</t>
  </si>
  <si>
    <t>01805</t>
  </si>
  <si>
    <t>Building Control</t>
  </si>
  <si>
    <t>01810</t>
  </si>
  <si>
    <t>Tourism &amp; Area Promotion</t>
  </si>
  <si>
    <t>01815</t>
  </si>
  <si>
    <t>Community Amenities</t>
  </si>
  <si>
    <t>01820</t>
  </si>
  <si>
    <t>Air Transport</t>
  </si>
  <si>
    <t>01825</t>
  </si>
  <si>
    <t>Markets &amp; Saleyards</t>
  </si>
  <si>
    <t>01830</t>
  </si>
  <si>
    <t>Economic Affairs</t>
  </si>
  <si>
    <t>01835</t>
  </si>
  <si>
    <t>Business Undertakings (Property)</t>
  </si>
  <si>
    <t>01840</t>
  </si>
  <si>
    <t>01890</t>
  </si>
  <si>
    <t>01899</t>
  </si>
  <si>
    <t>Local Roads &amp; Bridges</t>
  </si>
  <si>
    <t>Local Roads &amp; Bridges works</t>
  </si>
  <si>
    <t>01900</t>
  </si>
  <si>
    <t>01990</t>
  </si>
  <si>
    <t>01996</t>
  </si>
  <si>
    <t>Total</t>
  </si>
  <si>
    <t>01998</t>
  </si>
  <si>
    <t>Main Roads</t>
  </si>
  <si>
    <t>Main Roads &amp; Bridges (State Roads)</t>
  </si>
  <si>
    <t>01920</t>
  </si>
  <si>
    <t>National Highway System (Federal Roads)</t>
  </si>
  <si>
    <t>01925</t>
  </si>
  <si>
    <t>01930</t>
  </si>
  <si>
    <t>Other (please specify)</t>
  </si>
  <si>
    <t>01980</t>
  </si>
  <si>
    <t>01981</t>
  </si>
  <si>
    <t>01982</t>
  </si>
  <si>
    <t>01983</t>
  </si>
  <si>
    <t>01989</t>
  </si>
  <si>
    <t>Other Revenue</t>
  </si>
  <si>
    <t/>
  </si>
  <si>
    <r>
      <t xml:space="preserve">Rates &amp; Charges </t>
    </r>
    <r>
      <rPr>
        <i/>
        <sz val="11"/>
        <rFont val="Arial"/>
        <family val="2"/>
      </rPr>
      <t>(should equal VGC2 - 04999)</t>
    </r>
  </si>
  <si>
    <t>01960</t>
  </si>
  <si>
    <t xml:space="preserve">    - General Purpose Grants</t>
  </si>
  <si>
    <t>01965</t>
  </si>
  <si>
    <t>01970</t>
  </si>
  <si>
    <t>01979</t>
  </si>
  <si>
    <t xml:space="preserve">Total </t>
  </si>
  <si>
    <t>01999</t>
  </si>
  <si>
    <t>Income Statement</t>
  </si>
  <si>
    <t>Total Expenditure &amp; Revenue  (01999)</t>
  </si>
  <si>
    <t>01101</t>
  </si>
  <si>
    <t>Council's Income Statement</t>
  </si>
  <si>
    <t>01102</t>
  </si>
  <si>
    <t>Difference</t>
  </si>
  <si>
    <t>01103</t>
  </si>
  <si>
    <t>COMMENT - Please comments on differences between theses figures in the Comments tab.</t>
  </si>
  <si>
    <t>VGC2</t>
  </si>
  <si>
    <t>Residential</t>
  </si>
  <si>
    <t>Commercial</t>
  </si>
  <si>
    <t>Industrial</t>
  </si>
  <si>
    <r>
      <t xml:space="preserve">Rural 
</t>
    </r>
    <r>
      <rPr>
        <sz val="8"/>
        <color theme="1"/>
        <rFont val="Arial"/>
        <family val="2"/>
      </rPr>
      <t>(include Urban Farms)</t>
    </r>
  </si>
  <si>
    <r>
      <t xml:space="preserve">Other
</t>
    </r>
    <r>
      <rPr>
        <sz val="8"/>
        <color theme="1"/>
        <rFont val="Arial"/>
        <family val="2"/>
      </rPr>
      <t>(provide details in Comments tab)</t>
    </r>
  </si>
  <si>
    <t>TOTAL</t>
  </si>
  <si>
    <t>No of Rateable Assessments</t>
  </si>
  <si>
    <t>06050</t>
  </si>
  <si>
    <t>Valuations - Capital Improved Value</t>
  </si>
  <si>
    <t>06160</t>
  </si>
  <si>
    <t>06170</t>
  </si>
  <si>
    <t>06180</t>
  </si>
  <si>
    <t>06190</t>
  </si>
  <si>
    <t xml:space="preserve">IF, Commercial and Industrial properties values are not separated, provide estimate of each proportion ? </t>
  </si>
  <si>
    <t>06210</t>
  </si>
  <si>
    <t>Basis of Rating</t>
  </si>
  <si>
    <t>Site Value (SV), Capital Improved Value (CIV), or
Net Annual Value (NAV)</t>
  </si>
  <si>
    <t>06200</t>
  </si>
  <si>
    <t>CIV</t>
  </si>
  <si>
    <t>Municipal Charge</t>
  </si>
  <si>
    <t>04000</t>
  </si>
  <si>
    <t xml:space="preserve">General Rate </t>
  </si>
  <si>
    <t>04050</t>
  </si>
  <si>
    <t>Cultural &amp; Recreation Land</t>
  </si>
  <si>
    <t>04100</t>
  </si>
  <si>
    <t>Supplementary Rates &amp; Rate Adjustments</t>
  </si>
  <si>
    <t>04150</t>
  </si>
  <si>
    <t>04180</t>
  </si>
  <si>
    <t>Special Rates &amp; Special Charges</t>
  </si>
  <si>
    <t>04200</t>
  </si>
  <si>
    <r>
      <t xml:space="preserve">Revenue In Lieu of Rates  </t>
    </r>
    <r>
      <rPr>
        <i/>
        <sz val="10"/>
        <color theme="1"/>
        <rFont val="Arial"/>
        <family val="2"/>
      </rPr>
      <t>(provide details below)</t>
    </r>
  </si>
  <si>
    <t>04250</t>
  </si>
  <si>
    <r>
      <t xml:space="preserve">Other </t>
    </r>
    <r>
      <rPr>
        <i/>
        <sz val="10"/>
        <color theme="1"/>
        <rFont val="Arial"/>
        <family val="2"/>
      </rPr>
      <t xml:space="preserve"> (provide details in Comments tab)</t>
    </r>
  </si>
  <si>
    <t>04300</t>
  </si>
  <si>
    <t xml:space="preserve">Sub-Total </t>
  </si>
  <si>
    <t>04399</t>
  </si>
  <si>
    <t>ADD</t>
  </si>
  <si>
    <t xml:space="preserve">  Government Reimbursements 
  in respect of Pensioner Rates remitted</t>
  </si>
  <si>
    <t>04400</t>
  </si>
  <si>
    <t>LESS</t>
  </si>
  <si>
    <t xml:space="preserve">  Pensioner Rate Remissions &amp; Concessions</t>
  </si>
  <si>
    <t>04450</t>
  </si>
  <si>
    <t xml:space="preserve">  Council Rate Rebates and Concessions</t>
  </si>
  <si>
    <t>04455</t>
  </si>
  <si>
    <t>Total Rates &amp; Charges</t>
  </si>
  <si>
    <t>04999</t>
  </si>
  <si>
    <t>Revenue In Lieu of Rates or Special Rating Agreements</t>
  </si>
  <si>
    <t>Name Of Property/Company</t>
  </si>
  <si>
    <t>Payment</t>
  </si>
  <si>
    <t>Land Valuation (CIV)</t>
  </si>
  <si>
    <t>04251</t>
  </si>
  <si>
    <t>04252</t>
  </si>
  <si>
    <t>04253</t>
  </si>
  <si>
    <t>04254</t>
  </si>
  <si>
    <t>04255</t>
  </si>
  <si>
    <t>04256</t>
  </si>
  <si>
    <t>04257</t>
  </si>
  <si>
    <t>04258</t>
  </si>
  <si>
    <t>Equals 04250 above?</t>
  </si>
  <si>
    <t>04299</t>
  </si>
  <si>
    <t>Comparisons data</t>
  </si>
  <si>
    <r>
      <t xml:space="preserve">Rates &amp; Charges Total    </t>
    </r>
    <r>
      <rPr>
        <sz val="10"/>
        <color theme="1"/>
        <rFont val="Arial"/>
        <family val="2"/>
      </rPr>
      <t>(04999 above)</t>
    </r>
  </si>
  <si>
    <t>VGC3</t>
  </si>
  <si>
    <t>Road Type</t>
  </si>
  <si>
    <r>
      <t xml:space="preserve"> Road Lengths 
- Total by Traffic Volume
</t>
    </r>
    <r>
      <rPr>
        <sz val="10"/>
        <color theme="1"/>
        <rFont val="Arial"/>
        <family val="2"/>
      </rPr>
      <t>(including Strategic Routes length)</t>
    </r>
  </si>
  <si>
    <t xml:space="preserve">Strategic Routes 
- Road Lengths
</t>
  </si>
  <si>
    <t>Change</t>
  </si>
  <si>
    <t>(kms)</t>
  </si>
  <si>
    <t>Urban Local Roads</t>
  </si>
  <si>
    <t>less than 500 vpd</t>
  </si>
  <si>
    <t>500 to less than 1,000 vpd</t>
  </si>
  <si>
    <t>1,000 to less than 5,000 vpd</t>
  </si>
  <si>
    <t>at least 5,000 vpd</t>
  </si>
  <si>
    <t>Total Urban Local Roads</t>
  </si>
  <si>
    <t>Rural Local Roads</t>
  </si>
  <si>
    <t>less than 100 vpd</t>
  </si>
  <si>
    <t>100 to less than 500 vpd</t>
  </si>
  <si>
    <t>at least 1,000 vpd</t>
  </si>
  <si>
    <t>Total Local Roads</t>
  </si>
  <si>
    <t>Bridge Deck Area on Local Roads</t>
  </si>
  <si>
    <t>Timber Deck Area (sq m)</t>
  </si>
  <si>
    <t>Total Bridge Deck Area</t>
  </si>
  <si>
    <t>For what proportion of local roads do actual traffic counts exist as opposed to estimates ? (0-100%)</t>
  </si>
  <si>
    <t>What proportion of the traffic count has been conducted in the past 12 months? (0-100%)</t>
  </si>
  <si>
    <t>ABS1  :</t>
  </si>
  <si>
    <t>Capital Asset Outlays</t>
  </si>
  <si>
    <t>Capital Asset Sales</t>
  </si>
  <si>
    <t>Land</t>
  </si>
  <si>
    <t>Buildings</t>
  </si>
  <si>
    <t>Construction (excluding buildings)</t>
  </si>
  <si>
    <t>Office Equipment</t>
  </si>
  <si>
    <t>Transport Equipment</t>
  </si>
  <si>
    <t>Other</t>
  </si>
  <si>
    <t>Total Capital Outlays</t>
  </si>
  <si>
    <t>Total Capital Sales</t>
  </si>
  <si>
    <t>02100</t>
  </si>
  <si>
    <t>02105</t>
  </si>
  <si>
    <t>02110</t>
  </si>
  <si>
    <t>02115</t>
  </si>
  <si>
    <t>02120</t>
  </si>
  <si>
    <t>02125</t>
  </si>
  <si>
    <t>02199</t>
  </si>
  <si>
    <t>02205</t>
  </si>
  <si>
    <t>02215</t>
  </si>
  <si>
    <t>02220</t>
  </si>
  <si>
    <t>02225</t>
  </si>
  <si>
    <t>02230</t>
  </si>
  <si>
    <t>02290</t>
  </si>
  <si>
    <t>02299</t>
  </si>
  <si>
    <t>02300</t>
  </si>
  <si>
    <t>02305</t>
  </si>
  <si>
    <t>02310</t>
  </si>
  <si>
    <t>02390</t>
  </si>
  <si>
    <t>02399</t>
  </si>
  <si>
    <t>02420</t>
  </si>
  <si>
    <t>02415</t>
  </si>
  <si>
    <t>02425</t>
  </si>
  <si>
    <t>02406</t>
  </si>
  <si>
    <t>02407</t>
  </si>
  <si>
    <t>02408</t>
  </si>
  <si>
    <t>02405</t>
  </si>
  <si>
    <t>02400</t>
  </si>
  <si>
    <t>02430</t>
  </si>
  <si>
    <t>02490</t>
  </si>
  <si>
    <t>02499</t>
  </si>
  <si>
    <t>02505</t>
  </si>
  <si>
    <t>02508</t>
  </si>
  <si>
    <t>02510</t>
  </si>
  <si>
    <t>02590</t>
  </si>
  <si>
    <t>02599</t>
  </si>
  <si>
    <t>02600</t>
  </si>
  <si>
    <t>02605</t>
  </si>
  <si>
    <t>02610</t>
  </si>
  <si>
    <t>02615</t>
  </si>
  <si>
    <t>02620</t>
  </si>
  <si>
    <t>02625</t>
  </si>
  <si>
    <t>02630</t>
  </si>
  <si>
    <t>02635</t>
  </si>
  <si>
    <t>02690</t>
  </si>
  <si>
    <t>02699</t>
  </si>
  <si>
    <t>02750</t>
  </si>
  <si>
    <t>02755</t>
  </si>
  <si>
    <t>02760</t>
  </si>
  <si>
    <t>02765</t>
  </si>
  <si>
    <t>02770</t>
  </si>
  <si>
    <t>02775</t>
  </si>
  <si>
    <t>02780</t>
  </si>
  <si>
    <t>02790</t>
  </si>
  <si>
    <t>02799</t>
  </si>
  <si>
    <t>02805</t>
  </si>
  <si>
    <t>02810</t>
  </si>
  <si>
    <t>02815</t>
  </si>
  <si>
    <t>02820</t>
  </si>
  <si>
    <t>02825</t>
  </si>
  <si>
    <t>02830</t>
  </si>
  <si>
    <t>Other Economic Affairs</t>
  </si>
  <si>
    <t>02835</t>
  </si>
  <si>
    <t>02840</t>
  </si>
  <si>
    <t>02890</t>
  </si>
  <si>
    <t>02899</t>
  </si>
  <si>
    <t>02910</t>
  </si>
  <si>
    <t>02990</t>
  </si>
  <si>
    <t>02999</t>
  </si>
  <si>
    <t>02980</t>
  </si>
  <si>
    <t>02981</t>
  </si>
  <si>
    <t>02982</t>
  </si>
  <si>
    <t>02983</t>
  </si>
  <si>
    <t>02989</t>
  </si>
  <si>
    <t>NOTE: The Australian Bureau of Statistics (ABS) has requested this data.  Data is not used in the VGC allocations.</t>
  </si>
  <si>
    <t>ABS2</t>
  </si>
  <si>
    <t>$</t>
  </si>
  <si>
    <t>Part 1</t>
  </si>
  <si>
    <t>Assets</t>
  </si>
  <si>
    <t>Financial Assets</t>
  </si>
  <si>
    <t>Currency and Deposits held with :</t>
  </si>
  <si>
    <t xml:space="preserve">  - Financial and Non-financial Public Sector units</t>
  </si>
  <si>
    <t xml:space="preserve">        - Treasury Corporation of Victoria</t>
  </si>
  <si>
    <t xml:space="preserve">        - Public Financial Enterprises</t>
  </si>
  <si>
    <t xml:space="preserve">        - Other Public Sector Units</t>
  </si>
  <si>
    <t xml:space="preserve">  - Other (include banks and other financial institutions)</t>
  </si>
  <si>
    <t>Total Currency and Deposits Held</t>
  </si>
  <si>
    <t>Advances Paid - held with</t>
  </si>
  <si>
    <t xml:space="preserve">  - Public Sector Units</t>
  </si>
  <si>
    <t xml:space="preserve">  - Private Sector</t>
  </si>
  <si>
    <t>Total Advances Paid</t>
  </si>
  <si>
    <t>Investments, Loans and Placements held with</t>
  </si>
  <si>
    <t xml:space="preserve">        - Local Government Councils</t>
  </si>
  <si>
    <t xml:space="preserve">        - Public Trading Enterprises</t>
  </si>
  <si>
    <t xml:space="preserve">  - Equity Investments</t>
  </si>
  <si>
    <t>Total Investments, Loans &amp; Placements Held</t>
  </si>
  <si>
    <t>Total Financial Assets</t>
  </si>
  <si>
    <t>Non-Financial Assets</t>
  </si>
  <si>
    <r>
      <t xml:space="preserve">Buildings </t>
    </r>
    <r>
      <rPr>
        <sz val="12"/>
        <color theme="1"/>
        <rFont val="Arial"/>
        <family val="2"/>
      </rPr>
      <t xml:space="preserve"> (Net of Depreciation)</t>
    </r>
  </si>
  <si>
    <r>
      <t xml:space="preserve">Construction / Infrastructure </t>
    </r>
    <r>
      <rPr>
        <sz val="12"/>
        <color theme="1"/>
        <rFont val="Arial"/>
        <family val="2"/>
      </rPr>
      <t xml:space="preserve"> (Net of Depreciation)</t>
    </r>
  </si>
  <si>
    <r>
      <t xml:space="preserve">Plant &amp; Equipment </t>
    </r>
    <r>
      <rPr>
        <sz val="12"/>
        <color theme="1"/>
        <rFont val="Arial"/>
        <family val="2"/>
      </rPr>
      <t xml:space="preserve"> (Net of Depreciation)</t>
    </r>
  </si>
  <si>
    <r>
      <t>Other Fixed Assets</t>
    </r>
    <r>
      <rPr>
        <sz val="12"/>
        <color theme="1"/>
        <rFont val="Arial"/>
        <family val="2"/>
      </rPr>
      <t xml:space="preserve">  (Net of Depreciation)</t>
    </r>
  </si>
  <si>
    <t>Intangible Assets</t>
  </si>
  <si>
    <t>Capital Work in Progress</t>
  </si>
  <si>
    <t xml:space="preserve">  - Buildings</t>
  </si>
  <si>
    <t xml:space="preserve">  - Construction / Infrastructure</t>
  </si>
  <si>
    <t xml:space="preserve">  - Plant &amp; Equipment</t>
  </si>
  <si>
    <t xml:space="preserve">  - Other Fixed Assets</t>
  </si>
  <si>
    <t>Stocks, Stores &amp; Materials, Unfinished Goods, Land held for Resale</t>
  </si>
  <si>
    <t>Total Non-Financial Assets</t>
  </si>
  <si>
    <t>Non-Equity Assets</t>
  </si>
  <si>
    <t>Accounts receivable and other</t>
  </si>
  <si>
    <t>Less: Provision for doubtful debts</t>
  </si>
  <si>
    <t>Total Non-Equity Assets</t>
  </si>
  <si>
    <t>Total Assets</t>
  </si>
  <si>
    <t>Part 2</t>
  </si>
  <si>
    <t>Liabilities &amp; Equities</t>
  </si>
  <si>
    <t>Financial Liabilities</t>
  </si>
  <si>
    <t>Deposits Held</t>
  </si>
  <si>
    <t>Advances Received</t>
  </si>
  <si>
    <t>Borrowings</t>
  </si>
  <si>
    <t xml:space="preserve">  - Finance Leases</t>
  </si>
  <si>
    <t xml:space="preserve">  - Domestic Loans</t>
  </si>
  <si>
    <t xml:space="preserve">  - Loans from the Treasury Corporation of Victoria</t>
  </si>
  <si>
    <t xml:space="preserve">  - Securities (maturing &lt; 1 year)</t>
  </si>
  <si>
    <t xml:space="preserve">  - Securities (maturing &gt; 1 year)</t>
  </si>
  <si>
    <t>Total Borrowings</t>
  </si>
  <si>
    <t>Total Financial Liabilities</t>
  </si>
  <si>
    <t>Other Liabilities</t>
  </si>
  <si>
    <t>Accounts payable, GST payable, Prepayments received</t>
  </si>
  <si>
    <t xml:space="preserve">Provisions </t>
  </si>
  <si>
    <t xml:space="preserve">  - Superannuation</t>
  </si>
  <si>
    <t xml:space="preserve">  - Employee Benefits</t>
  </si>
  <si>
    <t xml:space="preserve">  - Rehabilitation of Tips / Quarries</t>
  </si>
  <si>
    <t xml:space="preserve">  - Self Insurance and/or future losses</t>
  </si>
  <si>
    <t xml:space="preserve">  - Other</t>
  </si>
  <si>
    <t>Total Provisions</t>
  </si>
  <si>
    <t>Total Other Liabilities</t>
  </si>
  <si>
    <t>Total Liabilities</t>
  </si>
  <si>
    <t>Equity</t>
  </si>
  <si>
    <t>Accumulated Surplus</t>
  </si>
  <si>
    <t>Reserves</t>
  </si>
  <si>
    <t>Total Equity</t>
  </si>
  <si>
    <t>Part 3</t>
  </si>
  <si>
    <t>Cash Flow Statement</t>
  </si>
  <si>
    <t>Cash Flows From Operating Activities - Receipts</t>
  </si>
  <si>
    <t>Grants and Subsidies Received from:</t>
  </si>
  <si>
    <t xml:space="preserve">  - State Government</t>
  </si>
  <si>
    <t xml:space="preserve">  - Commonwealth Government</t>
  </si>
  <si>
    <t>Interest Received from</t>
  </si>
  <si>
    <t xml:space="preserve">  - Treasury Corporation of Victoria (TCV)</t>
  </si>
  <si>
    <t xml:space="preserve">  - Other financial institutions</t>
  </si>
  <si>
    <r>
      <t xml:space="preserve">Dividends </t>
    </r>
    <r>
      <rPr>
        <sz val="12"/>
        <color theme="1"/>
        <rFont val="Arial"/>
        <family val="2"/>
      </rPr>
      <t>(from public corporations)</t>
    </r>
  </si>
  <si>
    <r>
      <t xml:space="preserve">Other </t>
    </r>
    <r>
      <rPr>
        <sz val="12"/>
        <color theme="1"/>
        <rFont val="Arial"/>
        <family val="2"/>
      </rPr>
      <t>(incl. Recoveries &amp; Divs from private corporations, contributions, fines etc)</t>
    </r>
  </si>
  <si>
    <t>Cash Flows From Operating Activities - Payments</t>
  </si>
  <si>
    <t>Employee Superannuation</t>
  </si>
  <si>
    <t>Other Employee Outlays</t>
  </si>
  <si>
    <t>Restructuring</t>
  </si>
  <si>
    <t>Interest Paid to</t>
  </si>
  <si>
    <t>Insurance Outlays</t>
  </si>
  <si>
    <t>Subsidies and Grants paid to</t>
  </si>
  <si>
    <t xml:space="preserve">  - Public Corporations</t>
  </si>
  <si>
    <t>Other Outlays</t>
  </si>
  <si>
    <t>Total Payments</t>
  </si>
  <si>
    <t>Net Cash Provided By Operating Activities</t>
  </si>
  <si>
    <t>Cash Flows From Investing Activities</t>
  </si>
  <si>
    <t>Proceeds from Capital Asset Sales</t>
  </si>
  <si>
    <t>Advances made to the private sector for policy purposes (net(+/-))</t>
  </si>
  <si>
    <t>Acquisition/Disposal of Equity in Public Corporations (net(+/-))</t>
  </si>
  <si>
    <t xml:space="preserve">  - Water Authorities</t>
  </si>
  <si>
    <t xml:space="preserve">  - Waste Management Authorities</t>
  </si>
  <si>
    <t>Increase in investments (liquidity management purposes)</t>
  </si>
  <si>
    <t>Payments for Capital Assets</t>
  </si>
  <si>
    <t>Net Cash (used in) Investing Activities</t>
  </si>
  <si>
    <t>Cash Flows from Financing Activities</t>
  </si>
  <si>
    <t>Advances received (net) from</t>
  </si>
  <si>
    <t>Proceeds From Borrowings</t>
  </si>
  <si>
    <t>Repayments of Borrowings</t>
  </si>
  <si>
    <t>Increase in Deposits Received (Net)</t>
  </si>
  <si>
    <t>Net cash (used in) Financing Activities</t>
  </si>
  <si>
    <t>Net Change in Cash Held</t>
  </si>
  <si>
    <t>Cash at Beginning of Financial Year</t>
  </si>
  <si>
    <t>Cash at End of Financial Year</t>
  </si>
  <si>
    <t>Part 4</t>
  </si>
  <si>
    <r>
      <t xml:space="preserve">Reconciliation Statement </t>
    </r>
    <r>
      <rPr>
        <sz val="16"/>
        <color theme="1"/>
        <rFont val="Arial"/>
        <family val="2"/>
      </rPr>
      <t>(Partial)</t>
    </r>
  </si>
  <si>
    <t>Increase in receivables and investments</t>
  </si>
  <si>
    <t>Increase in employee-related provisions</t>
  </si>
  <si>
    <t>Increase in other provisions n.e.c.</t>
  </si>
  <si>
    <t>Increase in payables and borrowings</t>
  </si>
  <si>
    <t>Change in Inventories</t>
  </si>
  <si>
    <t>Part 5</t>
  </si>
  <si>
    <t>Revenue (Ordinary Revenue Activity)</t>
  </si>
  <si>
    <t>Rates and Charges  (from VGC2)</t>
  </si>
  <si>
    <t>Sales of Goods &amp; Services</t>
  </si>
  <si>
    <t>Reimbursements</t>
  </si>
  <si>
    <t>Statutory Fees and Fines</t>
  </si>
  <si>
    <t xml:space="preserve">  - Parking</t>
  </si>
  <si>
    <t>Grants Current and Non-recurrent</t>
  </si>
  <si>
    <t xml:space="preserve">Contributions </t>
  </si>
  <si>
    <t xml:space="preserve">  - Cash</t>
  </si>
  <si>
    <t xml:space="preserve">  - Non Monetary Assets</t>
  </si>
  <si>
    <t>Interest and Investment Revenue</t>
  </si>
  <si>
    <t>Interest on Investments</t>
  </si>
  <si>
    <t>Rental Income from Investment Properties</t>
  </si>
  <si>
    <t>Interest from Overdue Rates</t>
  </si>
  <si>
    <t>Dividend Revenue</t>
  </si>
  <si>
    <t xml:space="preserve">  - Public Non Financial Corporation </t>
  </si>
  <si>
    <t>Fair Value Adjustments</t>
  </si>
  <si>
    <t>Operating Expenses</t>
  </si>
  <si>
    <t>Salaries and Wages</t>
  </si>
  <si>
    <t>Councillors Remuneration</t>
  </si>
  <si>
    <t>Fringe Benefits Tax Expenses</t>
  </si>
  <si>
    <t>Annual, Sick and long service leave entitlements</t>
  </si>
  <si>
    <t>Other employee expenses</t>
  </si>
  <si>
    <t>Materials, Services and Contract Payments</t>
  </si>
  <si>
    <t>Bad debts written off (not previously allowed for)</t>
  </si>
  <si>
    <t>Current Transfer Expenses</t>
  </si>
  <si>
    <t>Current Grant Expenses</t>
  </si>
  <si>
    <t>Subsidy expenses</t>
  </si>
  <si>
    <t>Other Current Transfer Expenses (incl contributions)</t>
  </si>
  <si>
    <t xml:space="preserve">  - Council</t>
  </si>
  <si>
    <t>Capital Transfer Expenses</t>
  </si>
  <si>
    <t>Capital grant expenses</t>
  </si>
  <si>
    <t>Assets donated by council</t>
  </si>
  <si>
    <t>Other Capital Transfer Expenses</t>
  </si>
  <si>
    <t xml:space="preserve">Depreciation </t>
  </si>
  <si>
    <t>Amortisation</t>
  </si>
  <si>
    <t>Finance Costs</t>
  </si>
  <si>
    <t xml:space="preserve">Other Expenses </t>
  </si>
  <si>
    <t>Other Comprehensive Income</t>
  </si>
  <si>
    <t>Fair Value adjustments for financial assets at fair value</t>
  </si>
  <si>
    <t>Net asset revaluation increment (decrement)</t>
  </si>
  <si>
    <t>Net gain/(loss) on disposal of property, plant and equipment, infrastructure.</t>
  </si>
  <si>
    <t>Comprehensive Result</t>
  </si>
  <si>
    <t>ABS3</t>
  </si>
  <si>
    <t>Sources &amp; Applications of Finance &amp; Interest</t>
  </si>
  <si>
    <t>Long Term 
Debt</t>
  </si>
  <si>
    <t>New Loans 
Raised</t>
  </si>
  <si>
    <t>Debt 
Redeemed</t>
  </si>
  <si>
    <t>Interest 
Paid</t>
  </si>
  <si>
    <t>Interest 
Received</t>
  </si>
  <si>
    <t>(beginning of year)</t>
  </si>
  <si>
    <t>(excl. refinancing loans)</t>
  </si>
  <si>
    <t>(end of year)</t>
  </si>
  <si>
    <t>(principal only)</t>
  </si>
  <si>
    <t>Source of Finance</t>
  </si>
  <si>
    <t>Bank</t>
  </si>
  <si>
    <t>03000</t>
  </si>
  <si>
    <t>NBFIs</t>
  </si>
  <si>
    <t>03050</t>
  </si>
  <si>
    <t>Victorian Treasury</t>
  </si>
  <si>
    <t>03100</t>
  </si>
  <si>
    <t>Other Councils</t>
  </si>
  <si>
    <t>03150</t>
  </si>
  <si>
    <t>Other Sources</t>
  </si>
  <si>
    <t>03250</t>
  </si>
  <si>
    <t>03299</t>
  </si>
  <si>
    <t>ALG1</t>
  </si>
  <si>
    <t>Local Roads</t>
  </si>
  <si>
    <t>Sealed</t>
  </si>
  <si>
    <r>
      <t xml:space="preserve">Unsealed </t>
    </r>
    <r>
      <rPr>
        <sz val="12"/>
        <color theme="1"/>
        <rFont val="Arial"/>
        <family val="2"/>
      </rPr>
      <t>- 
Formed &amp;  Sheeted</t>
    </r>
  </si>
  <si>
    <r>
      <t xml:space="preserve">Unsealed </t>
    </r>
    <r>
      <rPr>
        <sz val="12"/>
        <color theme="1"/>
        <rFont val="Arial"/>
        <family val="2"/>
      </rPr>
      <t>- 
Natural Surface</t>
    </r>
  </si>
  <si>
    <t>Inventory</t>
  </si>
  <si>
    <t xml:space="preserve">    - Maintenance</t>
  </si>
  <si>
    <t xml:space="preserve">    - Capital Renewal</t>
  </si>
  <si>
    <t xml:space="preserve">    - Capital Upgrade</t>
  </si>
  <si>
    <t xml:space="preserve">    -  Capital Expansion</t>
  </si>
  <si>
    <t>Financial Data</t>
  </si>
  <si>
    <t>Depreciable Amount</t>
  </si>
  <si>
    <t>Depreciated Replacement Cost</t>
  </si>
  <si>
    <t>Annual Depreciation Expense</t>
  </si>
  <si>
    <t>NOTE: The Australian Local Government Association (ALGA) has requested this data.  Data is not used in the VGC allocations.</t>
  </si>
  <si>
    <t>LGV1</t>
  </si>
  <si>
    <t>Employment Numbers</t>
  </si>
  <si>
    <t>Staff Movement (b)</t>
  </si>
  <si>
    <t>Full Time</t>
  </si>
  <si>
    <t>Part Time</t>
  </si>
  <si>
    <t>Staff Leaving</t>
  </si>
  <si>
    <t>M</t>
  </si>
  <si>
    <t>F</t>
  </si>
  <si>
    <t>EFT</t>
  </si>
  <si>
    <t>Employment by Functional Groupings</t>
  </si>
  <si>
    <t>Aged &amp; Disabled Services</t>
  </si>
  <si>
    <r>
      <t xml:space="preserve">Rates and Charges Revenue    </t>
    </r>
    <r>
      <rPr>
        <sz val="10"/>
        <color theme="1"/>
        <rFont val="Arial"/>
        <family val="2"/>
      </rPr>
      <t>(01960 Expenditure &amp; Revenue)</t>
    </r>
  </si>
  <si>
    <t xml:space="preserve"> </t>
  </si>
  <si>
    <t>New appoint-ments</t>
  </si>
  <si>
    <t>Council Name</t>
  </si>
  <si>
    <t xml:space="preserve">Expenditure &amp; Revenue </t>
  </si>
  <si>
    <t xml:space="preserve">Valuations and Rates </t>
  </si>
  <si>
    <t xml:space="preserve">Local Roads </t>
  </si>
  <si>
    <t>Capital Sales &amp; Outlays</t>
  </si>
  <si>
    <t>Balance Sheet &amp; Other Finances</t>
  </si>
  <si>
    <t xml:space="preserve">Sources &amp; Applications of Finance &amp; Interest </t>
  </si>
  <si>
    <t xml:space="preserve">Council Employment </t>
  </si>
  <si>
    <r>
      <t>Fees, Charges and Sales</t>
    </r>
    <r>
      <rPr>
        <sz val="12"/>
        <color theme="1"/>
        <rFont val="Arial"/>
        <family val="2"/>
      </rPr>
      <t xml:space="preserve"> (incl. Waste Management, Garbage Charges)</t>
    </r>
  </si>
  <si>
    <r>
      <t>Rates</t>
    </r>
    <r>
      <rPr>
        <sz val="12"/>
        <color theme="1"/>
        <rFont val="Arial"/>
        <family val="2"/>
      </rPr>
      <t xml:space="preserve"> (exclude Waste Management, Garbage Charges)</t>
    </r>
  </si>
  <si>
    <r>
      <t xml:space="preserve">Other </t>
    </r>
    <r>
      <rPr>
        <i/>
        <sz val="10"/>
        <color theme="1"/>
        <rFont val="Arial"/>
        <family val="2"/>
      </rPr>
      <t xml:space="preserve"> (please specify)</t>
    </r>
  </si>
  <si>
    <t>Accounts Receivable - Renewable Energy Certificates</t>
  </si>
  <si>
    <t>Carbon Tax Expenses</t>
  </si>
  <si>
    <t>Total Receipts</t>
  </si>
  <si>
    <r>
      <t xml:space="preserve">Superannuation </t>
    </r>
    <r>
      <rPr>
        <sz val="12"/>
        <color theme="1"/>
        <rFont val="Arial"/>
        <family val="2"/>
      </rPr>
      <t>(total)</t>
    </r>
  </si>
  <si>
    <t>Volunteers</t>
  </si>
  <si>
    <t>VGC1 - Expenditure &amp; Revenue</t>
  </si>
  <si>
    <t>VGC2 - Valuations &amp; Rates</t>
  </si>
  <si>
    <t>VGC3 - Local Roads</t>
  </si>
  <si>
    <t>ABS1 - Capital Sales &amp; Outlays</t>
  </si>
  <si>
    <t>ABS2 - Balance Sheets &amp; Other Finances</t>
  </si>
  <si>
    <t>ABS3 - Sources &amp; Applications of Finance &amp; Interest</t>
  </si>
  <si>
    <t>ALG1 - Road Length &amp; Expenditure</t>
  </si>
  <si>
    <t>LGV1 - Council Employment</t>
  </si>
  <si>
    <t>Total Liabilities &amp; Equity</t>
  </si>
  <si>
    <r>
      <t xml:space="preserve">Additional superannuation contributions 
</t>
    </r>
    <r>
      <rPr>
        <sz val="12"/>
        <color theme="1"/>
        <rFont val="Arial"/>
        <family val="2"/>
      </rPr>
      <t>(resulting from actuarial review)</t>
    </r>
  </si>
  <si>
    <r>
      <t xml:space="preserve">Daily Traffic Volume
</t>
    </r>
    <r>
      <rPr>
        <sz val="10"/>
        <color theme="1"/>
        <rFont val="Arial"/>
        <family val="2"/>
      </rPr>
      <t>(vpd - vehicles per day)</t>
    </r>
  </si>
  <si>
    <t>NOTE: The Victoria Grants Commission (VGC) is requesting this data.  Data is used in determining the VGC allocations.</t>
  </si>
  <si>
    <r>
      <t xml:space="preserve">Non-Recurrent 
</t>
    </r>
    <r>
      <rPr>
        <sz val="12"/>
        <color theme="1"/>
        <rFont val="Arial"/>
        <family val="2"/>
      </rPr>
      <t>(not used by VGC)</t>
    </r>
  </si>
  <si>
    <t xml:space="preserve">    - Local Roads Funding</t>
  </si>
  <si>
    <t>Previous Year Total</t>
  </si>
  <si>
    <t>Victoria Grants Commission - Financial Assistance Grants</t>
  </si>
  <si>
    <t>NOTE: Local Government Victoria (LGV - DELWP) has requested this data.  Data is not used in the VGC allocations.</t>
  </si>
  <si>
    <t>Additional Information</t>
  </si>
  <si>
    <t>Outside Print Area</t>
  </si>
  <si>
    <t>(%)</t>
  </si>
  <si>
    <t>(b)  If staff movement data cannot be broken down by functional groupings, use 'Other'.</t>
  </si>
  <si>
    <t>(a)  The E.F.T. is calculated as the total hours worked by staff in a week divided by the Council's standard full-time hours per week.</t>
  </si>
  <si>
    <t>Total 
E.F.T. (a)</t>
  </si>
  <si>
    <t>Part Time 
E.F.T (a)</t>
  </si>
  <si>
    <t>Road Length</t>
  </si>
  <si>
    <t>Strategic Routes</t>
  </si>
  <si>
    <r>
      <t>General Administration</t>
    </r>
    <r>
      <rPr>
        <sz val="10"/>
        <rFont val="Arial"/>
        <family val="2"/>
      </rPr>
      <t xml:space="preserve"> </t>
    </r>
    <r>
      <rPr>
        <sz val="11"/>
        <color rgb="FFFF0000"/>
        <rFont val="Arial"/>
        <family val="2"/>
      </rPr>
      <t>(refer Manual pg 11)</t>
    </r>
  </si>
  <si>
    <r>
      <t xml:space="preserve">Natural Surface - has Council made a substantial change to the length of roads being returned to natural surface ?  
Or are there future plans to do so ?   </t>
    </r>
    <r>
      <rPr>
        <sz val="10"/>
        <color rgb="FFFF0000"/>
        <rFont val="Arial"/>
        <family val="2"/>
      </rPr>
      <t>(refer Manual pg 3 &amp; 34)</t>
    </r>
    <r>
      <rPr>
        <sz val="12"/>
        <color theme="1"/>
        <rFont val="Arial"/>
        <family val="2"/>
      </rPr>
      <t xml:space="preserve">  </t>
    </r>
  </si>
  <si>
    <t>Aboriginal or Torres Strait Islander</t>
  </si>
  <si>
    <t>Road Inventory Expenditure &amp; Financial Data</t>
  </si>
  <si>
    <r>
      <rPr>
        <b/>
        <sz val="12"/>
        <color theme="1"/>
        <rFont val="Arial"/>
        <family val="2"/>
      </rPr>
      <t>Local Roads</t>
    </r>
    <r>
      <rPr>
        <sz val="12"/>
        <color theme="1"/>
        <rFont val="Arial"/>
        <family val="2"/>
      </rPr>
      <t xml:space="preserve"> - Length of Roads  (km)</t>
    </r>
  </si>
  <si>
    <r>
      <t>Expenditure on Local Roads</t>
    </r>
    <r>
      <rPr>
        <sz val="12"/>
        <color theme="1"/>
        <rFont val="Arial"/>
        <family val="2"/>
      </rPr>
      <t xml:space="preserve"> (including oncosts &amp; engineering overheads)</t>
    </r>
  </si>
  <si>
    <r>
      <t xml:space="preserve">Existing Assets </t>
    </r>
    <r>
      <rPr>
        <sz val="12"/>
        <color theme="1"/>
        <rFont val="Arial"/>
        <family val="2"/>
      </rPr>
      <t>(excluding depreciation)</t>
    </r>
  </si>
  <si>
    <r>
      <t>New Assets</t>
    </r>
    <r>
      <rPr>
        <sz val="12"/>
        <color theme="1"/>
        <rFont val="Arial"/>
        <family val="2"/>
      </rPr>
      <t xml:space="preserve"> (excluding depreciation)</t>
    </r>
  </si>
  <si>
    <t>Gross Replacement Cost</t>
  </si>
  <si>
    <t>Rural Natural Surface Roads</t>
  </si>
  <si>
    <t>Concrete/Other Deck Area (sq m)</t>
  </si>
  <si>
    <r>
      <t xml:space="preserve">Total Rural Local Roads </t>
    </r>
    <r>
      <rPr>
        <sz val="10"/>
        <color theme="1"/>
        <rFont val="Arial"/>
        <family val="2"/>
      </rPr>
      <t>(includes Natural Surface)</t>
    </r>
  </si>
  <si>
    <t>06040</t>
  </si>
  <si>
    <t>Outside Print area</t>
  </si>
  <si>
    <t>04250 must equal 04299 below</t>
  </si>
  <si>
    <t>Council staff who identify as being from an Aboriginal or Torres Strait Islander background.</t>
  </si>
  <si>
    <t>Chief Executive Officer Name</t>
  </si>
  <si>
    <t xml:space="preserve">Timber </t>
  </si>
  <si>
    <t xml:space="preserve">Concrete </t>
  </si>
  <si>
    <t>As at June 2017</t>
  </si>
  <si>
    <t>General</t>
  </si>
  <si>
    <t>CEO Signature</t>
  </si>
  <si>
    <t>Is Strategic Route greater than road length !</t>
  </si>
  <si>
    <r>
      <t xml:space="preserve">Natural Surface Roads </t>
    </r>
    <r>
      <rPr>
        <sz val="9"/>
        <color theme="1"/>
        <rFont val="Arial"/>
        <family val="2"/>
      </rPr>
      <t xml:space="preserve">(all traffic volumes) </t>
    </r>
    <r>
      <rPr>
        <sz val="9"/>
        <color rgb="FFFF0000"/>
        <rFont val="Arial"/>
        <family val="2"/>
      </rPr>
      <t>(Definitions: Manual page 34)</t>
    </r>
    <r>
      <rPr>
        <sz val="9"/>
        <color theme="1"/>
        <rFont val="Arial"/>
        <family val="2"/>
      </rPr>
      <t xml:space="preserve"> </t>
    </r>
  </si>
  <si>
    <t>* Valuer-General Victoria's valuation base as at 1 January 2016 under the Revaluation 2016.</t>
  </si>
  <si>
    <t>Reminder:  Please sign tab VGC3 to confirm Local Roads data.</t>
  </si>
  <si>
    <t xml:space="preserve">The aim of Natural Disaster Relief is to assist in the recovery process and alleviate some of the financial burden that may be experienced following a natural disaster.  
The greater part of the costs of repairing and restoring municipal assets damaged by natural disasters are normally met by the State under the Commonwealth-State arrangements for natural disaster relief.  </t>
  </si>
  <si>
    <t xml:space="preserve">Process:
      1.  Contact the State Department of Treasury and Finance and/or the Regional VicRoads Office 
           to make a submission for reimbursement of all or a greater part of the costs.
      2.  If there is a residual costs, with DTF documentation stating your "Net Council Contribution", 
           this can be claimed through the VGC (not exceed $35,000 per event).  
           VGC considers claims to end Feb, and will contact councils to follow up on these.        </t>
  </si>
  <si>
    <t>To assist with the improvement of 
Local Roads data, 
we seek further CEOs approval 
to confirm data provided.  
Thank you</t>
  </si>
  <si>
    <t xml:space="preserve"> (1) </t>
  </si>
  <si>
    <t xml:space="preserve"> (2) </t>
  </si>
  <si>
    <t xml:space="preserve"> (3)</t>
  </si>
  <si>
    <t>(c)  Persons who have mixed or non-binary biological characteristics (if known), or a non-binary sex assigned at birth.</t>
  </si>
  <si>
    <t xml:space="preserve"> (4) </t>
  </si>
  <si>
    <t xml:space="preserve"> (5) </t>
  </si>
  <si>
    <t xml:space="preserve"> (6)</t>
  </si>
  <si>
    <t xml:space="preserve"> (7) </t>
  </si>
  <si>
    <t xml:space="preserve"> (8) </t>
  </si>
  <si>
    <t xml:space="preserve"> (9)</t>
  </si>
  <si>
    <t xml:space="preserve"> (10) </t>
  </si>
  <si>
    <t xml:space="preserve"> (11) </t>
  </si>
  <si>
    <t xml:space="preserve"> (12)</t>
  </si>
  <si>
    <t xml:space="preserve"> (13) </t>
  </si>
  <si>
    <t xml:space="preserve"> (14) </t>
  </si>
  <si>
    <t xml:space="preserve"> (15)</t>
  </si>
  <si>
    <t xml:space="preserve"> (16) </t>
  </si>
  <si>
    <t xml:space="preserve"> (17) </t>
  </si>
  <si>
    <t xml:space="preserve"> (18)</t>
  </si>
  <si>
    <t>(20)</t>
  </si>
  <si>
    <t>Example</t>
  </si>
  <si>
    <r>
      <t xml:space="preserve">January 2017    </t>
    </r>
    <r>
      <rPr>
        <i/>
        <sz val="11"/>
        <rFont val="Arial"/>
        <family val="2"/>
      </rPr>
      <t>or</t>
    </r>
    <r>
      <rPr>
        <sz val="11"/>
        <rFont val="Arial"/>
        <family val="2"/>
      </rPr>
      <t xml:space="preserve">    20 January 2017</t>
    </r>
  </si>
  <si>
    <r>
      <t xml:space="preserve">Storm  </t>
    </r>
    <r>
      <rPr>
        <i/>
        <sz val="11"/>
        <rFont val="Arial"/>
        <family val="2"/>
      </rPr>
      <t>or</t>
    </r>
    <r>
      <rPr>
        <sz val="11"/>
        <rFont val="Arial"/>
        <family val="2"/>
      </rPr>
      <t xml:space="preserve">  Floods  </t>
    </r>
    <r>
      <rPr>
        <i/>
        <sz val="11"/>
        <rFont val="Arial"/>
        <family val="2"/>
      </rPr>
      <t>or</t>
    </r>
    <r>
      <rPr>
        <sz val="11"/>
        <rFont val="Arial"/>
        <family val="2"/>
      </rPr>
      <t xml:space="preserve">  Bushfire  </t>
    </r>
    <r>
      <rPr>
        <i/>
        <sz val="11"/>
        <rFont val="Arial"/>
        <family val="2"/>
      </rPr>
      <t>or</t>
    </r>
    <r>
      <rPr>
        <sz val="11"/>
        <rFont val="Arial"/>
        <family val="2"/>
      </rPr>
      <t xml:space="preserve">  ….</t>
    </r>
  </si>
  <si>
    <r>
      <t xml:space="preserve">10 March 2017 </t>
    </r>
    <r>
      <rPr>
        <i/>
        <sz val="9"/>
        <rFont val="Arial"/>
        <family val="2"/>
      </rPr>
      <t>(date DTF letter)</t>
    </r>
    <r>
      <rPr>
        <sz val="11"/>
        <rFont val="Arial"/>
        <family val="2"/>
      </rPr>
      <t xml:space="preserve"> - MC-985A</t>
    </r>
  </si>
  <si>
    <r>
      <t xml:space="preserve">All significant changes, 
greater than 10%
</t>
    </r>
    <r>
      <rPr>
        <sz val="12"/>
        <color theme="0"/>
        <rFont val="Arial"/>
        <family val="2"/>
      </rPr>
      <t xml:space="preserve">(highlighted red above) </t>
    </r>
    <r>
      <rPr>
        <b/>
        <sz val="12"/>
        <color theme="0"/>
        <rFont val="Arial"/>
        <family val="2"/>
      </rPr>
      <t xml:space="preserve">
MUST be accompanied by full explanation in the Comments tab.</t>
    </r>
  </si>
  <si>
    <t xml:space="preserve">Please provide all comments for any tab here !  </t>
  </si>
  <si>
    <t>Add additional lines as required.  Please do not adjust columns.</t>
  </si>
  <si>
    <t>X (c)</t>
  </si>
  <si>
    <t>Total Valuations to 30 June 2018</t>
  </si>
  <si>
    <t>Investment 
as at 30 June</t>
  </si>
  <si>
    <t>for the year ending 30 June 2018</t>
  </si>
  <si>
    <r>
      <t xml:space="preserve">I certify that I have reviewed this completed questionnaire, and understand that it will be used by the Victoria Grants Commission in the calculation of </t>
    </r>
    <r>
      <rPr>
        <b/>
        <sz val="11"/>
        <color theme="1"/>
        <rFont val="Arial"/>
        <family val="2"/>
      </rPr>
      <t>Financial Assistance Grants for 2019-20</t>
    </r>
    <r>
      <rPr>
        <sz val="11"/>
        <color theme="1"/>
        <rFont val="Arial"/>
        <family val="2"/>
      </rPr>
      <t xml:space="preserve">.
I confirm that this data represents fairly the financial transactions and financial position of our council for the </t>
    </r>
    <r>
      <rPr>
        <b/>
        <sz val="11"/>
        <color theme="1"/>
        <rFont val="Arial"/>
        <family val="2"/>
      </rPr>
      <t>year ended 30 June 2018</t>
    </r>
    <r>
      <rPr>
        <sz val="11"/>
        <color theme="1"/>
        <rFont val="Arial"/>
        <family val="2"/>
      </rPr>
      <t xml:space="preserve">.
</t>
    </r>
    <r>
      <rPr>
        <sz val="16"/>
        <color theme="1"/>
        <rFont val="Wingdings"/>
        <charset val="2"/>
      </rPr>
      <t>q</t>
    </r>
    <r>
      <rPr>
        <sz val="11"/>
        <color theme="1"/>
        <rFont val="Arial"/>
        <family val="2"/>
      </rPr>
      <t xml:space="preserve"> </t>
    </r>
    <r>
      <rPr>
        <b/>
        <sz val="11"/>
        <color theme="9" tint="-0.249977111117893"/>
        <rFont val="Arial"/>
        <family val="2"/>
      </rPr>
      <t>By signing VGC3 tab</t>
    </r>
    <r>
      <rPr>
        <sz val="11"/>
        <color theme="1"/>
        <rFont val="Arial"/>
        <family val="2"/>
      </rPr>
      <t xml:space="preserve"> as well, I confirm that the </t>
    </r>
    <r>
      <rPr>
        <b/>
        <sz val="11"/>
        <color theme="1"/>
        <rFont val="Arial"/>
        <family val="2"/>
      </rPr>
      <t>road length and traffic volume data in VGC3</t>
    </r>
    <r>
      <rPr>
        <sz val="11"/>
        <color theme="1"/>
        <rFont val="Arial"/>
        <family val="2"/>
      </rPr>
      <t xml:space="preserve"> accurately reflects the local road network for this council.  
</t>
    </r>
    <r>
      <rPr>
        <sz val="11"/>
        <color theme="9" tint="-0.249977111117893"/>
        <rFont val="Arial"/>
        <family val="2"/>
      </rPr>
      <t xml:space="preserve">I achnowledge that this is </t>
    </r>
    <r>
      <rPr>
        <b/>
        <sz val="11"/>
        <color theme="9" tint="-0.249977111117893"/>
        <rFont val="Arial"/>
        <family val="2"/>
      </rPr>
      <t>public data</t>
    </r>
    <r>
      <rPr>
        <sz val="11"/>
        <color theme="9" tint="-0.249977111117893"/>
        <rFont val="Arial"/>
        <family val="2"/>
      </rPr>
      <t xml:space="preserve"> which will be </t>
    </r>
    <r>
      <rPr>
        <b/>
        <sz val="11"/>
        <color theme="9" tint="-0.249977111117893"/>
        <rFont val="Arial"/>
        <family val="2"/>
      </rPr>
      <t>published online</t>
    </r>
    <r>
      <rPr>
        <sz val="11"/>
        <color theme="9" tint="-0.249977111117893"/>
        <rFont val="Arial"/>
        <family val="2"/>
      </rPr>
      <t xml:space="preserve"> by the Victoria Grants Commission.</t>
    </r>
    <r>
      <rPr>
        <sz val="11"/>
        <color theme="1"/>
        <rFont val="Arial"/>
        <family val="2"/>
      </rPr>
      <t xml:space="preserve">  It will also be supplied to the Australian Bureau of Statistics and other third parties for use and/or publishing.
I also give permission to contact relevant council officers as necessary.</t>
    </r>
  </si>
  <si>
    <t>as at 30 June 2018</t>
  </si>
  <si>
    <t xml:space="preserve">Number of Rateable Assessments </t>
  </si>
  <si>
    <t xml:space="preserve">Supplementary Valuations </t>
  </si>
  <si>
    <t xml:space="preserve">Supplementary Valuations  </t>
  </si>
  <si>
    <r>
      <t xml:space="preserve">Revaluation </t>
    </r>
    <r>
      <rPr>
        <b/>
        <sz val="12"/>
        <color theme="1"/>
        <rFont val="Arial"/>
        <family val="2"/>
      </rPr>
      <t>2016 *</t>
    </r>
    <r>
      <rPr>
        <sz val="12"/>
        <color theme="1"/>
        <rFont val="Arial"/>
        <family val="2"/>
      </rPr>
      <t xml:space="preserve"> </t>
    </r>
  </si>
  <si>
    <t>July 2017 to 30 June 2018</t>
  </si>
  <si>
    <t xml:space="preserve"> to 30 June 2017</t>
  </si>
  <si>
    <t xml:space="preserve"> as at 1 January 2016</t>
  </si>
  <si>
    <t xml:space="preserve">  as at 1 July 2017</t>
  </si>
  <si>
    <t xml:space="preserve"> as at 30 June 2018</t>
  </si>
  <si>
    <t>Councils, please supply in 2018</t>
  </si>
  <si>
    <t>As at June 2018</t>
  </si>
  <si>
    <t>2017-18</t>
  </si>
  <si>
    <t>Locked - Councils supplied in 2017</t>
  </si>
  <si>
    <t xml:space="preserve">Casual Staff </t>
  </si>
  <si>
    <t>Garbage charges / Waste management charge</t>
  </si>
  <si>
    <t>04299 must equal 04250 above</t>
  </si>
  <si>
    <t>Please Note:   Valuations relating to properties for which 
Revenue in Lieu of Rates are received should NOT be 
included in the Valuations data above (06160-06190).</t>
  </si>
  <si>
    <t>Over the past 12 months, has there been substantial changes (eg. over 5%) to road lengths, strategic routes, etc.
Please provide comments on any significant changes to the Road Length and/or Strategic Routes in the Comments tab.</t>
  </si>
  <si>
    <t>CEO Approval 
To improve data collected on this tab, we are seeking additional confirmation that the data provided is accurate and to the satisfaction of the CEO.</t>
  </si>
  <si>
    <t>Asset Management System / Register</t>
  </si>
  <si>
    <t>What type of system or process did Council use to derive the above road figures?</t>
  </si>
  <si>
    <t>GIS 
Database</t>
  </si>
  <si>
    <t>Yes / No</t>
  </si>
  <si>
    <t>Roads Register 
 / Database</t>
  </si>
  <si>
    <t>Roads 
Ancillary</t>
  </si>
  <si>
    <r>
      <rPr>
        <b/>
        <sz val="12"/>
        <color theme="1"/>
        <rFont val="Arial"/>
        <family val="2"/>
      </rPr>
      <t>Bridges</t>
    </r>
    <r>
      <rPr>
        <sz val="12"/>
        <color theme="1"/>
        <rFont val="Arial"/>
        <family val="2"/>
      </rPr>
      <t xml:space="preserve"> - Number of bridges &amp; major culverts</t>
    </r>
  </si>
  <si>
    <t>Bridges &amp; 
Major Culverts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</si>
</sst>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;[Red]\-&quot;$&quot;#,##0"/>
    <numFmt numFmtId="41" formatCode="_-* #,##0_-;\-* #,##0_-;_-* &quot;-&quot;_-;_-@_-"/>
    <numFmt numFmtId="44" formatCode="_-&quot;$&quot;* #,##0.00_-;\-&quot;$&quot;* #,##0.00_-;_-&quot;$&quot;* &quot;-&quot;??_-;_-@_-"/>
    <numFmt numFmtId="164" formatCode="_(* #,##0_);_(* \(#,##0\);_(* &quot;-&quot;_);_(@_)"/>
    <numFmt numFmtId="165" formatCode="[$-C09]d\ mmmm\ yyyy;@"/>
    <numFmt numFmtId="166" formatCode="#,##0_ ;[Red]\-#,##0\ "/>
    <numFmt numFmtId="167" formatCode="#,##0.0_ ;[Red]\-#,##0.0\ "/>
    <numFmt numFmtId="168" formatCode="_(&quot;$&quot;* #,##0_);_(&quot;$&quot;* \(#,##0\);_(&quot;$&quot;* &quot;-&quot;??_);_(@_)"/>
    <numFmt numFmtId="169" formatCode="#,##0.0"/>
  </numFmts>
  <fonts count="4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9" tint="-0.249977111117893"/>
      <name val="Arial"/>
      <family val="2"/>
    </font>
    <font>
      <b/>
      <sz val="14"/>
      <color theme="9" tint="-0.249977111117893"/>
      <name val="Arial"/>
      <family val="2"/>
    </font>
    <font>
      <b/>
      <sz val="12"/>
      <color theme="9" tint="-0.249977111117893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1"/>
      <color theme="9" tint="-0.249977111117893"/>
      <name val="Arial"/>
      <family val="2"/>
    </font>
    <font>
      <b/>
      <sz val="11"/>
      <color theme="9" tint="-0.249977111117893"/>
      <name val="Arial"/>
      <family val="2"/>
    </font>
    <font>
      <b/>
      <sz val="11"/>
      <color theme="1"/>
      <name val="Arial"/>
      <family val="2"/>
    </font>
    <font>
      <sz val="20"/>
      <color theme="1"/>
      <name val="Arial"/>
      <family val="2"/>
    </font>
    <font>
      <sz val="14"/>
      <color theme="1"/>
      <name val="Arial"/>
      <family val="2"/>
    </font>
    <font>
      <b/>
      <i/>
      <sz val="9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i/>
      <sz val="11"/>
      <name val="Arial"/>
      <family val="2"/>
    </font>
    <font>
      <b/>
      <i/>
      <sz val="10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0"/>
      <name val="Arial"/>
      <family val="2"/>
    </font>
    <font>
      <i/>
      <sz val="10"/>
      <color rgb="FFFF0000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b/>
      <sz val="12"/>
      <color rgb="FFFF000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rgb="FFFF0000"/>
      <name val="Arial"/>
      <family val="2"/>
    </font>
    <font>
      <b/>
      <i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theme="0"/>
      <name val="Arial"/>
      <family val="2"/>
    </font>
    <font>
      <sz val="16"/>
      <color theme="1"/>
      <name val="Wingdings"/>
      <charset val="2"/>
    </font>
    <font>
      <i/>
      <sz val="11"/>
      <color theme="9" tint="-0.249977111117893"/>
      <name val="Arial"/>
      <family val="2"/>
    </font>
    <font>
      <sz val="12"/>
      <color theme="0"/>
      <name val="Arial"/>
      <family val="2"/>
    </font>
    <font>
      <i/>
      <sz val="9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gray0625"/>
    </fill>
    <fill>
      <patternFill patternType="mediumGray">
        <fgColor indexed="19"/>
        <bgColor indexed="26"/>
      </patternFill>
    </fill>
    <fill>
      <patternFill patternType="lightGray"/>
    </fill>
    <fill>
      <patternFill patternType="solid">
        <fgColor rgb="FFFF0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10">
    <xf numFmtId="0" fontId="0" fillId="0" borderId="0"/>
    <xf numFmtId="164" fontId="7" fillId="0" borderId="0" applyFill="0" applyBorder="0">
      <protection locked="0"/>
    </xf>
    <xf numFmtId="41" fontId="7" fillId="0" borderId="0" applyFill="0" applyBorder="0">
      <protection locked="0"/>
    </xf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7" fillId="6" borderId="0" applyBorder="0"/>
    <xf numFmtId="41" fontId="7" fillId="7" borderId="0" applyBorder="0"/>
    <xf numFmtId="0" fontId="7" fillId="7" borderId="0" applyFill="0" applyBorder="0">
      <alignment horizontal="left"/>
    </xf>
    <xf numFmtId="168" fontId="7" fillId="8" borderId="0"/>
    <xf numFmtId="0" fontId="30" fillId="0" borderId="0"/>
  </cellStyleXfs>
  <cellXfs count="418">
    <xf numFmtId="0" fontId="0" fillId="0" borderId="0" xfId="0"/>
    <xf numFmtId="0" fontId="4" fillId="0" borderId="0" xfId="0" applyFont="1"/>
    <xf numFmtId="3" fontId="4" fillId="0" borderId="0" xfId="0" applyNumberFormat="1" applyFont="1"/>
    <xf numFmtId="0" fontId="5" fillId="0" borderId="0" xfId="0" applyFont="1"/>
    <xf numFmtId="0" fontId="6" fillId="0" borderId="0" xfId="0" applyFont="1"/>
    <xf numFmtId="0" fontId="8" fillId="0" borderId="0" xfId="0" applyFont="1" applyBorder="1" applyAlignment="1">
      <alignment vertical="top" wrapText="1"/>
    </xf>
    <xf numFmtId="0" fontId="9" fillId="0" borderId="0" xfId="0" applyFont="1"/>
    <xf numFmtId="3" fontId="9" fillId="0" borderId="0" xfId="0" applyNumberFormat="1" applyFont="1"/>
    <xf numFmtId="0" fontId="10" fillId="0" borderId="0" xfId="0" applyFont="1"/>
    <xf numFmtId="0" fontId="8" fillId="0" borderId="0" xfId="0" applyFont="1"/>
    <xf numFmtId="0" fontId="11" fillId="0" borderId="0" xfId="0" applyFont="1"/>
    <xf numFmtId="3" fontId="8" fillId="0" borderId="0" xfId="0" applyNumberFormat="1" applyFont="1"/>
    <xf numFmtId="0" fontId="8" fillId="0" borderId="0" xfId="0" applyFont="1" applyAlignment="1">
      <alignment vertical="top" wrapText="1"/>
    </xf>
    <xf numFmtId="3" fontId="8" fillId="0" borderId="0" xfId="0" applyNumberFormat="1" applyFont="1" applyAlignment="1">
      <alignment horizontal="center"/>
    </xf>
    <xf numFmtId="0" fontId="9" fillId="0" borderId="0" xfId="0" applyFont="1" applyAlignment="1">
      <alignment vertical="top" wrapText="1"/>
    </xf>
    <xf numFmtId="0" fontId="11" fillId="0" borderId="1" xfId="0" applyFont="1" applyBorder="1"/>
    <xf numFmtId="0" fontId="11" fillId="0" borderId="1" xfId="0" applyFont="1" applyBorder="1" applyAlignment="1">
      <alignment vertical="top" wrapText="1"/>
    </xf>
    <xf numFmtId="3" fontId="11" fillId="0" borderId="1" xfId="0" applyNumberFormat="1" applyFont="1" applyBorder="1"/>
    <xf numFmtId="3" fontId="6" fillId="0" borderId="0" xfId="0" applyNumberFormat="1" applyFont="1"/>
    <xf numFmtId="0" fontId="6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6" fillId="0" borderId="1" xfId="0" applyFont="1" applyBorder="1"/>
    <xf numFmtId="3" fontId="6" fillId="0" borderId="1" xfId="0" applyNumberFormat="1" applyFont="1" applyBorder="1"/>
    <xf numFmtId="3" fontId="8" fillId="2" borderId="0" xfId="0" quotePrefix="1" applyNumberFormat="1" applyFont="1" applyFill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2" borderId="0" xfId="0" applyNumberFormat="1" applyFont="1" applyFill="1" applyAlignment="1">
      <alignment horizontal="right"/>
    </xf>
    <xf numFmtId="0" fontId="8" fillId="0" borderId="0" xfId="0" applyFont="1" applyAlignment="1"/>
    <xf numFmtId="0" fontId="11" fillId="2" borderId="0" xfId="0" applyFont="1" applyFill="1" applyAlignment="1"/>
    <xf numFmtId="0" fontId="8" fillId="2" borderId="0" xfId="0" applyFont="1" applyFill="1" applyBorder="1" applyAlignment="1">
      <alignment vertical="top"/>
    </xf>
    <xf numFmtId="3" fontId="8" fillId="2" borderId="0" xfId="0" applyNumberFormat="1" applyFont="1" applyFill="1" applyAlignment="1"/>
    <xf numFmtId="0" fontId="12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vertical="top"/>
    </xf>
    <xf numFmtId="0" fontId="8" fillId="0" borderId="0" xfId="0" applyFont="1" applyBorder="1" applyAlignment="1">
      <alignment horizontal="right" vertical="top" wrapText="1"/>
    </xf>
    <xf numFmtId="0" fontId="11" fillId="0" borderId="0" xfId="0" applyFont="1" applyBorder="1" applyAlignment="1">
      <alignment vertical="top"/>
    </xf>
    <xf numFmtId="49" fontId="4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/>
    </xf>
    <xf numFmtId="49" fontId="6" fillId="0" borderId="1" xfId="0" applyNumberFormat="1" applyFont="1" applyBorder="1" applyAlignment="1">
      <alignment horizontal="left"/>
    </xf>
    <xf numFmtId="49" fontId="8" fillId="0" borderId="0" xfId="0" applyNumberFormat="1" applyFont="1" applyAlignment="1">
      <alignment horizontal="left"/>
    </xf>
    <xf numFmtId="49" fontId="8" fillId="2" borderId="0" xfId="0" applyNumberFormat="1" applyFont="1" applyFill="1" applyAlignment="1">
      <alignment horizontal="left"/>
    </xf>
    <xf numFmtId="49" fontId="8" fillId="2" borderId="0" xfId="0" quotePrefix="1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49" fontId="11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8" fillId="2" borderId="0" xfId="0" applyFont="1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 vertical="top"/>
    </xf>
    <xf numFmtId="0" fontId="13" fillId="2" borderId="0" xfId="0" applyFont="1" applyFill="1" applyBorder="1" applyAlignment="1">
      <alignment horizontal="center" vertical="top"/>
    </xf>
    <xf numFmtId="0" fontId="8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49" fontId="18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center" vertical="center"/>
    </xf>
    <xf numFmtId="3" fontId="18" fillId="0" borderId="0" xfId="0" applyNumberFormat="1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49" fontId="19" fillId="2" borderId="0" xfId="0" applyNumberFormat="1" applyFont="1" applyFill="1" applyAlignment="1">
      <alignment horizontal="center" vertical="center" wrapText="1"/>
    </xf>
    <xf numFmtId="3" fontId="19" fillId="2" borderId="3" xfId="0" applyNumberFormat="1" applyFont="1" applyFill="1" applyBorder="1" applyAlignment="1">
      <alignment horizontal="center" vertical="center" wrapText="1"/>
    </xf>
    <xf numFmtId="3" fontId="19" fillId="2" borderId="0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19" fillId="2" borderId="0" xfId="0" applyFont="1" applyFill="1" applyAlignment="1">
      <alignment horizontal="center" wrapText="1"/>
    </xf>
    <xf numFmtId="49" fontId="19" fillId="2" borderId="0" xfId="0" applyNumberFormat="1" applyFont="1" applyFill="1" applyAlignment="1">
      <alignment horizontal="center" wrapText="1"/>
    </xf>
    <xf numFmtId="3" fontId="19" fillId="2" borderId="0" xfId="0" applyNumberFormat="1" applyFont="1" applyFill="1" applyAlignment="1">
      <alignment horizontal="center" wrapText="1"/>
    </xf>
    <xf numFmtId="49" fontId="19" fillId="0" borderId="0" xfId="0" applyNumberFormat="1" applyFont="1" applyAlignment="1">
      <alignment horizontal="center" vertical="center"/>
    </xf>
    <xf numFmtId="49" fontId="19" fillId="2" borderId="0" xfId="0" applyNumberFormat="1" applyFont="1" applyFill="1" applyAlignment="1">
      <alignment horizontal="center" vertical="center"/>
    </xf>
    <xf numFmtId="49" fontId="19" fillId="2" borderId="0" xfId="0" quotePrefix="1" applyNumberFormat="1" applyFont="1" applyFill="1" applyAlignment="1">
      <alignment horizontal="center" vertical="center"/>
    </xf>
    <xf numFmtId="0" fontId="2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20" fillId="0" borderId="0" xfId="0" applyNumberFormat="1" applyFont="1" applyBorder="1" applyAlignment="1">
      <alignment vertical="center" wrapText="1"/>
    </xf>
    <xf numFmtId="49" fontId="20" fillId="0" borderId="0" xfId="0" applyNumberFormat="1" applyFont="1" applyBorder="1" applyAlignment="1">
      <alignment horizontal="center" vertical="center"/>
    </xf>
    <xf numFmtId="3" fontId="20" fillId="0" borderId="0" xfId="0" applyNumberFormat="1" applyFont="1" applyAlignment="1">
      <alignment vertical="center"/>
    </xf>
    <xf numFmtId="49" fontId="20" fillId="0" borderId="0" xfId="0" quotePrefix="1" applyNumberFormat="1" applyFont="1" applyBorder="1" applyAlignment="1">
      <alignment horizontal="center" vertical="center"/>
    </xf>
    <xf numFmtId="3" fontId="20" fillId="3" borderId="2" xfId="0" applyNumberFormat="1" applyFont="1" applyFill="1" applyBorder="1" applyAlignment="1">
      <alignment vertical="center"/>
    </xf>
    <xf numFmtId="3" fontId="7" fillId="5" borderId="2" xfId="0" applyNumberFormat="1" applyFont="1" applyFill="1" applyBorder="1" applyAlignment="1">
      <alignment vertical="center"/>
    </xf>
    <xf numFmtId="49" fontId="21" fillId="0" borderId="0" xfId="0" applyNumberFormat="1" applyFont="1" applyBorder="1" applyAlignment="1">
      <alignment vertical="center" wrapText="1"/>
    </xf>
    <xf numFmtId="49" fontId="7" fillId="0" borderId="0" xfId="0" applyNumberFormat="1" applyFont="1" applyAlignment="1">
      <alignment horizontal="right" vertical="center"/>
    </xf>
    <xf numFmtId="49" fontId="7" fillId="0" borderId="0" xfId="0" quotePrefix="1" applyNumberFormat="1" applyFont="1" applyBorder="1" applyAlignment="1">
      <alignment horizontal="center" vertical="center"/>
    </xf>
    <xf numFmtId="49" fontId="20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/>
    <xf numFmtId="49" fontId="18" fillId="0" borderId="0" xfId="0" applyNumberFormat="1" applyFont="1"/>
    <xf numFmtId="3" fontId="18" fillId="0" borderId="0" xfId="0" applyNumberFormat="1" applyFont="1"/>
    <xf numFmtId="0" fontId="7" fillId="0" borderId="0" xfId="0" applyFont="1" applyAlignment="1"/>
    <xf numFmtId="44" fontId="7" fillId="0" borderId="0" xfId="3" applyFont="1" applyAlignment="1">
      <alignment vertical="center"/>
    </xf>
    <xf numFmtId="44" fontId="20" fillId="0" borderId="0" xfId="3" applyFont="1" applyAlignment="1">
      <alignment vertical="center"/>
    </xf>
    <xf numFmtId="0" fontId="23" fillId="0" borderId="0" xfId="0" applyFont="1" applyBorder="1" applyAlignment="1">
      <alignment horizontal="right" vertical="top"/>
    </xf>
    <xf numFmtId="0" fontId="6" fillId="0" borderId="0" xfId="0" applyFont="1" applyAlignment="1">
      <alignment vertical="center"/>
    </xf>
    <xf numFmtId="49" fontId="4" fillId="0" borderId="0" xfId="0" applyNumberFormat="1" applyFont="1" applyAlignment="1">
      <alignment vertical="center" wrapText="1"/>
    </xf>
    <xf numFmtId="0" fontId="24" fillId="0" borderId="1" xfId="0" applyFont="1" applyBorder="1" applyAlignment="1">
      <alignment vertical="center"/>
    </xf>
    <xf numFmtId="49" fontId="24" fillId="0" borderId="1" xfId="0" applyNumberFormat="1" applyFont="1" applyBorder="1" applyAlignment="1">
      <alignment vertical="center" wrapText="1"/>
    </xf>
    <xf numFmtId="49" fontId="24" fillId="0" borderId="1" xfId="0" applyNumberFormat="1" applyFont="1" applyBorder="1" applyAlignment="1">
      <alignment horizontal="center" vertical="center"/>
    </xf>
    <xf numFmtId="3" fontId="24" fillId="0" borderId="1" xfId="0" applyNumberFormat="1" applyFont="1" applyBorder="1" applyAlignment="1">
      <alignment vertical="center"/>
    </xf>
    <xf numFmtId="49" fontId="18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3" fontId="5" fillId="0" borderId="0" xfId="0" applyNumberFormat="1" applyFont="1"/>
    <xf numFmtId="0" fontId="5" fillId="0" borderId="0" xfId="0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/>
    <xf numFmtId="0" fontId="19" fillId="2" borderId="0" xfId="0" applyFont="1" applyFill="1" applyAlignment="1">
      <alignment horizontal="center"/>
    </xf>
    <xf numFmtId="3" fontId="19" fillId="2" borderId="0" xfId="0" applyNumberFormat="1" applyFont="1" applyFill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18" fillId="0" borderId="0" xfId="0" applyFont="1" applyBorder="1" applyAlignment="1">
      <alignment vertical="top" wrapText="1"/>
    </xf>
    <xf numFmtId="0" fontId="18" fillId="0" borderId="0" xfId="0" applyFont="1" applyBorder="1" applyAlignment="1">
      <alignment horizontal="center"/>
    </xf>
    <xf numFmtId="0" fontId="18" fillId="0" borderId="0" xfId="0" quotePrefix="1" applyFont="1" applyBorder="1" applyAlignment="1">
      <alignment horizontal="center"/>
    </xf>
    <xf numFmtId="3" fontId="18" fillId="3" borderId="2" xfId="0" applyNumberFormat="1" applyFont="1" applyFill="1" applyBorder="1"/>
    <xf numFmtId="3" fontId="19" fillId="5" borderId="2" xfId="0" applyNumberFormat="1" applyFont="1" applyFill="1" applyBorder="1"/>
    <xf numFmtId="0" fontId="18" fillId="0" borderId="0" xfId="0" quotePrefix="1" applyNumberFormat="1" applyFont="1" applyBorder="1" applyAlignment="1">
      <alignment horizontal="center"/>
    </xf>
    <xf numFmtId="0" fontId="19" fillId="0" borderId="0" xfId="0" applyFont="1" applyBorder="1" applyAlignment="1">
      <alignment horizontal="right" vertical="top" wrapText="1"/>
    </xf>
    <xf numFmtId="0" fontId="19" fillId="0" borderId="0" xfId="0" quotePrefix="1" applyFont="1" applyBorder="1" applyAlignment="1">
      <alignment horizontal="center"/>
    </xf>
    <xf numFmtId="9" fontId="18" fillId="3" borderId="2" xfId="4" applyFont="1" applyFill="1" applyBorder="1" applyAlignment="1">
      <alignment horizontal="center"/>
    </xf>
    <xf numFmtId="3" fontId="19" fillId="3" borderId="2" xfId="0" applyNumberFormat="1" applyFont="1" applyFill="1" applyBorder="1" applyAlignment="1">
      <alignment horizontal="center"/>
    </xf>
    <xf numFmtId="0" fontId="18" fillId="0" borderId="0" xfId="0" applyFont="1" applyBorder="1"/>
    <xf numFmtId="3" fontId="19" fillId="2" borderId="2" xfId="0" applyNumberFormat="1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24" fillId="0" borderId="1" xfId="0" applyFont="1" applyBorder="1"/>
    <xf numFmtId="0" fontId="24" fillId="0" borderId="1" xfId="0" applyFont="1" applyBorder="1" applyAlignment="1">
      <alignment vertical="top" wrapText="1"/>
    </xf>
    <xf numFmtId="0" fontId="24" fillId="0" borderId="1" xfId="0" applyFont="1" applyBorder="1" applyAlignment="1">
      <alignment horizontal="center"/>
    </xf>
    <xf numFmtId="3" fontId="24" fillId="0" borderId="1" xfId="0" applyNumberFormat="1" applyFont="1" applyBorder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3" fontId="19" fillId="2" borderId="2" xfId="0" applyNumberFormat="1" applyFont="1" applyFill="1" applyBorder="1" applyAlignment="1">
      <alignment horizontal="center"/>
    </xf>
    <xf numFmtId="0" fontId="18" fillId="0" borderId="0" xfId="0" applyFont="1" applyAlignment="1">
      <alignment vertical="top" wrapText="1"/>
    </xf>
    <xf numFmtId="3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49" fontId="19" fillId="2" borderId="0" xfId="0" applyNumberFormat="1" applyFont="1" applyFill="1" applyAlignment="1">
      <alignment horizontal="left" vertical="center"/>
    </xf>
    <xf numFmtId="3" fontId="19" fillId="2" borderId="3" xfId="0" applyNumberFormat="1" applyFont="1" applyFill="1" applyBorder="1" applyAlignment="1">
      <alignment horizontal="left" vertical="center"/>
    </xf>
    <xf numFmtId="0" fontId="19" fillId="2" borderId="0" xfId="0" applyFont="1" applyFill="1" applyAlignment="1">
      <alignment horizontal="left"/>
    </xf>
    <xf numFmtId="3" fontId="19" fillId="2" borderId="0" xfId="0" applyNumberFormat="1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24" fillId="2" borderId="0" xfId="0" applyFont="1" applyFill="1" applyAlignment="1">
      <alignment horizontal="left"/>
    </xf>
    <xf numFmtId="3" fontId="19" fillId="2" borderId="0" xfId="0" quotePrefix="1" applyNumberFormat="1" applyFont="1" applyFill="1" applyAlignment="1">
      <alignment horizontal="center"/>
    </xf>
    <xf numFmtId="0" fontId="28" fillId="2" borderId="0" xfId="0" applyFont="1" applyFill="1" applyAlignment="1">
      <alignment horizontal="left"/>
    </xf>
    <xf numFmtId="0" fontId="28" fillId="2" borderId="0" xfId="0" applyFont="1" applyFill="1" applyAlignment="1">
      <alignment horizontal="center" wrapText="1"/>
    </xf>
    <xf numFmtId="0" fontId="28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28" fillId="2" borderId="0" xfId="0" applyFont="1" applyFill="1"/>
    <xf numFmtId="0" fontId="18" fillId="2" borderId="0" xfId="0" applyFont="1" applyFill="1" applyAlignment="1">
      <alignment horizontal="center"/>
    </xf>
    <xf numFmtId="3" fontId="18" fillId="0" borderId="0" xfId="0" applyNumberFormat="1" applyFont="1" applyBorder="1"/>
    <xf numFmtId="3" fontId="19" fillId="2" borderId="0" xfId="0" applyNumberFormat="1" applyFont="1" applyFill="1" applyBorder="1" applyAlignment="1">
      <alignment horizontal="left"/>
    </xf>
    <xf numFmtId="3" fontId="27" fillId="2" borderId="0" xfId="0" quotePrefix="1" applyNumberFormat="1" applyFont="1" applyFill="1" applyAlignment="1">
      <alignment horizontal="center" wrapText="1"/>
    </xf>
    <xf numFmtId="3" fontId="27" fillId="2" borderId="0" xfId="0" applyNumberFormat="1" applyFont="1" applyFill="1" applyAlignment="1">
      <alignment horizontal="center" wrapText="1"/>
    </xf>
    <xf numFmtId="0" fontId="19" fillId="0" borderId="0" xfId="0" applyFont="1" applyBorder="1" applyAlignment="1">
      <alignment vertical="top" wrapText="1"/>
    </xf>
    <xf numFmtId="49" fontId="7" fillId="0" borderId="0" xfId="0" applyNumberFormat="1" applyFont="1" applyBorder="1" applyAlignment="1">
      <alignment vertical="center" wrapText="1"/>
    </xf>
    <xf numFmtId="0" fontId="4" fillId="0" borderId="0" xfId="0" applyFont="1" applyFill="1" applyAlignment="1">
      <alignment horizontal="center"/>
    </xf>
    <xf numFmtId="3" fontId="4" fillId="0" borderId="0" xfId="0" applyNumberFormat="1" applyFont="1" applyBorder="1"/>
    <xf numFmtId="0" fontId="5" fillId="0" borderId="0" xfId="0" applyFont="1" applyFill="1" applyAlignment="1">
      <alignment horizontal="center"/>
    </xf>
    <xf numFmtId="3" fontId="5" fillId="0" borderId="0" xfId="0" applyNumberFormat="1" applyFont="1" applyBorder="1"/>
    <xf numFmtId="0" fontId="5" fillId="0" borderId="1" xfId="0" applyFont="1" applyFill="1" applyBorder="1" applyAlignment="1">
      <alignment horizontal="center"/>
    </xf>
    <xf numFmtId="0" fontId="19" fillId="0" borderId="0" xfId="0" applyFont="1" applyFill="1" applyAlignment="1">
      <alignment horizontal="left"/>
    </xf>
    <xf numFmtId="3" fontId="19" fillId="2" borderId="0" xfId="0" applyNumberFormat="1" applyFont="1" applyFill="1" applyAlignment="1">
      <alignment horizontal="left"/>
    </xf>
    <xf numFmtId="3" fontId="19" fillId="2" borderId="3" xfId="0" applyNumberFormat="1" applyFont="1" applyFill="1" applyBorder="1" applyAlignment="1">
      <alignment horizontal="left"/>
    </xf>
    <xf numFmtId="0" fontId="19" fillId="0" borderId="0" xfId="0" applyFont="1" applyFill="1" applyAlignment="1">
      <alignment horizontal="center" wrapText="1"/>
    </xf>
    <xf numFmtId="0" fontId="19" fillId="0" borderId="0" xfId="0" applyFont="1" applyFill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/>
    <xf numFmtId="0" fontId="19" fillId="0" borderId="0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3" fontId="18" fillId="5" borderId="2" xfId="0" applyNumberFormat="1" applyFont="1" applyFill="1" applyBorder="1"/>
    <xf numFmtId="3" fontId="18" fillId="3" borderId="2" xfId="0" applyNumberFormat="1" applyFont="1" applyFill="1" applyBorder="1" applyAlignment="1">
      <alignment vertical="top" wrapText="1"/>
    </xf>
    <xf numFmtId="3" fontId="20" fillId="5" borderId="2" xfId="0" applyNumberFormat="1" applyFont="1" applyFill="1" applyBorder="1" applyAlignment="1">
      <alignment vertical="center"/>
    </xf>
    <xf numFmtId="3" fontId="27" fillId="0" borderId="0" xfId="0" quotePrefix="1" applyNumberFormat="1" applyFont="1" applyAlignment="1">
      <alignment horizontal="right"/>
    </xf>
    <xf numFmtId="3" fontId="19" fillId="2" borderId="7" xfId="0" applyNumberFormat="1" applyFont="1" applyFill="1" applyBorder="1" applyAlignment="1">
      <alignment horizontal="center" wrapText="1"/>
    </xf>
    <xf numFmtId="3" fontId="19" fillId="2" borderId="7" xfId="0" applyNumberFormat="1" applyFont="1" applyFill="1" applyBorder="1" applyAlignment="1">
      <alignment horizontal="center"/>
    </xf>
    <xf numFmtId="3" fontId="18" fillId="2" borderId="0" xfId="0" applyNumberFormat="1" applyFont="1" applyFill="1" applyAlignment="1">
      <alignment horizontal="center" wrapText="1"/>
    </xf>
    <xf numFmtId="3" fontId="18" fillId="2" borderId="0" xfId="0" applyNumberFormat="1" applyFont="1" applyFill="1" applyAlignment="1">
      <alignment horizontal="center"/>
    </xf>
    <xf numFmtId="3" fontId="12" fillId="2" borderId="0" xfId="0" applyNumberFormat="1" applyFont="1" applyFill="1" applyBorder="1" applyAlignment="1">
      <alignment vertical="top"/>
    </xf>
    <xf numFmtId="0" fontId="4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0" fontId="6" fillId="0" borderId="1" xfId="0" applyNumberFormat="1" applyFont="1" applyBorder="1" applyAlignment="1">
      <alignment horizontal="left"/>
    </xf>
    <xf numFmtId="0" fontId="8" fillId="2" borderId="0" xfId="0" applyNumberFormat="1" applyFont="1" applyFill="1" applyAlignment="1">
      <alignment horizontal="left"/>
    </xf>
    <xf numFmtId="0" fontId="8" fillId="2" borderId="0" xfId="0" quotePrefix="1" applyNumberFormat="1" applyFont="1" applyFill="1" applyAlignment="1">
      <alignment horizontal="left"/>
    </xf>
    <xf numFmtId="0" fontId="8" fillId="0" borderId="0" xfId="0" applyNumberFormat="1" applyFont="1" applyAlignment="1">
      <alignment horizontal="left"/>
    </xf>
    <xf numFmtId="0" fontId="8" fillId="4" borderId="2" xfId="0" applyNumberFormat="1" applyFont="1" applyFill="1" applyBorder="1" applyAlignment="1">
      <alignment horizontal="left"/>
    </xf>
    <xf numFmtId="0" fontId="8" fillId="3" borderId="2" xfId="0" applyNumberFormat="1" applyFont="1" applyFill="1" applyBorder="1" applyAlignment="1">
      <alignment horizontal="left"/>
    </xf>
    <xf numFmtId="0" fontId="9" fillId="0" borderId="0" xfId="0" applyNumberFormat="1" applyFont="1" applyAlignment="1">
      <alignment horizontal="left"/>
    </xf>
    <xf numFmtId="0" fontId="11" fillId="0" borderId="1" xfId="0" applyNumberFormat="1" applyFont="1" applyBorder="1" applyAlignment="1">
      <alignment horizontal="left"/>
    </xf>
    <xf numFmtId="0" fontId="4" fillId="0" borderId="0" xfId="0" applyNumberFormat="1" applyFont="1"/>
    <xf numFmtId="0" fontId="10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horizontal="right"/>
    </xf>
    <xf numFmtId="0" fontId="5" fillId="0" borderId="0" xfId="0" applyNumberFormat="1" applyFont="1"/>
    <xf numFmtId="0" fontId="6" fillId="0" borderId="1" xfId="0" applyNumberFormat="1" applyFont="1" applyBorder="1"/>
    <xf numFmtId="0" fontId="11" fillId="2" borderId="0" xfId="0" applyNumberFormat="1" applyFont="1" applyFill="1" applyAlignment="1"/>
    <xf numFmtId="0" fontId="8" fillId="2" borderId="0" xfId="0" applyNumberFormat="1" applyFont="1" applyFill="1" applyBorder="1" applyAlignment="1">
      <alignment vertical="top"/>
    </xf>
    <xf numFmtId="0" fontId="8" fillId="2" borderId="0" xfId="0" applyNumberFormat="1" applyFont="1" applyFill="1" applyAlignment="1"/>
    <xf numFmtId="0" fontId="8" fillId="0" borderId="0" xfId="0" applyNumberFormat="1" applyFont="1" applyAlignment="1"/>
    <xf numFmtId="0" fontId="12" fillId="2" borderId="0" xfId="0" applyNumberFormat="1" applyFont="1" applyFill="1" applyBorder="1" applyAlignment="1">
      <alignment vertical="top"/>
    </xf>
    <xf numFmtId="0" fontId="13" fillId="2" borderId="0" xfId="0" applyNumberFormat="1" applyFont="1" applyFill="1" applyBorder="1" applyAlignment="1">
      <alignment vertical="top"/>
    </xf>
    <xf numFmtId="0" fontId="11" fillId="0" borderId="0" xfId="0" applyNumberFormat="1" applyFont="1"/>
    <xf numFmtId="0" fontId="8" fillId="0" borderId="0" xfId="0" applyNumberFormat="1" applyFont="1" applyBorder="1" applyAlignment="1">
      <alignment vertical="top" wrapText="1"/>
    </xf>
    <xf numFmtId="0" fontId="8" fillId="0" borderId="0" xfId="0" applyNumberFormat="1" applyFont="1"/>
    <xf numFmtId="0" fontId="11" fillId="0" borderId="0" xfId="0" applyNumberFormat="1" applyFont="1" applyAlignment="1"/>
    <xf numFmtId="0" fontId="11" fillId="0" borderId="0" xfId="0" applyNumberFormat="1" applyFont="1" applyBorder="1" applyAlignment="1">
      <alignment vertical="top"/>
    </xf>
    <xf numFmtId="0" fontId="8" fillId="0" borderId="0" xfId="0" applyNumberFormat="1" applyFont="1" applyBorder="1" applyAlignment="1">
      <alignment horizontal="right" vertical="top" wrapText="1"/>
    </xf>
    <xf numFmtId="0" fontId="14" fillId="0" borderId="0" xfId="0" applyNumberFormat="1" applyFont="1" applyBorder="1" applyAlignment="1">
      <alignment vertical="top"/>
    </xf>
    <xf numFmtId="0" fontId="8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vertical="top" wrapText="1"/>
    </xf>
    <xf numFmtId="0" fontId="9" fillId="0" borderId="0" xfId="0" applyNumberFormat="1" applyFont="1"/>
    <xf numFmtId="0" fontId="11" fillId="0" borderId="1" xfId="0" applyNumberFormat="1" applyFont="1" applyBorder="1"/>
    <xf numFmtId="0" fontId="11" fillId="0" borderId="1" xfId="0" applyNumberFormat="1" applyFont="1" applyBorder="1" applyAlignment="1">
      <alignment vertical="top" wrapText="1"/>
    </xf>
    <xf numFmtId="0" fontId="8" fillId="0" borderId="0" xfId="0" applyNumberFormat="1" applyFont="1" applyAlignment="1">
      <alignment horizontal="center"/>
    </xf>
    <xf numFmtId="3" fontId="8" fillId="4" borderId="2" xfId="0" applyNumberFormat="1" applyFont="1" applyFill="1" applyBorder="1" applyAlignment="1">
      <alignment horizontal="left"/>
    </xf>
    <xf numFmtId="3" fontId="19" fillId="2" borderId="0" xfId="0" applyNumberFormat="1" applyFont="1" applyFill="1" applyAlignment="1">
      <alignment horizontal="center" wrapText="1"/>
    </xf>
    <xf numFmtId="166" fontId="18" fillId="5" borderId="2" xfId="0" applyNumberFormat="1" applyFont="1" applyFill="1" applyBorder="1"/>
    <xf numFmtId="166" fontId="19" fillId="5" borderId="2" xfId="0" applyNumberFormat="1" applyFont="1" applyFill="1" applyBorder="1"/>
    <xf numFmtId="166" fontId="18" fillId="0" borderId="0" xfId="0" applyNumberFormat="1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Alignment="1">
      <alignment wrapText="1"/>
    </xf>
    <xf numFmtId="49" fontId="19" fillId="0" borderId="0" xfId="0" applyNumberFormat="1" applyFont="1" applyAlignment="1">
      <alignment wrapText="1"/>
    </xf>
    <xf numFmtId="0" fontId="19" fillId="0" borderId="0" xfId="0" applyNumberFormat="1" applyFont="1" applyAlignment="1">
      <alignment wrapText="1"/>
    </xf>
    <xf numFmtId="3" fontId="19" fillId="2" borderId="0" xfId="0" applyNumberFormat="1" applyFont="1" applyFill="1" applyAlignment="1">
      <alignment horizontal="center" wrapText="1"/>
    </xf>
    <xf numFmtId="49" fontId="20" fillId="0" borderId="0" xfId="0" applyNumberFormat="1" applyFont="1" applyBorder="1" applyAlignment="1">
      <alignment vertical="center"/>
    </xf>
    <xf numFmtId="0" fontId="31" fillId="0" borderId="0" xfId="0" applyFont="1" applyBorder="1" applyAlignment="1">
      <alignment vertical="top"/>
    </xf>
    <xf numFmtId="3" fontId="19" fillId="2" borderId="0" xfId="0" applyNumberFormat="1" applyFont="1" applyFill="1" applyAlignment="1">
      <alignment horizontal="center" wrapText="1"/>
    </xf>
    <xf numFmtId="0" fontId="15" fillId="3" borderId="2" xfId="0" applyNumberFormat="1" applyFont="1" applyFill="1" applyBorder="1" applyAlignment="1">
      <alignment vertical="center"/>
    </xf>
    <xf numFmtId="49" fontId="15" fillId="3" borderId="2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top"/>
    </xf>
    <xf numFmtId="0" fontId="19" fillId="0" borderId="0" xfId="0" applyFont="1" applyFill="1" applyBorder="1" applyAlignment="1">
      <alignment horizontal="left" vertical="top"/>
    </xf>
    <xf numFmtId="3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3" fontId="19" fillId="0" borderId="0" xfId="0" applyNumberFormat="1" applyFont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3" fontId="8" fillId="3" borderId="2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0" fontId="19" fillId="2" borderId="0" xfId="0" applyFont="1" applyFill="1" applyAlignment="1">
      <alignment horizontal="right"/>
    </xf>
    <xf numFmtId="166" fontId="18" fillId="3" borderId="2" xfId="0" applyNumberFormat="1" applyFont="1" applyFill="1" applyBorder="1" applyProtection="1"/>
    <xf numFmtId="0" fontId="4" fillId="0" borderId="0" xfId="0" applyFont="1" applyBorder="1"/>
    <xf numFmtId="0" fontId="34" fillId="5" borderId="11" xfId="0" applyFont="1" applyFill="1" applyBorder="1"/>
    <xf numFmtId="0" fontId="18" fillId="5" borderId="20" xfId="0" applyFont="1" applyFill="1" applyBorder="1"/>
    <xf numFmtId="3" fontId="19" fillId="5" borderId="13" xfId="0" applyNumberFormat="1" applyFont="1" applyFill="1" applyBorder="1" applyAlignment="1">
      <alignment horizontal="center" wrapText="1"/>
    </xf>
    <xf numFmtId="3" fontId="19" fillId="5" borderId="0" xfId="0" applyNumberFormat="1" applyFont="1" applyFill="1" applyBorder="1" applyAlignment="1">
      <alignment horizontal="center" wrapText="1"/>
    </xf>
    <xf numFmtId="3" fontId="18" fillId="5" borderId="13" xfId="0" applyNumberFormat="1" applyFont="1" applyFill="1" applyBorder="1" applyAlignment="1">
      <alignment horizontal="center" wrapText="1"/>
    </xf>
    <xf numFmtId="3" fontId="18" fillId="5" borderId="0" xfId="0" applyNumberFormat="1" applyFont="1" applyFill="1" applyBorder="1" applyAlignment="1">
      <alignment horizontal="center" wrapText="1"/>
    </xf>
    <xf numFmtId="3" fontId="18" fillId="5" borderId="13" xfId="0" quotePrefix="1" applyNumberFormat="1" applyFont="1" applyFill="1" applyBorder="1" applyAlignment="1">
      <alignment horizontal="center"/>
    </xf>
    <xf numFmtId="3" fontId="18" fillId="5" borderId="0" xfId="0" quotePrefix="1" applyNumberFormat="1" applyFont="1" applyFill="1" applyBorder="1" applyAlignment="1">
      <alignment horizontal="center"/>
    </xf>
    <xf numFmtId="3" fontId="18" fillId="5" borderId="13" xfId="0" applyNumberFormat="1" applyFont="1" applyFill="1" applyBorder="1"/>
    <xf numFmtId="3" fontId="18" fillId="5" borderId="0" xfId="0" applyNumberFormat="1" applyFont="1" applyFill="1" applyBorder="1"/>
    <xf numFmtId="3" fontId="36" fillId="5" borderId="14" xfId="0" applyNumberFormat="1" applyFont="1" applyFill="1" applyBorder="1" applyAlignment="1">
      <alignment horizontal="center" wrapText="1"/>
    </xf>
    <xf numFmtId="3" fontId="3" fillId="5" borderId="14" xfId="0" applyNumberFormat="1" applyFont="1" applyFill="1" applyBorder="1" applyAlignment="1">
      <alignment horizontal="center" wrapText="1"/>
    </xf>
    <xf numFmtId="3" fontId="3" fillId="5" borderId="14" xfId="0" quotePrefix="1" applyNumberFormat="1" applyFont="1" applyFill="1" applyBorder="1" applyAlignment="1">
      <alignment horizontal="center"/>
    </xf>
    <xf numFmtId="3" fontId="3" fillId="5" borderId="14" xfId="0" applyNumberFormat="1" applyFont="1" applyFill="1" applyBorder="1" applyAlignment="1">
      <alignment horizontal="center"/>
    </xf>
    <xf numFmtId="3" fontId="19" fillId="5" borderId="13" xfId="0" applyNumberFormat="1" applyFont="1" applyFill="1" applyBorder="1"/>
    <xf numFmtId="3" fontId="19" fillId="5" borderId="0" xfId="0" applyNumberFormat="1" applyFont="1" applyFill="1" applyBorder="1"/>
    <xf numFmtId="3" fontId="36" fillId="5" borderId="14" xfId="0" applyNumberFormat="1" applyFont="1" applyFill="1" applyBorder="1" applyAlignment="1">
      <alignment horizontal="center"/>
    </xf>
    <xf numFmtId="167" fontId="40" fillId="5" borderId="14" xfId="4" applyNumberFormat="1" applyFont="1" applyFill="1" applyBorder="1" applyAlignment="1">
      <alignment horizontal="center"/>
    </xf>
    <xf numFmtId="0" fontId="19" fillId="5" borderId="15" xfId="0" applyFont="1" applyFill="1" applyBorder="1"/>
    <xf numFmtId="0" fontId="19" fillId="5" borderId="1" xfId="0" applyFont="1" applyFill="1" applyBorder="1"/>
    <xf numFmtId="0" fontId="36" fillId="5" borderId="16" xfId="0" applyFont="1" applyFill="1" applyBorder="1"/>
    <xf numFmtId="0" fontId="34" fillId="5" borderId="12" xfId="0" applyFont="1" applyFill="1" applyBorder="1" applyAlignment="1">
      <alignment horizontal="right"/>
    </xf>
    <xf numFmtId="0" fontId="34" fillId="5" borderId="17" xfId="0" applyFont="1" applyFill="1" applyBorder="1" applyAlignment="1">
      <alignment horizontal="center"/>
    </xf>
    <xf numFmtId="0" fontId="18" fillId="5" borderId="18" xfId="0" applyFont="1" applyFill="1" applyBorder="1" applyAlignment="1">
      <alignment horizontal="center"/>
    </xf>
    <xf numFmtId="0" fontId="34" fillId="5" borderId="18" xfId="0" applyFont="1" applyFill="1" applyBorder="1" applyAlignment="1">
      <alignment horizontal="center"/>
    </xf>
    <xf numFmtId="0" fontId="18" fillId="5" borderId="19" xfId="0" applyFont="1" applyFill="1" applyBorder="1" applyAlignment="1">
      <alignment horizontal="center"/>
    </xf>
    <xf numFmtId="169" fontId="19" fillId="5" borderId="13" xfId="0" applyNumberFormat="1" applyFont="1" applyFill="1" applyBorder="1"/>
    <xf numFmtId="169" fontId="19" fillId="5" borderId="0" xfId="0" applyNumberFormat="1" applyFont="1" applyFill="1" applyBorder="1"/>
    <xf numFmtId="169" fontId="19" fillId="5" borderId="13" xfId="4" applyNumberFormat="1" applyFont="1" applyFill="1" applyBorder="1"/>
    <xf numFmtId="169" fontId="19" fillId="5" borderId="0" xfId="4" applyNumberFormat="1" applyFont="1" applyFill="1" applyBorder="1"/>
    <xf numFmtId="169" fontId="18" fillId="5" borderId="13" xfId="4" applyNumberFormat="1" applyFont="1" applyFill="1" applyBorder="1" applyAlignment="1">
      <alignment horizontal="right"/>
    </xf>
    <xf numFmtId="169" fontId="18" fillId="5" borderId="0" xfId="4" applyNumberFormat="1" applyFont="1" applyFill="1" applyBorder="1" applyAlignment="1">
      <alignment horizontal="right"/>
    </xf>
    <xf numFmtId="169" fontId="19" fillId="5" borderId="15" xfId="4" applyNumberFormat="1" applyFont="1" applyFill="1" applyBorder="1"/>
    <xf numFmtId="169" fontId="19" fillId="5" borderId="1" xfId="4" applyNumberFormat="1" applyFont="1" applyFill="1" applyBorder="1"/>
    <xf numFmtId="167" fontId="40" fillId="5" borderId="16" xfId="4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left" vertical="center" wrapText="1"/>
    </xf>
    <xf numFmtId="6" fontId="16" fillId="3" borderId="2" xfId="3" applyNumberFormat="1" applyFont="1" applyFill="1" applyBorder="1" applyAlignment="1">
      <alignment vertical="center"/>
    </xf>
    <xf numFmtId="0" fontId="8" fillId="5" borderId="0" xfId="0" applyFont="1" applyFill="1" applyBorder="1" applyAlignment="1">
      <alignment horizontal="center" vertical="top" wrapText="1"/>
    </xf>
    <xf numFmtId="0" fontId="19" fillId="5" borderId="11" xfId="0" applyFont="1" applyFill="1" applyBorder="1"/>
    <xf numFmtId="0" fontId="8" fillId="5" borderId="20" xfId="0" applyFont="1" applyFill="1" applyBorder="1"/>
    <xf numFmtId="0" fontId="8" fillId="5" borderId="12" xfId="0" applyFont="1" applyFill="1" applyBorder="1"/>
    <xf numFmtId="0" fontId="8" fillId="5" borderId="13" xfId="0" applyFont="1" applyFill="1" applyBorder="1"/>
    <xf numFmtId="0" fontId="8" fillId="5" borderId="0" xfId="0" applyFont="1" applyFill="1" applyBorder="1"/>
    <xf numFmtId="0" fontId="8" fillId="5" borderId="14" xfId="0" applyFont="1" applyFill="1" applyBorder="1"/>
    <xf numFmtId="0" fontId="8" fillId="5" borderId="13" xfId="0" applyFont="1" applyFill="1" applyBorder="1" applyAlignment="1">
      <alignment horizontal="right" vertical="top" wrapText="1"/>
    </xf>
    <xf numFmtId="0" fontId="8" fillId="5" borderId="15" xfId="0" applyFont="1" applyFill="1" applyBorder="1"/>
    <xf numFmtId="0" fontId="8" fillId="5" borderId="1" xfId="0" applyFont="1" applyFill="1" applyBorder="1"/>
    <xf numFmtId="0" fontId="8" fillId="5" borderId="16" xfId="0" applyFont="1" applyFill="1" applyBorder="1"/>
    <xf numFmtId="9" fontId="18" fillId="3" borderId="2" xfId="4" applyNumberFormat="1" applyFont="1" applyFill="1" applyBorder="1" applyAlignment="1">
      <alignment horizontal="center" vertical="center"/>
    </xf>
    <xf numFmtId="0" fontId="44" fillId="10" borderId="0" xfId="0" applyFont="1" applyFill="1" applyBorder="1" applyAlignment="1">
      <alignment vertical="top" wrapText="1"/>
    </xf>
    <xf numFmtId="0" fontId="19" fillId="11" borderId="0" xfId="0" applyFont="1" applyFill="1"/>
    <xf numFmtId="0" fontId="18" fillId="11" borderId="0" xfId="0" applyFont="1" applyFill="1" applyBorder="1" applyAlignment="1">
      <alignment vertical="top" wrapText="1"/>
    </xf>
    <xf numFmtId="0" fontId="44" fillId="10" borderId="0" xfId="0" applyFont="1" applyFill="1"/>
    <xf numFmtId="0" fontId="44" fillId="12" borderId="0" xfId="0" applyFont="1" applyFill="1" applyBorder="1" applyAlignment="1">
      <alignment vertical="top" wrapText="1"/>
    </xf>
    <xf numFmtId="0" fontId="44" fillId="12" borderId="0" xfId="0" applyFont="1" applyFill="1"/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right"/>
    </xf>
    <xf numFmtId="0" fontId="18" fillId="0" borderId="0" xfId="0" applyFont="1" applyAlignment="1">
      <alignment horizontal="right"/>
    </xf>
    <xf numFmtId="0" fontId="18" fillId="0" borderId="0" xfId="0" applyFont="1" applyFill="1" applyBorder="1" applyAlignment="1">
      <alignment horizontal="right" vertical="top"/>
    </xf>
    <xf numFmtId="0" fontId="19" fillId="0" borderId="0" xfId="0" applyFont="1" applyFill="1" applyBorder="1" applyAlignment="1">
      <alignment horizontal="right" vertical="top"/>
    </xf>
    <xf numFmtId="0" fontId="31" fillId="0" borderId="0" xfId="0" applyFont="1" applyBorder="1" applyAlignment="1">
      <alignment horizontal="right" vertical="top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5" fillId="0" borderId="1" xfId="0" applyFont="1" applyBorder="1" applyAlignment="1"/>
    <xf numFmtId="0" fontId="18" fillId="0" borderId="0" xfId="0" applyFont="1" applyAlignment="1"/>
    <xf numFmtId="0" fontId="18" fillId="0" borderId="0" xfId="0" applyFont="1" applyBorder="1" applyAlignment="1">
      <alignment vertical="top"/>
    </xf>
    <xf numFmtId="0" fontId="19" fillId="0" borderId="0" xfId="0" applyFont="1" applyBorder="1" applyAlignment="1">
      <alignment horizontal="right" vertical="top"/>
    </xf>
    <xf numFmtId="0" fontId="18" fillId="0" borderId="0" xfId="0" applyFont="1" applyBorder="1" applyAlignment="1">
      <alignment horizontal="left" vertical="top"/>
    </xf>
    <xf numFmtId="0" fontId="4" fillId="0" borderId="0" xfId="0" applyFont="1" applyAlignment="1">
      <alignment vertical="top"/>
    </xf>
    <xf numFmtId="0" fontId="24" fillId="0" borderId="1" xfId="0" applyFont="1" applyBorder="1" applyAlignment="1">
      <alignment vertical="top"/>
    </xf>
    <xf numFmtId="0" fontId="19" fillId="0" borderId="0" xfId="0" applyFont="1" applyAlignment="1"/>
    <xf numFmtId="0" fontId="18" fillId="0" borderId="0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24" fillId="0" borderId="1" xfId="0" applyFont="1" applyBorder="1" applyAlignment="1">
      <alignment horizontal="right" vertical="top"/>
    </xf>
    <xf numFmtId="0" fontId="41" fillId="10" borderId="0" xfId="0" applyFont="1" applyFill="1"/>
    <xf numFmtId="4" fontId="18" fillId="3" borderId="2" xfId="0" applyNumberFormat="1" applyFont="1" applyFill="1" applyBorder="1"/>
    <xf numFmtId="4" fontId="18" fillId="0" borderId="0" xfId="0" applyNumberFormat="1" applyFont="1" applyBorder="1" applyAlignment="1">
      <alignment horizontal="center"/>
    </xf>
    <xf numFmtId="4" fontId="19" fillId="5" borderId="2" xfId="0" applyNumberFormat="1" applyFont="1" applyFill="1" applyBorder="1"/>
    <xf numFmtId="4" fontId="18" fillId="0" borderId="0" xfId="0" applyNumberFormat="1" applyFont="1"/>
    <xf numFmtId="4" fontId="19" fillId="5" borderId="0" xfId="0" applyNumberFormat="1" applyFont="1" applyFill="1" applyBorder="1"/>
    <xf numFmtId="4" fontId="18" fillId="0" borderId="0" xfId="0" applyNumberFormat="1" applyFont="1" applyBorder="1"/>
    <xf numFmtId="4" fontId="18" fillId="3" borderId="2" xfId="0" applyNumberFormat="1" applyFont="1" applyFill="1" applyBorder="1" applyAlignment="1">
      <alignment vertical="center"/>
    </xf>
    <xf numFmtId="49" fontId="21" fillId="0" borderId="0" xfId="0" applyNumberFormat="1" applyFont="1" applyBorder="1" applyAlignment="1">
      <alignment vertical="center"/>
    </xf>
    <xf numFmtId="49" fontId="18" fillId="0" borderId="0" xfId="0" applyNumberFormat="1" applyFont="1" applyAlignment="1"/>
    <xf numFmtId="0" fontId="20" fillId="0" borderId="0" xfId="0" applyFont="1" applyBorder="1" applyAlignment="1">
      <alignment vertical="center"/>
    </xf>
    <xf numFmtId="49" fontId="24" fillId="0" borderId="1" xfId="0" applyNumberFormat="1" applyFont="1" applyBorder="1" applyAlignment="1">
      <alignment vertical="center"/>
    </xf>
    <xf numFmtId="3" fontId="4" fillId="0" borderId="0" xfId="0" applyNumberFormat="1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3" fontId="5" fillId="0" borderId="0" xfId="0" applyNumberFormat="1" applyFont="1" applyAlignment="1">
      <alignment horizontal="right" vertical="center" wrapText="1"/>
    </xf>
    <xf numFmtId="3" fontId="5" fillId="0" borderId="1" xfId="0" applyNumberFormat="1" applyFont="1" applyBorder="1" applyAlignment="1">
      <alignment vertical="center" wrapText="1"/>
    </xf>
    <xf numFmtId="3" fontId="19" fillId="2" borderId="0" xfId="0" quotePrefix="1" applyNumberFormat="1" applyFont="1" applyFill="1" applyAlignment="1">
      <alignment horizontal="center" vertical="center" wrapText="1"/>
    </xf>
    <xf numFmtId="3" fontId="18" fillId="0" borderId="0" xfId="0" applyNumberFormat="1" applyFont="1" applyAlignment="1">
      <alignment vertical="center" wrapText="1"/>
    </xf>
    <xf numFmtId="3" fontId="28" fillId="2" borderId="0" xfId="0" applyNumberFormat="1" applyFont="1" applyFill="1" applyAlignment="1">
      <alignment horizontal="center" vertical="center" wrapText="1"/>
    </xf>
    <xf numFmtId="3" fontId="18" fillId="3" borderId="2" xfId="0" applyNumberFormat="1" applyFont="1" applyFill="1" applyBorder="1" applyAlignment="1">
      <alignment vertical="center" wrapText="1"/>
    </xf>
    <xf numFmtId="3" fontId="19" fillId="5" borderId="2" xfId="0" applyNumberFormat="1" applyFont="1" applyFill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3" fontId="18" fillId="2" borderId="0" xfId="0" applyNumberFormat="1" applyFont="1" applyFill="1" applyAlignment="1">
      <alignment vertical="center" wrapText="1"/>
    </xf>
    <xf numFmtId="3" fontId="18" fillId="0" borderId="0" xfId="0" applyNumberFormat="1" applyFont="1" applyBorder="1" applyAlignment="1">
      <alignment vertical="center" wrapText="1"/>
    </xf>
    <xf numFmtId="3" fontId="18" fillId="0" borderId="6" xfId="0" applyNumberFormat="1" applyFont="1" applyBorder="1" applyAlignment="1">
      <alignment vertical="center" wrapText="1"/>
    </xf>
    <xf numFmtId="3" fontId="18" fillId="0" borderId="5" xfId="0" applyNumberFormat="1" applyFont="1" applyBorder="1" applyAlignment="1">
      <alignment vertical="center" wrapText="1"/>
    </xf>
    <xf numFmtId="3" fontId="24" fillId="0" borderId="1" xfId="0" applyNumberFormat="1" applyFont="1" applyBorder="1" applyAlignment="1">
      <alignment vertical="center" wrapText="1"/>
    </xf>
    <xf numFmtId="0" fontId="18" fillId="0" borderId="0" xfId="0" applyNumberFormat="1" applyFont="1" applyAlignment="1">
      <alignment vertical="center"/>
    </xf>
    <xf numFmtId="3" fontId="18" fillId="3" borderId="11" xfId="0" applyNumberFormat="1" applyFont="1" applyFill="1" applyBorder="1" applyAlignment="1">
      <alignment horizontal="left" vertical="center"/>
    </xf>
    <xf numFmtId="3" fontId="18" fillId="3" borderId="20" xfId="0" applyNumberFormat="1" applyFont="1" applyFill="1" applyBorder="1" applyAlignment="1">
      <alignment horizontal="left" vertical="center"/>
    </xf>
    <xf numFmtId="3" fontId="18" fillId="3" borderId="12" xfId="0" applyNumberFormat="1" applyFont="1" applyFill="1" applyBorder="1" applyAlignment="1">
      <alignment horizontal="left" vertical="center"/>
    </xf>
    <xf numFmtId="3" fontId="18" fillId="3" borderId="13" xfId="0" applyNumberFormat="1" applyFont="1" applyFill="1" applyBorder="1" applyAlignment="1">
      <alignment horizontal="left" vertical="center"/>
    </xf>
    <xf numFmtId="3" fontId="18" fillId="3" borderId="0" xfId="0" applyNumberFormat="1" applyFont="1" applyFill="1" applyBorder="1" applyAlignment="1">
      <alignment horizontal="left" vertical="center"/>
    </xf>
    <xf numFmtId="3" fontId="18" fillId="3" borderId="14" xfId="0" applyNumberFormat="1" applyFont="1" applyFill="1" applyBorder="1" applyAlignment="1">
      <alignment horizontal="left" vertical="center"/>
    </xf>
    <xf numFmtId="3" fontId="19" fillId="3" borderId="21" xfId="0" applyNumberFormat="1" applyFont="1" applyFill="1" applyBorder="1" applyAlignment="1">
      <alignment horizontal="left" vertical="center"/>
    </xf>
    <xf numFmtId="3" fontId="18" fillId="3" borderId="22" xfId="0" applyNumberFormat="1" applyFont="1" applyFill="1" applyBorder="1" applyAlignment="1">
      <alignment horizontal="left" vertical="center"/>
    </xf>
    <xf numFmtId="3" fontId="18" fillId="3" borderId="23" xfId="0" applyNumberFormat="1" applyFont="1" applyFill="1" applyBorder="1" applyAlignment="1">
      <alignment horizontal="left" vertical="center"/>
    </xf>
    <xf numFmtId="3" fontId="36" fillId="2" borderId="2" xfId="0" applyNumberFormat="1" applyFont="1" applyFill="1" applyBorder="1" applyAlignment="1">
      <alignment horizontal="center" wrapText="1"/>
    </xf>
    <xf numFmtId="0" fontId="18" fillId="3" borderId="2" xfId="4" quotePrefix="1" applyNumberFormat="1" applyFont="1" applyFill="1" applyBorder="1" applyAlignment="1">
      <alignment horizontal="center" vertical="center"/>
    </xf>
    <xf numFmtId="0" fontId="18" fillId="3" borderId="2" xfId="4" applyNumberFormat="1" applyFont="1" applyFill="1" applyBorder="1" applyAlignment="1">
      <alignment horizontal="center" vertical="center" wrapText="1"/>
    </xf>
    <xf numFmtId="169" fontId="41" fillId="12" borderId="13" xfId="4" applyNumberFormat="1" applyFont="1" applyFill="1" applyBorder="1"/>
    <xf numFmtId="169" fontId="41" fillId="12" borderId="0" xfId="4" applyNumberFormat="1" applyFont="1" applyFill="1" applyBorder="1" applyAlignment="1">
      <alignment horizontal="right"/>
    </xf>
    <xf numFmtId="167" fontId="46" fillId="12" borderId="14" xfId="4" applyNumberFormat="1" applyFont="1" applyFill="1" applyBorder="1" applyAlignment="1">
      <alignment horizontal="right"/>
    </xf>
    <xf numFmtId="167" fontId="47" fillId="12" borderId="0" xfId="4" applyNumberFormat="1" applyFont="1" applyFill="1" applyBorder="1" applyAlignment="1">
      <alignment horizontal="left"/>
    </xf>
    <xf numFmtId="0" fontId="43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3" fontId="19" fillId="2" borderId="4" xfId="0" applyNumberFormat="1" applyFont="1" applyFill="1" applyBorder="1" applyAlignment="1">
      <alignment horizontal="center" vertical="center" wrapText="1"/>
    </xf>
    <xf numFmtId="0" fontId="38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8" fillId="3" borderId="8" xfId="0" applyFont="1" applyFill="1" applyBorder="1" applyAlignment="1">
      <alignment horizontal="left"/>
    </xf>
    <xf numFmtId="0" fontId="18" fillId="3" borderId="9" xfId="0" applyFont="1" applyFill="1" applyBorder="1" applyAlignment="1">
      <alignment horizontal="left"/>
    </xf>
    <xf numFmtId="0" fontId="18" fillId="3" borderId="10" xfId="0" applyFont="1" applyFill="1" applyBorder="1" applyAlignment="1">
      <alignment horizontal="left"/>
    </xf>
    <xf numFmtId="0" fontId="19" fillId="5" borderId="2" xfId="0" applyFont="1" applyFill="1" applyBorder="1" applyAlignment="1">
      <alignment horizontal="right"/>
    </xf>
    <xf numFmtId="0" fontId="19" fillId="2" borderId="2" xfId="0" applyFont="1" applyFill="1" applyBorder="1" applyAlignment="1">
      <alignment horizontal="center"/>
    </xf>
    <xf numFmtId="169" fontId="19" fillId="2" borderId="13" xfId="4" applyNumberFormat="1" applyFont="1" applyFill="1" applyBorder="1" applyAlignment="1">
      <alignment horizontal="center" vertical="center" wrapText="1"/>
    </xf>
    <xf numFmtId="169" fontId="19" fillId="2" borderId="0" xfId="4" applyNumberFormat="1" applyFont="1" applyFill="1" applyBorder="1" applyAlignment="1">
      <alignment horizontal="center" vertical="center" wrapText="1"/>
    </xf>
    <xf numFmtId="169" fontId="19" fillId="2" borderId="14" xfId="4" applyNumberFormat="1" applyFont="1" applyFill="1" applyBorder="1" applyAlignment="1">
      <alignment horizontal="center" vertical="center" wrapText="1"/>
    </xf>
    <xf numFmtId="3" fontId="36" fillId="2" borderId="8" xfId="0" applyNumberFormat="1" applyFont="1" applyFill="1" applyBorder="1" applyAlignment="1">
      <alignment horizontal="center" wrapText="1"/>
    </xf>
    <xf numFmtId="3" fontId="36" fillId="2" borderId="9" xfId="0" applyNumberFormat="1" applyFont="1" applyFill="1" applyBorder="1" applyAlignment="1">
      <alignment horizontal="center" wrapText="1"/>
    </xf>
    <xf numFmtId="3" fontId="36" fillId="2" borderId="10" xfId="0" applyNumberFormat="1" applyFont="1" applyFill="1" applyBorder="1" applyAlignment="1">
      <alignment horizontal="center" wrapText="1"/>
    </xf>
    <xf numFmtId="0" fontId="18" fillId="3" borderId="8" xfId="4" applyNumberFormat="1" applyFont="1" applyFill="1" applyBorder="1" applyAlignment="1">
      <alignment horizontal="left" vertical="center" wrapText="1"/>
    </xf>
    <xf numFmtId="0" fontId="18" fillId="3" borderId="9" xfId="4" applyNumberFormat="1" applyFont="1" applyFill="1" applyBorder="1" applyAlignment="1">
      <alignment horizontal="left" vertical="center" wrapText="1"/>
    </xf>
    <xf numFmtId="0" fontId="18" fillId="3" borderId="10" xfId="4" applyNumberFormat="1" applyFont="1" applyFill="1" applyBorder="1" applyAlignment="1">
      <alignment horizontal="left" vertical="center" wrapText="1"/>
    </xf>
    <xf numFmtId="0" fontId="41" fillId="9" borderId="11" xfId="0" applyFont="1" applyFill="1" applyBorder="1" applyAlignment="1">
      <alignment horizontal="center" vertical="center" wrapText="1"/>
    </xf>
    <xf numFmtId="0" fontId="41" fillId="9" borderId="20" xfId="0" applyFont="1" applyFill="1" applyBorder="1" applyAlignment="1">
      <alignment horizontal="center" vertical="center" wrapText="1"/>
    </xf>
    <xf numFmtId="0" fontId="41" fillId="9" borderId="12" xfId="0" applyFont="1" applyFill="1" applyBorder="1" applyAlignment="1">
      <alignment horizontal="center" vertical="center" wrapText="1"/>
    </xf>
    <xf numFmtId="0" fontId="41" fillId="9" borderId="13" xfId="0" applyFont="1" applyFill="1" applyBorder="1" applyAlignment="1">
      <alignment horizontal="center" vertical="center" wrapText="1"/>
    </xf>
    <xf numFmtId="0" fontId="41" fillId="9" borderId="0" xfId="0" applyFont="1" applyFill="1" applyBorder="1" applyAlignment="1">
      <alignment horizontal="center" vertical="center" wrapText="1"/>
    </xf>
    <xf numFmtId="0" fontId="41" fillId="9" borderId="14" xfId="0" applyFont="1" applyFill="1" applyBorder="1" applyAlignment="1">
      <alignment horizontal="center" vertical="center" wrapText="1"/>
    </xf>
    <xf numFmtId="0" fontId="41" fillId="9" borderId="15" xfId="0" applyFont="1" applyFill="1" applyBorder="1" applyAlignment="1">
      <alignment horizontal="center" vertical="center" wrapText="1"/>
    </xf>
    <xf numFmtId="0" fontId="41" fillId="9" borderId="1" xfId="0" applyFont="1" applyFill="1" applyBorder="1" applyAlignment="1">
      <alignment horizontal="center" vertical="center" wrapText="1"/>
    </xf>
    <xf numFmtId="0" fontId="41" fillId="9" borderId="16" xfId="0" applyFont="1" applyFill="1" applyBorder="1" applyAlignment="1">
      <alignment horizontal="center" vertical="center" wrapText="1"/>
    </xf>
    <xf numFmtId="3" fontId="19" fillId="2" borderId="0" xfId="0" applyNumberFormat="1" applyFont="1" applyFill="1" applyAlignment="1">
      <alignment horizontal="center" wrapText="1"/>
    </xf>
    <xf numFmtId="3" fontId="19" fillId="2" borderId="2" xfId="0" applyNumberFormat="1" applyFont="1" applyFill="1" applyBorder="1" applyAlignment="1">
      <alignment horizontal="center"/>
    </xf>
    <xf numFmtId="0" fontId="39" fillId="2" borderId="11" xfId="0" applyFont="1" applyFill="1" applyBorder="1" applyAlignment="1">
      <alignment horizontal="center" vertical="top" wrapText="1"/>
    </xf>
    <xf numFmtId="0" fontId="39" fillId="2" borderId="20" xfId="0" applyFont="1" applyFill="1" applyBorder="1" applyAlignment="1">
      <alignment horizontal="center" vertical="top" wrapText="1"/>
    </xf>
    <xf numFmtId="0" fontId="39" fillId="2" borderId="12" xfId="0" applyFont="1" applyFill="1" applyBorder="1" applyAlignment="1">
      <alignment horizontal="center" vertical="top" wrapText="1"/>
    </xf>
    <xf numFmtId="0" fontId="39" fillId="2" borderId="15" xfId="0" applyFont="1" applyFill="1" applyBorder="1" applyAlignment="1">
      <alignment horizontal="center" vertical="top" wrapText="1"/>
    </xf>
    <xf numFmtId="0" fontId="39" fillId="2" borderId="1" xfId="0" applyFont="1" applyFill="1" applyBorder="1" applyAlignment="1">
      <alignment horizontal="center" vertical="top" wrapText="1"/>
    </xf>
    <xf numFmtId="0" fontId="39" fillId="2" borderId="16" xfId="0" applyFont="1" applyFill="1" applyBorder="1" applyAlignment="1">
      <alignment horizontal="center" vertical="top" wrapText="1"/>
    </xf>
    <xf numFmtId="3" fontId="19" fillId="2" borderId="3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left" vertical="center" wrapText="1"/>
    </xf>
    <xf numFmtId="3" fontId="19" fillId="2" borderId="3" xfId="0" applyNumberFormat="1" applyFont="1" applyFill="1" applyBorder="1" applyAlignment="1">
      <alignment horizontal="center" wrapText="1"/>
    </xf>
  </cellXfs>
  <cellStyles count="10">
    <cellStyle name="Currency" xfId="3" builtinId="4"/>
    <cellStyle name="Data" xfId="1" xr:uid="{00000000-0005-0000-0000-000001000000}"/>
    <cellStyle name="Data 2" xfId="2" xr:uid="{00000000-0005-0000-0000-000002000000}"/>
    <cellStyle name="Formula" xfId="6" xr:uid="{00000000-0005-0000-0000-000003000000}"/>
    <cellStyle name="FormulaNoNumber" xfId="7" xr:uid="{00000000-0005-0000-0000-000004000000}"/>
    <cellStyle name="Heading" xfId="5" xr:uid="{00000000-0005-0000-0000-000005000000}"/>
    <cellStyle name="NoData" xfId="8" xr:uid="{00000000-0005-0000-0000-000006000000}"/>
    <cellStyle name="Normal" xfId="0" builtinId="0"/>
    <cellStyle name="Normal 2" xfId="9" xr:uid="{00000000-0005-0000-0000-000008000000}"/>
    <cellStyle name="Percent" xfId="4" builtinId="5"/>
  </cellStyles>
  <dxfs count="4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99"/>
      <color rgb="FFC5BE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B1:E189"/>
  <sheetViews>
    <sheetView showGridLines="0" tabSelected="1" zoomScale="80" zoomScaleNormal="80" zoomScalePageLayoutView="50" workbookViewId="0">
      <pane ySplit="7" topLeftCell="A8" activePane="bottomLeft" state="frozen"/>
      <selection pane="bottomLeft"/>
    </sheetView>
  </sheetViews>
  <sheetFormatPr defaultColWidth="12.6640625" defaultRowHeight="13.8" x14ac:dyDescent="0.25"/>
  <cols>
    <col min="1" max="1" width="20.6640625" style="9" customWidth="1"/>
    <col min="2" max="2" width="10.6640625" style="9" customWidth="1"/>
    <col min="3" max="3" width="30.6640625" style="9" customWidth="1"/>
    <col min="4" max="4" width="40.6640625" style="11" customWidth="1"/>
    <col min="5" max="5" width="12.6640625" style="11" customWidth="1"/>
    <col min="6" max="16384" width="12.6640625" style="9"/>
  </cols>
  <sheetData>
    <row r="1" spans="2:5" s="1" customFormat="1" ht="15" x14ac:dyDescent="0.25">
      <c r="D1" s="2"/>
      <c r="E1" s="2"/>
    </row>
    <row r="2" spans="2:5" s="1" customFormat="1" ht="15.6" x14ac:dyDescent="0.3">
      <c r="B2" s="8" t="s">
        <v>1</v>
      </c>
      <c r="C2" s="4"/>
      <c r="D2" s="18"/>
      <c r="E2" s="19" t="str">
        <f>C9</f>
        <v>Council Name</v>
      </c>
    </row>
    <row r="3" spans="2:5" s="1" customFormat="1" ht="17.399999999999999" x14ac:dyDescent="0.3">
      <c r="B3" s="3" t="s">
        <v>2</v>
      </c>
      <c r="C3" s="4"/>
      <c r="D3" s="18"/>
      <c r="E3" s="20"/>
    </row>
    <row r="4" spans="2:5" s="1" customFormat="1" ht="15.6" x14ac:dyDescent="0.3">
      <c r="B4" s="8" t="s">
        <v>707</v>
      </c>
      <c r="C4" s="4"/>
      <c r="D4" s="18"/>
      <c r="E4" s="20"/>
    </row>
    <row r="5" spans="2:5" s="1" customFormat="1" ht="16.2" thickBot="1" x14ac:dyDescent="0.35">
      <c r="B5" s="21"/>
      <c r="C5" s="21"/>
      <c r="D5" s="22"/>
      <c r="E5" s="22"/>
    </row>
    <row r="8" spans="2:5" s="26" customFormat="1" x14ac:dyDescent="0.25">
      <c r="B8" s="27"/>
      <c r="C8" s="28"/>
      <c r="D8" s="25"/>
      <c r="E8" s="29"/>
    </row>
    <row r="9" spans="2:5" s="26" customFormat="1" ht="24.6" x14ac:dyDescent="0.25">
      <c r="B9" s="27"/>
      <c r="C9" s="192" t="s">
        <v>606</v>
      </c>
      <c r="D9" s="23"/>
      <c r="E9" s="29"/>
    </row>
    <row r="10" spans="2:5" s="26" customFormat="1" ht="17.399999999999999" x14ac:dyDescent="0.25">
      <c r="B10" s="27"/>
      <c r="C10" s="32" t="s">
        <v>5</v>
      </c>
      <c r="D10" s="23"/>
      <c r="E10" s="29"/>
    </row>
    <row r="11" spans="2:5" s="26" customFormat="1" x14ac:dyDescent="0.25">
      <c r="B11" s="27"/>
      <c r="C11" s="28"/>
      <c r="D11" s="25"/>
      <c r="E11" s="29"/>
    </row>
    <row r="12" spans="2:5" ht="15" customHeight="1" x14ac:dyDescent="0.25">
      <c r="B12" s="10"/>
      <c r="C12" s="5"/>
      <c r="D12" s="24"/>
    </row>
    <row r="13" spans="2:5" ht="15" customHeight="1" x14ac:dyDescent="0.25">
      <c r="B13" s="10"/>
      <c r="C13" s="5"/>
      <c r="D13" s="24"/>
    </row>
    <row r="14" spans="2:5" ht="240" customHeight="1" x14ac:dyDescent="0.25">
      <c r="B14" s="10"/>
      <c r="C14" s="378" t="s">
        <v>708</v>
      </c>
      <c r="D14" s="378"/>
    </row>
    <row r="15" spans="2:5" ht="15" customHeight="1" x14ac:dyDescent="0.25">
      <c r="B15" s="10"/>
      <c r="C15" s="5"/>
      <c r="D15" s="24"/>
    </row>
    <row r="16" spans="2:5" s="26" customFormat="1" ht="15" customHeight="1" x14ac:dyDescent="0.25">
      <c r="B16" s="27"/>
      <c r="C16" s="28"/>
      <c r="D16" s="25"/>
      <c r="E16" s="29"/>
    </row>
    <row r="17" spans="2:5" s="26" customFormat="1" ht="30" customHeight="1" x14ac:dyDescent="0.25">
      <c r="B17" s="27"/>
      <c r="C17" s="31" t="s">
        <v>664</v>
      </c>
      <c r="D17" s="253"/>
      <c r="E17" s="29"/>
    </row>
    <row r="18" spans="2:5" s="26" customFormat="1" ht="45" customHeight="1" x14ac:dyDescent="0.25">
      <c r="B18" s="27"/>
      <c r="C18" s="31" t="s">
        <v>3</v>
      </c>
      <c r="D18" s="253"/>
      <c r="E18" s="29"/>
    </row>
    <row r="19" spans="2:5" s="26" customFormat="1" ht="30" customHeight="1" x14ac:dyDescent="0.25">
      <c r="B19" s="27"/>
      <c r="C19" s="31" t="s">
        <v>4</v>
      </c>
      <c r="D19" s="254"/>
      <c r="E19" s="29"/>
    </row>
    <row r="20" spans="2:5" s="26" customFormat="1" ht="15" customHeight="1" x14ac:dyDescent="0.25">
      <c r="B20" s="27"/>
      <c r="C20" s="28"/>
      <c r="D20" s="25"/>
      <c r="E20" s="29"/>
    </row>
    <row r="21" spans="2:5" ht="15" customHeight="1" x14ac:dyDescent="0.25">
      <c r="B21" s="10"/>
      <c r="C21" s="5"/>
      <c r="D21" s="24"/>
    </row>
    <row r="22" spans="2:5" ht="15" customHeight="1" x14ac:dyDescent="0.25">
      <c r="B22" s="10"/>
      <c r="C22" s="5"/>
      <c r="D22" s="24"/>
    </row>
    <row r="23" spans="2:5" ht="15" customHeight="1" x14ac:dyDescent="0.25">
      <c r="B23" s="10"/>
      <c r="C23" s="377" t="s">
        <v>673</v>
      </c>
      <c r="D23" s="377"/>
      <c r="E23" s="377"/>
    </row>
    <row r="24" spans="2:5" ht="15" customHeight="1" thickBot="1" x14ac:dyDescent="0.3">
      <c r="B24" s="15"/>
      <c r="C24" s="16"/>
      <c r="D24" s="17"/>
      <c r="E24" s="17"/>
    </row>
    <row r="25" spans="2:5" ht="15" customHeight="1" x14ac:dyDescent="0.25"/>
    <row r="26" spans="2:5" ht="15" customHeight="1" x14ac:dyDescent="0.25">
      <c r="D26" s="13"/>
      <c r="E26" s="13"/>
    </row>
    <row r="27" spans="2:5" ht="15" customHeight="1" x14ac:dyDescent="0.25">
      <c r="D27" s="13"/>
      <c r="E27" s="13"/>
    </row>
    <row r="28" spans="2:5" ht="15" customHeight="1" x14ac:dyDescent="0.25">
      <c r="D28" s="13"/>
      <c r="E28" s="13"/>
    </row>
    <row r="29" spans="2:5" ht="15" customHeight="1" x14ac:dyDescent="0.25">
      <c r="D29" s="13"/>
      <c r="E29" s="13"/>
    </row>
    <row r="30" spans="2:5" x14ac:dyDescent="0.25">
      <c r="D30" s="13"/>
      <c r="E30" s="13"/>
    </row>
    <row r="189" spans="3:3" ht="15.6" x14ac:dyDescent="0.3">
      <c r="C189" s="236"/>
    </row>
  </sheetData>
  <protectedRanges>
    <protectedRange sqref="D17:D19" name="Range2"/>
    <protectedRange sqref="C9" name="Range1"/>
  </protectedRanges>
  <mergeCells count="2">
    <mergeCell ref="C23:E23"/>
    <mergeCell ref="C14:D1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</sheetPr>
  <dimension ref="B1:L197"/>
  <sheetViews>
    <sheetView showGridLines="0" zoomScale="80" zoomScaleNormal="80" zoomScalePageLayoutView="50" workbookViewId="0">
      <pane xSplit="4" ySplit="9" topLeftCell="E10" activePane="bottomRight" state="frozen"/>
      <selection pane="topRight"/>
      <selection pane="bottomLeft"/>
      <selection pane="bottomRight"/>
    </sheetView>
  </sheetViews>
  <sheetFormatPr defaultColWidth="12.6640625" defaultRowHeight="15" x14ac:dyDescent="0.25"/>
  <cols>
    <col min="1" max="1" width="4.6640625" style="101" customWidth="1"/>
    <col min="2" max="2" width="12.6640625" style="101" customWidth="1"/>
    <col min="3" max="3" width="55.77734375" style="101" customWidth="1"/>
    <col min="4" max="4" width="12.6640625" style="143"/>
    <col min="5" max="10" width="20.6640625" style="103" customWidth="1"/>
    <col min="11" max="11" width="4.6640625" style="101" customWidth="1"/>
    <col min="12" max="12" width="40.21875" style="101" bestFit="1" customWidth="1"/>
    <col min="13" max="16384" width="12.6640625" style="101"/>
  </cols>
  <sheetData>
    <row r="1" spans="2:12" s="1" customFormat="1" x14ac:dyDescent="0.25">
      <c r="D1" s="43"/>
      <c r="E1" s="2"/>
      <c r="F1" s="2"/>
      <c r="G1" s="2"/>
      <c r="H1" s="2"/>
      <c r="I1" s="2"/>
      <c r="J1" s="2"/>
    </row>
    <row r="2" spans="2:12" s="1" customFormat="1" ht="17.399999999999999" x14ac:dyDescent="0.3">
      <c r="B2" s="3" t="s">
        <v>577</v>
      </c>
      <c r="C2" s="3" t="s">
        <v>651</v>
      </c>
      <c r="D2" s="115"/>
      <c r="E2" s="116"/>
      <c r="F2" s="116"/>
      <c r="G2" s="116"/>
      <c r="H2" s="116"/>
      <c r="I2" s="116"/>
      <c r="J2" s="117" t="str">
        <f>'VGC0 Certification'!E2</f>
        <v>Council Name</v>
      </c>
    </row>
    <row r="3" spans="2:12" s="1" customFormat="1" ht="17.399999999999999" x14ac:dyDescent="0.3">
      <c r="C3" s="4" t="str">
        <f>'VGC1'!C3</f>
        <v>as at 30 June 2018</v>
      </c>
      <c r="D3" s="115"/>
      <c r="E3" s="116"/>
      <c r="F3" s="116"/>
      <c r="G3" s="116"/>
      <c r="H3" s="116"/>
      <c r="I3" s="116"/>
      <c r="J3" s="118"/>
    </row>
    <row r="4" spans="2:12" s="1" customFormat="1" ht="18" thickBot="1" x14ac:dyDescent="0.35">
      <c r="B4" s="119"/>
      <c r="C4" s="119"/>
      <c r="D4" s="120"/>
      <c r="E4" s="121"/>
      <c r="F4" s="121"/>
      <c r="G4" s="121"/>
      <c r="H4" s="121"/>
      <c r="I4" s="121"/>
      <c r="J4" s="121"/>
    </row>
    <row r="6" spans="2:12" s="124" customFormat="1" ht="15.6" x14ac:dyDescent="0.3">
      <c r="B6" s="122"/>
      <c r="C6" s="122"/>
      <c r="D6" s="122"/>
      <c r="E6" s="415" t="s">
        <v>578</v>
      </c>
      <c r="F6" s="415"/>
      <c r="G6" s="415"/>
      <c r="H6" s="153"/>
      <c r="I6" s="153"/>
      <c r="J6" s="153"/>
    </row>
    <row r="7" spans="2:12" s="124" customFormat="1" ht="31.2" x14ac:dyDescent="0.3">
      <c r="B7" s="122"/>
      <c r="C7" s="122"/>
      <c r="D7" s="78" t="s">
        <v>28</v>
      </c>
      <c r="E7" s="80" t="s">
        <v>579</v>
      </c>
      <c r="F7" s="80" t="s">
        <v>580</v>
      </c>
      <c r="G7" s="80" t="s">
        <v>581</v>
      </c>
      <c r="H7" s="80" t="s">
        <v>736</v>
      </c>
      <c r="I7" s="80" t="s">
        <v>734</v>
      </c>
      <c r="J7" s="80" t="s">
        <v>193</v>
      </c>
    </row>
    <row r="8" spans="2:12" s="124" customFormat="1" ht="15.6" x14ac:dyDescent="0.3">
      <c r="B8" s="122"/>
      <c r="C8" s="122"/>
      <c r="D8" s="122"/>
      <c r="E8" s="156" t="s">
        <v>46</v>
      </c>
      <c r="F8" s="156" t="s">
        <v>47</v>
      </c>
      <c r="G8" s="156" t="s">
        <v>48</v>
      </c>
      <c r="H8" s="156" t="s">
        <v>49</v>
      </c>
      <c r="I8" s="156" t="s">
        <v>50</v>
      </c>
      <c r="J8" s="156" t="s">
        <v>51</v>
      </c>
    </row>
    <row r="9" spans="2:12" ht="15.6" x14ac:dyDescent="0.3">
      <c r="B9" s="125"/>
      <c r="C9" s="126"/>
      <c r="D9" s="127"/>
    </row>
    <row r="10" spans="2:12" ht="15.6" x14ac:dyDescent="0.3">
      <c r="B10" s="125"/>
      <c r="C10" s="126"/>
      <c r="D10" s="127"/>
    </row>
    <row r="11" spans="2:12" ht="15.6" x14ac:dyDescent="0.3">
      <c r="B11" s="125" t="s">
        <v>582</v>
      </c>
      <c r="C11" s="126"/>
      <c r="D11" s="136"/>
      <c r="L11" s="376" t="str">
        <f>IF((J12='VGC3'!F28)," ","Total Road Length should be the same ")</f>
        <v xml:space="preserve"> </v>
      </c>
    </row>
    <row r="12" spans="2:12" ht="15.6" x14ac:dyDescent="0.3">
      <c r="B12" s="125"/>
      <c r="C12" s="126" t="s">
        <v>652</v>
      </c>
      <c r="D12" s="127">
        <v>21000</v>
      </c>
      <c r="E12" s="129"/>
      <c r="F12" s="129"/>
      <c r="G12" s="129"/>
      <c r="J12" s="130">
        <f>SUM(E12:I12)</f>
        <v>0</v>
      </c>
      <c r="L12" s="376" t="str">
        <f>IF((J12='VGC3'!F28)," ","Please check totals for 21000 &amp; 20069 (in VGC3) ")</f>
        <v xml:space="preserve"> </v>
      </c>
    </row>
    <row r="13" spans="2:12" ht="15.6" x14ac:dyDescent="0.3">
      <c r="B13" s="125"/>
      <c r="C13" s="126" t="s">
        <v>735</v>
      </c>
      <c r="D13" s="127">
        <v>21050</v>
      </c>
      <c r="E13" s="127"/>
      <c r="F13" s="127"/>
      <c r="G13" s="127"/>
      <c r="H13" s="129"/>
      <c r="J13" s="130">
        <f>SUM(E13:I13)</f>
        <v>0</v>
      </c>
    </row>
    <row r="14" spans="2:12" ht="15.6" x14ac:dyDescent="0.3">
      <c r="B14" s="125"/>
      <c r="C14" s="126"/>
      <c r="D14" s="127"/>
      <c r="E14" s="127"/>
      <c r="F14" s="127"/>
      <c r="G14" s="127"/>
      <c r="H14" s="127"/>
      <c r="I14" s="127"/>
      <c r="J14" s="127"/>
      <c r="K14" s="127"/>
    </row>
    <row r="15" spans="2:12" ht="15.6" x14ac:dyDescent="0.3">
      <c r="B15" s="125" t="s">
        <v>653</v>
      </c>
      <c r="C15" s="126"/>
      <c r="D15" s="136"/>
    </row>
    <row r="16" spans="2:12" ht="15.6" x14ac:dyDescent="0.3">
      <c r="B16" s="125"/>
      <c r="C16" s="167" t="s">
        <v>654</v>
      </c>
      <c r="D16" s="127">
        <v>21060</v>
      </c>
      <c r="E16" s="130">
        <f>SUM(E17:E19)</f>
        <v>0</v>
      </c>
      <c r="F16" s="130">
        <f>SUM(F17:F19)</f>
        <v>0</v>
      </c>
      <c r="G16" s="130">
        <f>SUM(G17:G19)</f>
        <v>0</v>
      </c>
      <c r="H16" s="129"/>
      <c r="I16" s="129"/>
      <c r="J16" s="130">
        <f>SUM(E16:I16)</f>
        <v>0</v>
      </c>
    </row>
    <row r="17" spans="2:12" ht="15.6" x14ac:dyDescent="0.3">
      <c r="B17" s="125"/>
      <c r="C17" s="126" t="s">
        <v>583</v>
      </c>
      <c r="D17" s="127">
        <v>21030</v>
      </c>
      <c r="E17" s="129"/>
      <c r="F17" s="129"/>
      <c r="G17" s="129"/>
      <c r="J17" s="130">
        <f>SUM(E17:I17)</f>
        <v>0</v>
      </c>
    </row>
    <row r="18" spans="2:12" ht="15.6" x14ac:dyDescent="0.3">
      <c r="B18" s="125"/>
      <c r="C18" s="126" t="s">
        <v>584</v>
      </c>
      <c r="D18" s="127">
        <v>21035</v>
      </c>
      <c r="E18" s="129"/>
      <c r="F18" s="129"/>
      <c r="G18" s="129"/>
      <c r="J18" s="130">
        <f>SUM(E18:I18)</f>
        <v>0</v>
      </c>
    </row>
    <row r="19" spans="2:12" ht="15.6" x14ac:dyDescent="0.3">
      <c r="B19" s="125"/>
      <c r="C19" s="126" t="s">
        <v>585</v>
      </c>
      <c r="D19" s="127">
        <v>21040</v>
      </c>
      <c r="E19" s="129"/>
      <c r="F19" s="129"/>
      <c r="G19" s="129"/>
      <c r="J19" s="130">
        <f>SUM(E19:I19)</f>
        <v>0</v>
      </c>
    </row>
    <row r="20" spans="2:12" ht="15.6" x14ac:dyDescent="0.3">
      <c r="B20" s="125"/>
      <c r="C20" s="167" t="s">
        <v>655</v>
      </c>
      <c r="D20" s="136"/>
    </row>
    <row r="21" spans="2:12" ht="15.6" x14ac:dyDescent="0.3">
      <c r="B21" s="125"/>
      <c r="C21" s="126" t="s">
        <v>586</v>
      </c>
      <c r="D21" s="127">
        <v>21045</v>
      </c>
      <c r="E21" s="129"/>
      <c r="F21" s="129"/>
      <c r="G21" s="129"/>
      <c r="H21" s="129"/>
      <c r="I21" s="129"/>
      <c r="J21" s="130">
        <f>SUM(E21:I21)</f>
        <v>0</v>
      </c>
    </row>
    <row r="22" spans="2:12" ht="15.6" x14ac:dyDescent="0.3">
      <c r="B22" s="125"/>
      <c r="C22" s="168" t="s">
        <v>44</v>
      </c>
      <c r="D22" s="160">
        <v>21049</v>
      </c>
      <c r="E22" s="130">
        <f>E16+E21</f>
        <v>0</v>
      </c>
      <c r="F22" s="130">
        <f>F16+F21</f>
        <v>0</v>
      </c>
      <c r="G22" s="130">
        <f>G16+G21</f>
        <v>0</v>
      </c>
      <c r="H22" s="130">
        <f>H16+H21</f>
        <v>0</v>
      </c>
      <c r="I22" s="130">
        <f>I16+I21</f>
        <v>0</v>
      </c>
      <c r="J22" s="130">
        <f>SUM(E22:I22)</f>
        <v>0</v>
      </c>
    </row>
    <row r="23" spans="2:12" ht="15.6" x14ac:dyDescent="0.3">
      <c r="B23" s="125"/>
      <c r="C23" s="126"/>
      <c r="D23" s="127"/>
      <c r="E23" s="127"/>
      <c r="F23" s="127"/>
      <c r="G23" s="127"/>
      <c r="H23" s="127"/>
      <c r="I23" s="127"/>
      <c r="J23" s="127"/>
      <c r="K23" s="127"/>
      <c r="L23" s="127"/>
    </row>
    <row r="24" spans="2:12" ht="15.6" x14ac:dyDescent="0.3">
      <c r="B24" s="125" t="s">
        <v>587</v>
      </c>
      <c r="C24" s="126"/>
      <c r="D24" s="136"/>
    </row>
    <row r="25" spans="2:12" ht="15.6" x14ac:dyDescent="0.3">
      <c r="B25" s="125"/>
      <c r="C25" s="126" t="s">
        <v>656</v>
      </c>
      <c r="D25" s="127">
        <v>21076</v>
      </c>
      <c r="E25" s="129"/>
      <c r="F25" s="129"/>
      <c r="G25" s="129"/>
      <c r="H25" s="129"/>
      <c r="I25" s="129"/>
      <c r="J25" s="130">
        <f>SUM(E25:I25)</f>
        <v>0</v>
      </c>
    </row>
    <row r="26" spans="2:12" ht="15.6" x14ac:dyDescent="0.3">
      <c r="B26" s="125"/>
      <c r="C26" s="126" t="s">
        <v>588</v>
      </c>
      <c r="D26" s="127">
        <v>21078</v>
      </c>
      <c r="E26" s="129"/>
      <c r="F26" s="129"/>
      <c r="G26" s="129"/>
      <c r="H26" s="129"/>
      <c r="I26" s="129"/>
      <c r="J26" s="130">
        <f>SUM(E26:I26)</f>
        <v>0</v>
      </c>
    </row>
    <row r="27" spans="2:12" ht="15.6" x14ac:dyDescent="0.3">
      <c r="B27" s="125"/>
      <c r="C27" s="126" t="s">
        <v>589</v>
      </c>
      <c r="D27" s="127">
        <v>21080</v>
      </c>
      <c r="E27" s="129"/>
      <c r="F27" s="129"/>
      <c r="G27" s="129"/>
      <c r="H27" s="129"/>
      <c r="I27" s="129"/>
      <c r="J27" s="130">
        <f>SUM(E27:I27)</f>
        <v>0</v>
      </c>
    </row>
    <row r="28" spans="2:12" ht="15.6" x14ac:dyDescent="0.3">
      <c r="B28" s="125"/>
      <c r="C28" s="126" t="s">
        <v>590</v>
      </c>
      <c r="D28" s="127">
        <v>21082</v>
      </c>
      <c r="E28" s="129"/>
      <c r="F28" s="129"/>
      <c r="G28" s="129"/>
      <c r="H28" s="129"/>
      <c r="I28" s="129"/>
      <c r="J28" s="130">
        <f>SUM(E28:I28)</f>
        <v>0</v>
      </c>
    </row>
    <row r="29" spans="2:12" ht="15.6" x14ac:dyDescent="0.3">
      <c r="B29" s="125"/>
      <c r="C29" s="126"/>
      <c r="D29" s="127"/>
      <c r="E29" s="127"/>
      <c r="F29" s="127"/>
      <c r="G29" s="127" t="s">
        <v>604</v>
      </c>
      <c r="H29" s="127"/>
      <c r="I29" s="127"/>
      <c r="J29" s="127"/>
      <c r="K29" s="127"/>
      <c r="L29" s="127"/>
    </row>
    <row r="30" spans="2:12" ht="15.6" x14ac:dyDescent="0.3">
      <c r="B30" s="125"/>
      <c r="C30" s="126"/>
      <c r="D30" s="127"/>
      <c r="E30" s="127"/>
      <c r="F30" s="127"/>
      <c r="G30" s="127"/>
      <c r="H30" s="127"/>
      <c r="I30" s="127"/>
      <c r="J30" s="127"/>
      <c r="K30" s="127"/>
      <c r="L30" s="127"/>
    </row>
    <row r="31" spans="2:12" ht="15.6" x14ac:dyDescent="0.3">
      <c r="B31" s="4" t="s">
        <v>591</v>
      </c>
      <c r="C31" s="126"/>
      <c r="D31" s="136"/>
    </row>
    <row r="32" spans="2:12" x14ac:dyDescent="0.25">
      <c r="C32" s="126"/>
      <c r="D32" s="136"/>
    </row>
    <row r="33" spans="2:10" s="1" customFormat="1" ht="15.6" x14ac:dyDescent="0.3">
      <c r="B33" s="4" t="s">
        <v>0</v>
      </c>
      <c r="C33" s="138"/>
      <c r="D33" s="43"/>
      <c r="E33" s="2"/>
      <c r="F33" s="2"/>
      <c r="G33" s="2"/>
      <c r="H33" s="2"/>
      <c r="I33" s="2"/>
      <c r="J33" s="2"/>
    </row>
    <row r="34" spans="2:10" ht="18" thickBot="1" x14ac:dyDescent="0.35">
      <c r="B34" s="139"/>
      <c r="C34" s="140"/>
      <c r="D34" s="141"/>
      <c r="E34" s="142"/>
      <c r="F34" s="142"/>
      <c r="G34" s="142"/>
      <c r="H34" s="142"/>
      <c r="I34" s="142"/>
      <c r="J34" s="142"/>
    </row>
    <row r="197" spans="3:3" ht="15.6" x14ac:dyDescent="0.3">
      <c r="C197" s="236"/>
    </row>
  </sheetData>
  <protectedRanges>
    <protectedRange sqref="E25:I28" name="FinData"/>
    <protectedRange sqref="E12:G12 H13" name="Inventory"/>
    <protectedRange sqref="E17:G19 H16:I16 E21:I21" name="Exp"/>
  </protectedRanges>
  <mergeCells count="1">
    <mergeCell ref="E6:G6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</sheetPr>
  <dimension ref="B1:AG205"/>
  <sheetViews>
    <sheetView showGridLines="0" zoomScale="70" zoomScaleNormal="70" zoomScalePageLayoutView="50" workbookViewId="0">
      <pane xSplit="4" ySplit="10" topLeftCell="E11" activePane="bottomRight" state="frozen"/>
      <selection pane="topRight"/>
      <selection pane="bottomLeft"/>
      <selection pane="bottomRight"/>
    </sheetView>
  </sheetViews>
  <sheetFormatPr defaultColWidth="12.6640625" defaultRowHeight="15" x14ac:dyDescent="0.25"/>
  <cols>
    <col min="1" max="1" width="4.6640625" style="101" customWidth="1"/>
    <col min="2" max="2" width="6.77734375" style="101" customWidth="1"/>
    <col min="3" max="3" width="32.77734375" style="101" customWidth="1"/>
    <col min="4" max="4" width="10.77734375" style="143" customWidth="1"/>
    <col min="5" max="5" width="2.6640625" style="183" customWidth="1"/>
    <col min="6" max="8" width="8.77734375" style="103" customWidth="1"/>
    <col min="9" max="9" width="2.6640625" style="103" customWidth="1"/>
    <col min="10" max="12" width="8.77734375" style="103" customWidth="1"/>
    <col min="13" max="13" width="2.6640625" style="103" customWidth="1"/>
    <col min="14" max="16" width="8.77734375" style="103" customWidth="1"/>
    <col min="17" max="17" width="2.6640625" style="103" customWidth="1"/>
    <col min="18" max="18" width="8.77734375" style="163" customWidth="1"/>
    <col min="19" max="20" width="8.77734375" style="103" customWidth="1"/>
    <col min="21" max="21" width="2.6640625" style="103" customWidth="1"/>
    <col min="22" max="24" width="8.77734375" style="103" customWidth="1"/>
    <col min="25" max="25" width="2.6640625" style="103" customWidth="1"/>
    <col min="26" max="28" width="8.77734375" style="103" customWidth="1"/>
    <col min="29" max="29" width="2.6640625" style="183" customWidth="1"/>
    <col min="30" max="31" width="10.77734375" style="103" customWidth="1"/>
    <col min="32" max="32" width="4.6640625" style="101" customWidth="1"/>
    <col min="33" max="16384" width="12.6640625" style="101"/>
  </cols>
  <sheetData>
    <row r="1" spans="2:31" s="1" customFormat="1" x14ac:dyDescent="0.25">
      <c r="D1" s="43"/>
      <c r="E1" s="169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70"/>
      <c r="S1" s="2"/>
      <c r="T1" s="2"/>
      <c r="U1" s="2"/>
      <c r="V1" s="2"/>
      <c r="W1" s="2"/>
      <c r="X1" s="2"/>
      <c r="Y1" s="2"/>
      <c r="Z1" s="2"/>
      <c r="AA1" s="2"/>
      <c r="AB1" s="2"/>
      <c r="AC1" s="169"/>
      <c r="AD1" s="2"/>
      <c r="AE1" s="2"/>
    </row>
    <row r="2" spans="2:31" s="1" customFormat="1" ht="17.399999999999999" x14ac:dyDescent="0.3">
      <c r="B2" s="3" t="s">
        <v>592</v>
      </c>
      <c r="C2" s="3" t="s">
        <v>613</v>
      </c>
      <c r="D2" s="115"/>
      <c r="E2" s="171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72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71"/>
      <c r="AD2" s="116"/>
      <c r="AE2" s="117" t="str">
        <f>'VGC0 Certification'!E2</f>
        <v>Council Name</v>
      </c>
    </row>
    <row r="3" spans="2:31" s="1" customFormat="1" ht="17.399999999999999" x14ac:dyDescent="0.3">
      <c r="C3" s="4" t="str">
        <f>'VGC1'!C3</f>
        <v>as at 30 June 2018</v>
      </c>
      <c r="D3" s="115"/>
      <c r="E3" s="171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72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71"/>
      <c r="AD3" s="116"/>
      <c r="AE3" s="118"/>
    </row>
    <row r="4" spans="2:31" s="1" customFormat="1" ht="18" thickBot="1" x14ac:dyDescent="0.35">
      <c r="B4" s="119"/>
      <c r="C4" s="119"/>
      <c r="D4" s="120"/>
      <c r="E4" s="173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73"/>
      <c r="AD4" s="121"/>
      <c r="AE4" s="121"/>
    </row>
    <row r="6" spans="2:31" s="154" customFormat="1" ht="15.6" x14ac:dyDescent="0.3">
      <c r="B6" s="152"/>
      <c r="C6" s="152"/>
      <c r="D6" s="152"/>
      <c r="E6" s="174"/>
      <c r="F6" s="175" t="s">
        <v>593</v>
      </c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64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4"/>
      <c r="AD6" s="176" t="s">
        <v>594</v>
      </c>
      <c r="AE6" s="176"/>
    </row>
    <row r="7" spans="2:31" s="77" customFormat="1" ht="46.95" customHeight="1" x14ac:dyDescent="0.3">
      <c r="B7" s="78"/>
      <c r="C7" s="78"/>
      <c r="D7" s="78" t="s">
        <v>28</v>
      </c>
      <c r="E7" s="177"/>
      <c r="F7" s="417" t="s">
        <v>595</v>
      </c>
      <c r="G7" s="417"/>
      <c r="H7" s="417"/>
      <c r="I7" s="80"/>
      <c r="J7" s="417" t="s">
        <v>596</v>
      </c>
      <c r="K7" s="417"/>
      <c r="L7" s="417"/>
      <c r="M7" s="80"/>
      <c r="N7" s="417" t="s">
        <v>645</v>
      </c>
      <c r="O7" s="417"/>
      <c r="P7" s="417"/>
      <c r="Q7" s="80"/>
      <c r="R7" s="417" t="s">
        <v>644</v>
      </c>
      <c r="S7" s="417"/>
      <c r="T7" s="417"/>
      <c r="U7" s="242"/>
      <c r="V7" s="417" t="s">
        <v>723</v>
      </c>
      <c r="W7" s="417"/>
      <c r="X7" s="417"/>
      <c r="Y7" s="242"/>
      <c r="Z7" s="417" t="s">
        <v>621</v>
      </c>
      <c r="AA7" s="417"/>
      <c r="AB7" s="417"/>
      <c r="AC7" s="177"/>
      <c r="AD7" s="190" t="s">
        <v>597</v>
      </c>
      <c r="AE7" s="190" t="s">
        <v>605</v>
      </c>
    </row>
    <row r="8" spans="2:31" s="124" customFormat="1" ht="15.6" x14ac:dyDescent="0.3">
      <c r="B8" s="122"/>
      <c r="C8" s="122"/>
      <c r="D8" s="122"/>
      <c r="E8" s="178"/>
      <c r="F8" s="123" t="s">
        <v>598</v>
      </c>
      <c r="G8" s="123" t="s">
        <v>599</v>
      </c>
      <c r="H8" s="123" t="s">
        <v>704</v>
      </c>
      <c r="I8" s="123"/>
      <c r="J8" s="123" t="s">
        <v>598</v>
      </c>
      <c r="K8" s="123" t="s">
        <v>599</v>
      </c>
      <c r="L8" s="123" t="s">
        <v>704</v>
      </c>
      <c r="M8" s="123"/>
      <c r="N8" s="123" t="s">
        <v>598</v>
      </c>
      <c r="O8" s="123" t="s">
        <v>599</v>
      </c>
      <c r="P8" s="123" t="s">
        <v>704</v>
      </c>
      <c r="Q8" s="123"/>
      <c r="R8" s="123" t="s">
        <v>598</v>
      </c>
      <c r="S8" s="123" t="s">
        <v>599</v>
      </c>
      <c r="T8" s="123" t="s">
        <v>704</v>
      </c>
      <c r="U8" s="123"/>
      <c r="V8" s="123" t="s">
        <v>598</v>
      </c>
      <c r="W8" s="123" t="s">
        <v>599</v>
      </c>
      <c r="X8" s="123" t="s">
        <v>704</v>
      </c>
      <c r="Y8" s="123"/>
      <c r="Z8" s="123" t="s">
        <v>598</v>
      </c>
      <c r="AA8" s="123" t="s">
        <v>599</v>
      </c>
      <c r="AB8" s="123" t="s">
        <v>704</v>
      </c>
      <c r="AC8" s="178"/>
      <c r="AD8" s="123" t="s">
        <v>600</v>
      </c>
      <c r="AE8" s="123" t="s">
        <v>600</v>
      </c>
    </row>
    <row r="9" spans="2:31" s="124" customFormat="1" ht="15.6" x14ac:dyDescent="0.3">
      <c r="B9" s="122"/>
      <c r="C9" s="122"/>
      <c r="D9" s="122"/>
      <c r="E9" s="178"/>
      <c r="F9" s="156" t="s">
        <v>677</v>
      </c>
      <c r="G9" s="156" t="s">
        <v>678</v>
      </c>
      <c r="H9" s="156" t="s">
        <v>679</v>
      </c>
      <c r="I9" s="156"/>
      <c r="J9" s="156" t="s">
        <v>681</v>
      </c>
      <c r="K9" s="156" t="s">
        <v>682</v>
      </c>
      <c r="L9" s="156" t="s">
        <v>683</v>
      </c>
      <c r="M9" s="156"/>
      <c r="N9" s="156" t="s">
        <v>684</v>
      </c>
      <c r="O9" s="156" t="s">
        <v>685</v>
      </c>
      <c r="P9" s="156" t="s">
        <v>686</v>
      </c>
      <c r="Q9" s="156"/>
      <c r="R9" s="156" t="s">
        <v>687</v>
      </c>
      <c r="S9" s="156" t="s">
        <v>688</v>
      </c>
      <c r="T9" s="156" t="s">
        <v>689</v>
      </c>
      <c r="U9" s="156"/>
      <c r="V9" s="156" t="s">
        <v>690</v>
      </c>
      <c r="W9" s="156" t="s">
        <v>691</v>
      </c>
      <c r="X9" s="156" t="s">
        <v>692</v>
      </c>
      <c r="Y9" s="156"/>
      <c r="Z9" s="156" t="s">
        <v>693</v>
      </c>
      <c r="AA9" s="156" t="s">
        <v>694</v>
      </c>
      <c r="AB9" s="156" t="s">
        <v>695</v>
      </c>
      <c r="AC9" s="178"/>
      <c r="AD9" s="156" t="s">
        <v>64</v>
      </c>
      <c r="AE9" s="156" t="s">
        <v>696</v>
      </c>
    </row>
    <row r="10" spans="2:31" ht="15.6" x14ac:dyDescent="0.3">
      <c r="B10" s="125"/>
      <c r="C10" s="126"/>
      <c r="D10" s="127"/>
      <c r="E10" s="179"/>
      <c r="AC10" s="179"/>
    </row>
    <row r="11" spans="2:31" ht="15.6" x14ac:dyDescent="0.3">
      <c r="B11" s="125"/>
      <c r="C11" s="126"/>
      <c r="D11" s="127"/>
      <c r="E11" s="179"/>
      <c r="AC11" s="179"/>
    </row>
    <row r="12" spans="2:31" ht="15.6" x14ac:dyDescent="0.3">
      <c r="B12" s="125" t="s">
        <v>601</v>
      </c>
      <c r="C12" s="126"/>
      <c r="D12" s="136"/>
      <c r="E12" s="180"/>
      <c r="AC12" s="180"/>
      <c r="AD12" s="163"/>
    </row>
    <row r="13" spans="2:31" ht="15.6" x14ac:dyDescent="0.3">
      <c r="B13" s="125"/>
      <c r="C13" s="126" t="s">
        <v>65</v>
      </c>
      <c r="D13" s="127">
        <v>23050</v>
      </c>
      <c r="E13" s="179"/>
      <c r="F13" s="129"/>
      <c r="G13" s="129"/>
      <c r="H13" s="129"/>
      <c r="J13" s="129"/>
      <c r="K13" s="129"/>
      <c r="L13" s="129"/>
      <c r="N13" s="334"/>
      <c r="O13" s="334"/>
      <c r="P13" s="334"/>
      <c r="R13" s="336">
        <f t="shared" ref="R13:R21" si="0">F13+N13</f>
        <v>0</v>
      </c>
      <c r="S13" s="336">
        <f t="shared" ref="S13:T21" si="1">G13+O13</f>
        <v>0</v>
      </c>
      <c r="T13" s="336">
        <f t="shared" si="1"/>
        <v>0</v>
      </c>
      <c r="V13" s="129"/>
      <c r="W13" s="129"/>
      <c r="X13" s="129"/>
      <c r="Z13" s="129"/>
      <c r="AA13" s="129"/>
      <c r="AB13" s="129"/>
      <c r="AC13" s="179"/>
      <c r="AD13" s="129"/>
      <c r="AE13" s="129"/>
    </row>
    <row r="14" spans="2:31" ht="15.6" x14ac:dyDescent="0.3">
      <c r="B14" s="125"/>
      <c r="C14" s="126" t="s">
        <v>80</v>
      </c>
      <c r="D14" s="127">
        <v>23100</v>
      </c>
      <c r="E14" s="179"/>
      <c r="F14" s="129"/>
      <c r="G14" s="129"/>
      <c r="H14" s="129"/>
      <c r="J14" s="129"/>
      <c r="K14" s="129"/>
      <c r="L14" s="129"/>
      <c r="N14" s="334"/>
      <c r="O14" s="334"/>
      <c r="P14" s="334"/>
      <c r="R14" s="336">
        <f t="shared" si="0"/>
        <v>0</v>
      </c>
      <c r="S14" s="336">
        <f t="shared" si="1"/>
        <v>0</v>
      </c>
      <c r="T14" s="336">
        <f t="shared" si="1"/>
        <v>0</v>
      </c>
      <c r="V14" s="129"/>
      <c r="W14" s="129"/>
      <c r="X14" s="129"/>
      <c r="Z14" s="129"/>
      <c r="AA14" s="129"/>
      <c r="AB14" s="129"/>
      <c r="AC14" s="179"/>
      <c r="AD14" s="129"/>
      <c r="AE14" s="129"/>
    </row>
    <row r="15" spans="2:31" ht="15.6" x14ac:dyDescent="0.3">
      <c r="B15" s="125"/>
      <c r="C15" s="126" t="s">
        <v>602</v>
      </c>
      <c r="D15" s="127">
        <v>23110</v>
      </c>
      <c r="E15" s="179"/>
      <c r="F15" s="129"/>
      <c r="G15" s="129"/>
      <c r="H15" s="129"/>
      <c r="J15" s="129"/>
      <c r="K15" s="129"/>
      <c r="L15" s="129"/>
      <c r="N15" s="334"/>
      <c r="O15" s="334"/>
      <c r="P15" s="334"/>
      <c r="R15" s="336">
        <f t="shared" si="0"/>
        <v>0</v>
      </c>
      <c r="S15" s="336">
        <f t="shared" si="1"/>
        <v>0</v>
      </c>
      <c r="T15" s="336">
        <f t="shared" si="1"/>
        <v>0</v>
      </c>
      <c r="V15" s="129"/>
      <c r="W15" s="129"/>
      <c r="X15" s="129"/>
      <c r="Z15" s="129"/>
      <c r="AA15" s="129"/>
      <c r="AB15" s="129"/>
      <c r="AC15" s="179"/>
      <c r="AD15" s="129"/>
      <c r="AE15" s="129"/>
    </row>
    <row r="16" spans="2:31" ht="15.6" x14ac:dyDescent="0.3">
      <c r="B16" s="125"/>
      <c r="C16" s="126" t="s">
        <v>103</v>
      </c>
      <c r="D16" s="127">
        <v>23135</v>
      </c>
      <c r="E16" s="179"/>
      <c r="F16" s="129"/>
      <c r="G16" s="129"/>
      <c r="H16" s="129"/>
      <c r="J16" s="129"/>
      <c r="K16" s="129"/>
      <c r="L16" s="129"/>
      <c r="N16" s="334"/>
      <c r="O16" s="334"/>
      <c r="P16" s="334"/>
      <c r="R16" s="336">
        <f t="shared" si="0"/>
        <v>0</v>
      </c>
      <c r="S16" s="336">
        <f t="shared" si="1"/>
        <v>0</v>
      </c>
      <c r="T16" s="336">
        <f t="shared" si="1"/>
        <v>0</v>
      </c>
      <c r="V16" s="129"/>
      <c r="W16" s="129"/>
      <c r="X16" s="129"/>
      <c r="Z16" s="129"/>
      <c r="AA16" s="129"/>
      <c r="AB16" s="129"/>
      <c r="AC16" s="179"/>
      <c r="AD16" s="129"/>
      <c r="AE16" s="129"/>
    </row>
    <row r="17" spans="2:33" ht="15.6" x14ac:dyDescent="0.3">
      <c r="B17" s="125"/>
      <c r="C17" s="126" t="s">
        <v>124</v>
      </c>
      <c r="D17" s="127">
        <v>23150</v>
      </c>
      <c r="E17" s="179"/>
      <c r="F17" s="129"/>
      <c r="G17" s="129"/>
      <c r="H17" s="129"/>
      <c r="J17" s="129"/>
      <c r="K17" s="129"/>
      <c r="L17" s="129"/>
      <c r="N17" s="334"/>
      <c r="O17" s="334"/>
      <c r="P17" s="334"/>
      <c r="R17" s="336">
        <f t="shared" si="0"/>
        <v>0</v>
      </c>
      <c r="S17" s="336">
        <f t="shared" si="1"/>
        <v>0</v>
      </c>
      <c r="T17" s="336">
        <f t="shared" si="1"/>
        <v>0</v>
      </c>
      <c r="V17" s="129"/>
      <c r="W17" s="129"/>
      <c r="X17" s="129"/>
      <c r="Z17" s="129"/>
      <c r="AA17" s="129"/>
      <c r="AB17" s="129"/>
      <c r="AC17" s="179"/>
      <c r="AD17" s="129"/>
      <c r="AE17" s="129"/>
    </row>
    <row r="18" spans="2:33" ht="15.6" x14ac:dyDescent="0.3">
      <c r="B18" s="125"/>
      <c r="C18" s="126" t="s">
        <v>133</v>
      </c>
      <c r="D18" s="127">
        <v>23200</v>
      </c>
      <c r="E18" s="179"/>
      <c r="F18" s="129"/>
      <c r="G18" s="129"/>
      <c r="H18" s="129"/>
      <c r="J18" s="129"/>
      <c r="K18" s="129"/>
      <c r="L18" s="129"/>
      <c r="N18" s="334"/>
      <c r="O18" s="334"/>
      <c r="P18" s="334"/>
      <c r="R18" s="336">
        <f t="shared" si="0"/>
        <v>0</v>
      </c>
      <c r="S18" s="336">
        <f t="shared" si="1"/>
        <v>0</v>
      </c>
      <c r="T18" s="336">
        <f t="shared" si="1"/>
        <v>0</v>
      </c>
      <c r="V18" s="129"/>
      <c r="W18" s="129"/>
      <c r="X18" s="129"/>
      <c r="Z18" s="129"/>
      <c r="AA18" s="129"/>
      <c r="AB18" s="129"/>
      <c r="AC18" s="179"/>
      <c r="AD18" s="129"/>
      <c r="AE18" s="129"/>
    </row>
    <row r="19" spans="2:33" ht="15.6" x14ac:dyDescent="0.3">
      <c r="B19" s="125"/>
      <c r="C19" s="126" t="s">
        <v>152</v>
      </c>
      <c r="D19" s="127">
        <v>23250</v>
      </c>
      <c r="E19" s="179"/>
      <c r="F19" s="129"/>
      <c r="G19" s="129"/>
      <c r="H19" s="129"/>
      <c r="J19" s="129"/>
      <c r="K19" s="129"/>
      <c r="L19" s="129"/>
      <c r="N19" s="334"/>
      <c r="O19" s="334"/>
      <c r="P19" s="334"/>
      <c r="R19" s="336">
        <f t="shared" si="0"/>
        <v>0</v>
      </c>
      <c r="S19" s="336">
        <f t="shared" si="1"/>
        <v>0</v>
      </c>
      <c r="T19" s="336">
        <f t="shared" si="1"/>
        <v>0</v>
      </c>
      <c r="V19" s="129"/>
      <c r="W19" s="129"/>
      <c r="X19" s="129"/>
      <c r="Z19" s="129"/>
      <c r="AA19" s="129"/>
      <c r="AB19" s="129"/>
      <c r="AC19" s="179"/>
      <c r="AD19" s="129"/>
      <c r="AE19" s="129"/>
    </row>
    <row r="20" spans="2:33" ht="15.6" x14ac:dyDescent="0.3">
      <c r="B20" s="125"/>
      <c r="C20" s="126" t="s">
        <v>169</v>
      </c>
      <c r="D20" s="127">
        <v>23300</v>
      </c>
      <c r="E20" s="179"/>
      <c r="F20" s="129"/>
      <c r="G20" s="129"/>
      <c r="H20" s="129"/>
      <c r="J20" s="129"/>
      <c r="K20" s="129"/>
      <c r="L20" s="129"/>
      <c r="N20" s="334"/>
      <c r="O20" s="334"/>
      <c r="P20" s="334"/>
      <c r="R20" s="336">
        <f t="shared" si="0"/>
        <v>0</v>
      </c>
      <c r="S20" s="336">
        <f t="shared" si="1"/>
        <v>0</v>
      </c>
      <c r="T20" s="336">
        <f t="shared" si="1"/>
        <v>0</v>
      </c>
      <c r="V20" s="129"/>
      <c r="W20" s="129"/>
      <c r="X20" s="129"/>
      <c r="Z20" s="129"/>
      <c r="AA20" s="129"/>
      <c r="AB20" s="129"/>
      <c r="AC20" s="179"/>
      <c r="AD20" s="129"/>
      <c r="AE20" s="129"/>
    </row>
    <row r="21" spans="2:33" ht="15.6" x14ac:dyDescent="0.3">
      <c r="B21" s="125"/>
      <c r="C21" s="126" t="s">
        <v>188</v>
      </c>
      <c r="D21" s="127">
        <v>23350</v>
      </c>
      <c r="E21" s="179"/>
      <c r="F21" s="129"/>
      <c r="G21" s="129"/>
      <c r="H21" s="129"/>
      <c r="J21" s="129"/>
      <c r="K21" s="129"/>
      <c r="L21" s="129"/>
      <c r="N21" s="334"/>
      <c r="O21" s="334"/>
      <c r="P21" s="334"/>
      <c r="R21" s="336">
        <f t="shared" si="0"/>
        <v>0</v>
      </c>
      <c r="S21" s="336">
        <f t="shared" si="1"/>
        <v>0</v>
      </c>
      <c r="T21" s="336">
        <f t="shared" si="1"/>
        <v>0</v>
      </c>
      <c r="V21" s="129"/>
      <c r="W21" s="129"/>
      <c r="X21" s="129"/>
      <c r="Z21" s="129"/>
      <c r="AA21" s="129"/>
      <c r="AB21" s="129"/>
      <c r="AC21" s="179"/>
      <c r="AD21" s="129"/>
      <c r="AE21" s="129"/>
    </row>
    <row r="22" spans="2:33" ht="15.6" x14ac:dyDescent="0.3">
      <c r="B22" s="125"/>
      <c r="C22" s="126" t="s">
        <v>616</v>
      </c>
      <c r="D22" s="127"/>
      <c r="E22" s="179"/>
      <c r="F22" s="127"/>
      <c r="G22" s="127"/>
      <c r="H22" s="127"/>
      <c r="J22" s="127"/>
      <c r="K22" s="127"/>
      <c r="L22" s="127"/>
      <c r="N22" s="335"/>
      <c r="O22" s="335"/>
      <c r="P22" s="335"/>
      <c r="R22" s="335"/>
      <c r="S22" s="335"/>
      <c r="T22" s="335"/>
      <c r="V22" s="127"/>
      <c r="W22" s="127"/>
      <c r="X22" s="127"/>
      <c r="Z22" s="127"/>
      <c r="AA22" s="127"/>
      <c r="AB22" s="127"/>
      <c r="AC22" s="179"/>
      <c r="AD22" s="127"/>
      <c r="AE22" s="127"/>
      <c r="AF22" s="127"/>
      <c r="AG22" s="127"/>
    </row>
    <row r="23" spans="2:33" ht="15.6" x14ac:dyDescent="0.3">
      <c r="B23" s="125"/>
      <c r="C23" s="129"/>
      <c r="D23" s="127">
        <v>23600</v>
      </c>
      <c r="E23" s="179"/>
      <c r="F23" s="129"/>
      <c r="G23" s="129"/>
      <c r="H23" s="129"/>
      <c r="J23" s="129"/>
      <c r="K23" s="129"/>
      <c r="L23" s="129"/>
      <c r="N23" s="334"/>
      <c r="O23" s="334"/>
      <c r="P23" s="334"/>
      <c r="R23" s="336">
        <f t="shared" ref="R23:T26" si="2">F23+N23</f>
        <v>0</v>
      </c>
      <c r="S23" s="336">
        <f t="shared" si="2"/>
        <v>0</v>
      </c>
      <c r="T23" s="336">
        <f t="shared" si="2"/>
        <v>0</v>
      </c>
      <c r="V23" s="129"/>
      <c r="W23" s="129"/>
      <c r="X23" s="129"/>
      <c r="Z23" s="129"/>
      <c r="AA23" s="129"/>
      <c r="AB23" s="129"/>
      <c r="AC23" s="179"/>
      <c r="AD23" s="129"/>
      <c r="AE23" s="129"/>
    </row>
    <row r="24" spans="2:33" ht="15.6" x14ac:dyDescent="0.3">
      <c r="B24" s="125"/>
      <c r="C24" s="129"/>
      <c r="D24" s="127">
        <v>23605</v>
      </c>
      <c r="E24" s="179"/>
      <c r="F24" s="129"/>
      <c r="G24" s="129"/>
      <c r="H24" s="129"/>
      <c r="J24" s="129"/>
      <c r="K24" s="129"/>
      <c r="L24" s="129"/>
      <c r="N24" s="334"/>
      <c r="O24" s="334"/>
      <c r="P24" s="334"/>
      <c r="R24" s="336">
        <f t="shared" si="2"/>
        <v>0</v>
      </c>
      <c r="S24" s="336">
        <f t="shared" si="2"/>
        <v>0</v>
      </c>
      <c r="T24" s="336">
        <f t="shared" si="2"/>
        <v>0</v>
      </c>
      <c r="V24" s="129"/>
      <c r="W24" s="129"/>
      <c r="X24" s="129"/>
      <c r="Z24" s="129"/>
      <c r="AA24" s="129"/>
      <c r="AB24" s="129"/>
      <c r="AC24" s="179"/>
      <c r="AD24" s="129"/>
      <c r="AE24" s="129"/>
    </row>
    <row r="25" spans="2:33" ht="15.6" x14ac:dyDescent="0.3">
      <c r="B25" s="125"/>
      <c r="C25" s="129"/>
      <c r="D25" s="127">
        <v>23610</v>
      </c>
      <c r="E25" s="179"/>
      <c r="F25" s="129"/>
      <c r="G25" s="129"/>
      <c r="H25" s="129"/>
      <c r="J25" s="129"/>
      <c r="K25" s="129"/>
      <c r="L25" s="129"/>
      <c r="N25" s="334"/>
      <c r="O25" s="334"/>
      <c r="P25" s="334"/>
      <c r="R25" s="336">
        <f t="shared" si="2"/>
        <v>0</v>
      </c>
      <c r="S25" s="336">
        <f t="shared" si="2"/>
        <v>0</v>
      </c>
      <c r="T25" s="336">
        <f t="shared" si="2"/>
        <v>0</v>
      </c>
      <c r="V25" s="129"/>
      <c r="W25" s="129"/>
      <c r="X25" s="129"/>
      <c r="Z25" s="129"/>
      <c r="AA25" s="129"/>
      <c r="AB25" s="129"/>
      <c r="AC25" s="179"/>
      <c r="AD25" s="129"/>
      <c r="AE25" s="129"/>
    </row>
    <row r="26" spans="2:33" ht="15.6" x14ac:dyDescent="0.3">
      <c r="C26" s="129"/>
      <c r="D26" s="127">
        <v>23615</v>
      </c>
      <c r="E26" s="179"/>
      <c r="F26" s="129"/>
      <c r="G26" s="129"/>
      <c r="H26" s="129"/>
      <c r="J26" s="129"/>
      <c r="K26" s="129"/>
      <c r="L26" s="129"/>
      <c r="N26" s="334"/>
      <c r="O26" s="334"/>
      <c r="P26" s="334"/>
      <c r="R26" s="336">
        <f t="shared" si="2"/>
        <v>0</v>
      </c>
      <c r="S26" s="336">
        <f t="shared" si="2"/>
        <v>0</v>
      </c>
      <c r="T26" s="336">
        <f t="shared" si="2"/>
        <v>0</v>
      </c>
      <c r="V26" s="129"/>
      <c r="W26" s="129"/>
      <c r="X26" s="129"/>
      <c r="Z26" s="129"/>
      <c r="AA26" s="129"/>
      <c r="AB26" s="129"/>
      <c r="AC26" s="179"/>
      <c r="AD26" s="129"/>
      <c r="AE26" s="129"/>
    </row>
    <row r="27" spans="2:33" ht="15.6" x14ac:dyDescent="0.3">
      <c r="B27" s="125"/>
      <c r="C27" s="126"/>
      <c r="D27" s="127"/>
      <c r="E27" s="179"/>
      <c r="F27" s="127"/>
      <c r="G27" s="127"/>
      <c r="H27" s="127"/>
      <c r="I27" s="127"/>
      <c r="J27" s="127"/>
      <c r="K27" s="127"/>
      <c r="L27" s="127"/>
      <c r="N27" s="335"/>
      <c r="O27" s="335"/>
      <c r="P27" s="335"/>
      <c r="R27" s="335"/>
      <c r="S27" s="335"/>
      <c r="T27" s="335"/>
      <c r="V27" s="127"/>
      <c r="W27" s="127"/>
      <c r="X27" s="127"/>
      <c r="Z27" s="127"/>
      <c r="AA27" s="127"/>
      <c r="AB27" s="127"/>
      <c r="AC27" s="179"/>
      <c r="AD27" s="127"/>
      <c r="AE27" s="127"/>
      <c r="AF27" s="127"/>
      <c r="AG27" s="127"/>
    </row>
    <row r="28" spans="2:33" ht="15.6" x14ac:dyDescent="0.3">
      <c r="C28" s="132" t="s">
        <v>215</v>
      </c>
      <c r="D28" s="160">
        <v>23999</v>
      </c>
      <c r="E28" s="181"/>
      <c r="F28" s="130">
        <f t="shared" ref="F28:AB28" si="3">SUM(F13:F26)</f>
        <v>0</v>
      </c>
      <c r="G28" s="130">
        <f t="shared" si="3"/>
        <v>0</v>
      </c>
      <c r="H28" s="130">
        <f t="shared" si="3"/>
        <v>0</v>
      </c>
      <c r="I28" s="127"/>
      <c r="J28" s="130">
        <f t="shared" si="3"/>
        <v>0</v>
      </c>
      <c r="K28" s="130">
        <f t="shared" si="3"/>
        <v>0</v>
      </c>
      <c r="L28" s="130">
        <f t="shared" si="3"/>
        <v>0</v>
      </c>
      <c r="N28" s="336">
        <f t="shared" si="3"/>
        <v>0</v>
      </c>
      <c r="O28" s="336">
        <f t="shared" si="3"/>
        <v>0</v>
      </c>
      <c r="P28" s="336">
        <f t="shared" si="3"/>
        <v>0</v>
      </c>
      <c r="R28" s="336">
        <f t="shared" si="3"/>
        <v>0</v>
      </c>
      <c r="S28" s="336">
        <f t="shared" si="3"/>
        <v>0</v>
      </c>
      <c r="T28" s="336">
        <f t="shared" ref="T28" si="4">SUM(T13:T26)</f>
        <v>0</v>
      </c>
      <c r="V28" s="130">
        <f t="shared" si="3"/>
        <v>0</v>
      </c>
      <c r="W28" s="130">
        <f t="shared" si="3"/>
        <v>0</v>
      </c>
      <c r="X28" s="130">
        <f t="shared" si="3"/>
        <v>0</v>
      </c>
      <c r="Z28" s="130">
        <f t="shared" si="3"/>
        <v>0</v>
      </c>
      <c r="AA28" s="130">
        <f t="shared" si="3"/>
        <v>0</v>
      </c>
      <c r="AB28" s="130">
        <f t="shared" si="3"/>
        <v>0</v>
      </c>
      <c r="AC28" s="179"/>
      <c r="AD28" s="130">
        <f>SUM(AD13:AD26)</f>
        <v>0</v>
      </c>
      <c r="AE28" s="130">
        <f>SUM(AE13:AE26)</f>
        <v>0</v>
      </c>
    </row>
    <row r="29" spans="2:33" x14ac:dyDescent="0.25">
      <c r="C29" s="126"/>
      <c r="D29" s="136"/>
      <c r="E29" s="180"/>
      <c r="N29" s="337"/>
      <c r="O29" s="337"/>
      <c r="P29" s="337"/>
      <c r="R29" s="339"/>
      <c r="S29" s="337"/>
      <c r="T29" s="337"/>
      <c r="AC29" s="179"/>
    </row>
    <row r="30" spans="2:33" ht="15.6" x14ac:dyDescent="0.3">
      <c r="C30" s="132" t="s">
        <v>636</v>
      </c>
      <c r="D30" s="160"/>
      <c r="E30" s="181"/>
      <c r="F30" s="130"/>
      <c r="G30" s="130"/>
      <c r="H30" s="273"/>
      <c r="I30" s="127"/>
      <c r="J30" s="130"/>
      <c r="K30" s="130"/>
      <c r="L30" s="273"/>
      <c r="N30" s="336"/>
      <c r="O30" s="336"/>
      <c r="P30" s="338"/>
      <c r="R30" s="336"/>
      <c r="S30" s="336"/>
      <c r="T30" s="338"/>
      <c r="V30" s="130"/>
      <c r="W30" s="130"/>
      <c r="X30" s="273"/>
      <c r="Z30" s="130"/>
      <c r="AA30" s="130"/>
      <c r="AB30" s="273"/>
      <c r="AC30" s="179"/>
      <c r="AD30" s="130"/>
      <c r="AE30" s="130"/>
    </row>
    <row r="31" spans="2:33" x14ac:dyDescent="0.25">
      <c r="C31" s="126"/>
      <c r="D31" s="136"/>
      <c r="E31" s="180"/>
      <c r="AC31" s="179"/>
    </row>
    <row r="32" spans="2:33" x14ac:dyDescent="0.25">
      <c r="C32" s="126"/>
      <c r="D32" s="136"/>
      <c r="E32" s="180"/>
      <c r="AC32" s="179"/>
    </row>
    <row r="33" spans="2:31" s="68" customFormat="1" ht="31.95" customHeight="1" x14ac:dyDescent="0.3">
      <c r="B33" s="233" t="s">
        <v>650</v>
      </c>
      <c r="D33" s="235">
        <v>23800</v>
      </c>
      <c r="E33" s="250"/>
      <c r="F33" s="416" t="s">
        <v>663</v>
      </c>
      <c r="G33" s="416"/>
      <c r="H33" s="416"/>
      <c r="I33" s="416"/>
      <c r="J33" s="416"/>
      <c r="K33" s="416"/>
      <c r="L33" s="416"/>
      <c r="M33" s="416"/>
      <c r="N33" s="416"/>
      <c r="O33" s="416"/>
      <c r="P33" s="293"/>
      <c r="Q33" s="71"/>
      <c r="R33" s="340"/>
      <c r="S33" s="340"/>
      <c r="T33" s="340"/>
      <c r="U33" s="71"/>
      <c r="V33" s="251"/>
      <c r="W33" s="71"/>
      <c r="X33" s="71"/>
      <c r="Y33" s="71"/>
      <c r="Z33" s="251"/>
      <c r="AA33" s="71"/>
      <c r="AB33" s="71"/>
      <c r="AC33" s="252"/>
      <c r="AD33" s="71"/>
      <c r="AE33" s="71"/>
    </row>
    <row r="34" spans="2:31" x14ac:dyDescent="0.25">
      <c r="C34" s="126"/>
      <c r="D34" s="136"/>
      <c r="E34" s="180"/>
      <c r="AC34" s="179"/>
    </row>
    <row r="35" spans="2:31" x14ac:dyDescent="0.25">
      <c r="C35" s="126"/>
      <c r="D35" s="136"/>
      <c r="E35" s="180"/>
      <c r="AC35" s="179"/>
    </row>
    <row r="36" spans="2:31" x14ac:dyDescent="0.25">
      <c r="C36" s="126"/>
      <c r="D36" s="136"/>
      <c r="E36" s="180"/>
      <c r="AC36" s="179"/>
    </row>
    <row r="37" spans="2:31" x14ac:dyDescent="0.25">
      <c r="B37" s="101" t="s">
        <v>643</v>
      </c>
      <c r="C37" s="126"/>
      <c r="D37" s="136"/>
      <c r="E37" s="180"/>
      <c r="AC37" s="179"/>
    </row>
    <row r="38" spans="2:31" x14ac:dyDescent="0.25">
      <c r="B38" s="101" t="s">
        <v>642</v>
      </c>
      <c r="C38" s="126"/>
      <c r="D38" s="136"/>
      <c r="E38" s="180"/>
      <c r="AC38" s="179"/>
    </row>
    <row r="39" spans="2:31" x14ac:dyDescent="0.25">
      <c r="B39" s="101" t="s">
        <v>680</v>
      </c>
      <c r="C39" s="126"/>
      <c r="D39" s="136"/>
      <c r="E39" s="180"/>
      <c r="AC39" s="179"/>
    </row>
    <row r="40" spans="2:31" x14ac:dyDescent="0.25">
      <c r="C40" s="126"/>
      <c r="D40" s="136"/>
      <c r="E40" s="180"/>
      <c r="AC40" s="179"/>
    </row>
    <row r="41" spans="2:31" ht="15.6" x14ac:dyDescent="0.3">
      <c r="B41" s="4" t="s">
        <v>638</v>
      </c>
      <c r="C41" s="126"/>
      <c r="D41" s="136"/>
      <c r="E41" s="180"/>
      <c r="AC41" s="179"/>
    </row>
    <row r="42" spans="2:31" x14ac:dyDescent="0.25">
      <c r="C42" s="126"/>
      <c r="D42" s="136"/>
      <c r="E42" s="180"/>
      <c r="AC42" s="179"/>
    </row>
    <row r="43" spans="2:31" s="1" customFormat="1" ht="15.6" x14ac:dyDescent="0.3">
      <c r="B43" s="4" t="s">
        <v>0</v>
      </c>
      <c r="C43" s="138"/>
      <c r="D43" s="43"/>
      <c r="E43" s="169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170"/>
      <c r="S43" s="2"/>
      <c r="T43" s="2"/>
      <c r="U43" s="2"/>
      <c r="V43" s="2"/>
      <c r="W43" s="2"/>
      <c r="X43" s="2"/>
      <c r="Y43" s="2"/>
      <c r="Z43" s="2"/>
      <c r="AA43" s="2"/>
      <c r="AB43" s="2"/>
      <c r="AC43" s="169"/>
      <c r="AD43" s="2"/>
      <c r="AE43" s="2"/>
    </row>
    <row r="44" spans="2:31" ht="18" thickBot="1" x14ac:dyDescent="0.35">
      <c r="B44" s="139"/>
      <c r="C44" s="140"/>
      <c r="D44" s="141"/>
      <c r="E44" s="18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82"/>
      <c r="AD44" s="142"/>
      <c r="AE44" s="142"/>
    </row>
    <row r="205" spans="3:3" ht="15.6" x14ac:dyDescent="0.3">
      <c r="C205" s="236"/>
    </row>
  </sheetData>
  <protectedRanges>
    <protectedRange sqref="AD13:AE21 AD23:AE26" name="o6 Movements"/>
    <protectedRange sqref="N13:P21 N23:P26" name="o3 PT EFT"/>
    <protectedRange sqref="F23:H26 F13:H21" name="o1 FT"/>
    <protectedRange sqref="C23:C26" name="o7 Other"/>
    <protectedRange sqref="J23:L26 J13:L21" name="o2 PT"/>
    <protectedRange sqref="Z23:AB26 Z13:AB21" name="o5 Vol"/>
    <protectedRange sqref="V13:X21 V23:X26" name="o4 Casual"/>
    <protectedRange sqref="R33:T33" name="o8 ATSI"/>
  </protectedRanges>
  <mergeCells count="7">
    <mergeCell ref="F33:O33"/>
    <mergeCell ref="F7:H7"/>
    <mergeCell ref="Z7:AB7"/>
    <mergeCell ref="V7:X7"/>
    <mergeCell ref="R7:T7"/>
    <mergeCell ref="N7:P7"/>
    <mergeCell ref="J7:L7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50" orientation="landscape" r:id="rId1"/>
  <ignoredErrors>
    <ignoredError sqref="F9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 tint="-0.249977111117893"/>
  </sheetPr>
  <dimension ref="B1:E196"/>
  <sheetViews>
    <sheetView showGridLines="0" zoomScale="80" zoomScaleNormal="80" zoomScalePageLayoutView="50" workbookViewId="0">
      <pane xSplit="2" ySplit="8" topLeftCell="C9" activePane="bottomRight" state="frozen"/>
      <selection pane="topRight"/>
      <selection pane="bottomLeft"/>
      <selection pane="bottomRight"/>
    </sheetView>
  </sheetViews>
  <sheetFormatPr defaultColWidth="12.6640625" defaultRowHeight="15" x14ac:dyDescent="0.25"/>
  <cols>
    <col min="1" max="1" width="4.6640625" style="101" customWidth="1"/>
    <col min="2" max="2" width="12.6640625" style="101" customWidth="1"/>
    <col min="3" max="3" width="200.6640625" style="101" customWidth="1"/>
    <col min="4" max="4" width="4.6640625" style="101" customWidth="1"/>
    <col min="5" max="16384" width="12.6640625" style="101"/>
  </cols>
  <sheetData>
    <row r="1" spans="2:3" s="1" customFormat="1" ht="17.399999999999999" x14ac:dyDescent="0.3">
      <c r="C1" s="117" t="str">
        <f>'VGC0 Certification'!E2</f>
        <v>Council Name</v>
      </c>
    </row>
    <row r="2" spans="2:3" s="1" customFormat="1" ht="17.399999999999999" x14ac:dyDescent="0.3">
      <c r="B2" s="3"/>
      <c r="C2" s="3" t="str">
        <f>"COMMENTS - "&amp;'VGC1'!C3</f>
        <v>COMMENTS - as at 30 June 2018</v>
      </c>
    </row>
    <row r="3" spans="2:3" s="1" customFormat="1" ht="18" thickBot="1" x14ac:dyDescent="0.35">
      <c r="B3" s="119"/>
      <c r="C3" s="119"/>
    </row>
    <row r="5" spans="2:3" s="154" customFormat="1" ht="15.6" x14ac:dyDescent="0.3">
      <c r="B5" s="152"/>
      <c r="C5" s="152"/>
    </row>
    <row r="6" spans="2:3" s="124" customFormat="1" ht="15.6" x14ac:dyDescent="0.3">
      <c r="B6" s="122"/>
      <c r="C6" s="255" t="s">
        <v>702</v>
      </c>
    </row>
    <row r="7" spans="2:3" s="124" customFormat="1" ht="15.6" x14ac:dyDescent="0.3">
      <c r="B7" s="122"/>
      <c r="C7" s="255" t="s">
        <v>703</v>
      </c>
    </row>
    <row r="8" spans="2:3" ht="15.6" x14ac:dyDescent="0.3">
      <c r="B8" s="125"/>
      <c r="C8" s="144"/>
    </row>
    <row r="9" spans="2:3" ht="15.6" x14ac:dyDescent="0.3">
      <c r="B9" s="333" t="s">
        <v>668</v>
      </c>
      <c r="C9" s="307"/>
    </row>
    <row r="10" spans="2:3" ht="15.6" x14ac:dyDescent="0.3">
      <c r="B10" s="125"/>
      <c r="C10" s="185"/>
    </row>
    <row r="11" spans="2:3" ht="15.6" x14ac:dyDescent="0.3">
      <c r="B11" s="125"/>
      <c r="C11" s="185"/>
    </row>
    <row r="12" spans="2:3" ht="15.6" x14ac:dyDescent="0.3">
      <c r="B12" s="125"/>
      <c r="C12" s="185"/>
    </row>
    <row r="13" spans="2:3" ht="15.6" x14ac:dyDescent="0.3">
      <c r="B13" s="125"/>
      <c r="C13" s="185"/>
    </row>
    <row r="14" spans="2:3" ht="15.6" x14ac:dyDescent="0.3">
      <c r="B14" s="125"/>
      <c r="C14" s="185"/>
    </row>
    <row r="15" spans="2:3" ht="15.6" x14ac:dyDescent="0.3">
      <c r="B15" s="125"/>
      <c r="C15" s="185"/>
    </row>
    <row r="16" spans="2:3" ht="15.6" x14ac:dyDescent="0.3">
      <c r="B16" s="125"/>
      <c r="C16" s="185"/>
    </row>
    <row r="17" spans="2:5" ht="15.6" x14ac:dyDescent="0.3">
      <c r="B17" s="125"/>
      <c r="C17" s="185"/>
    </row>
    <row r="18" spans="2:5" ht="15.6" x14ac:dyDescent="0.3">
      <c r="B18" s="125"/>
      <c r="C18" s="126"/>
      <c r="D18" s="127"/>
      <c r="E18" s="127"/>
    </row>
    <row r="19" spans="2:5" ht="15.6" x14ac:dyDescent="0.3">
      <c r="B19" s="308" t="s">
        <v>622</v>
      </c>
      <c r="C19" s="309"/>
    </row>
    <row r="20" spans="2:5" ht="15.6" x14ac:dyDescent="0.3">
      <c r="B20" s="125"/>
      <c r="C20" s="185"/>
    </row>
    <row r="21" spans="2:5" ht="15.6" x14ac:dyDescent="0.3">
      <c r="B21" s="125"/>
      <c r="C21" s="185"/>
    </row>
    <row r="22" spans="2:5" ht="15.6" x14ac:dyDescent="0.3">
      <c r="B22" s="125"/>
      <c r="C22" s="185"/>
    </row>
    <row r="23" spans="2:5" ht="15.6" x14ac:dyDescent="0.3">
      <c r="B23" s="125"/>
      <c r="C23" s="185"/>
    </row>
    <row r="24" spans="2:5" ht="15.6" x14ac:dyDescent="0.3">
      <c r="B24" s="125"/>
      <c r="C24" s="185"/>
    </row>
    <row r="25" spans="2:5" ht="15.6" x14ac:dyDescent="0.3">
      <c r="B25" s="125"/>
      <c r="C25" s="185"/>
    </row>
    <row r="26" spans="2:5" ht="15.6" x14ac:dyDescent="0.3">
      <c r="B26" s="125"/>
      <c r="C26" s="126"/>
      <c r="D26" s="127"/>
      <c r="E26" s="127"/>
    </row>
    <row r="27" spans="2:5" ht="15.6" x14ac:dyDescent="0.3">
      <c r="B27" s="308" t="s">
        <v>623</v>
      </c>
      <c r="C27" s="309"/>
    </row>
    <row r="28" spans="2:5" ht="15.6" x14ac:dyDescent="0.3">
      <c r="B28" s="125"/>
      <c r="C28" s="185"/>
    </row>
    <row r="29" spans="2:5" ht="15.6" x14ac:dyDescent="0.3">
      <c r="B29" s="125"/>
      <c r="C29" s="185"/>
    </row>
    <row r="30" spans="2:5" ht="15.6" x14ac:dyDescent="0.3">
      <c r="B30" s="125"/>
      <c r="C30" s="185"/>
    </row>
    <row r="31" spans="2:5" ht="15.6" x14ac:dyDescent="0.3">
      <c r="B31" s="125"/>
      <c r="C31" s="185"/>
    </row>
    <row r="32" spans="2:5" ht="15.6" x14ac:dyDescent="0.3">
      <c r="B32" s="125"/>
      <c r="C32" s="185"/>
    </row>
    <row r="33" spans="2:5" ht="15.6" x14ac:dyDescent="0.3">
      <c r="B33" s="125"/>
      <c r="C33" s="185"/>
    </row>
    <row r="34" spans="2:5" ht="15.6" x14ac:dyDescent="0.3">
      <c r="B34" s="125"/>
      <c r="C34" s="126"/>
      <c r="D34" s="127"/>
      <c r="E34" s="127"/>
    </row>
    <row r="35" spans="2:5" ht="15.6" x14ac:dyDescent="0.3">
      <c r="B35" s="308" t="s">
        <v>624</v>
      </c>
      <c r="C35" s="309"/>
    </row>
    <row r="36" spans="2:5" ht="15.6" x14ac:dyDescent="0.3">
      <c r="B36" s="125"/>
      <c r="C36" s="185"/>
    </row>
    <row r="37" spans="2:5" ht="15.6" x14ac:dyDescent="0.3">
      <c r="B37" s="125"/>
      <c r="C37" s="185"/>
    </row>
    <row r="38" spans="2:5" ht="15.6" x14ac:dyDescent="0.3">
      <c r="B38" s="125"/>
      <c r="C38" s="185"/>
    </row>
    <row r="39" spans="2:5" ht="15.6" x14ac:dyDescent="0.3">
      <c r="B39" s="125"/>
      <c r="C39" s="185"/>
    </row>
    <row r="40" spans="2:5" ht="15.6" x14ac:dyDescent="0.3">
      <c r="B40" s="125"/>
      <c r="C40" s="185"/>
    </row>
    <row r="41" spans="2:5" ht="15.6" x14ac:dyDescent="0.3">
      <c r="B41" s="125"/>
      <c r="C41" s="185"/>
    </row>
    <row r="42" spans="2:5" ht="15.6" x14ac:dyDescent="0.3">
      <c r="B42" s="125"/>
      <c r="C42" s="126"/>
      <c r="D42" s="127"/>
      <c r="E42" s="127"/>
    </row>
    <row r="43" spans="2:5" x14ac:dyDescent="0.25">
      <c r="B43" s="310" t="s">
        <v>625</v>
      </c>
      <c r="C43" s="307"/>
    </row>
    <row r="44" spans="2:5" ht="15.6" x14ac:dyDescent="0.3">
      <c r="B44" s="125"/>
      <c r="C44" s="185"/>
    </row>
    <row r="45" spans="2:5" ht="15.6" x14ac:dyDescent="0.3">
      <c r="B45" s="125"/>
      <c r="C45" s="185"/>
    </row>
    <row r="46" spans="2:5" ht="15.6" x14ac:dyDescent="0.3">
      <c r="B46" s="125"/>
      <c r="C46" s="185"/>
    </row>
    <row r="47" spans="2:5" ht="15.6" x14ac:dyDescent="0.3">
      <c r="B47" s="125"/>
      <c r="C47" s="185"/>
    </row>
    <row r="48" spans="2:5" ht="15.6" x14ac:dyDescent="0.3">
      <c r="B48" s="125"/>
      <c r="C48" s="126"/>
      <c r="D48" s="127"/>
      <c r="E48" s="127"/>
    </row>
    <row r="49" spans="2:5" x14ac:dyDescent="0.25">
      <c r="B49" s="310" t="s">
        <v>626</v>
      </c>
      <c r="C49" s="307"/>
    </row>
    <row r="50" spans="2:5" ht="15.6" x14ac:dyDescent="0.3">
      <c r="B50" s="125"/>
      <c r="C50" s="185"/>
    </row>
    <row r="51" spans="2:5" ht="15.6" x14ac:dyDescent="0.3">
      <c r="B51" s="125"/>
      <c r="C51" s="185"/>
    </row>
    <row r="52" spans="2:5" ht="15.6" x14ac:dyDescent="0.3">
      <c r="B52" s="125"/>
      <c r="C52" s="185"/>
    </row>
    <row r="53" spans="2:5" ht="15.6" x14ac:dyDescent="0.3">
      <c r="B53" s="125"/>
      <c r="C53" s="185"/>
    </row>
    <row r="54" spans="2:5" ht="15.6" x14ac:dyDescent="0.3">
      <c r="B54" s="125"/>
      <c r="C54" s="126"/>
      <c r="D54" s="127"/>
      <c r="E54" s="127"/>
    </row>
    <row r="55" spans="2:5" x14ac:dyDescent="0.25">
      <c r="B55" s="310" t="s">
        <v>627</v>
      </c>
      <c r="C55" s="307"/>
    </row>
    <row r="56" spans="2:5" ht="15.6" x14ac:dyDescent="0.3">
      <c r="B56" s="125"/>
      <c r="C56" s="185"/>
    </row>
    <row r="57" spans="2:5" ht="15.6" x14ac:dyDescent="0.3">
      <c r="B57" s="125"/>
      <c r="C57" s="185"/>
    </row>
    <row r="58" spans="2:5" ht="15.6" x14ac:dyDescent="0.3">
      <c r="B58" s="125"/>
      <c r="C58" s="185"/>
    </row>
    <row r="59" spans="2:5" ht="15.6" x14ac:dyDescent="0.3">
      <c r="B59" s="125"/>
      <c r="C59" s="185"/>
    </row>
    <row r="60" spans="2:5" ht="15.6" x14ac:dyDescent="0.3">
      <c r="B60" s="125"/>
      <c r="C60" s="126"/>
      <c r="D60" s="127"/>
      <c r="E60" s="127"/>
    </row>
    <row r="61" spans="2:5" x14ac:dyDescent="0.25">
      <c r="B61" s="312" t="s">
        <v>628</v>
      </c>
      <c r="C61" s="311"/>
    </row>
    <row r="62" spans="2:5" ht="15.6" x14ac:dyDescent="0.3">
      <c r="B62" s="125"/>
      <c r="C62" s="185"/>
    </row>
    <row r="63" spans="2:5" ht="15.6" x14ac:dyDescent="0.3">
      <c r="B63" s="125"/>
      <c r="C63" s="185"/>
    </row>
    <row r="64" spans="2:5" ht="15.6" x14ac:dyDescent="0.3">
      <c r="B64" s="125"/>
      <c r="C64" s="185"/>
    </row>
    <row r="65" spans="2:5" ht="15.6" x14ac:dyDescent="0.3">
      <c r="B65" s="125"/>
      <c r="C65" s="185"/>
    </row>
    <row r="66" spans="2:5" ht="15.6" x14ac:dyDescent="0.3">
      <c r="B66" s="125"/>
      <c r="C66" s="126"/>
      <c r="D66" s="127"/>
      <c r="E66" s="127"/>
    </row>
    <row r="67" spans="2:5" x14ac:dyDescent="0.25">
      <c r="B67" s="312" t="s">
        <v>629</v>
      </c>
      <c r="C67" s="311"/>
    </row>
    <row r="68" spans="2:5" ht="15.6" x14ac:dyDescent="0.3">
      <c r="B68" s="125"/>
      <c r="C68" s="185"/>
    </row>
    <row r="69" spans="2:5" ht="15.6" x14ac:dyDescent="0.3">
      <c r="B69" s="125"/>
      <c r="C69" s="185"/>
    </row>
    <row r="70" spans="2:5" ht="15.6" x14ac:dyDescent="0.3">
      <c r="B70" s="125"/>
      <c r="C70" s="185"/>
    </row>
    <row r="71" spans="2:5" ht="15.6" x14ac:dyDescent="0.3">
      <c r="B71" s="125"/>
      <c r="C71" s="185"/>
    </row>
    <row r="72" spans="2:5" ht="15.6" x14ac:dyDescent="0.3">
      <c r="B72" s="125"/>
      <c r="C72" s="126"/>
      <c r="D72" s="127"/>
      <c r="E72" s="127"/>
    </row>
    <row r="73" spans="2:5" ht="18" thickBot="1" x14ac:dyDescent="0.35">
      <c r="B73" s="139"/>
      <c r="C73" s="140"/>
    </row>
    <row r="196" spans="3:3" ht="15.6" x14ac:dyDescent="0.3">
      <c r="C196" s="236"/>
    </row>
  </sheetData>
  <sheetProtection insertRows="0"/>
  <protectedRanges>
    <protectedRange sqref="A8:XFD73" name="Comments"/>
  </protectedRange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0" orientation="landscape" r:id="rId1"/>
  <rowBreaks count="1" manualBreakCount="1">
    <brk id="42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</sheetPr>
  <dimension ref="B1:E197"/>
  <sheetViews>
    <sheetView showGridLines="0" zoomScale="80" zoomScaleNormal="80" zoomScalePageLayoutView="50" workbookViewId="0">
      <pane ySplit="7" topLeftCell="A8" activePane="bottomLeft" state="frozen"/>
      <selection pane="bottomLeft"/>
    </sheetView>
  </sheetViews>
  <sheetFormatPr defaultColWidth="12.6640625" defaultRowHeight="13.8" x14ac:dyDescent="0.25"/>
  <cols>
    <col min="1" max="1" width="20.6640625" style="217" customWidth="1"/>
    <col min="2" max="2" width="10.6640625" style="217" customWidth="1"/>
    <col min="3" max="3" width="30.6640625" style="217" customWidth="1"/>
    <col min="4" max="4" width="40.6640625" style="198" customWidth="1"/>
    <col min="5" max="5" width="12.6640625" style="217" customWidth="1"/>
    <col min="6" max="16384" width="12.6640625" style="217"/>
  </cols>
  <sheetData>
    <row r="1" spans="2:5" s="203" customFormat="1" ht="15" x14ac:dyDescent="0.25">
      <c r="D1" s="193"/>
    </row>
    <row r="2" spans="2:5" s="203" customFormat="1" ht="15.6" x14ac:dyDescent="0.3">
      <c r="B2" s="204" t="s">
        <v>1</v>
      </c>
      <c r="C2" s="205"/>
      <c r="D2" s="194"/>
      <c r="E2" s="206" t="str">
        <f>'VGC0 Certification'!$E$2</f>
        <v>Council Name</v>
      </c>
    </row>
    <row r="3" spans="2:5" s="203" customFormat="1" ht="17.399999999999999" x14ac:dyDescent="0.3">
      <c r="B3" s="207" t="s">
        <v>2</v>
      </c>
      <c r="C3" s="205"/>
      <c r="D3" s="194"/>
      <c r="E3" s="206"/>
    </row>
    <row r="4" spans="2:5" s="203" customFormat="1" ht="15.6" x14ac:dyDescent="0.3">
      <c r="B4" s="204" t="str">
        <f>'VGC1'!$C$3</f>
        <v>as at 30 June 2018</v>
      </c>
      <c r="C4" s="205"/>
      <c r="D4" s="194"/>
      <c r="E4" s="206"/>
    </row>
    <row r="5" spans="2:5" s="203" customFormat="1" ht="16.2" thickBot="1" x14ac:dyDescent="0.35">
      <c r="B5" s="208"/>
      <c r="C5" s="208"/>
      <c r="D5" s="195"/>
      <c r="E5" s="208"/>
    </row>
    <row r="6" spans="2:5" ht="7.8" customHeight="1" x14ac:dyDescent="0.25"/>
    <row r="7" spans="2:5" ht="7.8" customHeight="1" x14ac:dyDescent="0.25"/>
    <row r="8" spans="2:5" s="212" customFormat="1" x14ac:dyDescent="0.25">
      <c r="B8" s="209"/>
      <c r="C8" s="210"/>
      <c r="D8" s="196"/>
      <c r="E8" s="211"/>
    </row>
    <row r="9" spans="2:5" s="212" customFormat="1" ht="24.6" x14ac:dyDescent="0.25">
      <c r="B9" s="209"/>
      <c r="C9" s="213" t="str">
        <f>'VGC0 Certification'!C9</f>
        <v>Council Name</v>
      </c>
      <c r="D9" s="197"/>
      <c r="E9" s="211"/>
    </row>
    <row r="10" spans="2:5" s="212" customFormat="1" ht="17.399999999999999" x14ac:dyDescent="0.25">
      <c r="B10" s="209"/>
      <c r="C10" s="214" t="s">
        <v>6</v>
      </c>
      <c r="D10" s="197"/>
      <c r="E10" s="211"/>
    </row>
    <row r="11" spans="2:5" s="212" customFormat="1" x14ac:dyDescent="0.25">
      <c r="B11" s="209"/>
      <c r="C11" s="210"/>
      <c r="D11" s="196"/>
      <c r="E11" s="211"/>
    </row>
    <row r="12" spans="2:5" ht="7.8" customHeight="1" x14ac:dyDescent="0.25">
      <c r="B12" s="215"/>
      <c r="C12" s="216"/>
    </row>
    <row r="13" spans="2:5" ht="7.8" customHeight="1" x14ac:dyDescent="0.25">
      <c r="B13" s="215"/>
      <c r="C13" s="216"/>
    </row>
    <row r="14" spans="2:5" s="212" customFormat="1" x14ac:dyDescent="0.25">
      <c r="B14" s="218"/>
      <c r="C14" s="219" t="s">
        <v>7</v>
      </c>
      <c r="D14" s="198"/>
    </row>
    <row r="15" spans="2:5" x14ac:dyDescent="0.25">
      <c r="B15" s="215"/>
      <c r="C15" s="220" t="s">
        <v>8</v>
      </c>
      <c r="D15" s="228"/>
    </row>
    <row r="16" spans="2:5" x14ac:dyDescent="0.25">
      <c r="B16" s="215"/>
      <c r="C16" s="220" t="s">
        <v>9</v>
      </c>
      <c r="D16" s="228"/>
    </row>
    <row r="17" spans="2:4" x14ac:dyDescent="0.25">
      <c r="B17" s="215"/>
      <c r="C17" s="220" t="s">
        <v>10</v>
      </c>
      <c r="D17" s="228"/>
    </row>
    <row r="18" spans="2:4" x14ac:dyDescent="0.25">
      <c r="B18" s="215"/>
      <c r="C18" s="220" t="s">
        <v>11</v>
      </c>
      <c r="D18" s="228"/>
    </row>
    <row r="19" spans="2:4" x14ac:dyDescent="0.25">
      <c r="B19" s="215"/>
      <c r="C19" s="216"/>
    </row>
    <row r="20" spans="2:4" x14ac:dyDescent="0.25">
      <c r="B20" s="215"/>
      <c r="C20" s="219" t="s">
        <v>14</v>
      </c>
    </row>
    <row r="21" spans="2:4" x14ac:dyDescent="0.25">
      <c r="B21" s="215"/>
      <c r="C21" s="221" t="s">
        <v>15</v>
      </c>
    </row>
    <row r="22" spans="2:4" x14ac:dyDescent="0.25">
      <c r="B22" s="215"/>
      <c r="C22" s="220" t="s">
        <v>13</v>
      </c>
      <c r="D22" s="200"/>
    </row>
    <row r="23" spans="2:4" x14ac:dyDescent="0.25">
      <c r="B23" s="215"/>
      <c r="C23" s="220" t="s">
        <v>8</v>
      </c>
      <c r="D23" s="200"/>
    </row>
    <row r="24" spans="2:4" x14ac:dyDescent="0.25">
      <c r="B24" s="215"/>
      <c r="C24" s="220" t="s">
        <v>9</v>
      </c>
      <c r="D24" s="200"/>
    </row>
    <row r="25" spans="2:4" x14ac:dyDescent="0.25">
      <c r="B25" s="215"/>
      <c r="C25" s="220" t="s">
        <v>10</v>
      </c>
      <c r="D25" s="200"/>
    </row>
    <row r="26" spans="2:4" x14ac:dyDescent="0.25">
      <c r="B26" s="215"/>
      <c r="C26" s="220" t="s">
        <v>11</v>
      </c>
      <c r="D26" s="200"/>
    </row>
    <row r="27" spans="2:4" x14ac:dyDescent="0.25">
      <c r="B27" s="215"/>
      <c r="C27" s="219"/>
    </row>
    <row r="28" spans="2:4" x14ac:dyDescent="0.25">
      <c r="B28" s="215"/>
      <c r="C28" s="220" t="s">
        <v>13</v>
      </c>
      <c r="D28" s="200"/>
    </row>
    <row r="29" spans="2:4" x14ac:dyDescent="0.25">
      <c r="B29" s="215"/>
      <c r="C29" s="220" t="s">
        <v>8</v>
      </c>
      <c r="D29" s="200"/>
    </row>
    <row r="30" spans="2:4" x14ac:dyDescent="0.25">
      <c r="B30" s="215"/>
      <c r="C30" s="220" t="s">
        <v>9</v>
      </c>
      <c r="D30" s="200"/>
    </row>
    <row r="31" spans="2:4" x14ac:dyDescent="0.25">
      <c r="B31" s="215"/>
      <c r="C31" s="220" t="s">
        <v>10</v>
      </c>
      <c r="D31" s="200"/>
    </row>
    <row r="32" spans="2:4" x14ac:dyDescent="0.25">
      <c r="B32" s="215"/>
      <c r="C32" s="220" t="s">
        <v>11</v>
      </c>
      <c r="D32" s="200"/>
    </row>
    <row r="33" spans="2:4" x14ac:dyDescent="0.25">
      <c r="B33" s="215"/>
      <c r="C33" s="216"/>
    </row>
    <row r="34" spans="2:4" x14ac:dyDescent="0.25">
      <c r="B34" s="215"/>
      <c r="C34" s="220" t="s">
        <v>13</v>
      </c>
      <c r="D34" s="200"/>
    </row>
    <row r="35" spans="2:4" x14ac:dyDescent="0.25">
      <c r="B35" s="215"/>
      <c r="C35" s="220" t="s">
        <v>8</v>
      </c>
      <c r="D35" s="200"/>
    </row>
    <row r="36" spans="2:4" x14ac:dyDescent="0.25">
      <c r="B36" s="215"/>
      <c r="C36" s="220" t="s">
        <v>9</v>
      </c>
      <c r="D36" s="200"/>
    </row>
    <row r="37" spans="2:4" x14ac:dyDescent="0.25">
      <c r="B37" s="215"/>
      <c r="C37" s="220" t="s">
        <v>10</v>
      </c>
      <c r="D37" s="200"/>
    </row>
    <row r="38" spans="2:4" x14ac:dyDescent="0.25">
      <c r="B38" s="215"/>
      <c r="C38" s="220" t="s">
        <v>11</v>
      </c>
      <c r="D38" s="200"/>
    </row>
    <row r="39" spans="2:4" x14ac:dyDescent="0.25">
      <c r="B39" s="215"/>
      <c r="C39" s="216"/>
    </row>
    <row r="40" spans="2:4" x14ac:dyDescent="0.25">
      <c r="B40" s="215"/>
      <c r="C40" s="220" t="s">
        <v>13</v>
      </c>
      <c r="D40" s="200"/>
    </row>
    <row r="41" spans="2:4" x14ac:dyDescent="0.25">
      <c r="B41" s="215"/>
      <c r="C41" s="220" t="s">
        <v>8</v>
      </c>
      <c r="D41" s="200"/>
    </row>
    <row r="42" spans="2:4" x14ac:dyDescent="0.25">
      <c r="B42" s="215"/>
      <c r="C42" s="220" t="s">
        <v>9</v>
      </c>
      <c r="D42" s="200"/>
    </row>
    <row r="43" spans="2:4" x14ac:dyDescent="0.25">
      <c r="B43" s="215"/>
      <c r="C43" s="220" t="s">
        <v>10</v>
      </c>
      <c r="D43" s="200"/>
    </row>
    <row r="44" spans="2:4" x14ac:dyDescent="0.25">
      <c r="B44" s="215"/>
      <c r="C44" s="220" t="s">
        <v>11</v>
      </c>
      <c r="D44" s="200"/>
    </row>
    <row r="45" spans="2:4" x14ac:dyDescent="0.25">
      <c r="B45" s="215"/>
      <c r="C45" s="216"/>
    </row>
    <row r="46" spans="2:4" x14ac:dyDescent="0.25">
      <c r="B46" s="215"/>
      <c r="C46" s="219" t="s">
        <v>12</v>
      </c>
    </row>
    <row r="47" spans="2:4" x14ac:dyDescent="0.25">
      <c r="B47" s="215"/>
      <c r="C47" s="220" t="s">
        <v>8</v>
      </c>
      <c r="D47" s="199"/>
    </row>
    <row r="48" spans="2:4" x14ac:dyDescent="0.25">
      <c r="B48" s="215"/>
      <c r="C48" s="220" t="s">
        <v>9</v>
      </c>
      <c r="D48" s="199"/>
    </row>
    <row r="49" spans="2:5" x14ac:dyDescent="0.25">
      <c r="B49" s="215"/>
      <c r="C49" s="220" t="s">
        <v>10</v>
      </c>
      <c r="D49" s="199"/>
    </row>
    <row r="50" spans="2:5" x14ac:dyDescent="0.25">
      <c r="B50" s="215"/>
      <c r="C50" s="220" t="s">
        <v>11</v>
      </c>
      <c r="D50" s="199"/>
    </row>
    <row r="51" spans="2:5" x14ac:dyDescent="0.25">
      <c r="C51" s="222"/>
    </row>
    <row r="52" spans="2:5" s="224" customFormat="1" x14ac:dyDescent="0.25">
      <c r="B52" s="204" t="s">
        <v>0</v>
      </c>
      <c r="C52" s="223"/>
      <c r="D52" s="201"/>
    </row>
    <row r="53" spans="2:5" ht="14.4" thickBot="1" x14ac:dyDescent="0.3">
      <c r="B53" s="225"/>
      <c r="C53" s="226"/>
      <c r="D53" s="202"/>
      <c r="E53" s="225"/>
    </row>
    <row r="54" spans="2:5" ht="4.2" customHeight="1" x14ac:dyDescent="0.25"/>
    <row r="58" spans="2:5" x14ac:dyDescent="0.25">
      <c r="E58" s="227"/>
    </row>
    <row r="59" spans="2:5" x14ac:dyDescent="0.25">
      <c r="E59" s="227"/>
    </row>
    <row r="60" spans="2:5" x14ac:dyDescent="0.25">
      <c r="E60" s="227"/>
    </row>
    <row r="61" spans="2:5" x14ac:dyDescent="0.25">
      <c r="E61" s="227"/>
    </row>
    <row r="62" spans="2:5" x14ac:dyDescent="0.25">
      <c r="E62" s="227"/>
    </row>
    <row r="197" spans="3:3" ht="15.6" x14ac:dyDescent="0.3">
      <c r="C197" s="238"/>
    </row>
  </sheetData>
  <protectedRanges>
    <protectedRange sqref="D15:D18 D22:D26 D28:D32 D34:D38 D40:D44 D47:D50" name="Range1"/>
  </protectedRange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B1:M199"/>
  <sheetViews>
    <sheetView showGridLines="0" zoomScale="80" zoomScaleNormal="80" zoomScalePageLayoutView="50" workbookViewId="0">
      <pane ySplit="7" topLeftCell="A8" activePane="bottomLeft" state="frozen"/>
      <selection pane="bottomLeft"/>
    </sheetView>
  </sheetViews>
  <sheetFormatPr defaultColWidth="12.6640625" defaultRowHeight="13.8" x14ac:dyDescent="0.25"/>
  <cols>
    <col min="1" max="1" width="20.6640625" style="9" customWidth="1"/>
    <col min="2" max="2" width="4.77734375" style="9" customWidth="1"/>
    <col min="3" max="3" width="30.77734375" style="9" customWidth="1"/>
    <col min="4" max="4" width="10.77734375" style="54" customWidth="1"/>
    <col min="5" max="5" width="40.77734375" style="38" customWidth="1"/>
    <col min="6" max="6" width="4.77734375" style="11" customWidth="1"/>
    <col min="7" max="7" width="4.6640625" style="9" customWidth="1"/>
    <col min="8" max="9" width="12.6640625" style="9"/>
    <col min="10" max="10" width="31.109375" style="9" bestFit="1" customWidth="1"/>
    <col min="11" max="11" width="10.33203125" style="9" customWidth="1"/>
    <col min="12" max="12" width="38.44140625" style="9" bestFit="1" customWidth="1"/>
    <col min="13" max="13" width="3.33203125" style="9" customWidth="1"/>
    <col min="14" max="16384" width="12.6640625" style="9"/>
  </cols>
  <sheetData>
    <row r="1" spans="2:13" s="1" customFormat="1" ht="15" x14ac:dyDescent="0.25">
      <c r="D1" s="43"/>
      <c r="E1" s="35"/>
      <c r="F1" s="2"/>
    </row>
    <row r="2" spans="2:13" s="1" customFormat="1" ht="15.6" x14ac:dyDescent="0.3">
      <c r="B2" s="8" t="s">
        <v>1</v>
      </c>
      <c r="C2" s="4"/>
      <c r="D2" s="44"/>
      <c r="E2" s="36"/>
      <c r="F2" s="19" t="str">
        <f>'VGC0 Certification'!$E$2</f>
        <v>Council Name</v>
      </c>
    </row>
    <row r="3" spans="2:13" s="1" customFormat="1" ht="17.399999999999999" x14ac:dyDescent="0.3">
      <c r="B3" s="3" t="s">
        <v>2</v>
      </c>
      <c r="C3" s="4"/>
      <c r="D3" s="44"/>
      <c r="E3" s="36"/>
      <c r="F3" s="20"/>
    </row>
    <row r="4" spans="2:13" s="1" customFormat="1" ht="15.6" x14ac:dyDescent="0.3">
      <c r="B4" s="8" t="str">
        <f>'VGC0 Certification'!B4</f>
        <v>for the year ending 30 June 2018</v>
      </c>
      <c r="C4" s="4"/>
      <c r="D4" s="44"/>
      <c r="E4" s="36"/>
      <c r="F4" s="20"/>
    </row>
    <row r="5" spans="2:13" s="1" customFormat="1" ht="16.2" thickBot="1" x14ac:dyDescent="0.35">
      <c r="B5" s="21"/>
      <c r="C5" s="21"/>
      <c r="D5" s="45"/>
      <c r="E5" s="37"/>
      <c r="F5" s="22"/>
    </row>
    <row r="8" spans="2:13" s="26" customFormat="1" x14ac:dyDescent="0.25">
      <c r="B8" s="27"/>
      <c r="C8" s="28"/>
      <c r="D8" s="46"/>
      <c r="E8" s="39"/>
      <c r="F8" s="29"/>
    </row>
    <row r="9" spans="2:13" s="26" customFormat="1" ht="24.6" x14ac:dyDescent="0.25">
      <c r="B9" s="27"/>
      <c r="C9" s="30" t="str">
        <f>'VGC0 Certification'!C9</f>
        <v>Council Name</v>
      </c>
      <c r="D9" s="47"/>
      <c r="E9" s="40"/>
      <c r="F9" s="29"/>
    </row>
    <row r="10" spans="2:13" s="26" customFormat="1" ht="17.399999999999999" x14ac:dyDescent="0.25">
      <c r="B10" s="27"/>
      <c r="C10" s="32" t="s">
        <v>16</v>
      </c>
      <c r="D10" s="48"/>
      <c r="E10" s="40"/>
      <c r="F10" s="29"/>
    </row>
    <row r="11" spans="2:13" s="26" customFormat="1" x14ac:dyDescent="0.25">
      <c r="B11" s="27"/>
      <c r="C11" s="28"/>
      <c r="D11" s="46"/>
      <c r="E11" s="39"/>
      <c r="F11" s="29"/>
    </row>
    <row r="12" spans="2:13" x14ac:dyDescent="0.25">
      <c r="C12" s="5"/>
      <c r="D12" s="49"/>
    </row>
    <row r="13" spans="2:13" ht="60" customHeight="1" x14ac:dyDescent="0.25">
      <c r="B13" s="379" t="s">
        <v>674</v>
      </c>
      <c r="C13" s="379"/>
      <c r="D13" s="379"/>
      <c r="E13" s="379"/>
      <c r="F13" s="379"/>
    </row>
    <row r="14" spans="2:13" ht="85.05" customHeight="1" thickBot="1" x14ac:dyDescent="0.3">
      <c r="B14" s="379" t="s">
        <v>675</v>
      </c>
      <c r="C14" s="379"/>
      <c r="D14" s="379"/>
      <c r="E14" s="379"/>
      <c r="F14" s="379"/>
    </row>
    <row r="15" spans="2:13" ht="15.6" x14ac:dyDescent="0.3">
      <c r="B15" s="380" t="s">
        <v>20</v>
      </c>
      <c r="C15" s="380"/>
      <c r="D15" s="380"/>
      <c r="E15" s="380"/>
      <c r="F15" s="380"/>
      <c r="J15" s="296" t="s">
        <v>697</v>
      </c>
      <c r="K15" s="297"/>
      <c r="L15" s="297"/>
      <c r="M15" s="298"/>
    </row>
    <row r="16" spans="2:13" x14ac:dyDescent="0.25">
      <c r="B16" s="10"/>
      <c r="C16" s="5"/>
      <c r="D16" s="49"/>
      <c r="J16" s="299"/>
      <c r="K16" s="300"/>
      <c r="L16" s="300"/>
      <c r="M16" s="301"/>
    </row>
    <row r="17" spans="2:13" ht="15" customHeight="1" x14ac:dyDescent="0.25">
      <c r="B17" s="10"/>
      <c r="C17" s="33" t="s">
        <v>17</v>
      </c>
      <c r="D17" s="49">
        <v>26000</v>
      </c>
      <c r="E17" s="243"/>
      <c r="J17" s="302" t="s">
        <v>17</v>
      </c>
      <c r="K17" s="295">
        <v>26000</v>
      </c>
      <c r="L17" s="243" t="s">
        <v>699</v>
      </c>
      <c r="M17" s="301"/>
    </row>
    <row r="18" spans="2:13" ht="15" customHeight="1" x14ac:dyDescent="0.25">
      <c r="B18" s="10"/>
      <c r="C18" s="33" t="s">
        <v>18</v>
      </c>
      <c r="D18" s="49">
        <v>26010</v>
      </c>
      <c r="E18" s="244"/>
      <c r="J18" s="302" t="s">
        <v>18</v>
      </c>
      <c r="K18" s="295">
        <v>26010</v>
      </c>
      <c r="L18" s="244" t="s">
        <v>698</v>
      </c>
      <c r="M18" s="301"/>
    </row>
    <row r="19" spans="2:13" ht="15" customHeight="1" x14ac:dyDescent="0.25">
      <c r="B19" s="10"/>
      <c r="C19" s="33" t="s">
        <v>21</v>
      </c>
      <c r="D19" s="49">
        <v>26020</v>
      </c>
      <c r="E19" s="294"/>
      <c r="J19" s="302" t="s">
        <v>21</v>
      </c>
      <c r="K19" s="295">
        <v>26020</v>
      </c>
      <c r="L19" s="294">
        <v>35000</v>
      </c>
      <c r="M19" s="301"/>
    </row>
    <row r="20" spans="2:13" ht="15" customHeight="1" x14ac:dyDescent="0.25">
      <c r="B20" s="10"/>
      <c r="C20" s="33" t="s">
        <v>19</v>
      </c>
      <c r="D20" s="49">
        <v>26030</v>
      </c>
      <c r="E20" s="243"/>
      <c r="J20" s="302" t="s">
        <v>19</v>
      </c>
      <c r="K20" s="295">
        <v>26030</v>
      </c>
      <c r="L20" s="243" t="s">
        <v>700</v>
      </c>
      <c r="M20" s="301"/>
    </row>
    <row r="21" spans="2:13" ht="15" customHeight="1" x14ac:dyDescent="0.25">
      <c r="B21" s="10"/>
      <c r="C21" s="34"/>
      <c r="D21" s="50"/>
      <c r="E21" s="198"/>
      <c r="J21" s="299"/>
      <c r="K21" s="300"/>
      <c r="L21" s="300"/>
      <c r="M21" s="301"/>
    </row>
    <row r="22" spans="2:13" ht="15" customHeight="1" thickBot="1" x14ac:dyDescent="0.3">
      <c r="B22" s="10"/>
      <c r="C22" s="33" t="s">
        <v>17</v>
      </c>
      <c r="D22" s="49">
        <v>26050</v>
      </c>
      <c r="E22" s="243"/>
      <c r="J22" s="303"/>
      <c r="K22" s="304"/>
      <c r="L22" s="304"/>
      <c r="M22" s="305"/>
    </row>
    <row r="23" spans="2:13" ht="15" customHeight="1" x14ac:dyDescent="0.25">
      <c r="B23" s="10"/>
      <c r="C23" s="33" t="s">
        <v>18</v>
      </c>
      <c r="D23" s="49">
        <v>26060</v>
      </c>
      <c r="E23" s="244"/>
    </row>
    <row r="24" spans="2:13" ht="15" customHeight="1" x14ac:dyDescent="0.25">
      <c r="B24" s="10"/>
      <c r="C24" s="33" t="s">
        <v>21</v>
      </c>
      <c r="D24" s="49">
        <v>26070</v>
      </c>
      <c r="E24" s="294"/>
    </row>
    <row r="25" spans="2:13" ht="15" customHeight="1" x14ac:dyDescent="0.25">
      <c r="B25" s="10"/>
      <c r="C25" s="33" t="s">
        <v>19</v>
      </c>
      <c r="D25" s="49">
        <v>26080</v>
      </c>
      <c r="E25" s="243"/>
    </row>
    <row r="26" spans="2:13" ht="15" customHeight="1" x14ac:dyDescent="0.25">
      <c r="B26" s="10"/>
      <c r="C26" s="5"/>
      <c r="D26" s="49"/>
      <c r="E26" s="198"/>
    </row>
    <row r="27" spans="2:13" ht="15" customHeight="1" x14ac:dyDescent="0.25">
      <c r="B27" s="10"/>
      <c r="C27" s="33" t="s">
        <v>17</v>
      </c>
      <c r="D27" s="49">
        <v>26110</v>
      </c>
      <c r="E27" s="243"/>
    </row>
    <row r="28" spans="2:13" ht="15" customHeight="1" x14ac:dyDescent="0.25">
      <c r="B28" s="10"/>
      <c r="C28" s="33" t="s">
        <v>18</v>
      </c>
      <c r="D28" s="49">
        <v>26120</v>
      </c>
      <c r="E28" s="244"/>
    </row>
    <row r="29" spans="2:13" ht="15" customHeight="1" x14ac:dyDescent="0.25">
      <c r="B29" s="10"/>
      <c r="C29" s="33" t="s">
        <v>21</v>
      </c>
      <c r="D29" s="49">
        <v>26130</v>
      </c>
      <c r="E29" s="294"/>
    </row>
    <row r="30" spans="2:13" ht="15" customHeight="1" x14ac:dyDescent="0.25">
      <c r="B30" s="10"/>
      <c r="C30" s="33" t="s">
        <v>19</v>
      </c>
      <c r="D30" s="49">
        <v>26140</v>
      </c>
      <c r="E30" s="243"/>
    </row>
    <row r="31" spans="2:13" ht="15" customHeight="1" x14ac:dyDescent="0.25">
      <c r="B31" s="10"/>
      <c r="C31" s="5"/>
      <c r="D31" s="49"/>
      <c r="E31" s="198"/>
    </row>
    <row r="32" spans="2:13" ht="15" customHeight="1" x14ac:dyDescent="0.25">
      <c r="B32" s="10"/>
      <c r="C32" s="33" t="s">
        <v>17</v>
      </c>
      <c r="D32" s="49">
        <v>26110</v>
      </c>
      <c r="E32" s="243"/>
    </row>
    <row r="33" spans="2:6" ht="15" customHeight="1" x14ac:dyDescent="0.25">
      <c r="B33" s="10"/>
      <c r="C33" s="33" t="s">
        <v>18</v>
      </c>
      <c r="D33" s="49">
        <v>26120</v>
      </c>
      <c r="E33" s="244"/>
    </row>
    <row r="34" spans="2:6" ht="15" customHeight="1" x14ac:dyDescent="0.25">
      <c r="B34" s="10"/>
      <c r="C34" s="33" t="s">
        <v>21</v>
      </c>
      <c r="D34" s="49">
        <v>26130</v>
      </c>
      <c r="E34" s="294"/>
    </row>
    <row r="35" spans="2:6" ht="15" customHeight="1" x14ac:dyDescent="0.25">
      <c r="B35" s="10"/>
      <c r="C35" s="33" t="s">
        <v>19</v>
      </c>
      <c r="D35" s="49">
        <v>26140</v>
      </c>
      <c r="E35" s="243"/>
    </row>
    <row r="36" spans="2:6" x14ac:dyDescent="0.25">
      <c r="C36" s="12"/>
      <c r="D36" s="51"/>
    </row>
    <row r="37" spans="2:6" s="6" customFormat="1" x14ac:dyDescent="0.25">
      <c r="B37" s="8" t="s">
        <v>0</v>
      </c>
      <c r="C37" s="14"/>
      <c r="D37" s="52"/>
      <c r="E37" s="41"/>
      <c r="F37" s="7"/>
    </row>
    <row r="38" spans="2:6" ht="14.4" thickBot="1" x14ac:dyDescent="0.3">
      <c r="B38" s="15"/>
      <c r="C38" s="16"/>
      <c r="D38" s="53"/>
      <c r="E38" s="42"/>
      <c r="F38" s="17"/>
    </row>
    <row r="43" spans="2:6" x14ac:dyDescent="0.25">
      <c r="F43" s="13"/>
    </row>
    <row r="44" spans="2:6" x14ac:dyDescent="0.25">
      <c r="F44" s="13"/>
    </row>
    <row r="45" spans="2:6" x14ac:dyDescent="0.25">
      <c r="F45" s="13"/>
    </row>
    <row r="46" spans="2:6" x14ac:dyDescent="0.25">
      <c r="F46" s="13"/>
    </row>
    <row r="47" spans="2:6" x14ac:dyDescent="0.25">
      <c r="F47" s="13"/>
    </row>
    <row r="199" spans="3:3" ht="15.6" x14ac:dyDescent="0.3">
      <c r="C199" s="236"/>
    </row>
  </sheetData>
  <protectedRanges>
    <protectedRange sqref="E17:E20 E27:E30 E32:E35 E22:E25 L17:L20" name="Range1"/>
  </protectedRanges>
  <mergeCells count="3">
    <mergeCell ref="B13:F13"/>
    <mergeCell ref="B15:F15"/>
    <mergeCell ref="B14:F1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AC197"/>
  <sheetViews>
    <sheetView showGridLines="0" zoomScale="60" zoomScaleNormal="60" zoomScalePageLayoutView="50" workbookViewId="0">
      <pane xSplit="5" ySplit="10" topLeftCell="F11" activePane="bottomRight" state="frozen"/>
      <selection pane="topRight"/>
      <selection pane="bottomLeft"/>
      <selection pane="bottomRight"/>
    </sheetView>
  </sheetViews>
  <sheetFormatPr defaultColWidth="12.6640625" defaultRowHeight="15" x14ac:dyDescent="0.25"/>
  <cols>
    <col min="1" max="1" width="4.6640625" style="101" customWidth="1"/>
    <col min="2" max="2" width="12.6640625" style="101" customWidth="1"/>
    <col min="3" max="3" width="45.6640625" style="102" customWidth="1"/>
    <col min="4" max="4" width="12.6640625" style="114" customWidth="1"/>
    <col min="5" max="5" width="2.6640625" style="101" customWidth="1"/>
    <col min="6" max="11" width="18.6640625" style="103" customWidth="1"/>
    <col min="12" max="12" width="2.6640625" style="101" customWidth="1"/>
    <col min="13" max="21" width="18.6640625" style="103" customWidth="1"/>
    <col min="22" max="22" width="2.6640625" style="101" customWidth="1"/>
    <col min="23" max="26" width="18.6640625" style="103" customWidth="1"/>
    <col min="27" max="27" width="2.6640625" style="101" customWidth="1"/>
    <col min="28" max="16384" width="12.6640625" style="101"/>
  </cols>
  <sheetData>
    <row r="1" spans="1:26" s="55" customFormat="1" ht="18" customHeight="1" x14ac:dyDescent="0.3">
      <c r="C1" s="56"/>
      <c r="D1" s="57"/>
      <c r="F1" s="58"/>
      <c r="G1" s="58"/>
      <c r="H1" s="58"/>
      <c r="I1" s="58"/>
      <c r="J1" s="58"/>
      <c r="K1" s="58"/>
      <c r="M1" s="58"/>
      <c r="N1" s="58"/>
      <c r="O1" s="58"/>
      <c r="P1" s="58"/>
      <c r="Q1" s="58"/>
      <c r="R1" s="58"/>
      <c r="S1" s="58"/>
      <c r="T1" s="58"/>
      <c r="U1" s="58"/>
      <c r="W1" s="58"/>
      <c r="X1" s="58"/>
      <c r="Y1" s="58"/>
      <c r="Z1" s="58"/>
    </row>
    <row r="2" spans="1:26" s="55" customFormat="1" ht="18" customHeight="1" x14ac:dyDescent="0.3">
      <c r="B2" s="59" t="s">
        <v>22</v>
      </c>
      <c r="C2" s="59" t="s">
        <v>607</v>
      </c>
      <c r="D2" s="60"/>
      <c r="F2" s="61"/>
      <c r="G2" s="61"/>
      <c r="H2" s="61"/>
      <c r="I2" s="61"/>
      <c r="J2" s="61"/>
      <c r="K2" s="62"/>
      <c r="M2" s="61"/>
      <c r="N2" s="61"/>
      <c r="O2" s="61"/>
      <c r="P2" s="61"/>
      <c r="Q2" s="61"/>
      <c r="R2" s="61"/>
      <c r="S2" s="61"/>
      <c r="T2" s="61"/>
      <c r="U2" s="62"/>
      <c r="W2" s="61"/>
      <c r="X2" s="61"/>
      <c r="Y2" s="62"/>
      <c r="Z2" s="62" t="str">
        <f>'VGC0 Certification'!$E$2</f>
        <v>Council Name</v>
      </c>
    </row>
    <row r="3" spans="1:26" s="55" customFormat="1" ht="18" customHeight="1" x14ac:dyDescent="0.3">
      <c r="B3" s="59"/>
      <c r="C3" s="108" t="s">
        <v>709</v>
      </c>
      <c r="D3" s="60"/>
      <c r="F3" s="61"/>
      <c r="G3" s="61"/>
      <c r="H3" s="61"/>
      <c r="I3" s="61"/>
      <c r="J3" s="61"/>
      <c r="K3" s="63"/>
      <c r="M3" s="61"/>
      <c r="N3" s="61"/>
      <c r="O3" s="61"/>
      <c r="P3" s="61"/>
      <c r="Q3" s="61"/>
      <c r="R3" s="61"/>
      <c r="S3" s="61"/>
      <c r="T3" s="61"/>
      <c r="U3" s="63"/>
      <c r="W3" s="61"/>
      <c r="X3" s="61"/>
      <c r="Y3" s="63"/>
      <c r="Z3" s="63"/>
    </row>
    <row r="4" spans="1:26" s="55" customFormat="1" ht="18" customHeight="1" thickBot="1" x14ac:dyDescent="0.35">
      <c r="B4" s="64"/>
      <c r="C4" s="65"/>
      <c r="D4" s="66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</row>
    <row r="5" spans="1:26" s="68" customFormat="1" ht="18" customHeight="1" x14ac:dyDescent="0.3">
      <c r="C5" s="69"/>
      <c r="D5" s="70"/>
      <c r="F5" s="71"/>
      <c r="G5" s="71"/>
      <c r="H5" s="71"/>
      <c r="I5" s="71"/>
      <c r="J5" s="71"/>
      <c r="K5" s="71"/>
      <c r="M5" s="71"/>
      <c r="N5" s="71"/>
      <c r="O5" s="71"/>
      <c r="P5" s="71"/>
      <c r="Q5" s="71"/>
      <c r="R5" s="71"/>
      <c r="S5" s="71"/>
      <c r="T5" s="71"/>
      <c r="U5" s="71"/>
      <c r="W5" s="71"/>
      <c r="X5" s="71"/>
      <c r="Y5" s="71"/>
      <c r="Z5" s="71"/>
    </row>
    <row r="6" spans="1:26" s="72" customFormat="1" ht="18" customHeight="1" x14ac:dyDescent="0.3">
      <c r="B6" s="73"/>
      <c r="C6" s="74"/>
      <c r="D6" s="74"/>
      <c r="F6" s="75" t="s">
        <v>23</v>
      </c>
      <c r="G6" s="75"/>
      <c r="H6" s="75"/>
      <c r="I6" s="75"/>
      <c r="J6" s="75"/>
      <c r="K6" s="75"/>
      <c r="M6" s="75" t="s">
        <v>24</v>
      </c>
      <c r="N6" s="75"/>
      <c r="O6" s="75"/>
      <c r="P6" s="75"/>
      <c r="Q6" s="75"/>
      <c r="R6" s="75"/>
      <c r="S6" s="75"/>
      <c r="T6" s="75"/>
      <c r="U6" s="75"/>
      <c r="W6" s="75"/>
      <c r="X6" s="75"/>
      <c r="Y6" s="75"/>
      <c r="Z6" s="75"/>
    </row>
    <row r="7" spans="1:26" s="72" customFormat="1" ht="33.6" customHeight="1" x14ac:dyDescent="0.3">
      <c r="B7" s="73"/>
      <c r="C7" s="74"/>
      <c r="D7" s="74"/>
      <c r="F7" s="76"/>
      <c r="G7" s="76"/>
      <c r="H7" s="76"/>
      <c r="I7" s="76"/>
      <c r="J7" s="76"/>
      <c r="K7" s="76"/>
      <c r="M7" s="76"/>
      <c r="N7" s="76"/>
      <c r="O7" s="381" t="s">
        <v>25</v>
      </c>
      <c r="P7" s="381"/>
      <c r="Q7" s="381" t="s">
        <v>26</v>
      </c>
      <c r="R7" s="381"/>
      <c r="S7" s="76"/>
      <c r="T7" s="76"/>
      <c r="U7" s="76"/>
      <c r="W7" s="381" t="s">
        <v>634</v>
      </c>
      <c r="X7" s="381"/>
      <c r="Y7" s="381" t="s">
        <v>27</v>
      </c>
      <c r="Z7" s="381"/>
    </row>
    <row r="8" spans="1:26" s="77" customFormat="1" ht="46.8" x14ac:dyDescent="0.3">
      <c r="B8" s="78"/>
      <c r="C8" s="79"/>
      <c r="D8" s="79" t="s">
        <v>28</v>
      </c>
      <c r="F8" s="80" t="s">
        <v>29</v>
      </c>
      <c r="G8" s="80" t="s">
        <v>30</v>
      </c>
      <c r="H8" s="80" t="s">
        <v>31</v>
      </c>
      <c r="I8" s="80" t="s">
        <v>32</v>
      </c>
      <c r="J8" s="80" t="s">
        <v>33</v>
      </c>
      <c r="K8" s="80" t="s">
        <v>34</v>
      </c>
      <c r="M8" s="80" t="s">
        <v>35</v>
      </c>
      <c r="N8" s="80" t="s">
        <v>36</v>
      </c>
      <c r="O8" s="80" t="s">
        <v>37</v>
      </c>
      <c r="P8" s="80" t="s">
        <v>38</v>
      </c>
      <c r="Q8" s="80" t="s">
        <v>37</v>
      </c>
      <c r="R8" s="80" t="s">
        <v>38</v>
      </c>
      <c r="S8" s="80" t="s">
        <v>39</v>
      </c>
      <c r="T8" s="80" t="s">
        <v>40</v>
      </c>
      <c r="U8" s="80" t="s">
        <v>41</v>
      </c>
      <c r="W8" s="80" t="s">
        <v>42</v>
      </c>
      <c r="X8" s="80" t="s">
        <v>43</v>
      </c>
      <c r="Y8" s="80" t="s">
        <v>44</v>
      </c>
      <c r="Z8" s="80" t="s">
        <v>45</v>
      </c>
    </row>
    <row r="9" spans="1:26" s="81" customFormat="1" ht="18" customHeight="1" x14ac:dyDescent="0.3">
      <c r="B9" s="82"/>
      <c r="C9" s="82"/>
      <c r="D9" s="82"/>
      <c r="F9" s="83" t="s">
        <v>46</v>
      </c>
      <c r="G9" s="83" t="s">
        <v>47</v>
      </c>
      <c r="H9" s="83" t="s">
        <v>48</v>
      </c>
      <c r="I9" s="83" t="s">
        <v>49</v>
      </c>
      <c r="J9" s="83" t="s">
        <v>50</v>
      </c>
      <c r="K9" s="82" t="s">
        <v>51</v>
      </c>
      <c r="M9" s="82" t="s">
        <v>52</v>
      </c>
      <c r="N9" s="82" t="s">
        <v>53</v>
      </c>
      <c r="O9" s="82" t="s">
        <v>54</v>
      </c>
      <c r="P9" s="82" t="s">
        <v>55</v>
      </c>
      <c r="Q9" s="82" t="s">
        <v>56</v>
      </c>
      <c r="R9" s="82" t="s">
        <v>57</v>
      </c>
      <c r="S9" s="82" t="s">
        <v>58</v>
      </c>
      <c r="T9" s="82" t="s">
        <v>59</v>
      </c>
      <c r="U9" s="82" t="s">
        <v>60</v>
      </c>
      <c r="W9" s="82" t="s">
        <v>61</v>
      </c>
      <c r="X9" s="82" t="s">
        <v>62</v>
      </c>
      <c r="Y9" s="82" t="s">
        <v>63</v>
      </c>
      <c r="Z9" s="82" t="s">
        <v>64</v>
      </c>
    </row>
    <row r="10" spans="1:26" s="68" customFormat="1" ht="18" customHeight="1" x14ac:dyDescent="0.3">
      <c r="A10" s="84"/>
      <c r="B10" s="85"/>
      <c r="C10" s="240"/>
      <c r="D10" s="87"/>
      <c r="E10" s="84"/>
      <c r="F10" s="88"/>
      <c r="G10" s="88"/>
      <c r="H10" s="88"/>
      <c r="I10" s="88"/>
      <c r="J10" s="88"/>
      <c r="K10" s="88"/>
      <c r="L10" s="84"/>
      <c r="M10" s="88"/>
      <c r="N10" s="88"/>
      <c r="O10" s="88"/>
      <c r="P10" s="88"/>
      <c r="Q10" s="88"/>
      <c r="R10" s="88"/>
      <c r="S10" s="88"/>
      <c r="T10" s="88"/>
      <c r="U10" s="88"/>
      <c r="V10" s="84"/>
      <c r="W10" s="88"/>
      <c r="X10" s="88"/>
      <c r="Y10" s="88"/>
      <c r="Z10" s="88"/>
    </row>
    <row r="11" spans="1:26" s="68" customFormat="1" ht="18" customHeight="1" x14ac:dyDescent="0.3">
      <c r="A11" s="84"/>
      <c r="B11" s="85" t="s">
        <v>65</v>
      </c>
      <c r="C11" s="240"/>
      <c r="D11" s="87"/>
      <c r="E11" s="84"/>
      <c r="F11" s="88"/>
      <c r="G11" s="88"/>
      <c r="H11" s="88"/>
      <c r="I11" s="88"/>
      <c r="J11" s="88"/>
      <c r="K11" s="88"/>
      <c r="L11" s="84"/>
      <c r="M11" s="88"/>
      <c r="N11" s="88"/>
      <c r="O11" s="88"/>
      <c r="P11" s="88"/>
      <c r="Q11" s="88"/>
      <c r="R11" s="88"/>
      <c r="S11" s="88"/>
      <c r="T11" s="88"/>
      <c r="U11" s="88"/>
      <c r="V11" s="84"/>
      <c r="W11" s="88"/>
      <c r="X11" s="88"/>
      <c r="Y11" s="88"/>
      <c r="Z11" s="88"/>
    </row>
    <row r="12" spans="1:26" s="68" customFormat="1" ht="18" customHeight="1" x14ac:dyDescent="0.3">
      <c r="A12" s="84"/>
      <c r="B12" s="85"/>
      <c r="C12" s="240" t="s">
        <v>66</v>
      </c>
      <c r="D12" s="89" t="s">
        <v>67</v>
      </c>
      <c r="E12" s="84"/>
      <c r="F12" s="90"/>
      <c r="G12" s="90"/>
      <c r="H12" s="90"/>
      <c r="I12" s="90"/>
      <c r="J12" s="90"/>
      <c r="K12" s="91">
        <f t="shared" ref="K12:K17" si="0">SUM(F12:J12)</f>
        <v>0</v>
      </c>
      <c r="L12" s="84"/>
      <c r="M12" s="88"/>
      <c r="N12" s="90"/>
      <c r="O12" s="90"/>
      <c r="P12" s="90"/>
      <c r="Q12" s="90"/>
      <c r="R12" s="90"/>
      <c r="S12" s="90"/>
      <c r="T12" s="90"/>
      <c r="U12" s="91">
        <f t="shared" ref="U12:U17" si="1">SUM(N12:T12)</f>
        <v>0</v>
      </c>
      <c r="V12" s="84"/>
      <c r="W12" s="90"/>
      <c r="X12" s="90"/>
      <c r="Y12" s="91">
        <f>K12+W12</f>
        <v>0</v>
      </c>
      <c r="Z12" s="91">
        <f t="shared" ref="Z12:Z17" si="2">U12+X12</f>
        <v>0</v>
      </c>
    </row>
    <row r="13" spans="1:26" s="68" customFormat="1" ht="18" customHeight="1" x14ac:dyDescent="0.3">
      <c r="A13" s="84"/>
      <c r="B13" s="85"/>
      <c r="C13" s="240" t="s">
        <v>68</v>
      </c>
      <c r="D13" s="89" t="s">
        <v>69</v>
      </c>
      <c r="E13" s="84"/>
      <c r="F13" s="90"/>
      <c r="G13" s="90"/>
      <c r="H13" s="90"/>
      <c r="I13" s="90"/>
      <c r="J13" s="90"/>
      <c r="K13" s="91">
        <f t="shared" si="0"/>
        <v>0</v>
      </c>
      <c r="L13" s="84"/>
      <c r="M13" s="88"/>
      <c r="N13" s="90"/>
      <c r="O13" s="90"/>
      <c r="P13" s="90"/>
      <c r="Q13" s="90"/>
      <c r="R13" s="90"/>
      <c r="S13" s="90"/>
      <c r="T13" s="90"/>
      <c r="U13" s="91">
        <f t="shared" si="1"/>
        <v>0</v>
      </c>
      <c r="V13" s="84"/>
      <c r="W13" s="90"/>
      <c r="X13" s="90"/>
      <c r="Y13" s="91">
        <f t="shared" ref="Y13:Y17" si="3">K13+W13</f>
        <v>0</v>
      </c>
      <c r="Z13" s="91">
        <f t="shared" si="2"/>
        <v>0</v>
      </c>
    </row>
    <row r="14" spans="1:26" s="68" customFormat="1" ht="18" customHeight="1" x14ac:dyDescent="0.3">
      <c r="A14" s="84"/>
      <c r="B14" s="85"/>
      <c r="C14" s="240" t="s">
        <v>70</v>
      </c>
      <c r="D14" s="89" t="s">
        <v>71</v>
      </c>
      <c r="E14" s="84"/>
      <c r="F14" s="90"/>
      <c r="G14" s="90"/>
      <c r="H14" s="90"/>
      <c r="I14" s="90"/>
      <c r="J14" s="90"/>
      <c r="K14" s="91">
        <f t="shared" si="0"/>
        <v>0</v>
      </c>
      <c r="L14" s="84"/>
      <c r="M14" s="88"/>
      <c r="N14" s="90"/>
      <c r="O14" s="90"/>
      <c r="P14" s="90"/>
      <c r="Q14" s="90"/>
      <c r="R14" s="90"/>
      <c r="S14" s="90"/>
      <c r="T14" s="90"/>
      <c r="U14" s="91">
        <f t="shared" si="1"/>
        <v>0</v>
      </c>
      <c r="V14" s="84"/>
      <c r="W14" s="90"/>
      <c r="X14" s="90"/>
      <c r="Y14" s="91">
        <f t="shared" si="3"/>
        <v>0</v>
      </c>
      <c r="Z14" s="91">
        <f t="shared" si="2"/>
        <v>0</v>
      </c>
    </row>
    <row r="15" spans="1:26" s="68" customFormat="1" ht="18" customHeight="1" x14ac:dyDescent="0.3">
      <c r="A15" s="84"/>
      <c r="B15" s="85"/>
      <c r="C15" s="240" t="s">
        <v>72</v>
      </c>
      <c r="D15" s="89" t="s">
        <v>73</v>
      </c>
      <c r="E15" s="84"/>
      <c r="F15" s="90"/>
      <c r="G15" s="90"/>
      <c r="H15" s="90"/>
      <c r="I15" s="90"/>
      <c r="J15" s="90"/>
      <c r="K15" s="91">
        <f t="shared" si="0"/>
        <v>0</v>
      </c>
      <c r="L15" s="84"/>
      <c r="M15" s="88"/>
      <c r="N15" s="90"/>
      <c r="O15" s="90"/>
      <c r="P15" s="90"/>
      <c r="Q15" s="90"/>
      <c r="R15" s="90"/>
      <c r="S15" s="90"/>
      <c r="T15" s="90"/>
      <c r="U15" s="91">
        <f t="shared" si="1"/>
        <v>0</v>
      </c>
      <c r="V15" s="84"/>
      <c r="W15" s="90"/>
      <c r="X15" s="90"/>
      <c r="Y15" s="91">
        <f t="shared" si="3"/>
        <v>0</v>
      </c>
      <c r="Z15" s="91">
        <f t="shared" si="2"/>
        <v>0</v>
      </c>
    </row>
    <row r="16" spans="1:26" s="68" customFormat="1" ht="18" customHeight="1" x14ac:dyDescent="0.3">
      <c r="A16" s="84"/>
      <c r="B16" s="85"/>
      <c r="C16" s="341" t="s">
        <v>74</v>
      </c>
      <c r="D16" s="89" t="s">
        <v>75</v>
      </c>
      <c r="E16" s="84"/>
      <c r="F16" s="90"/>
      <c r="G16" s="90"/>
      <c r="H16" s="90"/>
      <c r="I16" s="90"/>
      <c r="J16" s="90"/>
      <c r="K16" s="91">
        <f t="shared" si="0"/>
        <v>0</v>
      </c>
      <c r="L16" s="84"/>
      <c r="M16" s="88"/>
      <c r="N16" s="90"/>
      <c r="O16" s="90"/>
      <c r="P16" s="90"/>
      <c r="Q16" s="90"/>
      <c r="R16" s="90"/>
      <c r="S16" s="90"/>
      <c r="T16" s="90"/>
      <c r="U16" s="91">
        <f t="shared" si="1"/>
        <v>0</v>
      </c>
      <c r="V16" s="84"/>
      <c r="W16" s="90"/>
      <c r="X16" s="90"/>
      <c r="Y16" s="91">
        <f t="shared" si="3"/>
        <v>0</v>
      </c>
      <c r="Z16" s="91">
        <f t="shared" si="2"/>
        <v>0</v>
      </c>
    </row>
    <row r="17" spans="1:26" s="68" customFormat="1" ht="18" customHeight="1" x14ac:dyDescent="0.3">
      <c r="A17" s="84"/>
      <c r="B17" s="85"/>
      <c r="C17" s="341" t="s">
        <v>648</v>
      </c>
      <c r="D17" s="89" t="s">
        <v>77</v>
      </c>
      <c r="E17" s="84"/>
      <c r="F17" s="90"/>
      <c r="G17" s="90"/>
      <c r="H17" s="90"/>
      <c r="I17" s="90"/>
      <c r="J17" s="90"/>
      <c r="K17" s="91">
        <f t="shared" si="0"/>
        <v>0</v>
      </c>
      <c r="L17" s="84"/>
      <c r="M17" s="88"/>
      <c r="N17" s="90"/>
      <c r="O17" s="90"/>
      <c r="P17" s="90"/>
      <c r="Q17" s="90"/>
      <c r="R17" s="90"/>
      <c r="S17" s="90"/>
      <c r="T17" s="90"/>
      <c r="U17" s="91">
        <f t="shared" si="1"/>
        <v>0</v>
      </c>
      <c r="V17" s="84"/>
      <c r="W17" s="90"/>
      <c r="X17" s="90"/>
      <c r="Y17" s="91">
        <f t="shared" si="3"/>
        <v>0</v>
      </c>
      <c r="Z17" s="91">
        <f t="shared" si="2"/>
        <v>0</v>
      </c>
    </row>
    <row r="18" spans="1:26" s="68" customFormat="1" ht="18" customHeight="1" x14ac:dyDescent="0.3">
      <c r="A18" s="84"/>
      <c r="B18" s="85"/>
      <c r="C18" s="93" t="s">
        <v>78</v>
      </c>
      <c r="D18" s="94" t="s">
        <v>79</v>
      </c>
      <c r="E18" s="84"/>
      <c r="F18" s="91">
        <f t="shared" ref="F18:K18" si="4">SUM(F12:F17)</f>
        <v>0</v>
      </c>
      <c r="G18" s="91">
        <f t="shared" si="4"/>
        <v>0</v>
      </c>
      <c r="H18" s="91">
        <f t="shared" si="4"/>
        <v>0</v>
      </c>
      <c r="I18" s="91">
        <f t="shared" si="4"/>
        <v>0</v>
      </c>
      <c r="J18" s="91">
        <f t="shared" si="4"/>
        <v>0</v>
      </c>
      <c r="K18" s="91">
        <f t="shared" si="4"/>
        <v>0</v>
      </c>
      <c r="L18" s="84"/>
      <c r="M18" s="88"/>
      <c r="N18" s="91">
        <f t="shared" ref="N18:U18" si="5">SUM(N12:N17)</f>
        <v>0</v>
      </c>
      <c r="O18" s="91">
        <f t="shared" si="5"/>
        <v>0</v>
      </c>
      <c r="P18" s="91">
        <f t="shared" si="5"/>
        <v>0</v>
      </c>
      <c r="Q18" s="91">
        <f t="shared" si="5"/>
        <v>0</v>
      </c>
      <c r="R18" s="91">
        <f t="shared" si="5"/>
        <v>0</v>
      </c>
      <c r="S18" s="91">
        <f t="shared" si="5"/>
        <v>0</v>
      </c>
      <c r="T18" s="91">
        <f t="shared" si="5"/>
        <v>0</v>
      </c>
      <c r="U18" s="91">
        <f t="shared" si="5"/>
        <v>0</v>
      </c>
      <c r="V18" s="84"/>
      <c r="W18" s="91">
        <f>SUM(W12:W17)</f>
        <v>0</v>
      </c>
      <c r="X18" s="91">
        <f>SUM(X12:X17)</f>
        <v>0</v>
      </c>
      <c r="Y18" s="91">
        <f>SUM(Y12:Y17)</f>
        <v>0</v>
      </c>
      <c r="Z18" s="91">
        <f>SUM(Z12:Z17)</f>
        <v>0</v>
      </c>
    </row>
    <row r="19" spans="1:26" s="68" customFormat="1" ht="18" customHeight="1" x14ac:dyDescent="0.3">
      <c r="A19" s="84"/>
      <c r="B19" s="85" t="s">
        <v>80</v>
      </c>
      <c r="C19" s="240"/>
      <c r="D19" s="87"/>
      <c r="E19" s="84"/>
      <c r="F19" s="88"/>
      <c r="G19" s="88"/>
      <c r="H19" s="88"/>
      <c r="I19" s="88"/>
      <c r="J19" s="88"/>
      <c r="K19" s="88"/>
      <c r="L19" s="84"/>
      <c r="M19" s="88"/>
      <c r="N19" s="88"/>
      <c r="O19" s="88"/>
      <c r="P19" s="88"/>
      <c r="Q19" s="88"/>
      <c r="R19" s="88"/>
      <c r="S19" s="88"/>
      <c r="T19" s="88"/>
      <c r="U19" s="88"/>
      <c r="V19" s="84"/>
      <c r="W19" s="88"/>
      <c r="X19" s="88"/>
      <c r="Y19" s="88"/>
      <c r="Z19" s="88"/>
    </row>
    <row r="20" spans="1:26" s="68" customFormat="1" ht="18" customHeight="1" x14ac:dyDescent="0.3">
      <c r="A20" s="84"/>
      <c r="B20" s="85"/>
      <c r="C20" s="240" t="s">
        <v>81</v>
      </c>
      <c r="D20" s="89" t="s">
        <v>82</v>
      </c>
      <c r="E20" s="84"/>
      <c r="F20" s="90"/>
      <c r="G20" s="90"/>
      <c r="H20" s="90"/>
      <c r="I20" s="90"/>
      <c r="J20" s="90"/>
      <c r="K20" s="91">
        <f t="shared" ref="K20:K25" si="6">SUM(F20:J20)</f>
        <v>0</v>
      </c>
      <c r="L20" s="84"/>
      <c r="M20" s="88"/>
      <c r="N20" s="90"/>
      <c r="O20" s="90"/>
      <c r="P20" s="90"/>
      <c r="Q20" s="90"/>
      <c r="R20" s="90"/>
      <c r="S20" s="90"/>
      <c r="T20" s="90"/>
      <c r="U20" s="91">
        <f t="shared" ref="U20:U25" si="7">SUM(N20:T20)</f>
        <v>0</v>
      </c>
      <c r="V20" s="84"/>
      <c r="W20" s="90"/>
      <c r="X20" s="90"/>
      <c r="Y20" s="91">
        <f t="shared" ref="Y20:Y25" si="8">K20+W20</f>
        <v>0</v>
      </c>
      <c r="Z20" s="91">
        <f t="shared" ref="Z20:Z25" si="9">U20+X20</f>
        <v>0</v>
      </c>
    </row>
    <row r="21" spans="1:26" s="68" customFormat="1" ht="18" customHeight="1" x14ac:dyDescent="0.3">
      <c r="A21" s="84"/>
      <c r="B21" s="85"/>
      <c r="C21" s="240" t="s">
        <v>83</v>
      </c>
      <c r="D21" s="89" t="s">
        <v>84</v>
      </c>
      <c r="E21" s="84"/>
      <c r="F21" s="90"/>
      <c r="G21" s="90"/>
      <c r="H21" s="90"/>
      <c r="I21" s="90"/>
      <c r="J21" s="90"/>
      <c r="K21" s="91">
        <f t="shared" si="6"/>
        <v>0</v>
      </c>
      <c r="L21" s="84"/>
      <c r="M21" s="88"/>
      <c r="N21" s="90"/>
      <c r="O21" s="90"/>
      <c r="P21" s="90"/>
      <c r="Q21" s="90"/>
      <c r="R21" s="90"/>
      <c r="S21" s="90"/>
      <c r="T21" s="90"/>
      <c r="U21" s="91">
        <f t="shared" si="7"/>
        <v>0</v>
      </c>
      <c r="V21" s="84"/>
      <c r="W21" s="90"/>
      <c r="X21" s="90"/>
      <c r="Y21" s="91">
        <f t="shared" si="8"/>
        <v>0</v>
      </c>
      <c r="Z21" s="91">
        <f t="shared" si="9"/>
        <v>0</v>
      </c>
    </row>
    <row r="22" spans="1:26" s="68" customFormat="1" ht="18" customHeight="1" x14ac:dyDescent="0.3">
      <c r="A22" s="84"/>
      <c r="B22" s="85"/>
      <c r="C22" s="240" t="s">
        <v>85</v>
      </c>
      <c r="D22" s="89" t="s">
        <v>86</v>
      </c>
      <c r="E22" s="84"/>
      <c r="F22" s="90"/>
      <c r="G22" s="90"/>
      <c r="H22" s="90"/>
      <c r="I22" s="90"/>
      <c r="J22" s="90"/>
      <c r="K22" s="91">
        <f t="shared" si="6"/>
        <v>0</v>
      </c>
      <c r="L22" s="84"/>
      <c r="M22" s="88"/>
      <c r="N22" s="90"/>
      <c r="O22" s="90"/>
      <c r="P22" s="90"/>
      <c r="Q22" s="90"/>
      <c r="R22" s="90"/>
      <c r="S22" s="90"/>
      <c r="T22" s="90"/>
      <c r="U22" s="91">
        <f t="shared" si="7"/>
        <v>0</v>
      </c>
      <c r="V22" s="84"/>
      <c r="W22" s="90"/>
      <c r="X22" s="90"/>
      <c r="Y22" s="91">
        <f t="shared" si="8"/>
        <v>0</v>
      </c>
      <c r="Z22" s="91">
        <f t="shared" si="9"/>
        <v>0</v>
      </c>
    </row>
    <row r="23" spans="1:26" s="68" customFormat="1" ht="18" customHeight="1" x14ac:dyDescent="0.3">
      <c r="A23" s="84"/>
      <c r="B23" s="85"/>
      <c r="C23" s="240" t="s">
        <v>87</v>
      </c>
      <c r="D23" s="89" t="s">
        <v>88</v>
      </c>
      <c r="E23" s="84"/>
      <c r="F23" s="90"/>
      <c r="G23" s="90"/>
      <c r="H23" s="90"/>
      <c r="I23" s="90"/>
      <c r="J23" s="90"/>
      <c r="K23" s="91">
        <f t="shared" si="6"/>
        <v>0</v>
      </c>
      <c r="L23" s="84"/>
      <c r="M23" s="88"/>
      <c r="N23" s="90"/>
      <c r="O23" s="90"/>
      <c r="P23" s="90"/>
      <c r="Q23" s="90"/>
      <c r="R23" s="90"/>
      <c r="S23" s="90"/>
      <c r="T23" s="90"/>
      <c r="U23" s="91">
        <f t="shared" si="7"/>
        <v>0</v>
      </c>
      <c r="V23" s="84"/>
      <c r="W23" s="90"/>
      <c r="X23" s="90"/>
      <c r="Y23" s="91">
        <f t="shared" si="8"/>
        <v>0</v>
      </c>
      <c r="Z23" s="91">
        <f t="shared" si="9"/>
        <v>0</v>
      </c>
    </row>
    <row r="24" spans="1:26" s="68" customFormat="1" ht="18" customHeight="1" x14ac:dyDescent="0.3">
      <c r="A24" s="84"/>
      <c r="B24" s="85"/>
      <c r="C24" s="240" t="s">
        <v>89</v>
      </c>
      <c r="D24" s="89" t="s">
        <v>90</v>
      </c>
      <c r="E24" s="84"/>
      <c r="F24" s="90"/>
      <c r="G24" s="90"/>
      <c r="H24" s="90"/>
      <c r="I24" s="90"/>
      <c r="J24" s="90"/>
      <c r="K24" s="91">
        <f t="shared" si="6"/>
        <v>0</v>
      </c>
      <c r="L24" s="84"/>
      <c r="M24" s="88"/>
      <c r="N24" s="90"/>
      <c r="O24" s="90"/>
      <c r="P24" s="90"/>
      <c r="Q24" s="90"/>
      <c r="R24" s="90"/>
      <c r="S24" s="90"/>
      <c r="T24" s="90"/>
      <c r="U24" s="91">
        <f t="shared" si="7"/>
        <v>0</v>
      </c>
      <c r="V24" s="84"/>
      <c r="W24" s="90"/>
      <c r="X24" s="90"/>
      <c r="Y24" s="91">
        <f t="shared" si="8"/>
        <v>0</v>
      </c>
      <c r="Z24" s="91">
        <f t="shared" si="9"/>
        <v>0</v>
      </c>
    </row>
    <row r="25" spans="1:26" s="68" customFormat="1" ht="18" customHeight="1" x14ac:dyDescent="0.3">
      <c r="A25" s="84"/>
      <c r="B25" s="85"/>
      <c r="C25" s="341" t="s">
        <v>91</v>
      </c>
      <c r="D25" s="89" t="s">
        <v>92</v>
      </c>
      <c r="E25" s="84"/>
      <c r="F25" s="90"/>
      <c r="G25" s="90"/>
      <c r="H25" s="90"/>
      <c r="I25" s="90"/>
      <c r="J25" s="90"/>
      <c r="K25" s="91">
        <f t="shared" si="6"/>
        <v>0</v>
      </c>
      <c r="L25" s="84"/>
      <c r="M25" s="88"/>
      <c r="N25" s="90"/>
      <c r="O25" s="90"/>
      <c r="P25" s="90"/>
      <c r="Q25" s="90"/>
      <c r="R25" s="90"/>
      <c r="S25" s="90"/>
      <c r="T25" s="90"/>
      <c r="U25" s="91">
        <f t="shared" si="7"/>
        <v>0</v>
      </c>
      <c r="V25" s="84"/>
      <c r="W25" s="90"/>
      <c r="X25" s="90"/>
      <c r="Y25" s="91">
        <f t="shared" si="8"/>
        <v>0</v>
      </c>
      <c r="Z25" s="91">
        <f t="shared" si="9"/>
        <v>0</v>
      </c>
    </row>
    <row r="26" spans="1:26" s="68" customFormat="1" ht="18" customHeight="1" x14ac:dyDescent="0.3">
      <c r="A26" s="84"/>
      <c r="B26" s="85"/>
      <c r="C26" s="93" t="s">
        <v>78</v>
      </c>
      <c r="D26" s="94" t="s">
        <v>93</v>
      </c>
      <c r="E26" s="84"/>
      <c r="F26" s="91">
        <f t="shared" ref="F26:K26" si="10">SUM(F20:F25)</f>
        <v>0</v>
      </c>
      <c r="G26" s="91">
        <f t="shared" si="10"/>
        <v>0</v>
      </c>
      <c r="H26" s="91">
        <f t="shared" si="10"/>
        <v>0</v>
      </c>
      <c r="I26" s="91">
        <f t="shared" si="10"/>
        <v>0</v>
      </c>
      <c r="J26" s="91">
        <f t="shared" si="10"/>
        <v>0</v>
      </c>
      <c r="K26" s="91">
        <f t="shared" si="10"/>
        <v>0</v>
      </c>
      <c r="L26" s="84"/>
      <c r="M26" s="88"/>
      <c r="N26" s="91">
        <f t="shared" ref="N26:U26" si="11">SUM(N20:N25)</f>
        <v>0</v>
      </c>
      <c r="O26" s="91">
        <f t="shared" si="11"/>
        <v>0</v>
      </c>
      <c r="P26" s="91">
        <f t="shared" si="11"/>
        <v>0</v>
      </c>
      <c r="Q26" s="91">
        <f t="shared" si="11"/>
        <v>0</v>
      </c>
      <c r="R26" s="91">
        <f t="shared" si="11"/>
        <v>0</v>
      </c>
      <c r="S26" s="91">
        <f t="shared" si="11"/>
        <v>0</v>
      </c>
      <c r="T26" s="91">
        <f t="shared" si="11"/>
        <v>0</v>
      </c>
      <c r="U26" s="91">
        <f t="shared" si="11"/>
        <v>0</v>
      </c>
      <c r="V26" s="84"/>
      <c r="W26" s="91">
        <f>SUM(W20:W25)</f>
        <v>0</v>
      </c>
      <c r="X26" s="91">
        <f>SUM(X20:X25)</f>
        <v>0</v>
      </c>
      <c r="Y26" s="91">
        <f>SUM(Y20:Y25)</f>
        <v>0</v>
      </c>
      <c r="Z26" s="91">
        <f>SUM(Z20:Z25)</f>
        <v>0</v>
      </c>
    </row>
    <row r="27" spans="1:26" s="68" customFormat="1" ht="18" customHeight="1" x14ac:dyDescent="0.3">
      <c r="A27" s="84"/>
      <c r="B27" s="85" t="s">
        <v>94</v>
      </c>
      <c r="C27" s="95"/>
      <c r="D27" s="87"/>
      <c r="E27" s="84"/>
      <c r="F27" s="88"/>
      <c r="G27" s="88"/>
      <c r="H27" s="88"/>
      <c r="I27" s="88"/>
      <c r="J27" s="88"/>
      <c r="K27" s="88"/>
      <c r="L27" s="84"/>
      <c r="M27" s="88"/>
      <c r="N27" s="88"/>
      <c r="O27" s="88"/>
      <c r="P27" s="88"/>
      <c r="Q27" s="88"/>
      <c r="R27" s="88"/>
      <c r="S27" s="88"/>
      <c r="T27" s="88"/>
      <c r="U27" s="88"/>
      <c r="V27" s="84"/>
      <c r="W27" s="88"/>
      <c r="X27" s="88"/>
      <c r="Y27" s="88"/>
      <c r="Z27" s="88"/>
    </row>
    <row r="28" spans="1:26" s="68" customFormat="1" ht="18" customHeight="1" x14ac:dyDescent="0.3">
      <c r="A28" s="84"/>
      <c r="B28" s="85"/>
      <c r="C28" s="95" t="s">
        <v>95</v>
      </c>
      <c r="D28" s="89" t="s">
        <v>96</v>
      </c>
      <c r="E28" s="84"/>
      <c r="F28" s="90"/>
      <c r="G28" s="90"/>
      <c r="H28" s="90"/>
      <c r="I28" s="90"/>
      <c r="J28" s="90"/>
      <c r="K28" s="91">
        <f>SUM(F28:J28)</f>
        <v>0</v>
      </c>
      <c r="L28" s="84"/>
      <c r="M28" s="88"/>
      <c r="N28" s="90"/>
      <c r="O28" s="90"/>
      <c r="P28" s="90"/>
      <c r="Q28" s="90"/>
      <c r="R28" s="90"/>
      <c r="S28" s="90"/>
      <c r="T28" s="90"/>
      <c r="U28" s="91">
        <f>SUM(N28:T28)</f>
        <v>0</v>
      </c>
      <c r="V28" s="84"/>
      <c r="W28" s="90"/>
      <c r="X28" s="90"/>
      <c r="Y28" s="91">
        <f>K28+W28</f>
        <v>0</v>
      </c>
      <c r="Z28" s="91">
        <f>U28+X28</f>
        <v>0</v>
      </c>
    </row>
    <row r="29" spans="1:26" s="68" customFormat="1" ht="18" customHeight="1" x14ac:dyDescent="0.3">
      <c r="A29" s="84"/>
      <c r="B29" s="85"/>
      <c r="C29" s="95" t="s">
        <v>97</v>
      </c>
      <c r="D29" s="89" t="s">
        <v>98</v>
      </c>
      <c r="E29" s="84"/>
      <c r="F29" s="90"/>
      <c r="G29" s="90"/>
      <c r="H29" s="90"/>
      <c r="I29" s="90"/>
      <c r="J29" s="90"/>
      <c r="K29" s="91">
        <f>SUM(F29:J29)</f>
        <v>0</v>
      </c>
      <c r="L29" s="84"/>
      <c r="M29" s="88"/>
      <c r="N29" s="90"/>
      <c r="O29" s="90"/>
      <c r="P29" s="90"/>
      <c r="Q29" s="90"/>
      <c r="R29" s="90"/>
      <c r="S29" s="90"/>
      <c r="T29" s="90"/>
      <c r="U29" s="91">
        <f>SUM(N29:T29)</f>
        <v>0</v>
      </c>
      <c r="V29" s="84"/>
      <c r="W29" s="90"/>
      <c r="X29" s="90"/>
      <c r="Y29" s="91">
        <f>K29+W29</f>
        <v>0</v>
      </c>
      <c r="Z29" s="91">
        <f>U29+X29</f>
        <v>0</v>
      </c>
    </row>
    <row r="30" spans="1:26" s="68" customFormat="1" ht="18" customHeight="1" x14ac:dyDescent="0.3">
      <c r="A30" s="84"/>
      <c r="B30" s="85"/>
      <c r="C30" s="240" t="s">
        <v>99</v>
      </c>
      <c r="D30" s="89" t="s">
        <v>100</v>
      </c>
      <c r="E30" s="84"/>
      <c r="F30" s="90"/>
      <c r="G30" s="90"/>
      <c r="H30" s="90"/>
      <c r="I30" s="90"/>
      <c r="J30" s="90"/>
      <c r="K30" s="91">
        <f>SUM(F30:J30)</f>
        <v>0</v>
      </c>
      <c r="L30" s="84"/>
      <c r="M30" s="88"/>
      <c r="N30" s="90"/>
      <c r="O30" s="90"/>
      <c r="P30" s="90"/>
      <c r="Q30" s="90"/>
      <c r="R30" s="90"/>
      <c r="S30" s="90"/>
      <c r="T30" s="90"/>
      <c r="U30" s="91">
        <f>SUM(N30:T30)</f>
        <v>0</v>
      </c>
      <c r="V30" s="84"/>
      <c r="W30" s="90"/>
      <c r="X30" s="90"/>
      <c r="Y30" s="91">
        <f>K30+W30</f>
        <v>0</v>
      </c>
      <c r="Z30" s="91">
        <f>U30+X30</f>
        <v>0</v>
      </c>
    </row>
    <row r="31" spans="1:26" s="68" customFormat="1" ht="18" customHeight="1" x14ac:dyDescent="0.3">
      <c r="A31" s="84"/>
      <c r="B31" s="85"/>
      <c r="C31" s="341" t="s">
        <v>91</v>
      </c>
      <c r="D31" s="89" t="s">
        <v>101</v>
      </c>
      <c r="E31" s="84"/>
      <c r="F31" s="90"/>
      <c r="G31" s="90"/>
      <c r="H31" s="90"/>
      <c r="I31" s="90"/>
      <c r="J31" s="90"/>
      <c r="K31" s="91">
        <f>SUM(F31:J31)</f>
        <v>0</v>
      </c>
      <c r="L31" s="84"/>
      <c r="M31" s="88"/>
      <c r="N31" s="90"/>
      <c r="O31" s="90"/>
      <c r="P31" s="90"/>
      <c r="Q31" s="90"/>
      <c r="R31" s="90"/>
      <c r="S31" s="90"/>
      <c r="T31" s="90"/>
      <c r="U31" s="91">
        <f>SUM(N31:T31)</f>
        <v>0</v>
      </c>
      <c r="V31" s="84"/>
      <c r="W31" s="90"/>
      <c r="X31" s="90"/>
      <c r="Y31" s="91">
        <f>K31+W31</f>
        <v>0</v>
      </c>
      <c r="Z31" s="91">
        <f>U31+X31</f>
        <v>0</v>
      </c>
    </row>
    <row r="32" spans="1:26" s="68" customFormat="1" ht="18" customHeight="1" x14ac:dyDescent="0.3">
      <c r="A32" s="84"/>
      <c r="B32" s="85"/>
      <c r="C32" s="93" t="s">
        <v>78</v>
      </c>
      <c r="D32" s="94" t="s">
        <v>102</v>
      </c>
      <c r="E32" s="84"/>
      <c r="F32" s="91">
        <f t="shared" ref="F32:K32" si="12">SUM(F28:F31)</f>
        <v>0</v>
      </c>
      <c r="G32" s="91">
        <f t="shared" si="12"/>
        <v>0</v>
      </c>
      <c r="H32" s="91">
        <f t="shared" si="12"/>
        <v>0</v>
      </c>
      <c r="I32" s="91">
        <f t="shared" si="12"/>
        <v>0</v>
      </c>
      <c r="J32" s="91">
        <f t="shared" si="12"/>
        <v>0</v>
      </c>
      <c r="K32" s="91">
        <f t="shared" si="12"/>
        <v>0</v>
      </c>
      <c r="L32" s="84"/>
      <c r="M32" s="88"/>
      <c r="N32" s="91">
        <f t="shared" ref="N32:U32" si="13">SUM(N28:N31)</f>
        <v>0</v>
      </c>
      <c r="O32" s="91">
        <f t="shared" si="13"/>
        <v>0</v>
      </c>
      <c r="P32" s="91">
        <f t="shared" si="13"/>
        <v>0</v>
      </c>
      <c r="Q32" s="91">
        <f t="shared" si="13"/>
        <v>0</v>
      </c>
      <c r="R32" s="91">
        <f t="shared" si="13"/>
        <v>0</v>
      </c>
      <c r="S32" s="91">
        <f t="shared" si="13"/>
        <v>0</v>
      </c>
      <c r="T32" s="91">
        <f t="shared" si="13"/>
        <v>0</v>
      </c>
      <c r="U32" s="91">
        <f t="shared" si="13"/>
        <v>0</v>
      </c>
      <c r="V32" s="84"/>
      <c r="W32" s="91">
        <f>SUM(W28:W31)</f>
        <v>0</v>
      </c>
      <c r="X32" s="91">
        <f>SUM(X28:X31)</f>
        <v>0</v>
      </c>
      <c r="Y32" s="91">
        <f>SUM(Y28:Y31)</f>
        <v>0</v>
      </c>
      <c r="Z32" s="91">
        <f>SUM(Z28:Z31)</f>
        <v>0</v>
      </c>
    </row>
    <row r="33" spans="1:26" s="68" customFormat="1" ht="18" customHeight="1" x14ac:dyDescent="0.3">
      <c r="A33" s="84"/>
      <c r="B33" s="85" t="s">
        <v>103</v>
      </c>
      <c r="C33" s="240"/>
      <c r="D33" s="87"/>
      <c r="E33" s="84"/>
      <c r="F33" s="88"/>
      <c r="G33" s="88"/>
      <c r="H33" s="88"/>
      <c r="I33" s="88"/>
      <c r="J33" s="88"/>
      <c r="K33" s="88"/>
      <c r="L33" s="84"/>
      <c r="M33" s="88"/>
      <c r="N33" s="88"/>
      <c r="O33" s="88"/>
      <c r="P33" s="88"/>
      <c r="Q33" s="88"/>
      <c r="R33" s="88"/>
      <c r="S33" s="88"/>
      <c r="T33" s="88"/>
      <c r="U33" s="88"/>
      <c r="V33" s="84"/>
      <c r="W33" s="88"/>
      <c r="X33" s="88"/>
      <c r="Y33" s="88"/>
      <c r="Z33" s="88"/>
    </row>
    <row r="34" spans="1:26" s="68" customFormat="1" ht="18" customHeight="1" x14ac:dyDescent="0.3">
      <c r="A34" s="84"/>
      <c r="B34" s="85"/>
      <c r="C34" s="240" t="s">
        <v>104</v>
      </c>
      <c r="D34" s="89" t="s">
        <v>105</v>
      </c>
      <c r="E34" s="84"/>
      <c r="F34" s="90"/>
      <c r="G34" s="90"/>
      <c r="H34" s="90"/>
      <c r="I34" s="90"/>
      <c r="J34" s="90"/>
      <c r="K34" s="91">
        <f t="shared" ref="K34:K40" si="14">SUM(F34:J34)</f>
        <v>0</v>
      </c>
      <c r="L34" s="84"/>
      <c r="M34" s="88"/>
      <c r="N34" s="90"/>
      <c r="O34" s="90"/>
      <c r="P34" s="90"/>
      <c r="Q34" s="90"/>
      <c r="R34" s="90"/>
      <c r="S34" s="90"/>
      <c r="T34" s="90"/>
      <c r="U34" s="91">
        <f t="shared" ref="U34:U40" si="15">SUM(N34:T34)</f>
        <v>0</v>
      </c>
      <c r="V34" s="84"/>
      <c r="W34" s="90"/>
      <c r="X34" s="90"/>
      <c r="Y34" s="91">
        <f t="shared" ref="Y34:Y40" si="16">K34+W34</f>
        <v>0</v>
      </c>
      <c r="Z34" s="91">
        <f t="shared" ref="Z34:Z40" si="17">U34+X34</f>
        <v>0</v>
      </c>
    </row>
    <row r="35" spans="1:26" s="68" customFormat="1" ht="18" customHeight="1" x14ac:dyDescent="0.3">
      <c r="A35" s="84"/>
      <c r="B35" s="85"/>
      <c r="C35" s="240" t="s">
        <v>106</v>
      </c>
      <c r="D35" s="89" t="s">
        <v>107</v>
      </c>
      <c r="E35" s="84"/>
      <c r="F35" s="90"/>
      <c r="G35" s="90"/>
      <c r="H35" s="90"/>
      <c r="I35" s="90"/>
      <c r="J35" s="90"/>
      <c r="K35" s="91">
        <f t="shared" si="14"/>
        <v>0</v>
      </c>
      <c r="L35" s="84"/>
      <c r="M35" s="88"/>
      <c r="N35" s="90"/>
      <c r="O35" s="90"/>
      <c r="P35" s="90"/>
      <c r="Q35" s="90"/>
      <c r="R35" s="90"/>
      <c r="S35" s="90"/>
      <c r="T35" s="90"/>
      <c r="U35" s="91">
        <f t="shared" si="15"/>
        <v>0</v>
      </c>
      <c r="V35" s="84"/>
      <c r="W35" s="90"/>
      <c r="X35" s="90"/>
      <c r="Y35" s="91">
        <f t="shared" si="16"/>
        <v>0</v>
      </c>
      <c r="Z35" s="91">
        <f t="shared" si="17"/>
        <v>0</v>
      </c>
    </row>
    <row r="36" spans="1:26" s="68" customFormat="1" ht="18" customHeight="1" x14ac:dyDescent="0.3">
      <c r="A36" s="84"/>
      <c r="B36" s="85"/>
      <c r="C36" s="240" t="s">
        <v>108</v>
      </c>
      <c r="D36" s="89" t="s">
        <v>109</v>
      </c>
      <c r="E36" s="84"/>
      <c r="F36" s="90"/>
      <c r="G36" s="90"/>
      <c r="H36" s="90"/>
      <c r="I36" s="90"/>
      <c r="J36" s="90"/>
      <c r="K36" s="91">
        <f t="shared" si="14"/>
        <v>0</v>
      </c>
      <c r="L36" s="84"/>
      <c r="M36" s="88"/>
      <c r="N36" s="90"/>
      <c r="O36" s="90"/>
      <c r="P36" s="90"/>
      <c r="Q36" s="90"/>
      <c r="R36" s="90"/>
      <c r="S36" s="90"/>
      <c r="T36" s="90"/>
      <c r="U36" s="91">
        <f t="shared" si="15"/>
        <v>0</v>
      </c>
      <c r="V36" s="84"/>
      <c r="W36" s="90"/>
      <c r="X36" s="90"/>
      <c r="Y36" s="91">
        <f t="shared" si="16"/>
        <v>0</v>
      </c>
      <c r="Z36" s="91">
        <f t="shared" si="17"/>
        <v>0</v>
      </c>
    </row>
    <row r="37" spans="1:26" s="68" customFormat="1" ht="18" customHeight="1" x14ac:dyDescent="0.3">
      <c r="A37" s="84"/>
      <c r="B37" s="85"/>
      <c r="C37" s="240" t="s">
        <v>110</v>
      </c>
      <c r="D37" s="89" t="s">
        <v>111</v>
      </c>
      <c r="E37" s="84"/>
      <c r="F37" s="90"/>
      <c r="G37" s="90"/>
      <c r="H37" s="90"/>
      <c r="I37" s="90"/>
      <c r="J37" s="90"/>
      <c r="K37" s="91">
        <f t="shared" si="14"/>
        <v>0</v>
      </c>
      <c r="L37" s="84"/>
      <c r="M37" s="88"/>
      <c r="N37" s="90"/>
      <c r="O37" s="90"/>
      <c r="P37" s="90"/>
      <c r="Q37" s="90"/>
      <c r="R37" s="90"/>
      <c r="S37" s="90"/>
      <c r="T37" s="90"/>
      <c r="U37" s="91">
        <f t="shared" si="15"/>
        <v>0</v>
      </c>
      <c r="V37" s="84"/>
      <c r="W37" s="90"/>
      <c r="X37" s="90"/>
      <c r="Y37" s="91">
        <f t="shared" si="16"/>
        <v>0</v>
      </c>
      <c r="Z37" s="91">
        <f t="shared" si="17"/>
        <v>0</v>
      </c>
    </row>
    <row r="38" spans="1:26" s="68" customFormat="1" ht="18" customHeight="1" x14ac:dyDescent="0.3">
      <c r="A38" s="84"/>
      <c r="B38" s="85"/>
      <c r="C38" s="240" t="s">
        <v>112</v>
      </c>
      <c r="D38" s="89" t="s">
        <v>113</v>
      </c>
      <c r="E38" s="84"/>
      <c r="F38" s="90"/>
      <c r="G38" s="90"/>
      <c r="H38" s="90"/>
      <c r="I38" s="90"/>
      <c r="J38" s="90"/>
      <c r="K38" s="91">
        <f t="shared" si="14"/>
        <v>0</v>
      </c>
      <c r="L38" s="84"/>
      <c r="M38" s="88"/>
      <c r="N38" s="90"/>
      <c r="O38" s="90"/>
      <c r="P38" s="90"/>
      <c r="Q38" s="90"/>
      <c r="R38" s="90"/>
      <c r="S38" s="90"/>
      <c r="T38" s="90"/>
      <c r="U38" s="91">
        <f t="shared" si="15"/>
        <v>0</v>
      </c>
      <c r="V38" s="84"/>
      <c r="W38" s="90"/>
      <c r="X38" s="90"/>
      <c r="Y38" s="91">
        <f t="shared" si="16"/>
        <v>0</v>
      </c>
      <c r="Z38" s="91">
        <f t="shared" si="17"/>
        <v>0</v>
      </c>
    </row>
    <row r="39" spans="1:26" s="68" customFormat="1" ht="18" customHeight="1" x14ac:dyDescent="0.3">
      <c r="A39" s="84"/>
      <c r="B39" s="85"/>
      <c r="C39" s="240" t="s">
        <v>114</v>
      </c>
      <c r="D39" s="89" t="s">
        <v>115</v>
      </c>
      <c r="E39" s="84"/>
      <c r="F39" s="90"/>
      <c r="G39" s="90"/>
      <c r="H39" s="90"/>
      <c r="I39" s="90"/>
      <c r="J39" s="90"/>
      <c r="K39" s="91">
        <f t="shared" si="14"/>
        <v>0</v>
      </c>
      <c r="L39" s="84"/>
      <c r="M39" s="88"/>
      <c r="N39" s="90"/>
      <c r="O39" s="90"/>
      <c r="P39" s="90"/>
      <c r="Q39" s="90"/>
      <c r="R39" s="90"/>
      <c r="S39" s="90"/>
      <c r="T39" s="90"/>
      <c r="U39" s="91">
        <f t="shared" si="15"/>
        <v>0</v>
      </c>
      <c r="V39" s="84"/>
      <c r="W39" s="90"/>
      <c r="X39" s="90"/>
      <c r="Y39" s="91">
        <f t="shared" si="16"/>
        <v>0</v>
      </c>
      <c r="Z39" s="91">
        <f t="shared" si="17"/>
        <v>0</v>
      </c>
    </row>
    <row r="40" spans="1:26" s="68" customFormat="1" ht="18" customHeight="1" x14ac:dyDescent="0.3">
      <c r="A40" s="84"/>
      <c r="B40" s="85"/>
      <c r="C40" s="240" t="s">
        <v>116</v>
      </c>
      <c r="D40" s="89" t="s">
        <v>117</v>
      </c>
      <c r="E40" s="84"/>
      <c r="F40" s="90"/>
      <c r="G40" s="90"/>
      <c r="H40" s="90"/>
      <c r="I40" s="90"/>
      <c r="J40" s="90"/>
      <c r="K40" s="91">
        <f t="shared" si="14"/>
        <v>0</v>
      </c>
      <c r="L40" s="84"/>
      <c r="M40" s="88"/>
      <c r="N40" s="90"/>
      <c r="O40" s="90"/>
      <c r="P40" s="90"/>
      <c r="Q40" s="90"/>
      <c r="R40" s="90"/>
      <c r="S40" s="90"/>
      <c r="T40" s="90"/>
      <c r="U40" s="91">
        <f t="shared" si="15"/>
        <v>0</v>
      </c>
      <c r="V40" s="84"/>
      <c r="W40" s="90"/>
      <c r="X40" s="90"/>
      <c r="Y40" s="91">
        <f t="shared" si="16"/>
        <v>0</v>
      </c>
      <c r="Z40" s="91">
        <f t="shared" si="17"/>
        <v>0</v>
      </c>
    </row>
    <row r="41" spans="1:26" s="68" customFormat="1" ht="18" customHeight="1" x14ac:dyDescent="0.3">
      <c r="A41" s="84"/>
      <c r="B41" s="85"/>
      <c r="C41" s="240" t="s">
        <v>118</v>
      </c>
      <c r="D41" s="89" t="s">
        <v>119</v>
      </c>
      <c r="E41" s="84"/>
      <c r="F41" s="90"/>
      <c r="G41" s="90"/>
      <c r="H41" s="90"/>
      <c r="I41" s="90"/>
      <c r="J41" s="90"/>
      <c r="K41" s="91">
        <f>SUM(F41:J41)</f>
        <v>0</v>
      </c>
      <c r="L41" s="84"/>
      <c r="M41" s="88"/>
      <c r="N41" s="90"/>
      <c r="O41" s="90"/>
      <c r="P41" s="90"/>
      <c r="Q41" s="90"/>
      <c r="R41" s="90"/>
      <c r="S41" s="90"/>
      <c r="T41" s="90"/>
      <c r="U41" s="91">
        <f>SUM(N41:T41)</f>
        <v>0</v>
      </c>
      <c r="V41" s="84"/>
      <c r="W41" s="90"/>
      <c r="X41" s="90"/>
      <c r="Y41" s="91">
        <f>K41+W41</f>
        <v>0</v>
      </c>
      <c r="Z41" s="91">
        <f>U41+X41</f>
        <v>0</v>
      </c>
    </row>
    <row r="42" spans="1:26" s="68" customFormat="1" ht="18" customHeight="1" x14ac:dyDescent="0.3">
      <c r="A42" s="84"/>
      <c r="B42" s="85"/>
      <c r="C42" s="240" t="s">
        <v>120</v>
      </c>
      <c r="D42" s="89" t="s">
        <v>121</v>
      </c>
      <c r="E42" s="84"/>
      <c r="F42" s="90"/>
      <c r="G42" s="90"/>
      <c r="H42" s="90"/>
      <c r="I42" s="90"/>
      <c r="J42" s="90"/>
      <c r="K42" s="91">
        <f>SUM(F42:J42)</f>
        <v>0</v>
      </c>
      <c r="L42" s="84"/>
      <c r="M42" s="88"/>
      <c r="N42" s="90"/>
      <c r="O42" s="90"/>
      <c r="P42" s="90"/>
      <c r="Q42" s="90"/>
      <c r="R42" s="90"/>
      <c r="S42" s="90"/>
      <c r="T42" s="90"/>
      <c r="U42" s="91">
        <f>SUM(N42:T42)</f>
        <v>0</v>
      </c>
      <c r="V42" s="84"/>
      <c r="W42" s="90"/>
      <c r="X42" s="90"/>
      <c r="Y42" s="91">
        <f>K42+W42</f>
        <v>0</v>
      </c>
      <c r="Z42" s="91">
        <f>U42+X42</f>
        <v>0</v>
      </c>
    </row>
    <row r="43" spans="1:26" s="68" customFormat="1" ht="18" customHeight="1" x14ac:dyDescent="0.3">
      <c r="A43" s="84"/>
      <c r="B43" s="85"/>
      <c r="C43" s="341" t="s">
        <v>91</v>
      </c>
      <c r="D43" s="89" t="s">
        <v>122</v>
      </c>
      <c r="E43" s="84"/>
      <c r="F43" s="90"/>
      <c r="G43" s="90"/>
      <c r="H43" s="90"/>
      <c r="I43" s="90"/>
      <c r="J43" s="90"/>
      <c r="K43" s="91">
        <f>SUM(F43:J43)</f>
        <v>0</v>
      </c>
      <c r="L43" s="84"/>
      <c r="M43" s="88"/>
      <c r="N43" s="90"/>
      <c r="O43" s="90"/>
      <c r="P43" s="90"/>
      <c r="Q43" s="90"/>
      <c r="R43" s="90"/>
      <c r="S43" s="90"/>
      <c r="T43" s="90"/>
      <c r="U43" s="91">
        <f>SUM(N43:T43)</f>
        <v>0</v>
      </c>
      <c r="V43" s="84"/>
      <c r="W43" s="90"/>
      <c r="X43" s="90"/>
      <c r="Y43" s="91">
        <f>K43+W43</f>
        <v>0</v>
      </c>
      <c r="Z43" s="91">
        <f>U43+X43</f>
        <v>0</v>
      </c>
    </row>
    <row r="44" spans="1:26" s="68" customFormat="1" ht="18" customHeight="1" x14ac:dyDescent="0.3">
      <c r="A44" s="84"/>
      <c r="B44" s="85"/>
      <c r="C44" s="93" t="s">
        <v>78</v>
      </c>
      <c r="D44" s="94" t="s">
        <v>123</v>
      </c>
      <c r="E44" s="84"/>
      <c r="F44" s="91">
        <f t="shared" ref="F44:K44" si="18">SUM(F34:F43)</f>
        <v>0</v>
      </c>
      <c r="G44" s="91">
        <f t="shared" si="18"/>
        <v>0</v>
      </c>
      <c r="H44" s="91">
        <f t="shared" si="18"/>
        <v>0</v>
      </c>
      <c r="I44" s="91">
        <f t="shared" si="18"/>
        <v>0</v>
      </c>
      <c r="J44" s="91">
        <f t="shared" si="18"/>
        <v>0</v>
      </c>
      <c r="K44" s="91">
        <f t="shared" si="18"/>
        <v>0</v>
      </c>
      <c r="L44" s="84"/>
      <c r="M44" s="88"/>
      <c r="N44" s="91">
        <f t="shared" ref="N44:U44" si="19">SUM(N34:N43)</f>
        <v>0</v>
      </c>
      <c r="O44" s="91">
        <f t="shared" si="19"/>
        <v>0</v>
      </c>
      <c r="P44" s="91">
        <f t="shared" si="19"/>
        <v>0</v>
      </c>
      <c r="Q44" s="91">
        <f t="shared" si="19"/>
        <v>0</v>
      </c>
      <c r="R44" s="91">
        <f t="shared" si="19"/>
        <v>0</v>
      </c>
      <c r="S44" s="91">
        <f t="shared" si="19"/>
        <v>0</v>
      </c>
      <c r="T44" s="91">
        <f t="shared" si="19"/>
        <v>0</v>
      </c>
      <c r="U44" s="91">
        <f t="shared" si="19"/>
        <v>0</v>
      </c>
      <c r="V44" s="84"/>
      <c r="W44" s="91">
        <f>SUM(W34:W43)</f>
        <v>0</v>
      </c>
      <c r="X44" s="91">
        <f>SUM(X34:X43)</f>
        <v>0</v>
      </c>
      <c r="Y44" s="91">
        <f>SUM(Y34:Y43)</f>
        <v>0</v>
      </c>
      <c r="Z44" s="91">
        <f>SUM(Z34:Z43)</f>
        <v>0</v>
      </c>
    </row>
    <row r="45" spans="1:26" s="68" customFormat="1" ht="18" customHeight="1" x14ac:dyDescent="0.3">
      <c r="A45" s="84"/>
      <c r="B45" s="85" t="s">
        <v>124</v>
      </c>
      <c r="C45" s="240"/>
      <c r="D45" s="87"/>
      <c r="E45" s="84"/>
      <c r="F45" s="88"/>
      <c r="G45" s="88"/>
      <c r="H45" s="88"/>
      <c r="I45" s="88"/>
      <c r="J45" s="88"/>
      <c r="K45" s="88"/>
      <c r="L45" s="84"/>
      <c r="M45" s="88"/>
      <c r="N45" s="88"/>
      <c r="O45" s="88"/>
      <c r="P45" s="88"/>
      <c r="Q45" s="88"/>
      <c r="R45" s="88"/>
      <c r="S45" s="88"/>
      <c r="T45" s="88"/>
      <c r="U45" s="88"/>
      <c r="V45" s="84"/>
      <c r="W45" s="88"/>
      <c r="X45" s="88"/>
      <c r="Y45" s="88"/>
      <c r="Z45" s="88"/>
    </row>
    <row r="46" spans="1:26" s="68" customFormat="1" ht="18" customHeight="1" x14ac:dyDescent="0.3">
      <c r="A46" s="84"/>
      <c r="B46" s="85"/>
      <c r="C46" s="240" t="s">
        <v>125</v>
      </c>
      <c r="D46" s="89" t="s">
        <v>126</v>
      </c>
      <c r="E46" s="84"/>
      <c r="F46" s="90"/>
      <c r="G46" s="90"/>
      <c r="H46" s="90"/>
      <c r="I46" s="90"/>
      <c r="J46" s="90"/>
      <c r="K46" s="91">
        <f>SUM(F46:J46)</f>
        <v>0</v>
      </c>
      <c r="L46" s="84"/>
      <c r="M46" s="88"/>
      <c r="N46" s="90"/>
      <c r="O46" s="90"/>
      <c r="P46" s="90"/>
      <c r="Q46" s="90"/>
      <c r="R46" s="90"/>
      <c r="S46" s="90"/>
      <c r="T46" s="90"/>
      <c r="U46" s="91">
        <f>SUM(N46:T46)</f>
        <v>0</v>
      </c>
      <c r="V46" s="84"/>
      <c r="W46" s="90"/>
      <c r="X46" s="90"/>
      <c r="Y46" s="91">
        <f>K46+W46</f>
        <v>0</v>
      </c>
      <c r="Z46" s="91">
        <f>U46+X46</f>
        <v>0</v>
      </c>
    </row>
    <row r="47" spans="1:26" s="68" customFormat="1" ht="18" customHeight="1" x14ac:dyDescent="0.3">
      <c r="A47" s="84"/>
      <c r="B47" s="85"/>
      <c r="C47" s="240" t="s">
        <v>127</v>
      </c>
      <c r="D47" s="89" t="s">
        <v>128</v>
      </c>
      <c r="E47" s="84"/>
      <c r="F47" s="90"/>
      <c r="G47" s="90"/>
      <c r="H47" s="90"/>
      <c r="I47" s="90"/>
      <c r="J47" s="90"/>
      <c r="K47" s="91">
        <f>SUM(F47:J47)</f>
        <v>0</v>
      </c>
      <c r="L47" s="84"/>
      <c r="M47" s="88"/>
      <c r="N47" s="90"/>
      <c r="O47" s="90"/>
      <c r="P47" s="90"/>
      <c r="Q47" s="90"/>
      <c r="R47" s="90"/>
      <c r="S47" s="90"/>
      <c r="T47" s="90"/>
      <c r="U47" s="91">
        <f>SUM(N47:T47)</f>
        <v>0</v>
      </c>
      <c r="V47" s="84"/>
      <c r="W47" s="90"/>
      <c r="X47" s="90"/>
      <c r="Y47" s="91">
        <f>K47+W47</f>
        <v>0</v>
      </c>
      <c r="Z47" s="91">
        <f>U47+X47</f>
        <v>0</v>
      </c>
    </row>
    <row r="48" spans="1:26" s="68" customFormat="1" ht="18" customHeight="1" x14ac:dyDescent="0.3">
      <c r="A48" s="84"/>
      <c r="B48" s="85"/>
      <c r="C48" s="240" t="s">
        <v>129</v>
      </c>
      <c r="D48" s="89" t="s">
        <v>130</v>
      </c>
      <c r="E48" s="84"/>
      <c r="F48" s="90"/>
      <c r="G48" s="90"/>
      <c r="H48" s="90"/>
      <c r="I48" s="90"/>
      <c r="J48" s="90"/>
      <c r="K48" s="91">
        <f>SUM(F48:J48)</f>
        <v>0</v>
      </c>
      <c r="L48" s="84"/>
      <c r="M48" s="88"/>
      <c r="N48" s="90"/>
      <c r="O48" s="90"/>
      <c r="P48" s="90"/>
      <c r="Q48" s="90"/>
      <c r="R48" s="90"/>
      <c r="S48" s="90"/>
      <c r="T48" s="90"/>
      <c r="U48" s="91">
        <f>SUM(N48:T48)</f>
        <v>0</v>
      </c>
      <c r="V48" s="84"/>
      <c r="W48" s="90"/>
      <c r="X48" s="90"/>
      <c r="Y48" s="91">
        <f>K48+W48</f>
        <v>0</v>
      </c>
      <c r="Z48" s="91">
        <f>U48+X48</f>
        <v>0</v>
      </c>
    </row>
    <row r="49" spans="1:26" s="68" customFormat="1" ht="18" customHeight="1" x14ac:dyDescent="0.3">
      <c r="A49" s="84"/>
      <c r="B49" s="85"/>
      <c r="C49" s="341" t="s">
        <v>91</v>
      </c>
      <c r="D49" s="89" t="s">
        <v>131</v>
      </c>
      <c r="E49" s="84"/>
      <c r="F49" s="90"/>
      <c r="G49" s="90"/>
      <c r="H49" s="90"/>
      <c r="I49" s="90"/>
      <c r="J49" s="90"/>
      <c r="K49" s="91">
        <f>SUM(F49:J49)</f>
        <v>0</v>
      </c>
      <c r="L49" s="84"/>
      <c r="M49" s="88"/>
      <c r="N49" s="90"/>
      <c r="O49" s="90"/>
      <c r="P49" s="90"/>
      <c r="Q49" s="90"/>
      <c r="R49" s="90"/>
      <c r="S49" s="90"/>
      <c r="T49" s="90"/>
      <c r="U49" s="91">
        <f>SUM(N49:T49)</f>
        <v>0</v>
      </c>
      <c r="V49" s="84"/>
      <c r="W49" s="90"/>
      <c r="X49" s="90"/>
      <c r="Y49" s="91">
        <f>K49+W49</f>
        <v>0</v>
      </c>
      <c r="Z49" s="91">
        <f>U49+X49</f>
        <v>0</v>
      </c>
    </row>
    <row r="50" spans="1:26" s="68" customFormat="1" ht="18" customHeight="1" x14ac:dyDescent="0.3">
      <c r="A50" s="84"/>
      <c r="B50" s="85"/>
      <c r="C50" s="93" t="s">
        <v>78</v>
      </c>
      <c r="D50" s="94" t="s">
        <v>132</v>
      </c>
      <c r="E50" s="84"/>
      <c r="F50" s="91">
        <f t="shared" ref="F50:K50" si="20">SUM(F46:F49)</f>
        <v>0</v>
      </c>
      <c r="G50" s="91">
        <f t="shared" si="20"/>
        <v>0</v>
      </c>
      <c r="H50" s="91">
        <f t="shared" si="20"/>
        <v>0</v>
      </c>
      <c r="I50" s="91">
        <f t="shared" si="20"/>
        <v>0</v>
      </c>
      <c r="J50" s="91">
        <f t="shared" si="20"/>
        <v>0</v>
      </c>
      <c r="K50" s="91">
        <f t="shared" si="20"/>
        <v>0</v>
      </c>
      <c r="L50" s="84"/>
      <c r="M50" s="88"/>
      <c r="N50" s="91">
        <f t="shared" ref="N50:U50" si="21">SUM(N46:N49)</f>
        <v>0</v>
      </c>
      <c r="O50" s="91">
        <f t="shared" si="21"/>
        <v>0</v>
      </c>
      <c r="P50" s="91">
        <f t="shared" si="21"/>
        <v>0</v>
      </c>
      <c r="Q50" s="91">
        <f t="shared" si="21"/>
        <v>0</v>
      </c>
      <c r="R50" s="91">
        <f t="shared" si="21"/>
        <v>0</v>
      </c>
      <c r="S50" s="91">
        <f t="shared" si="21"/>
        <v>0</v>
      </c>
      <c r="T50" s="91">
        <f t="shared" si="21"/>
        <v>0</v>
      </c>
      <c r="U50" s="91">
        <f t="shared" si="21"/>
        <v>0</v>
      </c>
      <c r="V50" s="84"/>
      <c r="W50" s="91">
        <f>SUM(W46:W49)</f>
        <v>0</v>
      </c>
      <c r="X50" s="91">
        <f>SUM(X46:X49)</f>
        <v>0</v>
      </c>
      <c r="Y50" s="91">
        <f>SUM(Y46:Y49)</f>
        <v>0</v>
      </c>
      <c r="Z50" s="91">
        <f>SUM(Z46:Z49)</f>
        <v>0</v>
      </c>
    </row>
    <row r="51" spans="1:26" s="68" customFormat="1" ht="18" customHeight="1" x14ac:dyDescent="0.3">
      <c r="A51" s="84"/>
      <c r="B51" s="85" t="s">
        <v>133</v>
      </c>
      <c r="C51" s="240"/>
      <c r="D51" s="87"/>
      <c r="E51" s="84"/>
      <c r="F51" s="88"/>
      <c r="G51" s="88"/>
      <c r="H51" s="88"/>
      <c r="I51" s="88"/>
      <c r="J51" s="88"/>
      <c r="K51" s="88"/>
      <c r="L51" s="84"/>
      <c r="M51" s="88"/>
      <c r="N51" s="88"/>
      <c r="O51" s="88"/>
      <c r="P51" s="88"/>
      <c r="Q51" s="88"/>
      <c r="R51" s="88"/>
      <c r="S51" s="88"/>
      <c r="T51" s="88"/>
      <c r="U51" s="88"/>
      <c r="V51" s="84"/>
      <c r="W51" s="88"/>
      <c r="X51" s="88"/>
      <c r="Y51" s="88"/>
      <c r="Z51" s="88"/>
    </row>
    <row r="52" spans="1:26" s="68" customFormat="1" ht="18" customHeight="1" x14ac:dyDescent="0.3">
      <c r="A52" s="84"/>
      <c r="B52" s="85"/>
      <c r="C52" s="240" t="s">
        <v>134</v>
      </c>
      <c r="D52" s="89" t="s">
        <v>135</v>
      </c>
      <c r="E52" s="84"/>
      <c r="F52" s="90"/>
      <c r="G52" s="90"/>
      <c r="H52" s="90"/>
      <c r="I52" s="90"/>
      <c r="J52" s="90"/>
      <c r="K52" s="91">
        <f t="shared" ref="K52:K60" si="22">SUM(F52:J52)</f>
        <v>0</v>
      </c>
      <c r="L52" s="84"/>
      <c r="M52" s="88"/>
      <c r="N52" s="90"/>
      <c r="O52" s="90"/>
      <c r="P52" s="90"/>
      <c r="Q52" s="90"/>
      <c r="R52" s="90"/>
      <c r="S52" s="90"/>
      <c r="T52" s="90"/>
      <c r="U52" s="91">
        <f t="shared" ref="U52:U60" si="23">SUM(N52:T52)</f>
        <v>0</v>
      </c>
      <c r="V52" s="84"/>
      <c r="W52" s="90"/>
      <c r="X52" s="90"/>
      <c r="Y52" s="91">
        <f t="shared" ref="Y52:Y60" si="24">K52+W52</f>
        <v>0</v>
      </c>
      <c r="Z52" s="91">
        <f t="shared" ref="Z52:Z60" si="25">U52+X52</f>
        <v>0</v>
      </c>
    </row>
    <row r="53" spans="1:26" s="68" customFormat="1" ht="18" customHeight="1" x14ac:dyDescent="0.3">
      <c r="A53" s="84"/>
      <c r="B53" s="85"/>
      <c r="C53" s="240" t="s">
        <v>136</v>
      </c>
      <c r="D53" s="89" t="s">
        <v>137</v>
      </c>
      <c r="E53" s="84"/>
      <c r="F53" s="90"/>
      <c r="G53" s="90"/>
      <c r="H53" s="90"/>
      <c r="I53" s="90"/>
      <c r="J53" s="90"/>
      <c r="K53" s="91">
        <f t="shared" si="22"/>
        <v>0</v>
      </c>
      <c r="L53" s="84"/>
      <c r="M53" s="88"/>
      <c r="N53" s="90"/>
      <c r="O53" s="90"/>
      <c r="P53" s="90"/>
      <c r="Q53" s="90"/>
      <c r="R53" s="90"/>
      <c r="S53" s="90"/>
      <c r="T53" s="90"/>
      <c r="U53" s="91">
        <f t="shared" si="23"/>
        <v>0</v>
      </c>
      <c r="V53" s="84"/>
      <c r="W53" s="90"/>
      <c r="X53" s="90"/>
      <c r="Y53" s="91">
        <f t="shared" si="24"/>
        <v>0</v>
      </c>
      <c r="Z53" s="91">
        <f t="shared" si="25"/>
        <v>0</v>
      </c>
    </row>
    <row r="54" spans="1:26" s="68" customFormat="1" ht="18" customHeight="1" x14ac:dyDescent="0.3">
      <c r="A54" s="84"/>
      <c r="B54" s="85"/>
      <c r="C54" s="240" t="s">
        <v>138</v>
      </c>
      <c r="D54" s="89" t="s">
        <v>139</v>
      </c>
      <c r="E54" s="84"/>
      <c r="F54" s="90"/>
      <c r="G54" s="90"/>
      <c r="H54" s="90"/>
      <c r="I54" s="90"/>
      <c r="J54" s="90"/>
      <c r="K54" s="91">
        <f t="shared" si="22"/>
        <v>0</v>
      </c>
      <c r="L54" s="84"/>
      <c r="M54" s="88"/>
      <c r="N54" s="90"/>
      <c r="O54" s="90"/>
      <c r="P54" s="90"/>
      <c r="Q54" s="90"/>
      <c r="R54" s="90"/>
      <c r="S54" s="90"/>
      <c r="T54" s="90"/>
      <c r="U54" s="91">
        <f t="shared" si="23"/>
        <v>0</v>
      </c>
      <c r="V54" s="84"/>
      <c r="W54" s="90"/>
      <c r="X54" s="90"/>
      <c r="Y54" s="91">
        <f t="shared" si="24"/>
        <v>0</v>
      </c>
      <c r="Z54" s="91">
        <f t="shared" si="25"/>
        <v>0</v>
      </c>
    </row>
    <row r="55" spans="1:26" s="68" customFormat="1" ht="18" customHeight="1" x14ac:dyDescent="0.3">
      <c r="A55" s="84"/>
      <c r="B55" s="85"/>
      <c r="C55" s="240" t="s">
        <v>140</v>
      </c>
      <c r="D55" s="89" t="s">
        <v>141</v>
      </c>
      <c r="E55" s="84"/>
      <c r="F55" s="90"/>
      <c r="G55" s="90"/>
      <c r="H55" s="90"/>
      <c r="I55" s="90"/>
      <c r="J55" s="90"/>
      <c r="K55" s="91">
        <f t="shared" si="22"/>
        <v>0</v>
      </c>
      <c r="L55" s="84"/>
      <c r="M55" s="88"/>
      <c r="N55" s="90"/>
      <c r="O55" s="90"/>
      <c r="P55" s="90"/>
      <c r="Q55" s="90"/>
      <c r="R55" s="90"/>
      <c r="S55" s="90"/>
      <c r="T55" s="90"/>
      <c r="U55" s="91">
        <f t="shared" si="23"/>
        <v>0</v>
      </c>
      <c r="V55" s="84"/>
      <c r="W55" s="90"/>
      <c r="X55" s="90"/>
      <c r="Y55" s="91">
        <f t="shared" si="24"/>
        <v>0</v>
      </c>
      <c r="Z55" s="91">
        <f t="shared" si="25"/>
        <v>0</v>
      </c>
    </row>
    <row r="56" spans="1:26" s="68" customFormat="1" ht="18" customHeight="1" x14ac:dyDescent="0.3">
      <c r="A56" s="84"/>
      <c r="B56" s="85"/>
      <c r="C56" s="240" t="s">
        <v>142</v>
      </c>
      <c r="D56" s="89" t="s">
        <v>143</v>
      </c>
      <c r="E56" s="84"/>
      <c r="F56" s="90"/>
      <c r="G56" s="90"/>
      <c r="H56" s="90"/>
      <c r="I56" s="90"/>
      <c r="J56" s="90"/>
      <c r="K56" s="91">
        <f t="shared" si="22"/>
        <v>0</v>
      </c>
      <c r="L56" s="84"/>
      <c r="M56" s="88"/>
      <c r="N56" s="90"/>
      <c r="O56" s="90"/>
      <c r="P56" s="90"/>
      <c r="Q56" s="90"/>
      <c r="R56" s="90"/>
      <c r="S56" s="90"/>
      <c r="T56" s="90"/>
      <c r="U56" s="91">
        <f t="shared" si="23"/>
        <v>0</v>
      </c>
      <c r="V56" s="84"/>
      <c r="W56" s="90"/>
      <c r="X56" s="90"/>
      <c r="Y56" s="91">
        <f t="shared" si="24"/>
        <v>0</v>
      </c>
      <c r="Z56" s="91">
        <f t="shared" si="25"/>
        <v>0</v>
      </c>
    </row>
    <row r="57" spans="1:26" s="68" customFormat="1" ht="18" customHeight="1" x14ac:dyDescent="0.3">
      <c r="A57" s="84"/>
      <c r="B57" s="85"/>
      <c r="C57" s="240" t="s">
        <v>144</v>
      </c>
      <c r="D57" s="89" t="s">
        <v>145</v>
      </c>
      <c r="E57" s="84"/>
      <c r="F57" s="90"/>
      <c r="G57" s="90"/>
      <c r="H57" s="90"/>
      <c r="I57" s="90"/>
      <c r="J57" s="90"/>
      <c r="K57" s="91">
        <f t="shared" si="22"/>
        <v>0</v>
      </c>
      <c r="L57" s="84"/>
      <c r="M57" s="88"/>
      <c r="N57" s="90"/>
      <c r="O57" s="90"/>
      <c r="P57" s="90"/>
      <c r="Q57" s="90"/>
      <c r="R57" s="90"/>
      <c r="S57" s="90"/>
      <c r="T57" s="90"/>
      <c r="U57" s="91">
        <f t="shared" si="23"/>
        <v>0</v>
      </c>
      <c r="V57" s="84"/>
      <c r="W57" s="90"/>
      <c r="X57" s="90"/>
      <c r="Y57" s="91">
        <f t="shared" si="24"/>
        <v>0</v>
      </c>
      <c r="Z57" s="91">
        <f t="shared" si="25"/>
        <v>0</v>
      </c>
    </row>
    <row r="58" spans="1:26" s="68" customFormat="1" ht="18" customHeight="1" x14ac:dyDescent="0.3">
      <c r="A58" s="84"/>
      <c r="B58" s="85"/>
      <c r="C58" s="240" t="s">
        <v>146</v>
      </c>
      <c r="D58" s="89" t="s">
        <v>147</v>
      </c>
      <c r="E58" s="84"/>
      <c r="F58" s="90"/>
      <c r="G58" s="90"/>
      <c r="H58" s="90"/>
      <c r="I58" s="90"/>
      <c r="J58" s="90"/>
      <c r="K58" s="91">
        <f t="shared" si="22"/>
        <v>0</v>
      </c>
      <c r="L58" s="84"/>
      <c r="M58" s="88"/>
      <c r="N58" s="90"/>
      <c r="O58" s="90"/>
      <c r="P58" s="90"/>
      <c r="Q58" s="90"/>
      <c r="R58" s="90"/>
      <c r="S58" s="90"/>
      <c r="T58" s="90"/>
      <c r="U58" s="91">
        <f t="shared" si="23"/>
        <v>0</v>
      </c>
      <c r="V58" s="84"/>
      <c r="W58" s="90"/>
      <c r="X58" s="90"/>
      <c r="Y58" s="91">
        <f t="shared" si="24"/>
        <v>0</v>
      </c>
      <c r="Z58" s="91">
        <f t="shared" si="25"/>
        <v>0</v>
      </c>
    </row>
    <row r="59" spans="1:26" s="68" customFormat="1" ht="18" customHeight="1" x14ac:dyDescent="0.3">
      <c r="A59" s="84"/>
      <c r="B59" s="85"/>
      <c r="C59" s="240" t="s">
        <v>148</v>
      </c>
      <c r="D59" s="89" t="s">
        <v>149</v>
      </c>
      <c r="E59" s="84"/>
      <c r="F59" s="90"/>
      <c r="G59" s="90"/>
      <c r="H59" s="90"/>
      <c r="I59" s="90"/>
      <c r="J59" s="90"/>
      <c r="K59" s="91">
        <f t="shared" si="22"/>
        <v>0</v>
      </c>
      <c r="L59" s="84"/>
      <c r="M59" s="88"/>
      <c r="N59" s="90"/>
      <c r="O59" s="90"/>
      <c r="P59" s="90"/>
      <c r="Q59" s="90"/>
      <c r="R59" s="90"/>
      <c r="S59" s="90"/>
      <c r="T59" s="90"/>
      <c r="U59" s="91">
        <f t="shared" si="23"/>
        <v>0</v>
      </c>
      <c r="V59" s="84"/>
      <c r="W59" s="90"/>
      <c r="X59" s="90"/>
      <c r="Y59" s="91">
        <f t="shared" si="24"/>
        <v>0</v>
      </c>
      <c r="Z59" s="91">
        <f t="shared" si="25"/>
        <v>0</v>
      </c>
    </row>
    <row r="60" spans="1:26" s="68" customFormat="1" ht="18" customHeight="1" x14ac:dyDescent="0.3">
      <c r="A60" s="84"/>
      <c r="B60" s="85"/>
      <c r="C60" s="341" t="s">
        <v>91</v>
      </c>
      <c r="D60" s="89" t="s">
        <v>150</v>
      </c>
      <c r="E60" s="84"/>
      <c r="F60" s="90"/>
      <c r="G60" s="90"/>
      <c r="H60" s="90"/>
      <c r="I60" s="90"/>
      <c r="J60" s="90"/>
      <c r="K60" s="91">
        <f t="shared" si="22"/>
        <v>0</v>
      </c>
      <c r="L60" s="84"/>
      <c r="M60" s="88"/>
      <c r="N60" s="90"/>
      <c r="O60" s="90"/>
      <c r="P60" s="90"/>
      <c r="Q60" s="90"/>
      <c r="R60" s="90"/>
      <c r="S60" s="90"/>
      <c r="T60" s="90"/>
      <c r="U60" s="91">
        <f t="shared" si="23"/>
        <v>0</v>
      </c>
      <c r="V60" s="84"/>
      <c r="W60" s="90"/>
      <c r="X60" s="90"/>
      <c r="Y60" s="91">
        <f t="shared" si="24"/>
        <v>0</v>
      </c>
      <c r="Z60" s="91">
        <f t="shared" si="25"/>
        <v>0</v>
      </c>
    </row>
    <row r="61" spans="1:26" s="68" customFormat="1" ht="18" customHeight="1" x14ac:dyDescent="0.3">
      <c r="A61" s="84"/>
      <c r="B61" s="85"/>
      <c r="C61" s="93" t="s">
        <v>78</v>
      </c>
      <c r="D61" s="94" t="s">
        <v>151</v>
      </c>
      <c r="E61" s="84"/>
      <c r="F61" s="91">
        <f t="shared" ref="F61:K61" si="26">SUM(F52:F60)</f>
        <v>0</v>
      </c>
      <c r="G61" s="91">
        <f t="shared" si="26"/>
        <v>0</v>
      </c>
      <c r="H61" s="91">
        <f t="shared" si="26"/>
        <v>0</v>
      </c>
      <c r="I61" s="91">
        <f t="shared" si="26"/>
        <v>0</v>
      </c>
      <c r="J61" s="91">
        <f t="shared" si="26"/>
        <v>0</v>
      </c>
      <c r="K61" s="91">
        <f t="shared" si="26"/>
        <v>0</v>
      </c>
      <c r="L61" s="84"/>
      <c r="M61" s="88"/>
      <c r="N61" s="91">
        <f t="shared" ref="N61:U61" si="27">SUM(N52:N60)</f>
        <v>0</v>
      </c>
      <c r="O61" s="91">
        <f t="shared" si="27"/>
        <v>0</v>
      </c>
      <c r="P61" s="91">
        <f t="shared" si="27"/>
        <v>0</v>
      </c>
      <c r="Q61" s="91">
        <f t="shared" si="27"/>
        <v>0</v>
      </c>
      <c r="R61" s="91">
        <f t="shared" si="27"/>
        <v>0</v>
      </c>
      <c r="S61" s="91">
        <f t="shared" si="27"/>
        <v>0</v>
      </c>
      <c r="T61" s="91">
        <f t="shared" si="27"/>
        <v>0</v>
      </c>
      <c r="U61" s="91">
        <f t="shared" si="27"/>
        <v>0</v>
      </c>
      <c r="V61" s="84"/>
      <c r="W61" s="91">
        <f>SUM(W52:W60)</f>
        <v>0</v>
      </c>
      <c r="X61" s="91">
        <f>SUM(X52:X60)</f>
        <v>0</v>
      </c>
      <c r="Y61" s="91">
        <f>SUM(Y52:Y60)</f>
        <v>0</v>
      </c>
      <c r="Z61" s="91">
        <f>SUM(Z52:Z60)</f>
        <v>0</v>
      </c>
    </row>
    <row r="62" spans="1:26" s="68" customFormat="1" ht="18" customHeight="1" x14ac:dyDescent="0.3">
      <c r="A62" s="84"/>
      <c r="B62" s="85" t="s">
        <v>152</v>
      </c>
      <c r="C62" s="240"/>
      <c r="D62" s="87"/>
      <c r="E62" s="84"/>
      <c r="F62" s="88"/>
      <c r="G62" s="88"/>
      <c r="H62" s="88"/>
      <c r="I62" s="88"/>
      <c r="J62" s="88"/>
      <c r="K62" s="88"/>
      <c r="L62" s="84"/>
      <c r="M62" s="88"/>
      <c r="N62" s="88"/>
      <c r="O62" s="88"/>
      <c r="P62" s="88"/>
      <c r="Q62" s="88"/>
      <c r="R62" s="88"/>
      <c r="S62" s="88"/>
      <c r="T62" s="88"/>
      <c r="U62" s="88"/>
      <c r="V62" s="84"/>
      <c r="W62" s="88"/>
      <c r="X62" s="88"/>
      <c r="Y62" s="88"/>
      <c r="Z62" s="88"/>
    </row>
    <row r="63" spans="1:26" s="68" customFormat="1" ht="18" customHeight="1" x14ac:dyDescent="0.3">
      <c r="A63" s="84"/>
      <c r="B63" s="85"/>
      <c r="C63" s="240" t="s">
        <v>153</v>
      </c>
      <c r="D63" s="89" t="s">
        <v>154</v>
      </c>
      <c r="E63" s="84"/>
      <c r="F63" s="90"/>
      <c r="G63" s="90"/>
      <c r="H63" s="90"/>
      <c r="I63" s="90"/>
      <c r="J63" s="90"/>
      <c r="K63" s="91">
        <f t="shared" ref="K63:K69" si="28">SUM(F63:J63)</f>
        <v>0</v>
      </c>
      <c r="L63" s="84"/>
      <c r="M63" s="88"/>
      <c r="N63" s="90"/>
      <c r="O63" s="90"/>
      <c r="P63" s="90"/>
      <c r="Q63" s="90"/>
      <c r="R63" s="90"/>
      <c r="S63" s="90"/>
      <c r="T63" s="90"/>
      <c r="U63" s="91">
        <f t="shared" ref="U63:U69" si="29">SUM(N63:T63)</f>
        <v>0</v>
      </c>
      <c r="V63" s="84"/>
      <c r="W63" s="90"/>
      <c r="X63" s="90"/>
      <c r="Y63" s="91">
        <f t="shared" ref="Y63:Y69" si="30">K63+W63</f>
        <v>0</v>
      </c>
      <c r="Z63" s="91">
        <f t="shared" ref="Z63:Z69" si="31">U63+X63</f>
        <v>0</v>
      </c>
    </row>
    <row r="64" spans="1:26" s="68" customFormat="1" ht="18" customHeight="1" x14ac:dyDescent="0.3">
      <c r="A64" s="84"/>
      <c r="B64" s="85"/>
      <c r="C64" s="240" t="s">
        <v>155</v>
      </c>
      <c r="D64" s="89" t="s">
        <v>156</v>
      </c>
      <c r="E64" s="84"/>
      <c r="F64" s="90"/>
      <c r="G64" s="90"/>
      <c r="H64" s="90"/>
      <c r="I64" s="90"/>
      <c r="J64" s="90"/>
      <c r="K64" s="91">
        <f t="shared" si="28"/>
        <v>0</v>
      </c>
      <c r="L64" s="84"/>
      <c r="M64" s="88"/>
      <c r="N64" s="90"/>
      <c r="O64" s="90"/>
      <c r="P64" s="90"/>
      <c r="Q64" s="90"/>
      <c r="R64" s="90"/>
      <c r="S64" s="90"/>
      <c r="T64" s="90"/>
      <c r="U64" s="91">
        <f t="shared" si="29"/>
        <v>0</v>
      </c>
      <c r="V64" s="84"/>
      <c r="W64" s="90"/>
      <c r="X64" s="90"/>
      <c r="Y64" s="91">
        <f t="shared" si="30"/>
        <v>0</v>
      </c>
      <c r="Z64" s="91">
        <f t="shared" si="31"/>
        <v>0</v>
      </c>
    </row>
    <row r="65" spans="1:26" s="68" customFormat="1" ht="18" customHeight="1" x14ac:dyDescent="0.3">
      <c r="A65" s="84"/>
      <c r="B65" s="85"/>
      <c r="C65" s="240" t="s">
        <v>157</v>
      </c>
      <c r="D65" s="89" t="s">
        <v>158</v>
      </c>
      <c r="E65" s="84"/>
      <c r="F65" s="90"/>
      <c r="G65" s="90"/>
      <c r="H65" s="90"/>
      <c r="I65" s="90"/>
      <c r="J65" s="90"/>
      <c r="K65" s="91">
        <f t="shared" si="28"/>
        <v>0</v>
      </c>
      <c r="L65" s="84"/>
      <c r="M65" s="88"/>
      <c r="N65" s="90"/>
      <c r="O65" s="90"/>
      <c r="P65" s="90"/>
      <c r="Q65" s="90"/>
      <c r="R65" s="90"/>
      <c r="S65" s="90"/>
      <c r="T65" s="90"/>
      <c r="U65" s="91">
        <f t="shared" si="29"/>
        <v>0</v>
      </c>
      <c r="V65" s="84"/>
      <c r="W65" s="90"/>
      <c r="X65" s="90"/>
      <c r="Y65" s="91">
        <f t="shared" si="30"/>
        <v>0</v>
      </c>
      <c r="Z65" s="91">
        <f t="shared" si="31"/>
        <v>0</v>
      </c>
    </row>
    <row r="66" spans="1:26" s="68" customFormat="1" ht="18" customHeight="1" x14ac:dyDescent="0.3">
      <c r="A66" s="84"/>
      <c r="B66" s="85"/>
      <c r="C66" s="240" t="s">
        <v>159</v>
      </c>
      <c r="D66" s="89" t="s">
        <v>160</v>
      </c>
      <c r="E66" s="84"/>
      <c r="F66" s="90"/>
      <c r="G66" s="90"/>
      <c r="H66" s="90"/>
      <c r="I66" s="90"/>
      <c r="J66" s="90"/>
      <c r="K66" s="91">
        <f t="shared" si="28"/>
        <v>0</v>
      </c>
      <c r="L66" s="84"/>
      <c r="M66" s="88"/>
      <c r="N66" s="90"/>
      <c r="O66" s="90"/>
      <c r="P66" s="90"/>
      <c r="Q66" s="90"/>
      <c r="R66" s="90"/>
      <c r="S66" s="90"/>
      <c r="T66" s="90"/>
      <c r="U66" s="91">
        <f t="shared" si="29"/>
        <v>0</v>
      </c>
      <c r="V66" s="84"/>
      <c r="W66" s="90"/>
      <c r="X66" s="90"/>
      <c r="Y66" s="91">
        <f t="shared" si="30"/>
        <v>0</v>
      </c>
      <c r="Z66" s="91">
        <f t="shared" si="31"/>
        <v>0</v>
      </c>
    </row>
    <row r="67" spans="1:26" s="68" customFormat="1" ht="18" customHeight="1" x14ac:dyDescent="0.3">
      <c r="A67" s="84"/>
      <c r="B67" s="85"/>
      <c r="C67" s="240" t="s">
        <v>161</v>
      </c>
      <c r="D67" s="89" t="s">
        <v>162</v>
      </c>
      <c r="E67" s="84"/>
      <c r="F67" s="90"/>
      <c r="G67" s="90"/>
      <c r="H67" s="90"/>
      <c r="I67" s="90"/>
      <c r="J67" s="90"/>
      <c r="K67" s="91">
        <f t="shared" si="28"/>
        <v>0</v>
      </c>
      <c r="L67" s="84"/>
      <c r="M67" s="88"/>
      <c r="N67" s="90"/>
      <c r="O67" s="90"/>
      <c r="P67" s="90"/>
      <c r="Q67" s="90"/>
      <c r="R67" s="90"/>
      <c r="S67" s="90"/>
      <c r="T67" s="90"/>
      <c r="U67" s="91">
        <f t="shared" si="29"/>
        <v>0</v>
      </c>
      <c r="V67" s="84"/>
      <c r="W67" s="90"/>
      <c r="X67" s="90"/>
      <c r="Y67" s="91">
        <f t="shared" si="30"/>
        <v>0</v>
      </c>
      <c r="Z67" s="91">
        <f t="shared" si="31"/>
        <v>0</v>
      </c>
    </row>
    <row r="68" spans="1:26" s="68" customFormat="1" ht="18" customHeight="1" x14ac:dyDescent="0.3">
      <c r="A68" s="84"/>
      <c r="B68" s="85"/>
      <c r="C68" s="240" t="s">
        <v>163</v>
      </c>
      <c r="D68" s="89" t="s">
        <v>164</v>
      </c>
      <c r="E68" s="84"/>
      <c r="F68" s="90"/>
      <c r="G68" s="90"/>
      <c r="H68" s="90"/>
      <c r="I68" s="90"/>
      <c r="J68" s="90"/>
      <c r="K68" s="91">
        <f t="shared" si="28"/>
        <v>0</v>
      </c>
      <c r="L68" s="84"/>
      <c r="M68" s="88"/>
      <c r="N68" s="90"/>
      <c r="O68" s="90"/>
      <c r="P68" s="90"/>
      <c r="Q68" s="90"/>
      <c r="R68" s="90"/>
      <c r="S68" s="90"/>
      <c r="T68" s="90"/>
      <c r="U68" s="91">
        <f t="shared" si="29"/>
        <v>0</v>
      </c>
      <c r="V68" s="84"/>
      <c r="W68" s="90"/>
      <c r="X68" s="90"/>
      <c r="Y68" s="91">
        <f t="shared" si="30"/>
        <v>0</v>
      </c>
      <c r="Z68" s="91">
        <f t="shared" si="31"/>
        <v>0</v>
      </c>
    </row>
    <row r="69" spans="1:26" s="68" customFormat="1" ht="18" customHeight="1" x14ac:dyDescent="0.3">
      <c r="A69" s="84"/>
      <c r="B69" s="85"/>
      <c r="C69" s="240" t="s">
        <v>165</v>
      </c>
      <c r="D69" s="89" t="s">
        <v>166</v>
      </c>
      <c r="E69" s="84"/>
      <c r="F69" s="90"/>
      <c r="G69" s="90"/>
      <c r="H69" s="90"/>
      <c r="I69" s="90"/>
      <c r="J69" s="90"/>
      <c r="K69" s="91">
        <f t="shared" si="28"/>
        <v>0</v>
      </c>
      <c r="L69" s="84"/>
      <c r="M69" s="88"/>
      <c r="N69" s="90"/>
      <c r="O69" s="90"/>
      <c r="P69" s="90"/>
      <c r="Q69" s="90"/>
      <c r="R69" s="90"/>
      <c r="S69" s="90"/>
      <c r="T69" s="90"/>
      <c r="U69" s="91">
        <f t="shared" si="29"/>
        <v>0</v>
      </c>
      <c r="V69" s="84"/>
      <c r="W69" s="90"/>
      <c r="X69" s="90"/>
      <c r="Y69" s="91">
        <f t="shared" si="30"/>
        <v>0</v>
      </c>
      <c r="Z69" s="91">
        <f t="shared" si="31"/>
        <v>0</v>
      </c>
    </row>
    <row r="70" spans="1:26" s="68" customFormat="1" ht="18" customHeight="1" x14ac:dyDescent="0.3">
      <c r="A70" s="84"/>
      <c r="B70" s="85"/>
      <c r="C70" s="341" t="s">
        <v>91</v>
      </c>
      <c r="D70" s="89" t="s">
        <v>167</v>
      </c>
      <c r="E70" s="84"/>
      <c r="F70" s="90"/>
      <c r="G70" s="90"/>
      <c r="H70" s="90"/>
      <c r="I70" s="90"/>
      <c r="J70" s="90"/>
      <c r="K70" s="91">
        <f>SUM(F70:J70)</f>
        <v>0</v>
      </c>
      <c r="L70" s="84"/>
      <c r="M70" s="88"/>
      <c r="N70" s="90"/>
      <c r="O70" s="90"/>
      <c r="P70" s="90"/>
      <c r="Q70" s="90"/>
      <c r="R70" s="90"/>
      <c r="S70" s="90"/>
      <c r="T70" s="90"/>
      <c r="U70" s="91">
        <f>SUM(N70:T70)</f>
        <v>0</v>
      </c>
      <c r="V70" s="84"/>
      <c r="W70" s="90"/>
      <c r="X70" s="90"/>
      <c r="Y70" s="91">
        <f>K70+W70</f>
        <v>0</v>
      </c>
      <c r="Z70" s="91">
        <f>U70+X70</f>
        <v>0</v>
      </c>
    </row>
    <row r="71" spans="1:26" s="68" customFormat="1" ht="18" customHeight="1" x14ac:dyDescent="0.3">
      <c r="A71" s="84"/>
      <c r="B71" s="85"/>
      <c r="C71" s="93" t="s">
        <v>78</v>
      </c>
      <c r="D71" s="94" t="s">
        <v>168</v>
      </c>
      <c r="E71" s="84"/>
      <c r="F71" s="91">
        <f t="shared" ref="F71:K71" si="32">SUM(F63:F70)</f>
        <v>0</v>
      </c>
      <c r="G71" s="91">
        <f t="shared" si="32"/>
        <v>0</v>
      </c>
      <c r="H71" s="91">
        <f t="shared" si="32"/>
        <v>0</v>
      </c>
      <c r="I71" s="91">
        <f t="shared" si="32"/>
        <v>0</v>
      </c>
      <c r="J71" s="91">
        <f t="shared" si="32"/>
        <v>0</v>
      </c>
      <c r="K71" s="91">
        <f t="shared" si="32"/>
        <v>0</v>
      </c>
      <c r="L71" s="84"/>
      <c r="M71" s="88"/>
      <c r="N71" s="91">
        <f t="shared" ref="N71:U71" si="33">SUM(N63:N70)</f>
        <v>0</v>
      </c>
      <c r="O71" s="91">
        <f t="shared" si="33"/>
        <v>0</v>
      </c>
      <c r="P71" s="91">
        <f t="shared" si="33"/>
        <v>0</v>
      </c>
      <c r="Q71" s="91">
        <f t="shared" si="33"/>
        <v>0</v>
      </c>
      <c r="R71" s="91">
        <f t="shared" si="33"/>
        <v>0</v>
      </c>
      <c r="S71" s="91">
        <f t="shared" si="33"/>
        <v>0</v>
      </c>
      <c r="T71" s="91">
        <f t="shared" si="33"/>
        <v>0</v>
      </c>
      <c r="U71" s="91">
        <f t="shared" si="33"/>
        <v>0</v>
      </c>
      <c r="V71" s="84"/>
      <c r="W71" s="91">
        <f>SUM(W63:W70)</f>
        <v>0</v>
      </c>
      <c r="X71" s="91">
        <f>SUM(X63:X70)</f>
        <v>0</v>
      </c>
      <c r="Y71" s="91">
        <f>SUM(Y63:Y70)</f>
        <v>0</v>
      </c>
      <c r="Z71" s="91">
        <f>SUM(Z63:Z70)</f>
        <v>0</v>
      </c>
    </row>
    <row r="72" spans="1:26" s="68" customFormat="1" ht="18" customHeight="1" x14ac:dyDescent="0.3">
      <c r="A72" s="84"/>
      <c r="B72" s="85" t="s">
        <v>169</v>
      </c>
      <c r="C72" s="240"/>
      <c r="D72" s="87"/>
      <c r="E72" s="84"/>
      <c r="F72" s="88"/>
      <c r="G72" s="88"/>
      <c r="H72" s="88"/>
      <c r="I72" s="88"/>
      <c r="J72" s="88"/>
      <c r="K72" s="88"/>
      <c r="L72" s="84"/>
      <c r="M72" s="88"/>
      <c r="N72" s="88"/>
      <c r="O72" s="88"/>
      <c r="P72" s="88"/>
      <c r="Q72" s="88"/>
      <c r="R72" s="88"/>
      <c r="S72" s="88"/>
      <c r="T72" s="88"/>
      <c r="U72" s="88"/>
      <c r="V72" s="84"/>
      <c r="W72" s="88"/>
      <c r="X72" s="88"/>
      <c r="Y72" s="88"/>
      <c r="Z72" s="88"/>
    </row>
    <row r="73" spans="1:26" s="68" customFormat="1" ht="18" customHeight="1" x14ac:dyDescent="0.3">
      <c r="A73" s="84"/>
      <c r="B73" s="85"/>
      <c r="C73" s="240" t="s">
        <v>170</v>
      </c>
      <c r="D73" s="89" t="s">
        <v>171</v>
      </c>
      <c r="E73" s="84"/>
      <c r="F73" s="90"/>
      <c r="G73" s="90"/>
      <c r="H73" s="90"/>
      <c r="I73" s="90"/>
      <c r="J73" s="90"/>
      <c r="K73" s="91">
        <f t="shared" ref="K73:K81" si="34">SUM(F73:J73)</f>
        <v>0</v>
      </c>
      <c r="L73" s="84"/>
      <c r="M73" s="88"/>
      <c r="N73" s="90"/>
      <c r="O73" s="90"/>
      <c r="P73" s="90"/>
      <c r="Q73" s="90"/>
      <c r="R73" s="90"/>
      <c r="S73" s="90"/>
      <c r="T73" s="90"/>
      <c r="U73" s="91">
        <f t="shared" ref="U73:U81" si="35">SUM(N73:T73)</f>
        <v>0</v>
      </c>
      <c r="V73" s="84"/>
      <c r="W73" s="90"/>
      <c r="X73" s="90"/>
      <c r="Y73" s="91">
        <f t="shared" ref="Y73:Y81" si="36">K73+W73</f>
        <v>0</v>
      </c>
      <c r="Z73" s="91">
        <f t="shared" ref="Z73:Z81" si="37">U73+X73</f>
        <v>0</v>
      </c>
    </row>
    <row r="74" spans="1:26" s="68" customFormat="1" ht="18" customHeight="1" x14ac:dyDescent="0.3">
      <c r="A74" s="84"/>
      <c r="B74" s="85"/>
      <c r="C74" s="240" t="s">
        <v>172</v>
      </c>
      <c r="D74" s="89" t="s">
        <v>173</v>
      </c>
      <c r="E74" s="84"/>
      <c r="F74" s="90"/>
      <c r="G74" s="90"/>
      <c r="H74" s="90"/>
      <c r="I74" s="90"/>
      <c r="J74" s="90"/>
      <c r="K74" s="91">
        <f t="shared" si="34"/>
        <v>0</v>
      </c>
      <c r="L74" s="84"/>
      <c r="M74" s="88"/>
      <c r="N74" s="90"/>
      <c r="O74" s="90"/>
      <c r="P74" s="90"/>
      <c r="Q74" s="90"/>
      <c r="R74" s="90"/>
      <c r="S74" s="90"/>
      <c r="T74" s="90"/>
      <c r="U74" s="91">
        <f t="shared" si="35"/>
        <v>0</v>
      </c>
      <c r="V74" s="84"/>
      <c r="W74" s="90"/>
      <c r="X74" s="90"/>
      <c r="Y74" s="91">
        <f t="shared" si="36"/>
        <v>0</v>
      </c>
      <c r="Z74" s="91">
        <f t="shared" si="37"/>
        <v>0</v>
      </c>
    </row>
    <row r="75" spans="1:26" s="68" customFormat="1" ht="18" customHeight="1" x14ac:dyDescent="0.3">
      <c r="A75" s="84"/>
      <c r="B75" s="85"/>
      <c r="C75" s="240" t="s">
        <v>174</v>
      </c>
      <c r="D75" s="89" t="s">
        <v>175</v>
      </c>
      <c r="E75" s="84"/>
      <c r="F75" s="90"/>
      <c r="G75" s="90"/>
      <c r="H75" s="90"/>
      <c r="I75" s="90"/>
      <c r="J75" s="90"/>
      <c r="K75" s="91">
        <f t="shared" si="34"/>
        <v>0</v>
      </c>
      <c r="L75" s="84"/>
      <c r="M75" s="88"/>
      <c r="N75" s="90"/>
      <c r="O75" s="90"/>
      <c r="P75" s="90"/>
      <c r="Q75" s="90"/>
      <c r="R75" s="90"/>
      <c r="S75" s="90"/>
      <c r="T75" s="90"/>
      <c r="U75" s="91">
        <f t="shared" si="35"/>
        <v>0</v>
      </c>
      <c r="V75" s="84"/>
      <c r="W75" s="90"/>
      <c r="X75" s="90"/>
      <c r="Y75" s="91">
        <f t="shared" si="36"/>
        <v>0</v>
      </c>
      <c r="Z75" s="91">
        <f t="shared" si="37"/>
        <v>0</v>
      </c>
    </row>
    <row r="76" spans="1:26" s="68" customFormat="1" ht="18" customHeight="1" x14ac:dyDescent="0.3">
      <c r="A76" s="84"/>
      <c r="B76" s="85"/>
      <c r="C76" s="240" t="s">
        <v>176</v>
      </c>
      <c r="D76" s="89" t="s">
        <v>177</v>
      </c>
      <c r="E76" s="84"/>
      <c r="F76" s="90"/>
      <c r="G76" s="90"/>
      <c r="H76" s="90"/>
      <c r="I76" s="90"/>
      <c r="J76" s="90"/>
      <c r="K76" s="91">
        <f t="shared" si="34"/>
        <v>0</v>
      </c>
      <c r="L76" s="84"/>
      <c r="M76" s="88"/>
      <c r="N76" s="90"/>
      <c r="O76" s="90"/>
      <c r="P76" s="90"/>
      <c r="Q76" s="90"/>
      <c r="R76" s="90"/>
      <c r="S76" s="90"/>
      <c r="T76" s="90"/>
      <c r="U76" s="91">
        <f t="shared" si="35"/>
        <v>0</v>
      </c>
      <c r="V76" s="84"/>
      <c r="W76" s="90"/>
      <c r="X76" s="90"/>
      <c r="Y76" s="91">
        <f t="shared" si="36"/>
        <v>0</v>
      </c>
      <c r="Z76" s="91">
        <f t="shared" si="37"/>
        <v>0</v>
      </c>
    </row>
    <row r="77" spans="1:26" s="68" customFormat="1" ht="18" customHeight="1" x14ac:dyDescent="0.3">
      <c r="A77" s="84"/>
      <c r="B77" s="85"/>
      <c r="C77" s="240" t="s">
        <v>178</v>
      </c>
      <c r="D77" s="89" t="s">
        <v>179</v>
      </c>
      <c r="E77" s="84"/>
      <c r="F77" s="90"/>
      <c r="G77" s="90"/>
      <c r="H77" s="90"/>
      <c r="I77" s="90"/>
      <c r="J77" s="90"/>
      <c r="K77" s="91">
        <f t="shared" si="34"/>
        <v>0</v>
      </c>
      <c r="L77" s="84"/>
      <c r="M77" s="88"/>
      <c r="N77" s="90"/>
      <c r="O77" s="90"/>
      <c r="P77" s="90"/>
      <c r="Q77" s="90"/>
      <c r="R77" s="90"/>
      <c r="S77" s="90"/>
      <c r="T77" s="90"/>
      <c r="U77" s="91">
        <f t="shared" si="35"/>
        <v>0</v>
      </c>
      <c r="V77" s="84"/>
      <c r="W77" s="90"/>
      <c r="X77" s="90"/>
      <c r="Y77" s="91">
        <f t="shared" si="36"/>
        <v>0</v>
      </c>
      <c r="Z77" s="91">
        <f t="shared" si="37"/>
        <v>0</v>
      </c>
    </row>
    <row r="78" spans="1:26" s="68" customFormat="1" ht="18" customHeight="1" x14ac:dyDescent="0.3">
      <c r="A78" s="84"/>
      <c r="B78" s="85"/>
      <c r="C78" s="240" t="s">
        <v>180</v>
      </c>
      <c r="D78" s="89" t="s">
        <v>181</v>
      </c>
      <c r="E78" s="84"/>
      <c r="F78" s="90"/>
      <c r="G78" s="90"/>
      <c r="H78" s="90"/>
      <c r="I78" s="90"/>
      <c r="J78" s="90"/>
      <c r="K78" s="91">
        <f t="shared" si="34"/>
        <v>0</v>
      </c>
      <c r="L78" s="84"/>
      <c r="M78" s="88"/>
      <c r="N78" s="90"/>
      <c r="O78" s="90"/>
      <c r="P78" s="90"/>
      <c r="Q78" s="90"/>
      <c r="R78" s="90"/>
      <c r="S78" s="90"/>
      <c r="T78" s="90"/>
      <c r="U78" s="91">
        <f t="shared" si="35"/>
        <v>0</v>
      </c>
      <c r="V78" s="84"/>
      <c r="W78" s="90"/>
      <c r="X78" s="90"/>
      <c r="Y78" s="91">
        <f t="shared" si="36"/>
        <v>0</v>
      </c>
      <c r="Z78" s="91">
        <f t="shared" si="37"/>
        <v>0</v>
      </c>
    </row>
    <row r="79" spans="1:26" s="68" customFormat="1" ht="18" customHeight="1" x14ac:dyDescent="0.3">
      <c r="A79" s="84"/>
      <c r="B79" s="85"/>
      <c r="C79" s="240" t="s">
        <v>182</v>
      </c>
      <c r="D79" s="89" t="s">
        <v>183</v>
      </c>
      <c r="E79" s="84"/>
      <c r="F79" s="90"/>
      <c r="G79" s="90"/>
      <c r="H79" s="90"/>
      <c r="I79" s="90"/>
      <c r="J79" s="90"/>
      <c r="K79" s="91">
        <f t="shared" si="34"/>
        <v>0</v>
      </c>
      <c r="L79" s="84"/>
      <c r="M79" s="88"/>
      <c r="N79" s="90"/>
      <c r="O79" s="90"/>
      <c r="P79" s="90"/>
      <c r="Q79" s="90"/>
      <c r="R79" s="90"/>
      <c r="S79" s="90"/>
      <c r="T79" s="90"/>
      <c r="U79" s="91">
        <f t="shared" si="35"/>
        <v>0</v>
      </c>
      <c r="V79" s="84"/>
      <c r="W79" s="90"/>
      <c r="X79" s="90"/>
      <c r="Y79" s="91">
        <f t="shared" si="36"/>
        <v>0</v>
      </c>
      <c r="Z79" s="91">
        <f t="shared" si="37"/>
        <v>0</v>
      </c>
    </row>
    <row r="80" spans="1:26" s="68" customFormat="1" ht="18" customHeight="1" x14ac:dyDescent="0.3">
      <c r="A80" s="84"/>
      <c r="B80" s="85"/>
      <c r="C80" s="240" t="s">
        <v>184</v>
      </c>
      <c r="D80" s="89" t="s">
        <v>185</v>
      </c>
      <c r="E80" s="84"/>
      <c r="F80" s="90"/>
      <c r="G80" s="90"/>
      <c r="H80" s="90"/>
      <c r="I80" s="90"/>
      <c r="J80" s="90"/>
      <c r="K80" s="91">
        <f t="shared" si="34"/>
        <v>0</v>
      </c>
      <c r="L80" s="84"/>
      <c r="M80" s="88"/>
      <c r="N80" s="90"/>
      <c r="O80" s="90"/>
      <c r="P80" s="90"/>
      <c r="Q80" s="90"/>
      <c r="R80" s="90"/>
      <c r="S80" s="90"/>
      <c r="T80" s="90"/>
      <c r="U80" s="91">
        <f t="shared" si="35"/>
        <v>0</v>
      </c>
      <c r="V80" s="84"/>
      <c r="W80" s="90"/>
      <c r="X80" s="90"/>
      <c r="Y80" s="91">
        <f t="shared" si="36"/>
        <v>0</v>
      </c>
      <c r="Z80" s="91">
        <f t="shared" si="37"/>
        <v>0</v>
      </c>
    </row>
    <row r="81" spans="1:26" s="68" customFormat="1" ht="18" customHeight="1" x14ac:dyDescent="0.3">
      <c r="A81" s="84"/>
      <c r="B81" s="85"/>
      <c r="C81" s="341" t="s">
        <v>91</v>
      </c>
      <c r="D81" s="89" t="s">
        <v>186</v>
      </c>
      <c r="E81" s="84"/>
      <c r="F81" s="90"/>
      <c r="G81" s="90"/>
      <c r="H81" s="90"/>
      <c r="I81" s="90"/>
      <c r="J81" s="90"/>
      <c r="K81" s="91">
        <f t="shared" si="34"/>
        <v>0</v>
      </c>
      <c r="L81" s="84"/>
      <c r="M81" s="88"/>
      <c r="N81" s="90"/>
      <c r="O81" s="90"/>
      <c r="P81" s="90"/>
      <c r="Q81" s="90"/>
      <c r="R81" s="90"/>
      <c r="S81" s="90"/>
      <c r="T81" s="90"/>
      <c r="U81" s="91">
        <f t="shared" si="35"/>
        <v>0</v>
      </c>
      <c r="V81" s="84"/>
      <c r="W81" s="90"/>
      <c r="X81" s="90"/>
      <c r="Y81" s="91">
        <f t="shared" si="36"/>
        <v>0</v>
      </c>
      <c r="Z81" s="91">
        <f t="shared" si="37"/>
        <v>0</v>
      </c>
    </row>
    <row r="82" spans="1:26" s="68" customFormat="1" ht="18" customHeight="1" x14ac:dyDescent="0.3">
      <c r="A82" s="84"/>
      <c r="B82" s="85"/>
      <c r="C82" s="93" t="s">
        <v>78</v>
      </c>
      <c r="D82" s="94" t="s">
        <v>187</v>
      </c>
      <c r="E82" s="84"/>
      <c r="F82" s="91">
        <f t="shared" ref="F82:K82" si="38">SUM(F73:F81)</f>
        <v>0</v>
      </c>
      <c r="G82" s="91">
        <f t="shared" si="38"/>
        <v>0</v>
      </c>
      <c r="H82" s="91">
        <f t="shared" si="38"/>
        <v>0</v>
      </c>
      <c r="I82" s="91">
        <f t="shared" si="38"/>
        <v>0</v>
      </c>
      <c r="J82" s="91">
        <f t="shared" si="38"/>
        <v>0</v>
      </c>
      <c r="K82" s="91">
        <f t="shared" si="38"/>
        <v>0</v>
      </c>
      <c r="L82" s="84"/>
      <c r="M82" s="88"/>
      <c r="N82" s="91">
        <f t="shared" ref="N82:U82" si="39">SUM(N73:N81)</f>
        <v>0</v>
      </c>
      <c r="O82" s="91">
        <f t="shared" si="39"/>
        <v>0</v>
      </c>
      <c r="P82" s="91">
        <f t="shared" si="39"/>
        <v>0</v>
      </c>
      <c r="Q82" s="91">
        <f t="shared" si="39"/>
        <v>0</v>
      </c>
      <c r="R82" s="91">
        <f t="shared" si="39"/>
        <v>0</v>
      </c>
      <c r="S82" s="91">
        <f t="shared" si="39"/>
        <v>0</v>
      </c>
      <c r="T82" s="91">
        <f t="shared" si="39"/>
        <v>0</v>
      </c>
      <c r="U82" s="91">
        <f t="shared" si="39"/>
        <v>0</v>
      </c>
      <c r="V82" s="84"/>
      <c r="W82" s="91">
        <f>SUM(W73:W81)</f>
        <v>0</v>
      </c>
      <c r="X82" s="91">
        <f>SUM(X73:X81)</f>
        <v>0</v>
      </c>
      <c r="Y82" s="91">
        <f>SUM(Y73:Y81)</f>
        <v>0</v>
      </c>
      <c r="Z82" s="91">
        <f>SUM(Z73:Z81)</f>
        <v>0</v>
      </c>
    </row>
    <row r="83" spans="1:26" s="68" customFormat="1" ht="18" customHeight="1" x14ac:dyDescent="0.3">
      <c r="A83" s="84"/>
      <c r="B83" s="85" t="s">
        <v>188</v>
      </c>
      <c r="C83" s="240"/>
      <c r="D83" s="87"/>
      <c r="E83" s="84"/>
      <c r="F83" s="88"/>
      <c r="G83" s="88"/>
      <c r="H83" s="88"/>
      <c r="I83" s="88"/>
      <c r="J83" s="88"/>
      <c r="K83" s="88"/>
      <c r="L83" s="84"/>
      <c r="M83" s="88"/>
      <c r="N83" s="88"/>
      <c r="O83" s="88"/>
      <c r="P83" s="88"/>
      <c r="Q83" s="88"/>
      <c r="R83" s="88"/>
      <c r="S83" s="88"/>
      <c r="T83" s="88"/>
      <c r="U83" s="88"/>
      <c r="V83" s="84"/>
      <c r="W83" s="88"/>
      <c r="X83" s="88"/>
      <c r="Y83" s="88"/>
      <c r="Z83" s="88"/>
    </row>
    <row r="84" spans="1:26" s="68" customFormat="1" ht="18" customHeight="1" x14ac:dyDescent="0.3">
      <c r="A84" s="84"/>
      <c r="B84" s="85"/>
      <c r="C84" s="240" t="s">
        <v>189</v>
      </c>
      <c r="D84" s="89" t="s">
        <v>190</v>
      </c>
      <c r="E84" s="84"/>
      <c r="F84" s="90"/>
      <c r="G84" s="90"/>
      <c r="H84" s="90"/>
      <c r="I84" s="90"/>
      <c r="J84" s="90"/>
      <c r="K84" s="91">
        <f>SUM(F84:J84)</f>
        <v>0</v>
      </c>
      <c r="L84" s="84"/>
      <c r="M84" s="88"/>
      <c r="N84" s="90"/>
      <c r="O84" s="90"/>
      <c r="P84" s="90"/>
      <c r="Q84" s="90"/>
      <c r="R84" s="90"/>
      <c r="S84" s="90"/>
      <c r="T84" s="90"/>
      <c r="U84" s="91">
        <f>SUM(N84:T84)</f>
        <v>0</v>
      </c>
      <c r="V84" s="84"/>
      <c r="W84" s="90"/>
      <c r="X84" s="90"/>
      <c r="Y84" s="91">
        <f>K84+W84</f>
        <v>0</v>
      </c>
      <c r="Z84" s="91">
        <f>U84+X84</f>
        <v>0</v>
      </c>
    </row>
    <row r="85" spans="1:26" s="68" customFormat="1" ht="18" customHeight="1" x14ac:dyDescent="0.3">
      <c r="A85" s="84"/>
      <c r="B85" s="85"/>
      <c r="C85" s="341" t="s">
        <v>91</v>
      </c>
      <c r="D85" s="89" t="s">
        <v>191</v>
      </c>
      <c r="E85" s="84"/>
      <c r="F85" s="90"/>
      <c r="G85" s="90"/>
      <c r="H85" s="90"/>
      <c r="I85" s="90"/>
      <c r="J85" s="90"/>
      <c r="K85" s="91">
        <f>SUM(F85:J85)</f>
        <v>0</v>
      </c>
      <c r="L85" s="84"/>
      <c r="M85" s="88"/>
      <c r="N85" s="90"/>
      <c r="O85" s="90"/>
      <c r="P85" s="90"/>
      <c r="Q85" s="90"/>
      <c r="R85" s="90"/>
      <c r="S85" s="90"/>
      <c r="T85" s="90"/>
      <c r="U85" s="91">
        <f>SUM(N85:T85)</f>
        <v>0</v>
      </c>
      <c r="V85" s="84"/>
      <c r="W85" s="90"/>
      <c r="X85" s="90"/>
      <c r="Y85" s="91">
        <f>K85+W85</f>
        <v>0</v>
      </c>
      <c r="Z85" s="91">
        <f>U85+X85</f>
        <v>0</v>
      </c>
    </row>
    <row r="86" spans="1:26" s="68" customFormat="1" ht="18" customHeight="1" x14ac:dyDescent="0.3">
      <c r="A86" s="84"/>
      <c r="B86" s="85"/>
      <c r="C86" s="93" t="s">
        <v>78</v>
      </c>
      <c r="D86" s="94" t="s">
        <v>192</v>
      </c>
      <c r="E86" s="84"/>
      <c r="F86" s="91">
        <f t="shared" ref="F86:K86" si="40">SUM(F84:F85)</f>
        <v>0</v>
      </c>
      <c r="G86" s="91">
        <f t="shared" si="40"/>
        <v>0</v>
      </c>
      <c r="H86" s="91">
        <f t="shared" si="40"/>
        <v>0</v>
      </c>
      <c r="I86" s="91">
        <f t="shared" si="40"/>
        <v>0</v>
      </c>
      <c r="J86" s="91">
        <f t="shared" si="40"/>
        <v>0</v>
      </c>
      <c r="K86" s="91">
        <f t="shared" si="40"/>
        <v>0</v>
      </c>
      <c r="L86" s="84"/>
      <c r="M86" s="88"/>
      <c r="N86" s="91">
        <f t="shared" ref="N86:U86" si="41">SUM(N84:N85)</f>
        <v>0</v>
      </c>
      <c r="O86" s="91">
        <f t="shared" si="41"/>
        <v>0</v>
      </c>
      <c r="P86" s="91">
        <f t="shared" si="41"/>
        <v>0</v>
      </c>
      <c r="Q86" s="91">
        <f t="shared" si="41"/>
        <v>0</v>
      </c>
      <c r="R86" s="91">
        <f t="shared" si="41"/>
        <v>0</v>
      </c>
      <c r="S86" s="91">
        <f t="shared" si="41"/>
        <v>0</v>
      </c>
      <c r="T86" s="91">
        <f t="shared" si="41"/>
        <v>0</v>
      </c>
      <c r="U86" s="91">
        <f t="shared" si="41"/>
        <v>0</v>
      </c>
      <c r="V86" s="84"/>
      <c r="W86" s="91">
        <f>SUM(W84:W85)</f>
        <v>0</v>
      </c>
      <c r="X86" s="91">
        <f>SUM(X84:X85)</f>
        <v>0</v>
      </c>
      <c r="Y86" s="91">
        <f>SUM(Y84:Y85)</f>
        <v>0</v>
      </c>
      <c r="Z86" s="91">
        <f>SUM(Z84:Z85)</f>
        <v>0</v>
      </c>
    </row>
    <row r="87" spans="1:26" s="68" customFormat="1" ht="18" customHeight="1" x14ac:dyDescent="0.3">
      <c r="A87" s="84"/>
      <c r="B87" s="85"/>
      <c r="C87" s="240"/>
      <c r="D87" s="87"/>
      <c r="E87" s="84"/>
      <c r="F87" s="88"/>
      <c r="G87" s="88"/>
      <c r="H87" s="88"/>
      <c r="I87" s="88"/>
      <c r="J87" s="88"/>
      <c r="K87" s="88"/>
      <c r="L87" s="84"/>
      <c r="M87" s="88"/>
      <c r="N87" s="88"/>
      <c r="O87" s="88"/>
      <c r="P87" s="88"/>
      <c r="Q87" s="88"/>
      <c r="R87" s="88"/>
      <c r="S87" s="88"/>
      <c r="T87" s="88"/>
      <c r="U87" s="88"/>
      <c r="V87" s="84"/>
      <c r="W87" s="88"/>
      <c r="X87" s="88"/>
      <c r="Y87" s="88"/>
      <c r="Z87" s="88"/>
    </row>
    <row r="88" spans="1:26" s="68" customFormat="1" ht="18" customHeight="1" x14ac:dyDescent="0.3">
      <c r="A88" s="84"/>
      <c r="B88" s="85"/>
      <c r="C88" s="93" t="s">
        <v>193</v>
      </c>
      <c r="D88" s="94" t="s">
        <v>194</v>
      </c>
      <c r="E88" s="84"/>
      <c r="F88" s="91">
        <f t="shared" ref="F88:K88" si="42">F18+F26+F32+F44+F50+F61+F71+F82+F86</f>
        <v>0</v>
      </c>
      <c r="G88" s="91">
        <f t="shared" si="42"/>
        <v>0</v>
      </c>
      <c r="H88" s="91">
        <f t="shared" si="42"/>
        <v>0</v>
      </c>
      <c r="I88" s="91">
        <f t="shared" si="42"/>
        <v>0</v>
      </c>
      <c r="J88" s="91">
        <f t="shared" si="42"/>
        <v>0</v>
      </c>
      <c r="K88" s="91">
        <f t="shared" si="42"/>
        <v>0</v>
      </c>
      <c r="L88" s="84"/>
      <c r="M88" s="88"/>
      <c r="N88" s="91">
        <f t="shared" ref="N88:U88" si="43">N18+N26+N32+N44+N50+N61+N71+N82+N86</f>
        <v>0</v>
      </c>
      <c r="O88" s="91">
        <f t="shared" si="43"/>
        <v>0</v>
      </c>
      <c r="P88" s="91">
        <f t="shared" si="43"/>
        <v>0</v>
      </c>
      <c r="Q88" s="91">
        <f t="shared" si="43"/>
        <v>0</v>
      </c>
      <c r="R88" s="91">
        <f t="shared" si="43"/>
        <v>0</v>
      </c>
      <c r="S88" s="91">
        <f t="shared" si="43"/>
        <v>0</v>
      </c>
      <c r="T88" s="91">
        <f t="shared" si="43"/>
        <v>0</v>
      </c>
      <c r="U88" s="91">
        <f t="shared" si="43"/>
        <v>0</v>
      </c>
      <c r="V88" s="84"/>
      <c r="W88" s="91">
        <f>W18+W26+W32+W44+W50+W61+W71+W82+W86</f>
        <v>0</v>
      </c>
      <c r="X88" s="91">
        <f>X18+X26+X32+X44+X50+X61+X71+X82+X86</f>
        <v>0</v>
      </c>
      <c r="Y88" s="91">
        <f>Y18+Y26+Y32+Y44+Y50+Y61+Y71+Y82+Y86</f>
        <v>0</v>
      </c>
      <c r="Z88" s="91">
        <f>Z18+Z26+Z32+Z44+Z50+Z61+Z71+Z82+Z86</f>
        <v>0</v>
      </c>
    </row>
    <row r="89" spans="1:26" s="68" customFormat="1" ht="12" customHeight="1" x14ac:dyDescent="0.3">
      <c r="A89" s="84"/>
      <c r="B89" s="84"/>
      <c r="C89" s="95"/>
      <c r="D89" s="87"/>
      <c r="E89" s="84"/>
      <c r="F89" s="88"/>
      <c r="G89" s="88"/>
      <c r="H89" s="88"/>
      <c r="I89" s="88"/>
      <c r="J89" s="88"/>
      <c r="K89" s="88"/>
      <c r="L89" s="84"/>
      <c r="M89" s="88"/>
      <c r="N89" s="88"/>
      <c r="O89" s="88"/>
      <c r="P89" s="88"/>
      <c r="Q89" s="88"/>
      <c r="R89" s="88"/>
      <c r="S89" s="88"/>
      <c r="T89" s="88"/>
      <c r="U89" s="88"/>
      <c r="V89" s="84"/>
      <c r="W89" s="88"/>
      <c r="X89" s="88"/>
      <c r="Y89" s="88"/>
      <c r="Z89" s="88"/>
    </row>
    <row r="90" spans="1:26" s="68" customFormat="1" ht="18" customHeight="1" x14ac:dyDescent="0.3">
      <c r="A90" s="84"/>
      <c r="B90" s="4" t="s">
        <v>633</v>
      </c>
      <c r="C90" s="95"/>
      <c r="D90" s="87"/>
      <c r="E90" s="84"/>
      <c r="F90" s="88"/>
      <c r="G90" s="88"/>
      <c r="H90" s="88"/>
      <c r="I90" s="88"/>
      <c r="J90" s="88"/>
      <c r="K90" s="88"/>
      <c r="L90" s="84"/>
      <c r="M90" s="88"/>
      <c r="N90" s="88"/>
      <c r="O90" s="88"/>
      <c r="P90" s="88"/>
      <c r="Q90" s="88"/>
      <c r="R90" s="88"/>
      <c r="S90" s="88"/>
      <c r="T90" s="88"/>
      <c r="U90" s="88"/>
      <c r="V90" s="84"/>
      <c r="W90" s="88"/>
      <c r="X90" s="88"/>
      <c r="Y90" s="88"/>
      <c r="Z90" s="88"/>
    </row>
    <row r="91" spans="1:26" s="68" customFormat="1" ht="18" customHeight="1" x14ac:dyDescent="0.3">
      <c r="A91" s="84"/>
      <c r="B91" s="4"/>
      <c r="C91" s="95"/>
      <c r="D91" s="87"/>
      <c r="E91" s="84"/>
      <c r="F91" s="88"/>
      <c r="G91" s="88"/>
      <c r="H91" s="88"/>
      <c r="I91" s="88"/>
      <c r="J91" s="88"/>
      <c r="K91" s="88"/>
      <c r="L91" s="84"/>
      <c r="M91" s="88"/>
      <c r="N91" s="88"/>
      <c r="O91" s="88"/>
      <c r="P91" s="88"/>
      <c r="Q91" s="88"/>
      <c r="R91" s="88"/>
      <c r="S91" s="88"/>
      <c r="T91" s="88"/>
      <c r="U91" s="88"/>
      <c r="V91" s="84"/>
      <c r="W91" s="88"/>
      <c r="X91" s="88"/>
      <c r="Y91" s="88"/>
      <c r="Z91" s="88"/>
    </row>
    <row r="92" spans="1:26" s="100" customFormat="1" ht="18" customHeight="1" x14ac:dyDescent="0.3">
      <c r="A92" s="96"/>
      <c r="B92" s="97"/>
      <c r="C92" s="98"/>
      <c r="D92" s="98"/>
      <c r="E92" s="96"/>
      <c r="F92" s="99"/>
      <c r="G92" s="99"/>
      <c r="H92" s="99"/>
      <c r="I92" s="99"/>
      <c r="J92" s="99"/>
      <c r="K92" s="99"/>
      <c r="L92" s="96"/>
      <c r="M92" s="88"/>
      <c r="N92" s="99"/>
      <c r="O92" s="99"/>
      <c r="P92" s="99"/>
      <c r="Q92" s="99"/>
      <c r="R92" s="99"/>
      <c r="S92" s="99"/>
      <c r="T92" s="99"/>
      <c r="U92" s="99"/>
      <c r="V92" s="96"/>
      <c r="W92" s="99"/>
      <c r="X92" s="99"/>
      <c r="Y92" s="99"/>
      <c r="Z92" s="99"/>
    </row>
    <row r="93" spans="1:26" s="68" customFormat="1" ht="18" customHeight="1" x14ac:dyDescent="0.3">
      <c r="A93" s="84"/>
      <c r="B93" s="84"/>
      <c r="C93" s="95"/>
      <c r="D93" s="87"/>
      <c r="E93" s="84"/>
      <c r="F93" s="88"/>
      <c r="G93" s="88"/>
      <c r="H93" s="88"/>
      <c r="I93" s="88"/>
      <c r="J93" s="88"/>
      <c r="K93" s="88"/>
      <c r="L93" s="84"/>
      <c r="M93" s="88"/>
      <c r="N93" s="88"/>
      <c r="O93" s="88"/>
      <c r="P93" s="88"/>
      <c r="Q93" s="88"/>
      <c r="R93" s="88"/>
      <c r="S93" s="88"/>
      <c r="T93" s="88"/>
      <c r="U93" s="88"/>
      <c r="V93" s="84"/>
      <c r="W93" s="88"/>
      <c r="X93" s="88"/>
      <c r="Y93" s="88"/>
      <c r="Z93" s="88"/>
    </row>
    <row r="94" spans="1:26" s="68" customFormat="1" ht="18" customHeight="1" x14ac:dyDescent="0.3">
      <c r="A94" s="84"/>
      <c r="B94" s="85" t="s">
        <v>195</v>
      </c>
      <c r="C94" s="240"/>
      <c r="D94" s="87"/>
      <c r="E94" s="84"/>
      <c r="F94" s="88"/>
      <c r="G94" s="88"/>
      <c r="H94" s="88"/>
      <c r="I94" s="88"/>
      <c r="J94" s="88"/>
      <c r="K94" s="88"/>
      <c r="L94" s="84"/>
      <c r="M94" s="88"/>
      <c r="N94" s="88"/>
      <c r="O94" s="88"/>
      <c r="P94" s="88"/>
      <c r="Q94" s="88"/>
      <c r="R94" s="88"/>
      <c r="S94" s="88"/>
      <c r="T94" s="88"/>
      <c r="U94" s="88"/>
      <c r="V94" s="84"/>
      <c r="W94" s="88"/>
      <c r="X94" s="88"/>
      <c r="Y94" s="88"/>
      <c r="Z94" s="88"/>
    </row>
    <row r="95" spans="1:26" s="68" customFormat="1" ht="18" customHeight="1" x14ac:dyDescent="0.3">
      <c r="A95" s="84"/>
      <c r="B95" s="85"/>
      <c r="C95" s="240" t="s">
        <v>196</v>
      </c>
      <c r="D95" s="89" t="s">
        <v>197</v>
      </c>
      <c r="E95" s="84"/>
      <c r="F95" s="90"/>
      <c r="G95" s="90"/>
      <c r="H95" s="90"/>
      <c r="I95" s="90"/>
      <c r="J95" s="90"/>
      <c r="K95" s="91">
        <f>SUM(F95:J95)</f>
        <v>0</v>
      </c>
      <c r="L95" s="84"/>
      <c r="M95" s="88"/>
      <c r="N95" s="90"/>
      <c r="O95" s="90"/>
      <c r="P95" s="90"/>
      <c r="Q95" s="90"/>
      <c r="R95" s="90"/>
      <c r="S95" s="90"/>
      <c r="T95" s="90"/>
      <c r="U95" s="91">
        <f>SUM(N95:T95)</f>
        <v>0</v>
      </c>
      <c r="V95" s="84"/>
      <c r="W95" s="90"/>
      <c r="X95" s="90"/>
      <c r="Y95" s="91">
        <f>K95+W95</f>
        <v>0</v>
      </c>
      <c r="Z95" s="91">
        <f>U95+X95</f>
        <v>0</v>
      </c>
    </row>
    <row r="96" spans="1:26" s="68" customFormat="1" ht="18" customHeight="1" x14ac:dyDescent="0.3">
      <c r="A96" s="84"/>
      <c r="B96" s="85"/>
      <c r="C96" s="240" t="s">
        <v>198</v>
      </c>
      <c r="D96" s="89" t="s">
        <v>199</v>
      </c>
      <c r="E96" s="84"/>
      <c r="F96" s="90"/>
      <c r="G96" s="90"/>
      <c r="H96" s="90"/>
      <c r="I96" s="90"/>
      <c r="J96" s="90"/>
      <c r="K96" s="91">
        <f>SUM(F96:J96)</f>
        <v>0</v>
      </c>
      <c r="L96" s="84"/>
      <c r="M96" s="88"/>
      <c r="N96" s="90"/>
      <c r="O96" s="90"/>
      <c r="P96" s="90"/>
      <c r="Q96" s="90"/>
      <c r="R96" s="90"/>
      <c r="S96" s="90"/>
      <c r="T96" s="90"/>
      <c r="U96" s="91">
        <f>SUM(N96:T96)</f>
        <v>0</v>
      </c>
      <c r="V96" s="84"/>
      <c r="W96" s="90"/>
      <c r="X96" s="90"/>
      <c r="Y96" s="91">
        <f>K96+W96</f>
        <v>0</v>
      </c>
      <c r="Z96" s="91">
        <f>U96+X96</f>
        <v>0</v>
      </c>
    </row>
    <row r="97" spans="1:29" s="68" customFormat="1" ht="18" customHeight="1" x14ac:dyDescent="0.3">
      <c r="A97" s="84"/>
      <c r="B97" s="85"/>
      <c r="C97" s="93" t="s">
        <v>78</v>
      </c>
      <c r="D97" s="94" t="s">
        <v>200</v>
      </c>
      <c r="E97" s="84"/>
      <c r="F97" s="91">
        <f t="shared" ref="F97:K97" si="44">SUM(F95:F96)</f>
        <v>0</v>
      </c>
      <c r="G97" s="91">
        <f t="shared" si="44"/>
        <v>0</v>
      </c>
      <c r="H97" s="91">
        <f t="shared" si="44"/>
        <v>0</v>
      </c>
      <c r="I97" s="91">
        <f t="shared" si="44"/>
        <v>0</v>
      </c>
      <c r="J97" s="91">
        <f t="shared" si="44"/>
        <v>0</v>
      </c>
      <c r="K97" s="91">
        <f t="shared" si="44"/>
        <v>0</v>
      </c>
      <c r="L97" s="84"/>
      <c r="M97" s="88"/>
      <c r="N97" s="91">
        <f t="shared" ref="N97:U97" si="45">SUM(N95:N96)</f>
        <v>0</v>
      </c>
      <c r="O97" s="91">
        <f t="shared" si="45"/>
        <v>0</v>
      </c>
      <c r="P97" s="91">
        <f t="shared" si="45"/>
        <v>0</v>
      </c>
      <c r="Q97" s="91">
        <f t="shared" si="45"/>
        <v>0</v>
      </c>
      <c r="R97" s="91">
        <f t="shared" si="45"/>
        <v>0</v>
      </c>
      <c r="S97" s="91">
        <f t="shared" si="45"/>
        <v>0</v>
      </c>
      <c r="T97" s="91">
        <f t="shared" si="45"/>
        <v>0</v>
      </c>
      <c r="U97" s="91">
        <f t="shared" si="45"/>
        <v>0</v>
      </c>
      <c r="V97" s="84"/>
      <c r="W97" s="91">
        <f>SUM(W95:W96)</f>
        <v>0</v>
      </c>
      <c r="X97" s="91">
        <f>SUM(X95:X96)</f>
        <v>0</v>
      </c>
      <c r="Y97" s="91">
        <f>SUM(Y95:Y96)</f>
        <v>0</v>
      </c>
      <c r="Z97" s="91">
        <f>SUM(Z95:Z96)</f>
        <v>0</v>
      </c>
    </row>
    <row r="98" spans="1:29" s="68" customFormat="1" ht="18" customHeight="1" x14ac:dyDescent="0.3">
      <c r="A98" s="84"/>
      <c r="B98" s="85" t="s">
        <v>201</v>
      </c>
      <c r="C98" s="240"/>
      <c r="D98" s="87"/>
      <c r="E98" s="84"/>
      <c r="F98" s="88"/>
      <c r="G98" s="88"/>
      <c r="H98" s="88"/>
      <c r="I98" s="88"/>
      <c r="J98" s="88"/>
      <c r="K98" s="88"/>
      <c r="L98" s="84"/>
      <c r="M98" s="88"/>
      <c r="N98" s="88"/>
      <c r="O98" s="88"/>
      <c r="P98" s="88"/>
      <c r="Q98" s="88"/>
      <c r="R98" s="88"/>
      <c r="S98" s="88"/>
      <c r="T98" s="88"/>
      <c r="U98" s="88"/>
      <c r="V98" s="84"/>
      <c r="W98" s="88"/>
      <c r="X98" s="88"/>
      <c r="Y98" s="88"/>
      <c r="Z98" s="88"/>
    </row>
    <row r="99" spans="1:29" s="68" customFormat="1" ht="18" customHeight="1" x14ac:dyDescent="0.3">
      <c r="A99" s="84"/>
      <c r="B99" s="85"/>
      <c r="C99" s="90"/>
      <c r="D99" s="89" t="s">
        <v>202</v>
      </c>
      <c r="E99" s="84"/>
      <c r="F99" s="90"/>
      <c r="G99" s="90"/>
      <c r="H99" s="90"/>
      <c r="I99" s="90"/>
      <c r="J99" s="90"/>
      <c r="K99" s="91">
        <f>SUM(F99:J99)</f>
        <v>0</v>
      </c>
      <c r="L99" s="84"/>
      <c r="M99" s="88"/>
      <c r="N99" s="90"/>
      <c r="O99" s="90"/>
      <c r="P99" s="90"/>
      <c r="Q99" s="90"/>
      <c r="R99" s="90"/>
      <c r="S99" s="90"/>
      <c r="T99" s="90"/>
      <c r="U99" s="91">
        <f>SUM(N99:T99)</f>
        <v>0</v>
      </c>
      <c r="V99" s="84"/>
      <c r="W99" s="90"/>
      <c r="X99" s="90"/>
      <c r="Y99" s="91">
        <f>K99+W99</f>
        <v>0</v>
      </c>
      <c r="Z99" s="91">
        <f>U99+X99</f>
        <v>0</v>
      </c>
    </row>
    <row r="100" spans="1:29" s="68" customFormat="1" ht="18" customHeight="1" x14ac:dyDescent="0.3">
      <c r="A100" s="84"/>
      <c r="B100" s="85"/>
      <c r="C100" s="90"/>
      <c r="D100" s="89" t="s">
        <v>203</v>
      </c>
      <c r="E100" s="84"/>
      <c r="F100" s="90"/>
      <c r="G100" s="90"/>
      <c r="H100" s="90"/>
      <c r="I100" s="90"/>
      <c r="J100" s="90"/>
      <c r="K100" s="91">
        <f>SUM(F100:J100)</f>
        <v>0</v>
      </c>
      <c r="L100" s="84"/>
      <c r="M100" s="88"/>
      <c r="N100" s="90"/>
      <c r="O100" s="90"/>
      <c r="P100" s="90"/>
      <c r="Q100" s="90"/>
      <c r="R100" s="90"/>
      <c r="S100" s="90"/>
      <c r="T100" s="90"/>
      <c r="U100" s="91">
        <f>SUM(N100:T100)</f>
        <v>0</v>
      </c>
      <c r="V100" s="84"/>
      <c r="W100" s="90"/>
      <c r="X100" s="90"/>
      <c r="Y100" s="91">
        <f>K100+W100</f>
        <v>0</v>
      </c>
      <c r="Z100" s="91">
        <f>U100+X100</f>
        <v>0</v>
      </c>
    </row>
    <row r="101" spans="1:29" s="68" customFormat="1" ht="18" customHeight="1" x14ac:dyDescent="0.3">
      <c r="A101" s="84"/>
      <c r="B101" s="85"/>
      <c r="C101" s="90"/>
      <c r="D101" s="89" t="s">
        <v>204</v>
      </c>
      <c r="E101" s="84"/>
      <c r="F101" s="90"/>
      <c r="G101" s="90"/>
      <c r="H101" s="90"/>
      <c r="I101" s="90"/>
      <c r="J101" s="90"/>
      <c r="K101" s="91">
        <f>SUM(F101:J101)</f>
        <v>0</v>
      </c>
      <c r="L101" s="84"/>
      <c r="M101" s="88"/>
      <c r="N101" s="90"/>
      <c r="O101" s="90"/>
      <c r="P101" s="90"/>
      <c r="Q101" s="90"/>
      <c r="R101" s="90"/>
      <c r="S101" s="90"/>
      <c r="T101" s="90"/>
      <c r="U101" s="91">
        <f>SUM(N101:T101)</f>
        <v>0</v>
      </c>
      <c r="V101" s="84"/>
      <c r="W101" s="90"/>
      <c r="X101" s="90"/>
      <c r="Y101" s="91">
        <f>K101+W101</f>
        <v>0</v>
      </c>
      <c r="Z101" s="91">
        <f>U101+X101</f>
        <v>0</v>
      </c>
    </row>
    <row r="102" spans="1:29" s="68" customFormat="1" ht="18" customHeight="1" x14ac:dyDescent="0.3">
      <c r="A102" s="84"/>
      <c r="B102" s="85"/>
      <c r="C102" s="90"/>
      <c r="D102" s="87" t="s">
        <v>205</v>
      </c>
      <c r="E102" s="84"/>
      <c r="F102" s="90"/>
      <c r="G102" s="90"/>
      <c r="H102" s="90"/>
      <c r="I102" s="90"/>
      <c r="J102" s="90"/>
      <c r="K102" s="91">
        <f>SUM(F102:J102)</f>
        <v>0</v>
      </c>
      <c r="L102" s="84"/>
      <c r="M102" s="88"/>
      <c r="N102" s="90"/>
      <c r="O102" s="90"/>
      <c r="P102" s="90"/>
      <c r="Q102" s="90"/>
      <c r="R102" s="90"/>
      <c r="S102" s="90"/>
      <c r="T102" s="90"/>
      <c r="U102" s="91">
        <f>SUM(N102:T102)</f>
        <v>0</v>
      </c>
      <c r="V102" s="84"/>
      <c r="W102" s="90"/>
      <c r="X102" s="90"/>
      <c r="Y102" s="91">
        <f>K102+W102</f>
        <v>0</v>
      </c>
      <c r="Z102" s="91">
        <f>U102+X102</f>
        <v>0</v>
      </c>
    </row>
    <row r="103" spans="1:29" s="68" customFormat="1" ht="18" customHeight="1" x14ac:dyDescent="0.3">
      <c r="A103" s="84"/>
      <c r="B103" s="85"/>
      <c r="C103" s="93" t="s">
        <v>78</v>
      </c>
      <c r="D103" s="94" t="s">
        <v>206</v>
      </c>
      <c r="E103" s="84"/>
      <c r="F103" s="91">
        <f t="shared" ref="F103:K103" si="46">SUM(F99:F102)</f>
        <v>0</v>
      </c>
      <c r="G103" s="91">
        <f t="shared" si="46"/>
        <v>0</v>
      </c>
      <c r="H103" s="91">
        <f t="shared" si="46"/>
        <v>0</v>
      </c>
      <c r="I103" s="91">
        <f t="shared" si="46"/>
        <v>0</v>
      </c>
      <c r="J103" s="91">
        <f t="shared" si="46"/>
        <v>0</v>
      </c>
      <c r="K103" s="91">
        <f t="shared" si="46"/>
        <v>0</v>
      </c>
      <c r="L103" s="84"/>
      <c r="M103" s="88"/>
      <c r="N103" s="91">
        <f t="shared" ref="N103:U103" si="47">SUM(N99:N102)</f>
        <v>0</v>
      </c>
      <c r="O103" s="91">
        <f t="shared" si="47"/>
        <v>0</v>
      </c>
      <c r="P103" s="91">
        <f t="shared" si="47"/>
        <v>0</v>
      </c>
      <c r="Q103" s="91">
        <f t="shared" si="47"/>
        <v>0</v>
      </c>
      <c r="R103" s="91">
        <f t="shared" si="47"/>
        <v>0</v>
      </c>
      <c r="S103" s="91">
        <f t="shared" si="47"/>
        <v>0</v>
      </c>
      <c r="T103" s="91">
        <f t="shared" si="47"/>
        <v>0</v>
      </c>
      <c r="U103" s="91">
        <f t="shared" si="47"/>
        <v>0</v>
      </c>
      <c r="V103" s="84"/>
      <c r="W103" s="91">
        <f>SUM(W99:W102)</f>
        <v>0</v>
      </c>
      <c r="X103" s="91">
        <f>SUM(X99:X102)</f>
        <v>0</v>
      </c>
      <c r="Y103" s="91">
        <f>SUM(Y99:Y102)</f>
        <v>0</v>
      </c>
      <c r="Z103" s="91">
        <f>SUM(Z99:Z102)</f>
        <v>0</v>
      </c>
    </row>
    <row r="104" spans="1:29" s="68" customFormat="1" ht="18" customHeight="1" x14ac:dyDescent="0.3">
      <c r="A104" s="84"/>
      <c r="B104" s="85" t="s">
        <v>207</v>
      </c>
      <c r="C104" s="240"/>
      <c r="D104" s="89" t="s">
        <v>208</v>
      </c>
      <c r="E104" s="84"/>
      <c r="F104" s="88"/>
      <c r="G104" s="88"/>
      <c r="H104" s="88"/>
      <c r="I104" s="88"/>
      <c r="J104" s="88"/>
      <c r="K104" s="88"/>
      <c r="L104" s="84"/>
      <c r="M104" s="88"/>
      <c r="N104" s="88"/>
      <c r="O104" s="88"/>
      <c r="P104" s="88"/>
      <c r="Q104" s="88"/>
      <c r="R104" s="88"/>
      <c r="S104" s="88"/>
      <c r="T104" s="88"/>
      <c r="U104" s="88"/>
      <c r="V104" s="84"/>
      <c r="W104" s="88"/>
      <c r="X104" s="88"/>
      <c r="Y104" s="88"/>
      <c r="Z104" s="88"/>
    </row>
    <row r="105" spans="1:29" s="68" customFormat="1" ht="18" customHeight="1" x14ac:dyDescent="0.3">
      <c r="A105" s="84"/>
      <c r="B105" s="85"/>
      <c r="C105" s="240" t="s">
        <v>209</v>
      </c>
      <c r="D105" s="89" t="s">
        <v>210</v>
      </c>
      <c r="E105" s="84"/>
      <c r="F105" s="88"/>
      <c r="G105" s="88"/>
      <c r="H105" s="88"/>
      <c r="I105" s="88"/>
      <c r="J105" s="88"/>
      <c r="K105" s="88"/>
      <c r="L105" s="84"/>
      <c r="M105" s="90"/>
      <c r="N105" s="88"/>
      <c r="O105" s="88"/>
      <c r="P105" s="88"/>
      <c r="Q105" s="88"/>
      <c r="R105" s="88"/>
      <c r="S105" s="88"/>
      <c r="T105" s="90"/>
      <c r="U105" s="91">
        <f>M105+T105</f>
        <v>0</v>
      </c>
      <c r="V105" s="84"/>
      <c r="W105" s="88"/>
      <c r="X105" s="88"/>
      <c r="Y105" s="88"/>
      <c r="Z105" s="91">
        <f>U105</f>
        <v>0</v>
      </c>
    </row>
    <row r="106" spans="1:29" s="68" customFormat="1" ht="18" customHeight="1" x14ac:dyDescent="0.3">
      <c r="A106" s="84"/>
      <c r="B106" s="85"/>
      <c r="C106" s="240" t="s">
        <v>637</v>
      </c>
      <c r="D106" s="87"/>
      <c r="E106" s="84"/>
      <c r="F106" s="88"/>
      <c r="G106" s="88"/>
      <c r="H106" s="88"/>
      <c r="I106" s="88"/>
      <c r="J106" s="88"/>
      <c r="K106" s="88"/>
      <c r="L106" s="84"/>
      <c r="M106" s="88"/>
      <c r="N106" s="88"/>
      <c r="O106" s="88"/>
      <c r="P106" s="88"/>
      <c r="Q106" s="88"/>
      <c r="R106" s="88"/>
      <c r="S106" s="88"/>
      <c r="T106" s="88"/>
      <c r="U106" s="88"/>
      <c r="V106" s="84"/>
      <c r="W106" s="88"/>
      <c r="X106" s="88"/>
      <c r="Y106" s="88"/>
      <c r="Z106" s="88"/>
      <c r="AA106" s="88"/>
      <c r="AB106" s="88"/>
      <c r="AC106" s="88"/>
    </row>
    <row r="107" spans="1:29" s="68" customFormat="1" ht="18" customHeight="1" x14ac:dyDescent="0.3">
      <c r="A107" s="84"/>
      <c r="B107" s="84"/>
      <c r="C107" s="240" t="s">
        <v>211</v>
      </c>
      <c r="D107" s="89" t="s">
        <v>212</v>
      </c>
      <c r="E107" s="84"/>
      <c r="F107" s="88"/>
      <c r="G107" s="88"/>
      <c r="H107" s="88"/>
      <c r="I107" s="88"/>
      <c r="J107" s="88"/>
      <c r="K107" s="88"/>
      <c r="L107" s="84"/>
      <c r="M107" s="88"/>
      <c r="N107" s="88"/>
      <c r="Q107" s="186"/>
      <c r="R107" s="88"/>
      <c r="S107" s="88"/>
      <c r="T107" s="88"/>
      <c r="U107" s="91">
        <f>Q107</f>
        <v>0</v>
      </c>
      <c r="V107" s="84"/>
      <c r="W107" s="88"/>
      <c r="X107" s="88"/>
      <c r="Y107" s="88"/>
      <c r="Z107" s="91">
        <f>U107</f>
        <v>0</v>
      </c>
    </row>
    <row r="108" spans="1:29" s="68" customFormat="1" ht="18" customHeight="1" x14ac:dyDescent="0.3">
      <c r="A108" s="84"/>
      <c r="B108" s="84"/>
      <c r="C108" s="240" t="s">
        <v>635</v>
      </c>
      <c r="D108" s="89" t="s">
        <v>213</v>
      </c>
      <c r="E108" s="84"/>
      <c r="F108" s="88"/>
      <c r="G108" s="88"/>
      <c r="H108" s="88"/>
      <c r="I108" s="88"/>
      <c r="J108" s="88"/>
      <c r="K108" s="88"/>
      <c r="L108" s="84"/>
      <c r="M108" s="88"/>
      <c r="N108" s="88"/>
      <c r="Q108" s="186"/>
      <c r="R108" s="88"/>
      <c r="S108" s="88"/>
      <c r="T108" s="88"/>
      <c r="U108" s="91">
        <f>Q108</f>
        <v>0</v>
      </c>
      <c r="V108" s="84"/>
      <c r="W108" s="88"/>
      <c r="X108" s="88"/>
      <c r="Y108" s="88"/>
      <c r="Z108" s="91">
        <f>U108</f>
        <v>0</v>
      </c>
    </row>
    <row r="109" spans="1:29" s="68" customFormat="1" ht="18" customHeight="1" x14ac:dyDescent="0.3">
      <c r="A109" s="84"/>
      <c r="B109" s="85"/>
      <c r="C109" s="93" t="s">
        <v>78</v>
      </c>
      <c r="D109" s="94" t="s">
        <v>214</v>
      </c>
      <c r="E109" s="84"/>
      <c r="F109" s="88"/>
      <c r="G109" s="88"/>
      <c r="H109" s="88"/>
      <c r="I109" s="88"/>
      <c r="J109" s="88"/>
      <c r="K109" s="88"/>
      <c r="L109" s="84"/>
      <c r="M109" s="91">
        <f>M105</f>
        <v>0</v>
      </c>
      <c r="N109" s="88"/>
      <c r="Q109" s="91">
        <f>SUM(Q107:Q108)</f>
        <v>0</v>
      </c>
      <c r="R109" s="88"/>
      <c r="S109" s="88"/>
      <c r="T109" s="91">
        <f>T105</f>
        <v>0</v>
      </c>
      <c r="U109" s="91">
        <f>SUM(U105:U108)</f>
        <v>0</v>
      </c>
      <c r="V109" s="84"/>
      <c r="W109" s="88"/>
      <c r="X109" s="88"/>
      <c r="Y109" s="88"/>
      <c r="Z109" s="91">
        <f>SUM(Z105:Z108)</f>
        <v>0</v>
      </c>
    </row>
    <row r="110" spans="1:29" x14ac:dyDescent="0.25">
      <c r="C110" s="342"/>
      <c r="D110" s="87"/>
    </row>
    <row r="111" spans="1:29" s="68" customFormat="1" ht="18" customHeight="1" x14ac:dyDescent="0.3">
      <c r="A111" s="84"/>
      <c r="B111" s="85"/>
      <c r="C111" s="93" t="s">
        <v>215</v>
      </c>
      <c r="D111" s="94" t="s">
        <v>216</v>
      </c>
      <c r="E111" s="84"/>
      <c r="F111" s="91">
        <f t="shared" ref="F111:K111" si="48">F88+F97+F103</f>
        <v>0</v>
      </c>
      <c r="G111" s="91">
        <f t="shared" si="48"/>
        <v>0</v>
      </c>
      <c r="H111" s="91">
        <f t="shared" si="48"/>
        <v>0</v>
      </c>
      <c r="I111" s="91">
        <f t="shared" si="48"/>
        <v>0</v>
      </c>
      <c r="J111" s="91">
        <f t="shared" si="48"/>
        <v>0</v>
      </c>
      <c r="K111" s="91">
        <f t="shared" si="48"/>
        <v>0</v>
      </c>
      <c r="L111" s="84"/>
      <c r="M111" s="91">
        <f>M109</f>
        <v>0</v>
      </c>
      <c r="N111" s="91">
        <f>N88+N97+N103</f>
        <v>0</v>
      </c>
      <c r="O111" s="91">
        <f>O88+O97+O103</f>
        <v>0</v>
      </c>
      <c r="P111" s="91">
        <f>P88+P97+P103</f>
        <v>0</v>
      </c>
      <c r="Q111" s="91">
        <f>Q88+Q97+Q103+Q109</f>
        <v>0</v>
      </c>
      <c r="R111" s="91">
        <f>R88+R97+R103</f>
        <v>0</v>
      </c>
      <c r="S111" s="91">
        <f>S88+S97+S103</f>
        <v>0</v>
      </c>
      <c r="T111" s="91">
        <f>T88+T97+T103+T109</f>
        <v>0</v>
      </c>
      <c r="U111" s="91">
        <f>U88+U97+U103+U109</f>
        <v>0</v>
      </c>
      <c r="V111" s="84"/>
      <c r="W111" s="91">
        <f>W88+W97+W103</f>
        <v>0</v>
      </c>
      <c r="X111" s="91">
        <f>X88+X97+X103</f>
        <v>0</v>
      </c>
      <c r="Y111" s="91">
        <f>Y88+Y97+Y103</f>
        <v>0</v>
      </c>
      <c r="Z111" s="91">
        <f>Z88+Z97+Z103+Z109</f>
        <v>0</v>
      </c>
    </row>
    <row r="112" spans="1:29" s="68" customFormat="1" ht="18" customHeight="1" x14ac:dyDescent="0.3">
      <c r="A112" s="84"/>
      <c r="B112" s="84"/>
      <c r="C112" s="95"/>
      <c r="D112" s="87"/>
      <c r="E112" s="84"/>
      <c r="F112" s="88"/>
      <c r="G112" s="88"/>
      <c r="H112" s="88"/>
      <c r="I112" s="88"/>
      <c r="J112" s="88"/>
      <c r="K112" s="88"/>
      <c r="L112" s="84"/>
      <c r="M112" s="88"/>
      <c r="N112" s="88"/>
      <c r="O112" s="88"/>
      <c r="P112" s="88"/>
      <c r="Q112" s="88"/>
      <c r="R112" s="88"/>
      <c r="S112" s="88"/>
      <c r="T112" s="88"/>
      <c r="U112" s="88"/>
      <c r="V112" s="84"/>
      <c r="W112" s="88"/>
      <c r="X112" s="88"/>
      <c r="Y112" s="88"/>
      <c r="Z112" s="88"/>
    </row>
    <row r="113" spans="1:26" s="100" customFormat="1" ht="18" customHeight="1" x14ac:dyDescent="0.3">
      <c r="A113" s="96"/>
      <c r="B113" s="97"/>
      <c r="C113" s="98"/>
      <c r="D113" s="98"/>
      <c r="E113" s="96"/>
      <c r="F113" s="99"/>
      <c r="G113" s="99"/>
      <c r="H113" s="99"/>
      <c r="I113" s="99"/>
      <c r="J113" s="99"/>
      <c r="K113" s="99"/>
      <c r="L113" s="96"/>
      <c r="M113" s="99"/>
      <c r="N113" s="99"/>
      <c r="O113" s="99"/>
      <c r="P113" s="99"/>
      <c r="Q113" s="99"/>
      <c r="R113" s="99"/>
      <c r="S113" s="99"/>
      <c r="T113" s="99"/>
      <c r="U113" s="99"/>
      <c r="V113" s="96"/>
      <c r="W113" s="99"/>
      <c r="X113" s="99"/>
      <c r="Y113" s="99"/>
      <c r="Z113" s="99"/>
    </row>
    <row r="114" spans="1:26" s="68" customFormat="1" ht="18" customHeight="1" x14ac:dyDescent="0.3">
      <c r="A114" s="84"/>
      <c r="B114" s="84"/>
      <c r="C114" s="95"/>
      <c r="D114" s="87"/>
      <c r="E114" s="84"/>
      <c r="F114" s="88"/>
      <c r="G114" s="88"/>
      <c r="H114" s="88"/>
      <c r="I114" s="88"/>
      <c r="J114" s="88"/>
      <c r="K114" s="88"/>
      <c r="L114" s="84"/>
      <c r="M114" s="88"/>
      <c r="N114" s="88"/>
      <c r="O114" s="88"/>
      <c r="P114" s="88"/>
      <c r="Q114" s="88"/>
      <c r="R114" s="88"/>
      <c r="S114" s="88"/>
      <c r="T114" s="88"/>
      <c r="U114" s="88"/>
      <c r="V114" s="84"/>
      <c r="W114" s="88"/>
      <c r="X114" s="88"/>
      <c r="Y114" s="88"/>
      <c r="Z114" s="88"/>
    </row>
    <row r="115" spans="1:26" s="68" customFormat="1" ht="15.6" x14ac:dyDescent="0.3">
      <c r="A115" s="84"/>
      <c r="B115" s="104" t="s">
        <v>217</v>
      </c>
      <c r="C115" s="343"/>
      <c r="D115" s="87"/>
      <c r="E115" s="88"/>
      <c r="F115" s="88"/>
      <c r="G115" s="88"/>
      <c r="H115" s="88"/>
      <c r="I115" s="88"/>
      <c r="J115" s="88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</row>
    <row r="116" spans="1:26" s="68" customFormat="1" ht="18" customHeight="1" x14ac:dyDescent="0.3">
      <c r="A116" s="84"/>
      <c r="B116" s="84"/>
      <c r="C116" s="105" t="s">
        <v>218</v>
      </c>
      <c r="D116" s="89" t="s">
        <v>219</v>
      </c>
      <c r="E116" s="88"/>
      <c r="F116" s="88"/>
      <c r="G116" s="88"/>
      <c r="H116" s="88"/>
      <c r="I116" s="88"/>
      <c r="J116" s="88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Y116" s="91">
        <f>Y111</f>
        <v>0</v>
      </c>
      <c r="Z116" s="91">
        <f>Z111</f>
        <v>0</v>
      </c>
    </row>
    <row r="117" spans="1:26" s="68" customFormat="1" ht="18" customHeight="1" x14ac:dyDescent="0.3">
      <c r="A117" s="84"/>
      <c r="B117" s="84"/>
      <c r="C117" s="105" t="s">
        <v>220</v>
      </c>
      <c r="D117" s="89" t="s">
        <v>221</v>
      </c>
      <c r="E117" s="88"/>
      <c r="F117" s="88"/>
      <c r="G117" s="88"/>
      <c r="H117" s="88"/>
      <c r="I117" s="88"/>
      <c r="J117" s="88"/>
      <c r="K117" s="84"/>
      <c r="L117" s="84"/>
      <c r="M117" s="84"/>
      <c r="N117" s="84"/>
      <c r="O117" s="84"/>
      <c r="P117" s="84"/>
      <c r="Q117" s="84"/>
      <c r="R117" s="88"/>
      <c r="S117" s="84"/>
      <c r="T117" s="84"/>
      <c r="U117" s="84"/>
      <c r="V117" s="84"/>
      <c r="W117" s="84"/>
      <c r="Y117" s="90"/>
      <c r="Z117" s="90"/>
    </row>
    <row r="118" spans="1:26" s="68" customFormat="1" ht="18" customHeight="1" x14ac:dyDescent="0.3">
      <c r="A118" s="84"/>
      <c r="B118" s="84"/>
      <c r="C118" s="105" t="s">
        <v>222</v>
      </c>
      <c r="D118" s="89" t="s">
        <v>223</v>
      </c>
      <c r="E118" s="88"/>
      <c r="F118" s="88"/>
      <c r="G118" s="88"/>
      <c r="H118" s="88"/>
      <c r="I118" s="88"/>
      <c r="J118" s="88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90">
        <f>Y116-Y117</f>
        <v>0</v>
      </c>
      <c r="Z118" s="90">
        <f>Z116-Z117</f>
        <v>0</v>
      </c>
    </row>
    <row r="119" spans="1:26" s="68" customFormat="1" ht="18" customHeight="1" x14ac:dyDescent="0.3">
      <c r="A119" s="84"/>
      <c r="B119" s="84"/>
      <c r="C119" s="106"/>
      <c r="D119" s="87"/>
      <c r="E119" s="84"/>
      <c r="F119" s="88"/>
      <c r="G119" s="88"/>
      <c r="H119" s="88"/>
      <c r="I119" s="88"/>
      <c r="J119" s="88"/>
      <c r="K119" s="88"/>
      <c r="L119" s="84"/>
      <c r="M119" s="88"/>
      <c r="N119" s="88"/>
      <c r="O119" s="88"/>
      <c r="P119" s="88"/>
      <c r="Q119" s="88"/>
      <c r="R119" s="88"/>
      <c r="S119" s="88"/>
      <c r="T119" s="88"/>
      <c r="U119" s="88"/>
      <c r="V119" s="84"/>
      <c r="W119" s="88"/>
      <c r="X119" s="88"/>
      <c r="Z119" s="107" t="s">
        <v>224</v>
      </c>
    </row>
    <row r="120" spans="1:26" s="100" customFormat="1" ht="18" customHeight="1" x14ac:dyDescent="0.3">
      <c r="A120" s="96"/>
      <c r="B120" s="97"/>
      <c r="C120" s="98"/>
      <c r="D120" s="98"/>
      <c r="E120" s="96"/>
      <c r="F120" s="99"/>
      <c r="G120" s="99"/>
      <c r="H120" s="99"/>
      <c r="I120" s="99"/>
      <c r="J120" s="99"/>
      <c r="K120" s="99"/>
      <c r="L120" s="96"/>
      <c r="M120" s="99"/>
      <c r="N120" s="99"/>
      <c r="O120" s="99"/>
      <c r="P120" s="99"/>
      <c r="Q120" s="99"/>
      <c r="R120" s="99"/>
      <c r="S120" s="99"/>
      <c r="T120" s="99"/>
      <c r="U120" s="99"/>
      <c r="V120" s="96"/>
      <c r="W120" s="99"/>
      <c r="X120" s="99"/>
      <c r="Y120" s="99"/>
      <c r="Z120" s="99"/>
    </row>
    <row r="121" spans="1:26" s="68" customFormat="1" ht="18" customHeight="1" x14ac:dyDescent="0.3">
      <c r="A121" s="84"/>
      <c r="B121" s="84"/>
      <c r="C121" s="106"/>
      <c r="D121" s="87"/>
      <c r="E121" s="84"/>
      <c r="F121" s="88"/>
      <c r="G121" s="88"/>
      <c r="H121" s="88"/>
      <c r="I121" s="88"/>
      <c r="J121" s="88"/>
      <c r="K121" s="88"/>
      <c r="L121" s="84"/>
      <c r="M121" s="88"/>
      <c r="N121" s="88"/>
      <c r="O121" s="88"/>
      <c r="P121" s="88"/>
      <c r="Q121" s="88"/>
      <c r="R121" s="88"/>
      <c r="S121" s="88"/>
      <c r="T121" s="88"/>
      <c r="U121" s="88"/>
      <c r="V121" s="84"/>
      <c r="W121" s="88"/>
      <c r="X121" s="88"/>
      <c r="Z121" s="107"/>
    </row>
    <row r="122" spans="1:26" s="55" customFormat="1" ht="18" customHeight="1" x14ac:dyDescent="0.3">
      <c r="B122" s="108" t="s">
        <v>0</v>
      </c>
      <c r="C122" s="56"/>
      <c r="D122" s="87"/>
      <c r="F122" s="58"/>
      <c r="G122" s="58"/>
      <c r="H122" s="58"/>
      <c r="I122" s="58"/>
      <c r="J122" s="58"/>
      <c r="K122" s="58"/>
      <c r="M122" s="58"/>
      <c r="N122" s="58"/>
      <c r="O122" s="58"/>
      <c r="P122" s="58"/>
      <c r="Q122" s="58"/>
      <c r="R122" s="58"/>
      <c r="S122" s="58"/>
      <c r="T122" s="58"/>
      <c r="U122" s="58"/>
      <c r="W122" s="58"/>
      <c r="X122" s="58"/>
      <c r="Y122" s="58"/>
      <c r="Z122" s="58"/>
    </row>
    <row r="123" spans="1:26" s="68" customFormat="1" ht="18" customHeight="1" thickBot="1" x14ac:dyDescent="0.35">
      <c r="B123" s="110"/>
      <c r="C123" s="344"/>
      <c r="D123" s="112"/>
      <c r="E123" s="113"/>
      <c r="F123" s="113"/>
      <c r="G123" s="113"/>
      <c r="H123" s="113"/>
      <c r="I123" s="113"/>
      <c r="J123" s="113"/>
      <c r="K123" s="113"/>
      <c r="L123" s="113"/>
      <c r="M123" s="113"/>
      <c r="N123" s="113"/>
      <c r="O123" s="113"/>
      <c r="P123" s="113"/>
      <c r="Q123" s="113"/>
      <c r="R123" s="113"/>
      <c r="S123" s="113"/>
      <c r="T123" s="113"/>
      <c r="U123" s="113"/>
      <c r="V123" s="113"/>
      <c r="W123" s="113"/>
      <c r="X123" s="113"/>
      <c r="Y123" s="113"/>
      <c r="Z123" s="113"/>
    </row>
    <row r="197" spans="3:3" ht="15.6" x14ac:dyDescent="0.3">
      <c r="C197" s="237"/>
    </row>
  </sheetData>
  <protectedRanges>
    <protectedRange sqref="W12:X17 W20:X25 W28:X31 W34:X43 W46:X49 W52:X60 W63:X70 W73:X81 W84:X85 W95:X96 W99:X102 Y117:Z118" name="NonRecurrent"/>
    <protectedRange sqref="N12:T17 N20:T25 N28:T31 N34:T43 N46:T49 N52:T60 N63:T70 N73:T81 N84:T85 N95:T96 N99:T102 M105 T105" name="Revenue"/>
    <protectedRange sqref="F12:J17 F20:J25 F28:J31 F34:J43 F46:J49 F52:J60 F63:J70 F73:J81 F84:J85 F95:J96 F99:J102 C99:C102" name="Expenditure"/>
  </protectedRanges>
  <mergeCells count="4">
    <mergeCell ref="O7:P7"/>
    <mergeCell ref="Q7:R7"/>
    <mergeCell ref="W7:X7"/>
    <mergeCell ref="Y7:Z7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42" fitToHeight="2" orientation="landscape" r:id="rId1"/>
  <rowBreaks count="1" manualBreakCount="1">
    <brk id="92" min="1" max="2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B1:O197"/>
  <sheetViews>
    <sheetView showGridLines="0" zoomScale="80" zoomScaleNormal="80" zoomScalePageLayoutView="50" workbookViewId="0">
      <pane xSplit="5" ySplit="8" topLeftCell="F9" activePane="bottomRight" state="frozen"/>
      <selection pane="topRight"/>
      <selection pane="bottomLeft"/>
      <selection pane="bottomRight"/>
    </sheetView>
  </sheetViews>
  <sheetFormatPr defaultColWidth="12.6640625" defaultRowHeight="15.6" x14ac:dyDescent="0.3"/>
  <cols>
    <col min="1" max="1" width="4.6640625" style="101" customWidth="1"/>
    <col min="2" max="2" width="12.6640625" style="101" customWidth="1"/>
    <col min="3" max="3" width="34.77734375" style="323" customWidth="1"/>
    <col min="4" max="4" width="28.77734375" style="315" customWidth="1"/>
    <col min="5" max="5" width="12.6640625" style="143"/>
    <col min="6" max="11" width="18.6640625" style="103" customWidth="1"/>
    <col min="12" max="13" width="4.77734375" style="101" customWidth="1"/>
    <col min="14" max="14" width="37" style="143" bestFit="1" customWidth="1"/>
    <col min="15" max="15" width="4.77734375" customWidth="1"/>
    <col min="16" max="16384" width="12.6640625" style="101"/>
  </cols>
  <sheetData>
    <row r="1" spans="2:14" s="1" customFormat="1" ht="15" x14ac:dyDescent="0.25">
      <c r="C1" s="319"/>
      <c r="D1" s="313"/>
      <c r="E1" s="43"/>
      <c r="F1" s="2"/>
      <c r="G1" s="2"/>
      <c r="H1" s="2"/>
      <c r="I1" s="2"/>
      <c r="J1" s="2"/>
      <c r="K1" s="2"/>
      <c r="N1" s="43"/>
    </row>
    <row r="2" spans="2:14" s="1" customFormat="1" ht="17.399999999999999" x14ac:dyDescent="0.3">
      <c r="B2" s="3" t="s">
        <v>225</v>
      </c>
      <c r="C2" s="320" t="s">
        <v>608</v>
      </c>
      <c r="D2" s="117"/>
      <c r="E2" s="115"/>
      <c r="F2" s="116"/>
      <c r="G2" s="116"/>
      <c r="H2" s="116"/>
      <c r="I2" s="116"/>
      <c r="J2" s="116"/>
      <c r="K2" s="62" t="str">
        <f>'VGC0 Certification'!E2</f>
        <v>Council Name</v>
      </c>
      <c r="N2" s="43"/>
    </row>
    <row r="3" spans="2:14" s="1" customFormat="1" ht="17.399999999999999" x14ac:dyDescent="0.3">
      <c r="B3" s="3"/>
      <c r="C3" s="321" t="str">
        <f>'VGC1'!C3</f>
        <v>as at 30 June 2018</v>
      </c>
      <c r="D3" s="19"/>
      <c r="E3" s="115"/>
      <c r="F3" s="116"/>
      <c r="G3" s="116"/>
      <c r="H3" s="116"/>
      <c r="I3" s="116"/>
      <c r="J3" s="116"/>
      <c r="K3" s="118"/>
      <c r="N3" s="43"/>
    </row>
    <row r="4" spans="2:14" s="1" customFormat="1" ht="11.4" customHeight="1" thickBot="1" x14ac:dyDescent="0.35">
      <c r="B4" s="119"/>
      <c r="C4" s="322"/>
      <c r="D4" s="314"/>
      <c r="E4" s="120"/>
      <c r="F4" s="121"/>
      <c r="G4" s="121"/>
      <c r="H4" s="121"/>
      <c r="I4" s="121"/>
      <c r="J4" s="121"/>
      <c r="K4" s="121"/>
      <c r="N4" s="43"/>
    </row>
    <row r="5" spans="2:14" ht="13.8" customHeight="1" x14ac:dyDescent="0.3"/>
    <row r="6" spans="2:14" s="77" customFormat="1" ht="37.799999999999997" thickBot="1" x14ac:dyDescent="0.35">
      <c r="B6" s="78"/>
      <c r="C6" s="122"/>
      <c r="D6" s="255"/>
      <c r="E6" s="78" t="s">
        <v>28</v>
      </c>
      <c r="F6" s="80" t="s">
        <v>226</v>
      </c>
      <c r="G6" s="80" t="s">
        <v>227</v>
      </c>
      <c r="H6" s="80" t="s">
        <v>228</v>
      </c>
      <c r="I6" s="80" t="s">
        <v>229</v>
      </c>
      <c r="J6" s="80" t="s">
        <v>230</v>
      </c>
      <c r="K6" s="80" t="s">
        <v>231</v>
      </c>
    </row>
    <row r="7" spans="2:14" s="124" customFormat="1" x14ac:dyDescent="0.3">
      <c r="B7" s="122"/>
      <c r="C7" s="122"/>
      <c r="D7" s="255"/>
      <c r="E7" s="122"/>
      <c r="F7" s="123" t="s">
        <v>46</v>
      </c>
      <c r="G7" s="123" t="s">
        <v>47</v>
      </c>
      <c r="H7" s="123" t="s">
        <v>48</v>
      </c>
      <c r="I7" s="123" t="s">
        <v>49</v>
      </c>
      <c r="J7" s="123" t="s">
        <v>50</v>
      </c>
      <c r="K7" s="123" t="s">
        <v>51</v>
      </c>
      <c r="N7" s="280" t="s">
        <v>661</v>
      </c>
    </row>
    <row r="8" spans="2:14" x14ac:dyDescent="0.3">
      <c r="B8" s="125"/>
      <c r="C8" s="324"/>
      <c r="D8" s="330"/>
      <c r="E8" s="127"/>
      <c r="N8" s="281"/>
    </row>
    <row r="9" spans="2:14" ht="12" customHeight="1" x14ac:dyDescent="0.3">
      <c r="B9" s="125"/>
      <c r="C9" s="324"/>
      <c r="D9" s="330"/>
      <c r="E9" s="127"/>
      <c r="N9" s="281"/>
    </row>
    <row r="10" spans="2:14" x14ac:dyDescent="0.3">
      <c r="B10" s="125" t="s">
        <v>232</v>
      </c>
      <c r="C10" s="324"/>
      <c r="D10" s="330"/>
      <c r="E10" s="127"/>
      <c r="N10" s="281"/>
    </row>
    <row r="11" spans="2:14" x14ac:dyDescent="0.3">
      <c r="B11" s="125"/>
      <c r="C11" s="324" t="s">
        <v>710</v>
      </c>
      <c r="D11" s="330" t="s">
        <v>717</v>
      </c>
      <c r="E11" s="128" t="s">
        <v>660</v>
      </c>
      <c r="F11" s="129"/>
      <c r="G11" s="129"/>
      <c r="H11" s="129"/>
      <c r="I11" s="129"/>
      <c r="J11" s="129"/>
      <c r="K11" s="130">
        <f>SUM(F11:J11)</f>
        <v>0</v>
      </c>
      <c r="N11" s="282" t="s">
        <v>719</v>
      </c>
    </row>
    <row r="12" spans="2:14" x14ac:dyDescent="0.3">
      <c r="B12" s="125"/>
      <c r="C12" s="324" t="s">
        <v>710</v>
      </c>
      <c r="D12" s="330" t="s">
        <v>718</v>
      </c>
      <c r="E12" s="128" t="s">
        <v>233</v>
      </c>
      <c r="F12" s="129"/>
      <c r="G12" s="129"/>
      <c r="H12" s="129"/>
      <c r="I12" s="129"/>
      <c r="J12" s="129"/>
      <c r="K12" s="130">
        <f>SUM(F12:J12)</f>
        <v>0</v>
      </c>
      <c r="N12" s="282" t="s">
        <v>719</v>
      </c>
    </row>
    <row r="13" spans="2:14" x14ac:dyDescent="0.3">
      <c r="B13" s="125"/>
      <c r="C13" s="324"/>
      <c r="D13" s="330"/>
      <c r="E13" s="127"/>
      <c r="N13" s="281"/>
    </row>
    <row r="14" spans="2:14" x14ac:dyDescent="0.3">
      <c r="B14" s="125" t="s">
        <v>234</v>
      </c>
      <c r="C14" s="324"/>
      <c r="D14" s="330"/>
      <c r="E14" s="127"/>
      <c r="N14" s="281"/>
    </row>
    <row r="15" spans="2:14" ht="15.6" customHeight="1" x14ac:dyDescent="0.3">
      <c r="B15" s="125"/>
      <c r="C15" s="245" t="s">
        <v>713</v>
      </c>
      <c r="D15" s="316" t="s">
        <v>716</v>
      </c>
      <c r="E15" s="128" t="s">
        <v>235</v>
      </c>
      <c r="F15" s="130"/>
      <c r="G15" s="130"/>
      <c r="H15" s="130"/>
      <c r="I15" s="130"/>
      <c r="J15" s="130"/>
      <c r="K15" s="130">
        <f>SUM(F15:J15)</f>
        <v>0</v>
      </c>
      <c r="N15" s="281" t="s">
        <v>722</v>
      </c>
    </row>
    <row r="16" spans="2:14" x14ac:dyDescent="0.3">
      <c r="B16" s="125"/>
      <c r="C16" s="245" t="s">
        <v>712</v>
      </c>
      <c r="D16" s="316" t="s">
        <v>715</v>
      </c>
      <c r="E16" s="128" t="s">
        <v>236</v>
      </c>
      <c r="F16" s="130"/>
      <c r="G16" s="130"/>
      <c r="H16" s="130"/>
      <c r="I16" s="130"/>
      <c r="J16" s="130"/>
      <c r="K16" s="130">
        <f>SUM(F16:J16)</f>
        <v>0</v>
      </c>
      <c r="N16" s="281" t="s">
        <v>722</v>
      </c>
    </row>
    <row r="17" spans="2:14" x14ac:dyDescent="0.3">
      <c r="B17" s="125"/>
      <c r="C17" s="246" t="s">
        <v>711</v>
      </c>
      <c r="D17" s="317" t="s">
        <v>714</v>
      </c>
      <c r="E17" s="128" t="s">
        <v>237</v>
      </c>
      <c r="F17" s="129"/>
      <c r="G17" s="129"/>
      <c r="H17" s="129"/>
      <c r="I17" s="129"/>
      <c r="J17" s="129"/>
      <c r="K17" s="130">
        <f>SUM(F17:J17)</f>
        <v>0</v>
      </c>
      <c r="N17" s="282" t="s">
        <v>719</v>
      </c>
    </row>
    <row r="18" spans="2:14" x14ac:dyDescent="0.3">
      <c r="B18" s="125"/>
      <c r="C18" s="325"/>
      <c r="D18" s="325" t="s">
        <v>705</v>
      </c>
      <c r="E18" s="133" t="s">
        <v>238</v>
      </c>
      <c r="F18" s="130">
        <f t="shared" ref="F18:K18" si="0">SUM(F15:F17)</f>
        <v>0</v>
      </c>
      <c r="G18" s="130">
        <f t="shared" si="0"/>
        <v>0</v>
      </c>
      <c r="H18" s="130">
        <f t="shared" si="0"/>
        <v>0</v>
      </c>
      <c r="I18" s="130">
        <f t="shared" si="0"/>
        <v>0</v>
      </c>
      <c r="J18" s="130">
        <f t="shared" si="0"/>
        <v>0</v>
      </c>
      <c r="K18" s="130">
        <f t="shared" si="0"/>
        <v>0</v>
      </c>
      <c r="N18" s="281"/>
    </row>
    <row r="19" spans="2:14" x14ac:dyDescent="0.3">
      <c r="B19" s="125"/>
      <c r="C19" s="241" t="s">
        <v>672</v>
      </c>
      <c r="D19" s="318"/>
      <c r="E19" s="127"/>
      <c r="N19" s="281"/>
    </row>
    <row r="20" spans="2:14" ht="9.6" customHeight="1" x14ac:dyDescent="0.3">
      <c r="B20" s="125"/>
      <c r="C20" s="324"/>
      <c r="D20" s="330"/>
      <c r="E20" s="127"/>
      <c r="N20" s="281"/>
    </row>
    <row r="21" spans="2:14" ht="32.4" customHeight="1" x14ac:dyDescent="0.3">
      <c r="B21" s="125"/>
      <c r="C21" s="383" t="s">
        <v>239</v>
      </c>
      <c r="D21" s="383"/>
      <c r="E21" s="131" t="s">
        <v>240</v>
      </c>
      <c r="G21" s="134">
        <v>0</v>
      </c>
      <c r="H21" s="134">
        <v>0</v>
      </c>
      <c r="N21" s="281"/>
    </row>
    <row r="22" spans="2:14" x14ac:dyDescent="0.3">
      <c r="B22" s="125"/>
      <c r="C22" s="324"/>
      <c r="D22" s="330"/>
      <c r="E22" s="127"/>
      <c r="N22" s="281"/>
    </row>
    <row r="23" spans="2:14" x14ac:dyDescent="0.3">
      <c r="B23" s="125" t="s">
        <v>241</v>
      </c>
      <c r="C23" s="324"/>
      <c r="D23" s="330"/>
      <c r="E23" s="127"/>
      <c r="N23" s="281"/>
    </row>
    <row r="24" spans="2:14" x14ac:dyDescent="0.3">
      <c r="B24" s="125"/>
      <c r="C24" s="324" t="s">
        <v>242</v>
      </c>
      <c r="D24" s="330"/>
      <c r="E24" s="128" t="s">
        <v>243</v>
      </c>
      <c r="F24" s="135" t="s">
        <v>244</v>
      </c>
      <c r="K24" s="101"/>
      <c r="N24" s="281"/>
    </row>
    <row r="25" spans="2:14" x14ac:dyDescent="0.3">
      <c r="B25" s="125"/>
      <c r="C25" s="324"/>
      <c r="D25" s="330"/>
      <c r="E25" s="136"/>
      <c r="N25" s="281"/>
    </row>
    <row r="26" spans="2:14" x14ac:dyDescent="0.3">
      <c r="B26" s="125" t="s">
        <v>35</v>
      </c>
      <c r="C26" s="324"/>
      <c r="D26" s="330"/>
      <c r="E26" s="136"/>
      <c r="N26" s="281"/>
    </row>
    <row r="27" spans="2:14" x14ac:dyDescent="0.3">
      <c r="B27" s="125"/>
      <c r="C27" s="324" t="s">
        <v>245</v>
      </c>
      <c r="D27" s="330"/>
      <c r="E27" s="128" t="s">
        <v>246</v>
      </c>
      <c r="F27" s="129"/>
      <c r="G27" s="129"/>
      <c r="H27" s="129"/>
      <c r="I27" s="129"/>
      <c r="J27" s="129"/>
      <c r="K27" s="130">
        <f t="shared" ref="K27:K40" si="1">SUM(F27:J27)</f>
        <v>0</v>
      </c>
      <c r="N27" s="281"/>
    </row>
    <row r="28" spans="2:14" x14ac:dyDescent="0.3">
      <c r="B28" s="125"/>
      <c r="C28" s="324" t="s">
        <v>247</v>
      </c>
      <c r="D28" s="330"/>
      <c r="E28" s="128" t="s">
        <v>248</v>
      </c>
      <c r="F28" s="129"/>
      <c r="G28" s="129"/>
      <c r="H28" s="129"/>
      <c r="I28" s="129"/>
      <c r="J28" s="129"/>
      <c r="K28" s="130">
        <f t="shared" si="1"/>
        <v>0</v>
      </c>
      <c r="N28" s="281"/>
    </row>
    <row r="29" spans="2:14" x14ac:dyDescent="0.3">
      <c r="B29" s="125"/>
      <c r="C29" s="324" t="s">
        <v>249</v>
      </c>
      <c r="D29" s="330"/>
      <c r="E29" s="128" t="s">
        <v>250</v>
      </c>
      <c r="F29" s="129"/>
      <c r="G29" s="129"/>
      <c r="H29" s="129"/>
      <c r="I29" s="129"/>
      <c r="J29" s="129"/>
      <c r="K29" s="130">
        <f t="shared" si="1"/>
        <v>0</v>
      </c>
      <c r="N29" s="281"/>
    </row>
    <row r="30" spans="2:14" x14ac:dyDescent="0.3">
      <c r="B30" s="125"/>
      <c r="C30" s="324" t="s">
        <v>251</v>
      </c>
      <c r="D30" s="330"/>
      <c r="E30" s="128" t="s">
        <v>252</v>
      </c>
      <c r="F30" s="129"/>
      <c r="G30" s="129"/>
      <c r="H30" s="129"/>
      <c r="I30" s="129"/>
      <c r="J30" s="129"/>
      <c r="K30" s="130">
        <f t="shared" si="1"/>
        <v>0</v>
      </c>
      <c r="N30" s="281"/>
    </row>
    <row r="31" spans="2:14" x14ac:dyDescent="0.3">
      <c r="B31" s="125"/>
      <c r="C31" s="324" t="s">
        <v>724</v>
      </c>
      <c r="D31" s="330"/>
      <c r="E31" s="128" t="s">
        <v>253</v>
      </c>
      <c r="F31" s="129"/>
      <c r="G31" s="129"/>
      <c r="H31" s="129"/>
      <c r="I31" s="129"/>
      <c r="J31" s="129"/>
      <c r="K31" s="130">
        <f t="shared" si="1"/>
        <v>0</v>
      </c>
      <c r="N31" s="281"/>
    </row>
    <row r="32" spans="2:14" x14ac:dyDescent="0.3">
      <c r="B32" s="125"/>
      <c r="C32" s="324" t="s">
        <v>254</v>
      </c>
      <c r="D32" s="330"/>
      <c r="E32" s="128" t="s">
        <v>255</v>
      </c>
      <c r="F32" s="129"/>
      <c r="G32" s="129"/>
      <c r="H32" s="129"/>
      <c r="I32" s="129"/>
      <c r="J32" s="129"/>
      <c r="K32" s="130">
        <f t="shared" si="1"/>
        <v>0</v>
      </c>
      <c r="N32" s="281"/>
    </row>
    <row r="33" spans="2:14" x14ac:dyDescent="0.3">
      <c r="B33" s="125"/>
      <c r="C33" s="324" t="s">
        <v>256</v>
      </c>
      <c r="D33" s="330"/>
      <c r="E33" s="128" t="s">
        <v>257</v>
      </c>
      <c r="F33" s="129"/>
      <c r="G33" s="129"/>
      <c r="H33" s="129"/>
      <c r="I33" s="129"/>
      <c r="J33" s="129"/>
      <c r="K33" s="130">
        <f t="shared" si="1"/>
        <v>0</v>
      </c>
      <c r="N33" s="282" t="s">
        <v>662</v>
      </c>
    </row>
    <row r="34" spans="2:14" x14ac:dyDescent="0.3">
      <c r="C34" s="324" t="s">
        <v>258</v>
      </c>
      <c r="D34" s="330"/>
      <c r="E34" s="128" t="s">
        <v>259</v>
      </c>
      <c r="F34" s="129"/>
      <c r="G34" s="129"/>
      <c r="H34" s="129"/>
      <c r="I34" s="129"/>
      <c r="J34" s="129"/>
      <c r="K34" s="130">
        <f t="shared" si="1"/>
        <v>0</v>
      </c>
      <c r="N34" s="281" t="b">
        <f>$K$33=$K$53</f>
        <v>1</v>
      </c>
    </row>
    <row r="35" spans="2:14" x14ac:dyDescent="0.3">
      <c r="C35" s="325"/>
      <c r="D35" s="325" t="s">
        <v>260</v>
      </c>
      <c r="E35" s="133" t="s">
        <v>261</v>
      </c>
      <c r="F35" s="130">
        <f>SUM(F27:F34)</f>
        <v>0</v>
      </c>
      <c r="G35" s="130">
        <f t="shared" ref="G35:K35" si="2">SUM(G27:G34)</f>
        <v>0</v>
      </c>
      <c r="H35" s="130">
        <f t="shared" si="2"/>
        <v>0</v>
      </c>
      <c r="I35" s="130">
        <f t="shared" si="2"/>
        <v>0</v>
      </c>
      <c r="J35" s="130">
        <f t="shared" si="2"/>
        <v>0</v>
      </c>
      <c r="K35" s="130">
        <f t="shared" si="2"/>
        <v>0</v>
      </c>
      <c r="N35" s="281"/>
    </row>
    <row r="36" spans="2:14" x14ac:dyDescent="0.3">
      <c r="C36" s="324" t="s">
        <v>262</v>
      </c>
      <c r="D36" s="330"/>
      <c r="E36" s="127"/>
      <c r="N36" s="281"/>
    </row>
    <row r="37" spans="2:14" ht="30.6" customHeight="1" x14ac:dyDescent="0.3">
      <c r="C37" s="383" t="s">
        <v>263</v>
      </c>
      <c r="D37" s="383"/>
      <c r="E37" s="128" t="s">
        <v>264</v>
      </c>
      <c r="F37" s="129"/>
      <c r="G37" s="129"/>
      <c r="H37" s="129"/>
      <c r="I37" s="129"/>
      <c r="J37" s="129"/>
      <c r="K37" s="130">
        <f t="shared" si="1"/>
        <v>0</v>
      </c>
      <c r="N37" s="281"/>
    </row>
    <row r="38" spans="2:14" x14ac:dyDescent="0.3">
      <c r="C38" s="324" t="s">
        <v>265</v>
      </c>
      <c r="D38" s="330"/>
      <c r="E38" s="127"/>
      <c r="N38" s="281"/>
    </row>
    <row r="39" spans="2:14" x14ac:dyDescent="0.3">
      <c r="C39" s="324" t="s">
        <v>266</v>
      </c>
      <c r="D39" s="330"/>
      <c r="E39" s="128" t="s">
        <v>267</v>
      </c>
      <c r="F39" s="129"/>
      <c r="G39" s="129"/>
      <c r="H39" s="129"/>
      <c r="I39" s="129"/>
      <c r="J39" s="129"/>
      <c r="K39" s="130">
        <f>SUM(F39:J39)</f>
        <v>0</v>
      </c>
      <c r="N39" s="281"/>
    </row>
    <row r="40" spans="2:14" x14ac:dyDescent="0.3">
      <c r="C40" s="324" t="s">
        <v>268</v>
      </c>
      <c r="D40" s="330"/>
      <c r="E40" s="128" t="s">
        <v>269</v>
      </c>
      <c r="F40" s="129"/>
      <c r="G40" s="129"/>
      <c r="H40" s="129"/>
      <c r="I40" s="129"/>
      <c r="J40" s="129"/>
      <c r="K40" s="130">
        <f t="shared" si="1"/>
        <v>0</v>
      </c>
      <c r="N40" s="281"/>
    </row>
    <row r="41" spans="2:14" x14ac:dyDescent="0.3">
      <c r="C41" s="325"/>
      <c r="D41" s="325" t="s">
        <v>270</v>
      </c>
      <c r="E41" s="133" t="s">
        <v>271</v>
      </c>
      <c r="F41" s="130">
        <f t="shared" ref="F41:J41" si="3">F35+F37-(F39+F40)</f>
        <v>0</v>
      </c>
      <c r="G41" s="130">
        <f t="shared" si="3"/>
        <v>0</v>
      </c>
      <c r="H41" s="130">
        <f t="shared" si="3"/>
        <v>0</v>
      </c>
      <c r="I41" s="130">
        <f t="shared" si="3"/>
        <v>0</v>
      </c>
      <c r="J41" s="130">
        <f t="shared" si="3"/>
        <v>0</v>
      </c>
      <c r="K41" s="130">
        <f>K35+K37-(K39+K40)</f>
        <v>0</v>
      </c>
      <c r="N41" s="281"/>
    </row>
    <row r="42" spans="2:14" ht="9.6" customHeight="1" x14ac:dyDescent="0.3">
      <c r="C42" s="324"/>
      <c r="D42" s="330"/>
      <c r="E42" s="136"/>
      <c r="N42" s="281"/>
    </row>
    <row r="43" spans="2:14" x14ac:dyDescent="0.3">
      <c r="B43" s="125" t="s">
        <v>272</v>
      </c>
      <c r="C43" s="324"/>
      <c r="D43" s="330"/>
      <c r="E43" s="136"/>
      <c r="N43" s="281"/>
    </row>
    <row r="44" spans="2:14" ht="42" customHeight="1" x14ac:dyDescent="0.3">
      <c r="C44" s="382" t="s">
        <v>726</v>
      </c>
      <c r="D44" s="382"/>
      <c r="E44" s="136"/>
      <c r="F44" s="388" t="s">
        <v>273</v>
      </c>
      <c r="G44" s="388"/>
      <c r="H44" s="388"/>
      <c r="I44" s="137" t="s">
        <v>274</v>
      </c>
      <c r="J44" s="137" t="s">
        <v>275</v>
      </c>
      <c r="N44" s="281"/>
    </row>
    <row r="45" spans="2:14" x14ac:dyDescent="0.3">
      <c r="C45" s="324"/>
      <c r="D45" s="330"/>
      <c r="E45" s="128" t="s">
        <v>276</v>
      </c>
      <c r="F45" s="384" t="s">
        <v>604</v>
      </c>
      <c r="G45" s="385"/>
      <c r="H45" s="386"/>
      <c r="I45" s="129" t="s">
        <v>604</v>
      </c>
      <c r="J45" s="129" t="s">
        <v>604</v>
      </c>
      <c r="N45" s="281"/>
    </row>
    <row r="46" spans="2:14" x14ac:dyDescent="0.3">
      <c r="C46" s="324"/>
      <c r="D46" s="330"/>
      <c r="E46" s="128" t="s">
        <v>277</v>
      </c>
      <c r="F46" s="384" t="s">
        <v>604</v>
      </c>
      <c r="G46" s="385"/>
      <c r="H46" s="386"/>
      <c r="I46" s="129" t="s">
        <v>604</v>
      </c>
      <c r="J46" s="129" t="s">
        <v>604</v>
      </c>
      <c r="N46" s="281"/>
    </row>
    <row r="47" spans="2:14" x14ac:dyDescent="0.3">
      <c r="C47" s="324"/>
      <c r="D47" s="330"/>
      <c r="E47" s="128" t="s">
        <v>278</v>
      </c>
      <c r="F47" s="384" t="s">
        <v>604</v>
      </c>
      <c r="G47" s="385"/>
      <c r="H47" s="386"/>
      <c r="I47" s="129" t="s">
        <v>604</v>
      </c>
      <c r="J47" s="129" t="s">
        <v>604</v>
      </c>
      <c r="N47" s="281"/>
    </row>
    <row r="48" spans="2:14" x14ac:dyDescent="0.3">
      <c r="C48" s="324"/>
      <c r="D48" s="330"/>
      <c r="E48" s="128" t="s">
        <v>279</v>
      </c>
      <c r="F48" s="384" t="s">
        <v>604</v>
      </c>
      <c r="G48" s="385"/>
      <c r="H48" s="386"/>
      <c r="I48" s="129" t="s">
        <v>604</v>
      </c>
      <c r="J48" s="129" t="s">
        <v>604</v>
      </c>
      <c r="N48" s="281"/>
    </row>
    <row r="49" spans="2:14" x14ac:dyDescent="0.3">
      <c r="C49" s="324"/>
      <c r="D49" s="330"/>
      <c r="E49" s="128" t="s">
        <v>280</v>
      </c>
      <c r="F49" s="384" t="s">
        <v>604</v>
      </c>
      <c r="G49" s="385"/>
      <c r="H49" s="386"/>
      <c r="I49" s="129" t="s">
        <v>604</v>
      </c>
      <c r="J49" s="129" t="s">
        <v>604</v>
      </c>
      <c r="N49" s="281"/>
    </row>
    <row r="50" spans="2:14" x14ac:dyDescent="0.3">
      <c r="C50" s="324"/>
      <c r="D50" s="330"/>
      <c r="E50" s="128" t="s">
        <v>281</v>
      </c>
      <c r="F50" s="384" t="s">
        <v>604</v>
      </c>
      <c r="G50" s="385"/>
      <c r="H50" s="386"/>
      <c r="I50" s="129" t="s">
        <v>604</v>
      </c>
      <c r="J50" s="129" t="s">
        <v>604</v>
      </c>
      <c r="N50" s="281"/>
    </row>
    <row r="51" spans="2:14" x14ac:dyDescent="0.3">
      <c r="C51" s="324"/>
      <c r="D51" s="330"/>
      <c r="E51" s="128" t="s">
        <v>282</v>
      </c>
      <c r="F51" s="384" t="s">
        <v>604</v>
      </c>
      <c r="G51" s="385"/>
      <c r="H51" s="386"/>
      <c r="I51" s="129" t="s">
        <v>604</v>
      </c>
      <c r="J51" s="129" t="s">
        <v>604</v>
      </c>
      <c r="N51" s="281"/>
    </row>
    <row r="52" spans="2:14" x14ac:dyDescent="0.3">
      <c r="C52" s="324"/>
      <c r="D52" s="330"/>
      <c r="E52" s="128" t="s">
        <v>283</v>
      </c>
      <c r="F52" s="384" t="s">
        <v>604</v>
      </c>
      <c r="G52" s="385"/>
      <c r="H52" s="386"/>
      <c r="I52" s="129" t="s">
        <v>604</v>
      </c>
      <c r="J52" s="129" t="s">
        <v>604</v>
      </c>
      <c r="K52" s="187" t="s">
        <v>284</v>
      </c>
      <c r="N52" s="281"/>
    </row>
    <row r="53" spans="2:14" x14ac:dyDescent="0.3">
      <c r="C53" s="324"/>
      <c r="D53" s="330"/>
      <c r="E53" s="133" t="s">
        <v>285</v>
      </c>
      <c r="F53" s="387" t="s">
        <v>193</v>
      </c>
      <c r="G53" s="387"/>
      <c r="H53" s="387"/>
      <c r="I53" s="130">
        <f>SUM(I45:I52)</f>
        <v>0</v>
      </c>
      <c r="J53" s="130">
        <f>SUM(J45:J52)</f>
        <v>0</v>
      </c>
      <c r="K53" s="130">
        <f>K33</f>
        <v>0</v>
      </c>
      <c r="N53" s="282" t="s">
        <v>725</v>
      </c>
    </row>
    <row r="54" spans="2:14" x14ac:dyDescent="0.3">
      <c r="B54" s="125" t="s">
        <v>286</v>
      </c>
      <c r="C54" s="324"/>
      <c r="D54" s="330"/>
      <c r="E54" s="127"/>
      <c r="N54" s="281" t="b">
        <f>$K$33=$K$53</f>
        <v>1</v>
      </c>
    </row>
    <row r="55" spans="2:14" x14ac:dyDescent="0.3">
      <c r="C55" s="326" t="s">
        <v>287</v>
      </c>
      <c r="D55" s="330"/>
      <c r="E55" s="133" t="s">
        <v>271</v>
      </c>
      <c r="K55" s="130">
        <f>K41</f>
        <v>0</v>
      </c>
      <c r="N55" s="281"/>
    </row>
    <row r="56" spans="2:14" x14ac:dyDescent="0.3">
      <c r="C56" s="324" t="s">
        <v>603</v>
      </c>
      <c r="D56" s="330"/>
      <c r="E56" s="133" t="s">
        <v>210</v>
      </c>
      <c r="K56" s="130">
        <f>'VGC1'!M105</f>
        <v>0</v>
      </c>
      <c r="N56" s="281"/>
    </row>
    <row r="57" spans="2:14" ht="12.6" customHeight="1" x14ac:dyDescent="0.3">
      <c r="E57" s="127"/>
      <c r="K57" s="107" t="s">
        <v>224</v>
      </c>
      <c r="N57" s="281"/>
    </row>
    <row r="58" spans="2:14" ht="6" customHeight="1" x14ac:dyDescent="0.3">
      <c r="E58" s="127"/>
      <c r="K58" s="107"/>
      <c r="N58" s="281"/>
    </row>
    <row r="59" spans="2:14" x14ac:dyDescent="0.3">
      <c r="B59" s="4" t="s">
        <v>633</v>
      </c>
      <c r="E59" s="127"/>
      <c r="K59" s="107"/>
      <c r="N59" s="281"/>
    </row>
    <row r="60" spans="2:14" ht="6" customHeight="1" x14ac:dyDescent="0.3">
      <c r="E60" s="127"/>
      <c r="K60" s="107"/>
      <c r="N60" s="281"/>
    </row>
    <row r="61" spans="2:14" s="1" customFormat="1" ht="16.2" thickBot="1" x14ac:dyDescent="0.35">
      <c r="B61" s="4" t="s">
        <v>0</v>
      </c>
      <c r="C61" s="327"/>
      <c r="D61" s="331"/>
      <c r="E61" s="43"/>
      <c r="F61" s="2"/>
      <c r="G61" s="2"/>
      <c r="H61" s="2"/>
      <c r="I61" s="2"/>
      <c r="J61" s="2"/>
      <c r="K61" s="2"/>
      <c r="N61" s="283"/>
    </row>
    <row r="62" spans="2:14" ht="7.2" customHeight="1" thickBot="1" x14ac:dyDescent="0.35">
      <c r="B62" s="139"/>
      <c r="C62" s="328"/>
      <c r="D62" s="332"/>
      <c r="E62" s="141"/>
      <c r="F62" s="142"/>
      <c r="G62" s="142"/>
      <c r="H62" s="142"/>
      <c r="I62" s="142"/>
      <c r="J62" s="142"/>
      <c r="K62" s="142"/>
    </row>
    <row r="63" spans="2:14" ht="7.2" customHeight="1" x14ac:dyDescent="0.3"/>
    <row r="197" spans="3:4" x14ac:dyDescent="0.3">
      <c r="C197" s="329"/>
      <c r="D197" s="144"/>
    </row>
  </sheetData>
  <protectedRanges>
    <protectedRange sqref="G21:H21 F24" name="Rating"/>
    <protectedRange sqref="F27:J34 F37:J37 F39:J40" name="Rates"/>
    <protectedRange sqref="F11:J12" name="Assess"/>
    <protectedRange sqref="F17:J17" name="CIV"/>
    <protectedRange sqref="F45:J52" name="RiL"/>
  </protectedRanges>
  <mergeCells count="13">
    <mergeCell ref="F52:H52"/>
    <mergeCell ref="F53:H53"/>
    <mergeCell ref="F44:H44"/>
    <mergeCell ref="F45:H45"/>
    <mergeCell ref="F46:H46"/>
    <mergeCell ref="F47:H47"/>
    <mergeCell ref="F48:H48"/>
    <mergeCell ref="F49:H49"/>
    <mergeCell ref="C44:D44"/>
    <mergeCell ref="C21:D21"/>
    <mergeCell ref="C37:D37"/>
    <mergeCell ref="F50:H50"/>
    <mergeCell ref="F51:H51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O202"/>
  <sheetViews>
    <sheetView showGridLines="0" zoomScale="80" zoomScaleNormal="80" zoomScalePageLayoutView="50" workbookViewId="0">
      <pane xSplit="4" ySplit="10" topLeftCell="E11" activePane="bottomRight" state="frozen"/>
      <selection pane="topRight"/>
      <selection pane="bottomLeft"/>
      <selection pane="bottomRight"/>
    </sheetView>
  </sheetViews>
  <sheetFormatPr defaultColWidth="12.6640625" defaultRowHeight="15" x14ac:dyDescent="0.25"/>
  <cols>
    <col min="1" max="1" width="4.6640625" style="101" customWidth="1"/>
    <col min="2" max="2" width="12.6640625" style="101" customWidth="1"/>
    <col min="3" max="3" width="60.6640625" style="101" customWidth="1"/>
    <col min="4" max="4" width="12.6640625" style="143"/>
    <col min="5" max="6" width="20.6640625" style="103" customWidth="1"/>
    <col min="7" max="7" width="12.6640625" style="103" customWidth="1"/>
    <col min="8" max="9" width="20.6640625" style="103" customWidth="1"/>
    <col min="10" max="10" width="12.6640625" style="103" customWidth="1"/>
    <col min="11" max="12" width="4.77734375" style="101" customWidth="1"/>
    <col min="13" max="13" width="10.77734375" style="101" customWidth="1"/>
    <col min="14" max="14" width="10.77734375" style="136" customWidth="1"/>
    <col min="15" max="15" width="20.77734375" style="101" customWidth="1"/>
    <col min="16" max="16" width="4.77734375" style="101" customWidth="1"/>
    <col min="17" max="16384" width="12.6640625" style="101"/>
  </cols>
  <sheetData>
    <row r="1" spans="2:15" s="1" customFormat="1" x14ac:dyDescent="0.25">
      <c r="D1" s="43"/>
      <c r="E1" s="2"/>
      <c r="F1" s="2"/>
      <c r="G1" s="2"/>
      <c r="H1" s="2"/>
      <c r="I1" s="2"/>
      <c r="J1" s="2"/>
      <c r="N1" s="257"/>
    </row>
    <row r="2" spans="2:15" s="1" customFormat="1" ht="17.399999999999999" x14ac:dyDescent="0.3">
      <c r="B2" s="3" t="s">
        <v>288</v>
      </c>
      <c r="C2" s="3" t="s">
        <v>609</v>
      </c>
      <c r="D2" s="115"/>
      <c r="E2" s="116"/>
      <c r="F2" s="116"/>
      <c r="G2" s="116"/>
      <c r="H2" s="116"/>
      <c r="I2" s="116"/>
      <c r="J2" s="117" t="str">
        <f>'VGC0 Certification'!E2</f>
        <v>Council Name</v>
      </c>
      <c r="N2" s="257"/>
    </row>
    <row r="3" spans="2:15" s="1" customFormat="1" ht="17.399999999999999" x14ac:dyDescent="0.3">
      <c r="B3" s="3"/>
      <c r="C3" s="4" t="str">
        <f>'VGC1'!C3</f>
        <v>as at 30 June 2018</v>
      </c>
      <c r="D3" s="115"/>
      <c r="E3" s="116"/>
      <c r="F3" s="116"/>
      <c r="G3" s="116"/>
      <c r="H3" s="116"/>
      <c r="I3" s="116"/>
      <c r="J3" s="118"/>
      <c r="N3" s="257"/>
    </row>
    <row r="4" spans="2:15" s="1" customFormat="1" ht="18" thickBot="1" x14ac:dyDescent="0.35">
      <c r="B4" s="119"/>
      <c r="C4" s="119"/>
      <c r="D4" s="120"/>
      <c r="E4" s="121"/>
      <c r="F4" s="121"/>
      <c r="G4" s="121"/>
      <c r="H4" s="121"/>
      <c r="I4" s="121"/>
      <c r="J4" s="121"/>
    </row>
    <row r="5" spans="2:15" ht="15.6" x14ac:dyDescent="0.3">
      <c r="M5" s="258" t="s">
        <v>640</v>
      </c>
      <c r="N5" s="259"/>
      <c r="O5" s="279"/>
    </row>
    <row r="6" spans="2:15" s="77" customFormat="1" ht="47.25" customHeight="1" x14ac:dyDescent="0.3">
      <c r="B6" s="78" t="s">
        <v>289</v>
      </c>
      <c r="C6" s="78" t="s">
        <v>632</v>
      </c>
      <c r="D6" s="78"/>
      <c r="E6" s="407" t="s">
        <v>290</v>
      </c>
      <c r="F6" s="407"/>
      <c r="G6" s="80"/>
      <c r="H6" s="407" t="s">
        <v>291</v>
      </c>
      <c r="I6" s="407"/>
      <c r="J6" s="407"/>
      <c r="M6" s="260" t="s">
        <v>646</v>
      </c>
      <c r="N6" s="261" t="s">
        <v>647</v>
      </c>
      <c r="O6" s="268" t="s">
        <v>670</v>
      </c>
    </row>
    <row r="7" spans="2:15" s="77" customFormat="1" ht="15.6" x14ac:dyDescent="0.3">
      <c r="B7" s="78"/>
      <c r="C7" s="78"/>
      <c r="D7" s="78"/>
      <c r="E7" s="80"/>
      <c r="F7" s="80"/>
      <c r="G7" s="80"/>
      <c r="H7" s="80"/>
      <c r="I7" s="80"/>
      <c r="J7" s="80"/>
      <c r="M7" s="262"/>
      <c r="N7" s="263"/>
      <c r="O7" s="269"/>
    </row>
    <row r="8" spans="2:15" s="77" customFormat="1" ht="15.6" x14ac:dyDescent="0.3">
      <c r="B8" s="78"/>
      <c r="C8" s="78"/>
      <c r="D8" s="78" t="s">
        <v>28</v>
      </c>
      <c r="E8" s="239" t="s">
        <v>667</v>
      </c>
      <c r="F8" s="239" t="s">
        <v>720</v>
      </c>
      <c r="G8" s="190" t="s">
        <v>292</v>
      </c>
      <c r="H8" s="188" t="str">
        <f>E8</f>
        <v>As at June 2017</v>
      </c>
      <c r="I8" s="239" t="str">
        <f>F8</f>
        <v>As at June 2018</v>
      </c>
      <c r="J8" s="190" t="s">
        <v>292</v>
      </c>
      <c r="M8" s="262" t="s">
        <v>292</v>
      </c>
      <c r="N8" s="263" t="s">
        <v>292</v>
      </c>
      <c r="O8" s="269"/>
    </row>
    <row r="9" spans="2:15" s="124" customFormat="1" ht="15.6" x14ac:dyDescent="0.3">
      <c r="B9" s="122"/>
      <c r="C9" s="122"/>
      <c r="D9" s="122"/>
      <c r="E9" s="123" t="s">
        <v>293</v>
      </c>
      <c r="F9" s="123" t="s">
        <v>293</v>
      </c>
      <c r="G9" s="191" t="s">
        <v>293</v>
      </c>
      <c r="H9" s="189" t="s">
        <v>293</v>
      </c>
      <c r="I9" s="123" t="s">
        <v>293</v>
      </c>
      <c r="J9" s="191" t="s">
        <v>293</v>
      </c>
      <c r="M9" s="264" t="s">
        <v>641</v>
      </c>
      <c r="N9" s="265" t="s">
        <v>641</v>
      </c>
      <c r="O9" s="270"/>
    </row>
    <row r="10" spans="2:15" ht="15.6" x14ac:dyDescent="0.3">
      <c r="B10" s="125"/>
      <c r="C10" s="126"/>
      <c r="D10" s="127"/>
      <c r="M10" s="266"/>
      <c r="N10" s="267"/>
      <c r="O10" s="271"/>
    </row>
    <row r="11" spans="2:15" ht="15.6" x14ac:dyDescent="0.3">
      <c r="B11" s="125"/>
      <c r="C11" s="126"/>
      <c r="D11" s="127"/>
      <c r="M11" s="272"/>
      <c r="N11" s="273"/>
      <c r="O11" s="274"/>
    </row>
    <row r="12" spans="2:15" ht="15.6" x14ac:dyDescent="0.3">
      <c r="B12" s="125" t="s">
        <v>294</v>
      </c>
      <c r="C12" s="126"/>
      <c r="D12" s="127"/>
      <c r="M12" s="272"/>
      <c r="N12" s="273"/>
      <c r="O12" s="274"/>
    </row>
    <row r="13" spans="2:15" ht="15.6" x14ac:dyDescent="0.3">
      <c r="B13" s="125"/>
      <c r="C13" s="101" t="s">
        <v>295</v>
      </c>
      <c r="D13" s="143">
        <v>20000</v>
      </c>
      <c r="E13" s="230"/>
      <c r="F13" s="256"/>
      <c r="G13" s="231">
        <f>F13-E13</f>
        <v>0</v>
      </c>
      <c r="H13" s="230"/>
      <c r="I13" s="256"/>
      <c r="J13" s="231">
        <f t="shared" ref="J13:J16" si="0">I13-H13</f>
        <v>0</v>
      </c>
      <c r="M13" s="286" t="e">
        <f>((F13-E13)/E13)*100</f>
        <v>#DIV/0!</v>
      </c>
      <c r="N13" s="287" t="e">
        <f>((I13-H13)/H13)*100</f>
        <v>#DIV/0!</v>
      </c>
      <c r="O13" s="275" t="str">
        <f>IF(I13&gt;F13,"Yes - please correct"," ")</f>
        <v xml:space="preserve"> </v>
      </c>
    </row>
    <row r="14" spans="2:15" ht="15.6" x14ac:dyDescent="0.3">
      <c r="B14" s="125"/>
      <c r="C14" s="101" t="s">
        <v>296</v>
      </c>
      <c r="D14" s="143">
        <v>20005</v>
      </c>
      <c r="E14" s="230"/>
      <c r="F14" s="256"/>
      <c r="G14" s="231">
        <f t="shared" ref="G14:G16" si="1">F14-E14</f>
        <v>0</v>
      </c>
      <c r="H14" s="230"/>
      <c r="I14" s="256"/>
      <c r="J14" s="231">
        <f t="shared" si="0"/>
        <v>0</v>
      </c>
      <c r="M14" s="286" t="e">
        <f t="shared" ref="M14:M32" si="2">((F14-E14)/E14)*100</f>
        <v>#DIV/0!</v>
      </c>
      <c r="N14" s="287" t="e">
        <f t="shared" ref="N14:N32" si="3">((I14-H14)/H14)*100</f>
        <v>#DIV/0!</v>
      </c>
      <c r="O14" s="275" t="str">
        <f t="shared" ref="O14:O28" si="4">IF(I14&gt;F14,"Yes - please correct"," ")</f>
        <v xml:space="preserve"> </v>
      </c>
    </row>
    <row r="15" spans="2:15" ht="15.6" x14ac:dyDescent="0.3">
      <c r="B15" s="125"/>
      <c r="C15" s="101" t="s">
        <v>297</v>
      </c>
      <c r="D15" s="143">
        <v>20010</v>
      </c>
      <c r="E15" s="230"/>
      <c r="F15" s="256"/>
      <c r="G15" s="231">
        <f t="shared" si="1"/>
        <v>0</v>
      </c>
      <c r="H15" s="230"/>
      <c r="I15" s="256"/>
      <c r="J15" s="231">
        <f t="shared" si="0"/>
        <v>0</v>
      </c>
      <c r="M15" s="286" t="e">
        <f t="shared" si="2"/>
        <v>#DIV/0!</v>
      </c>
      <c r="N15" s="287" t="e">
        <f t="shared" si="3"/>
        <v>#DIV/0!</v>
      </c>
      <c r="O15" s="275" t="str">
        <f t="shared" si="4"/>
        <v xml:space="preserve"> </v>
      </c>
    </row>
    <row r="16" spans="2:15" ht="15.6" x14ac:dyDescent="0.3">
      <c r="B16" s="125"/>
      <c r="C16" s="101" t="s">
        <v>298</v>
      </c>
      <c r="D16" s="143">
        <v>20015</v>
      </c>
      <c r="E16" s="230"/>
      <c r="F16" s="256"/>
      <c r="G16" s="231">
        <f t="shared" si="1"/>
        <v>0</v>
      </c>
      <c r="H16" s="230"/>
      <c r="I16" s="256"/>
      <c r="J16" s="231">
        <f t="shared" si="0"/>
        <v>0</v>
      </c>
      <c r="M16" s="286" t="e">
        <f t="shared" si="2"/>
        <v>#DIV/0!</v>
      </c>
      <c r="N16" s="287" t="e">
        <f t="shared" si="3"/>
        <v>#DIV/0!</v>
      </c>
      <c r="O16" s="275" t="str">
        <f t="shared" si="4"/>
        <v xml:space="preserve"> </v>
      </c>
    </row>
    <row r="17" spans="2:15" ht="15.6" x14ac:dyDescent="0.3">
      <c r="B17" s="125"/>
      <c r="C17" s="144" t="s">
        <v>299</v>
      </c>
      <c r="D17" s="124">
        <v>20019</v>
      </c>
      <c r="E17" s="231">
        <f t="shared" ref="E17:J17" si="5">SUM(E13:E16)</f>
        <v>0</v>
      </c>
      <c r="F17" s="231">
        <f t="shared" si="5"/>
        <v>0</v>
      </c>
      <c r="G17" s="231">
        <f t="shared" si="5"/>
        <v>0</v>
      </c>
      <c r="H17" s="231">
        <f t="shared" si="5"/>
        <v>0</v>
      </c>
      <c r="I17" s="231">
        <f t="shared" si="5"/>
        <v>0</v>
      </c>
      <c r="J17" s="231">
        <f t="shared" si="5"/>
        <v>0</v>
      </c>
      <c r="M17" s="284" t="e">
        <f t="shared" si="2"/>
        <v>#DIV/0!</v>
      </c>
      <c r="N17" s="285" t="e">
        <f t="shared" si="3"/>
        <v>#DIV/0!</v>
      </c>
      <c r="O17" s="275" t="str">
        <f t="shared" si="4"/>
        <v xml:space="preserve"> </v>
      </c>
    </row>
    <row r="18" spans="2:15" ht="15.6" x14ac:dyDescent="0.3">
      <c r="B18" s="125"/>
      <c r="C18" s="126"/>
      <c r="D18" s="127"/>
      <c r="G18" s="232"/>
      <c r="J18" s="232"/>
      <c r="M18" s="284"/>
      <c r="N18" s="285"/>
      <c r="O18" s="275" t="str">
        <f t="shared" si="4"/>
        <v xml:space="preserve"> </v>
      </c>
    </row>
    <row r="19" spans="2:15" ht="15.6" x14ac:dyDescent="0.3">
      <c r="B19" s="125" t="s">
        <v>657</v>
      </c>
      <c r="C19" s="126"/>
      <c r="D19" s="127"/>
      <c r="G19" s="232"/>
      <c r="J19" s="232"/>
      <c r="M19" s="284"/>
      <c r="N19" s="285"/>
      <c r="O19" s="275" t="str">
        <f t="shared" si="4"/>
        <v xml:space="preserve"> </v>
      </c>
    </row>
    <row r="20" spans="2:15" ht="15.6" x14ac:dyDescent="0.3">
      <c r="B20" s="125"/>
      <c r="C20" s="101" t="s">
        <v>671</v>
      </c>
      <c r="D20" s="143">
        <v>20020</v>
      </c>
      <c r="E20" s="230"/>
      <c r="F20" s="256"/>
      <c r="G20" s="231">
        <f t="shared" ref="G20:G25" si="6">F20-E20</f>
        <v>0</v>
      </c>
      <c r="H20" s="230"/>
      <c r="I20" s="256"/>
      <c r="J20" s="231">
        <f t="shared" ref="J20:J25" si="7">I20-H20</f>
        <v>0</v>
      </c>
      <c r="M20" s="286" t="e">
        <f t="shared" si="2"/>
        <v>#DIV/0!</v>
      </c>
      <c r="N20" s="287" t="e">
        <f t="shared" si="3"/>
        <v>#DIV/0!</v>
      </c>
      <c r="O20" s="275" t="str">
        <f t="shared" si="4"/>
        <v xml:space="preserve"> </v>
      </c>
    </row>
    <row r="21" spans="2:15" ht="15.6" x14ac:dyDescent="0.3">
      <c r="B21" s="125" t="s">
        <v>300</v>
      </c>
      <c r="E21" s="124"/>
      <c r="F21" s="143"/>
      <c r="G21" s="124"/>
      <c r="H21" s="124"/>
      <c r="I21" s="143"/>
      <c r="J21" s="124"/>
      <c r="M21" s="284"/>
      <c r="N21" s="285"/>
      <c r="O21" s="275" t="str">
        <f t="shared" si="4"/>
        <v xml:space="preserve"> </v>
      </c>
    </row>
    <row r="22" spans="2:15" ht="15.6" x14ac:dyDescent="0.3">
      <c r="B22" s="125"/>
      <c r="C22" s="101" t="s">
        <v>301</v>
      </c>
      <c r="D22" s="143">
        <v>20025</v>
      </c>
      <c r="E22" s="230"/>
      <c r="F22" s="256"/>
      <c r="G22" s="231">
        <f t="shared" si="6"/>
        <v>0</v>
      </c>
      <c r="H22" s="230"/>
      <c r="I22" s="256"/>
      <c r="J22" s="231">
        <f t="shared" si="7"/>
        <v>0</v>
      </c>
      <c r="M22" s="286" t="e">
        <f t="shared" si="2"/>
        <v>#DIV/0!</v>
      </c>
      <c r="N22" s="287" t="e">
        <f t="shared" si="3"/>
        <v>#DIV/0!</v>
      </c>
      <c r="O22" s="275" t="str">
        <f t="shared" si="4"/>
        <v xml:space="preserve"> </v>
      </c>
    </row>
    <row r="23" spans="2:15" ht="15.6" x14ac:dyDescent="0.3">
      <c r="B23" s="125"/>
      <c r="C23" s="101" t="s">
        <v>302</v>
      </c>
      <c r="D23" s="143">
        <v>20030</v>
      </c>
      <c r="E23" s="230"/>
      <c r="F23" s="256"/>
      <c r="G23" s="231">
        <f t="shared" si="6"/>
        <v>0</v>
      </c>
      <c r="H23" s="230"/>
      <c r="I23" s="256"/>
      <c r="J23" s="231">
        <f t="shared" si="7"/>
        <v>0</v>
      </c>
      <c r="M23" s="286" t="e">
        <f t="shared" si="2"/>
        <v>#DIV/0!</v>
      </c>
      <c r="N23" s="287" t="e">
        <f t="shared" si="3"/>
        <v>#DIV/0!</v>
      </c>
      <c r="O23" s="275" t="str">
        <f t="shared" si="4"/>
        <v xml:space="preserve"> </v>
      </c>
    </row>
    <row r="24" spans="2:15" ht="15.6" x14ac:dyDescent="0.3">
      <c r="B24" s="125"/>
      <c r="C24" s="101" t="s">
        <v>296</v>
      </c>
      <c r="D24" s="143">
        <v>20035</v>
      </c>
      <c r="E24" s="230"/>
      <c r="F24" s="256"/>
      <c r="G24" s="231">
        <f t="shared" si="6"/>
        <v>0</v>
      </c>
      <c r="H24" s="230"/>
      <c r="I24" s="256"/>
      <c r="J24" s="231">
        <f t="shared" si="7"/>
        <v>0</v>
      </c>
      <c r="M24" s="286" t="e">
        <f t="shared" si="2"/>
        <v>#DIV/0!</v>
      </c>
      <c r="N24" s="287" t="e">
        <f t="shared" si="3"/>
        <v>#DIV/0!</v>
      </c>
      <c r="O24" s="275" t="str">
        <f t="shared" si="4"/>
        <v xml:space="preserve"> </v>
      </c>
    </row>
    <row r="25" spans="2:15" ht="15.6" x14ac:dyDescent="0.3">
      <c r="B25" s="125"/>
      <c r="C25" s="101" t="s">
        <v>303</v>
      </c>
      <c r="D25" s="143">
        <v>20050</v>
      </c>
      <c r="E25" s="230"/>
      <c r="F25" s="256"/>
      <c r="G25" s="231">
        <f t="shared" si="6"/>
        <v>0</v>
      </c>
      <c r="H25" s="230"/>
      <c r="I25" s="256"/>
      <c r="J25" s="231">
        <f t="shared" si="7"/>
        <v>0</v>
      </c>
      <c r="M25" s="286" t="e">
        <f t="shared" si="2"/>
        <v>#DIV/0!</v>
      </c>
      <c r="N25" s="287" t="e">
        <f t="shared" si="3"/>
        <v>#DIV/0!</v>
      </c>
      <c r="O25" s="275" t="str">
        <f t="shared" si="4"/>
        <v xml:space="preserve"> </v>
      </c>
    </row>
    <row r="26" spans="2:15" ht="15.6" x14ac:dyDescent="0.3">
      <c r="B26" s="125"/>
      <c r="C26" s="144" t="s">
        <v>659</v>
      </c>
      <c r="D26" s="124">
        <v>20059</v>
      </c>
      <c r="E26" s="231">
        <f t="shared" ref="E26:J26" si="8">SUM(E20:E25)</f>
        <v>0</v>
      </c>
      <c r="F26" s="231">
        <f t="shared" si="8"/>
        <v>0</v>
      </c>
      <c r="G26" s="231">
        <f t="shared" si="8"/>
        <v>0</v>
      </c>
      <c r="H26" s="231">
        <f t="shared" si="8"/>
        <v>0</v>
      </c>
      <c r="I26" s="231">
        <f t="shared" si="8"/>
        <v>0</v>
      </c>
      <c r="J26" s="231">
        <f t="shared" si="8"/>
        <v>0</v>
      </c>
      <c r="M26" s="286" t="e">
        <f t="shared" si="2"/>
        <v>#DIV/0!</v>
      </c>
      <c r="N26" s="287" t="e">
        <f t="shared" si="3"/>
        <v>#DIV/0!</v>
      </c>
      <c r="O26" s="275" t="str">
        <f t="shared" si="4"/>
        <v xml:space="preserve"> </v>
      </c>
    </row>
    <row r="27" spans="2:15" ht="15.6" x14ac:dyDescent="0.3">
      <c r="B27" s="125"/>
      <c r="C27" s="126"/>
      <c r="D27" s="127"/>
      <c r="M27" s="284"/>
      <c r="N27" s="285"/>
      <c r="O27" s="275" t="str">
        <f t="shared" si="4"/>
        <v xml:space="preserve"> </v>
      </c>
    </row>
    <row r="28" spans="2:15" ht="15.6" x14ac:dyDescent="0.3">
      <c r="B28" s="125"/>
      <c r="C28" s="144" t="s">
        <v>304</v>
      </c>
      <c r="D28" s="124">
        <v>20069</v>
      </c>
      <c r="E28" s="231">
        <f>E17+E26</f>
        <v>0</v>
      </c>
      <c r="F28" s="231">
        <f t="shared" ref="F28:I28" si="9">F17+F26</f>
        <v>0</v>
      </c>
      <c r="G28" s="231">
        <f t="shared" ref="G28" si="10">G17+G26</f>
        <v>0</v>
      </c>
      <c r="H28" s="231">
        <f t="shared" si="9"/>
        <v>0</v>
      </c>
      <c r="I28" s="231">
        <f t="shared" si="9"/>
        <v>0</v>
      </c>
      <c r="J28" s="231">
        <f t="shared" ref="J28" si="11">J17+J26</f>
        <v>0</v>
      </c>
      <c r="M28" s="284" t="e">
        <f t="shared" si="2"/>
        <v>#DIV/0!</v>
      </c>
      <c r="N28" s="285" t="e">
        <f t="shared" si="3"/>
        <v>#DIV/0!</v>
      </c>
      <c r="O28" s="275" t="str">
        <f t="shared" si="4"/>
        <v xml:space="preserve"> </v>
      </c>
    </row>
    <row r="29" spans="2:15" ht="15.6" x14ac:dyDescent="0.3">
      <c r="B29" s="125"/>
      <c r="C29" s="126"/>
      <c r="D29" s="127"/>
      <c r="M29" s="373"/>
      <c r="N29" s="374"/>
      <c r="O29" s="375" t="str">
        <f>IF((F28='ALG1'!J12)," ","Please check totals for 20069 &amp; 21000 (in ALG1) ")</f>
        <v xml:space="preserve"> </v>
      </c>
    </row>
    <row r="30" spans="2:15" ht="15.6" x14ac:dyDescent="0.3">
      <c r="B30" s="125" t="s">
        <v>305</v>
      </c>
      <c r="C30" s="126"/>
      <c r="D30" s="127"/>
      <c r="M30" s="286"/>
      <c r="N30" s="287"/>
      <c r="O30" s="275"/>
    </row>
    <row r="31" spans="2:15" ht="15.6" x14ac:dyDescent="0.3">
      <c r="B31" s="125"/>
      <c r="C31" s="126"/>
      <c r="D31" s="127"/>
      <c r="E31" s="408" t="s">
        <v>306</v>
      </c>
      <c r="F31" s="408"/>
      <c r="G31" s="145"/>
      <c r="H31" s="408" t="s">
        <v>658</v>
      </c>
      <c r="I31" s="408"/>
      <c r="J31" s="408"/>
      <c r="M31" s="288" t="s">
        <v>665</v>
      </c>
      <c r="N31" s="289" t="s">
        <v>666</v>
      </c>
      <c r="O31" s="275"/>
    </row>
    <row r="32" spans="2:15" ht="15.6" x14ac:dyDescent="0.3">
      <c r="B32" s="125"/>
      <c r="C32" s="144" t="s">
        <v>307</v>
      </c>
      <c r="D32" s="143">
        <v>20060</v>
      </c>
      <c r="E32" s="184"/>
      <c r="F32" s="256"/>
      <c r="G32" s="231">
        <f t="shared" ref="G32" si="12">F32-E32</f>
        <v>0</v>
      </c>
      <c r="H32" s="184"/>
      <c r="I32" s="256"/>
      <c r="J32" s="231">
        <f t="shared" ref="J32" si="13">I32-H32</f>
        <v>0</v>
      </c>
      <c r="M32" s="286" t="e">
        <f t="shared" si="2"/>
        <v>#DIV/0!</v>
      </c>
      <c r="N32" s="287" t="e">
        <f t="shared" si="3"/>
        <v>#DIV/0!</v>
      </c>
      <c r="O32" s="275"/>
    </row>
    <row r="33" spans="2:15" ht="16.2" thickBot="1" x14ac:dyDescent="0.35">
      <c r="M33" s="276"/>
      <c r="N33" s="277"/>
      <c r="O33" s="278"/>
    </row>
    <row r="34" spans="2:15" ht="15.6" x14ac:dyDescent="0.3">
      <c r="B34" s="125" t="s">
        <v>639</v>
      </c>
      <c r="M34" s="398" t="s">
        <v>701</v>
      </c>
      <c r="N34" s="399"/>
      <c r="O34" s="400"/>
    </row>
    <row r="35" spans="2:15" ht="15.6" customHeight="1" thickBot="1" x14ac:dyDescent="0.3">
      <c r="E35" s="71"/>
      <c r="M35" s="401"/>
      <c r="N35" s="402"/>
      <c r="O35" s="403"/>
    </row>
    <row r="36" spans="2:15" ht="45" customHeight="1" thickBot="1" x14ac:dyDescent="0.3">
      <c r="C36" s="146" t="s">
        <v>727</v>
      </c>
      <c r="D36" s="249">
        <v>20070</v>
      </c>
      <c r="E36" s="371" t="s">
        <v>732</v>
      </c>
      <c r="H36" s="409" t="s">
        <v>728</v>
      </c>
      <c r="I36" s="410"/>
      <c r="J36" s="411"/>
      <c r="M36" s="404"/>
      <c r="N36" s="405"/>
      <c r="O36" s="406"/>
    </row>
    <row r="37" spans="2:15" ht="15" customHeight="1" thickBot="1" x14ac:dyDescent="0.35">
      <c r="D37" s="249"/>
      <c r="E37" s="360"/>
      <c r="H37" s="412"/>
      <c r="I37" s="413"/>
      <c r="J37" s="414"/>
      <c r="M37" s="286"/>
      <c r="N37" s="287"/>
      <c r="O37" s="275"/>
    </row>
    <row r="38" spans="2:15" ht="47.4" customHeight="1" x14ac:dyDescent="0.25">
      <c r="C38" s="146" t="s">
        <v>649</v>
      </c>
      <c r="D38" s="249">
        <v>20075</v>
      </c>
      <c r="E38" s="371" t="s">
        <v>732</v>
      </c>
      <c r="H38" s="361"/>
      <c r="I38" s="362"/>
      <c r="J38" s="363"/>
      <c r="M38" s="389" t="s">
        <v>676</v>
      </c>
      <c r="N38" s="390"/>
      <c r="O38" s="391"/>
    </row>
    <row r="39" spans="2:15" ht="15" customHeight="1" x14ac:dyDescent="0.25">
      <c r="D39" s="249"/>
      <c r="E39" s="71"/>
      <c r="H39" s="364"/>
      <c r="I39" s="365"/>
      <c r="J39" s="366"/>
      <c r="M39" s="389"/>
      <c r="N39" s="390"/>
      <c r="O39" s="391"/>
    </row>
    <row r="40" spans="2:15" ht="30.6" customHeight="1" x14ac:dyDescent="0.25">
      <c r="C40" s="146" t="s">
        <v>308</v>
      </c>
      <c r="D40" s="249">
        <v>20080</v>
      </c>
      <c r="E40" s="306">
        <v>0</v>
      </c>
      <c r="H40" s="364"/>
      <c r="I40" s="365"/>
      <c r="J40" s="366"/>
      <c r="M40" s="389"/>
      <c r="N40" s="390"/>
      <c r="O40" s="391"/>
    </row>
    <row r="41" spans="2:15" ht="15.6" customHeight="1" thickBot="1" x14ac:dyDescent="0.3">
      <c r="C41" s="146"/>
      <c r="D41" s="249"/>
      <c r="E41" s="247"/>
      <c r="H41" s="367" t="s">
        <v>669</v>
      </c>
      <c r="I41" s="368"/>
      <c r="J41" s="369"/>
      <c r="M41" s="389"/>
      <c r="N41" s="390"/>
      <c r="O41" s="391"/>
    </row>
    <row r="42" spans="2:15" ht="30" x14ac:dyDescent="0.3">
      <c r="C42" s="146" t="s">
        <v>309</v>
      </c>
      <c r="D42" s="249">
        <v>20082</v>
      </c>
      <c r="E42" s="306">
        <v>0</v>
      </c>
      <c r="M42" s="286"/>
      <c r="N42" s="287"/>
      <c r="O42" s="275"/>
    </row>
    <row r="43" spans="2:15" ht="15.6" customHeight="1" x14ac:dyDescent="0.3">
      <c r="C43" s="146"/>
      <c r="D43" s="249"/>
      <c r="E43" s="247"/>
      <c r="H43" s="101"/>
      <c r="I43" s="101"/>
      <c r="J43" s="101"/>
      <c r="M43" s="286"/>
      <c r="N43" s="287"/>
      <c r="O43" s="275"/>
    </row>
    <row r="44" spans="2:15" ht="27" x14ac:dyDescent="0.3">
      <c r="C44" s="146"/>
      <c r="D44" s="249"/>
      <c r="E44" s="370" t="s">
        <v>729</v>
      </c>
      <c r="F44" s="370" t="s">
        <v>733</v>
      </c>
      <c r="G44" s="370" t="s">
        <v>731</v>
      </c>
      <c r="H44" s="392" t="s">
        <v>318</v>
      </c>
      <c r="I44" s="393"/>
      <c r="J44" s="394"/>
      <c r="M44" s="286"/>
      <c r="N44" s="287"/>
      <c r="O44" s="275"/>
    </row>
    <row r="45" spans="2:15" ht="32.4" customHeight="1" x14ac:dyDescent="0.3">
      <c r="C45" s="146" t="s">
        <v>730</v>
      </c>
      <c r="D45" s="249">
        <v>20085</v>
      </c>
      <c r="E45" s="372"/>
      <c r="F45" s="372"/>
      <c r="G45" s="372"/>
      <c r="H45" s="395"/>
      <c r="I45" s="396"/>
      <c r="J45" s="397"/>
      <c r="M45" s="286"/>
      <c r="N45" s="287"/>
      <c r="O45" s="275"/>
    </row>
    <row r="46" spans="2:15" ht="16.2" customHeight="1" x14ac:dyDescent="0.3">
      <c r="C46" s="146"/>
      <c r="D46" s="248"/>
      <c r="E46" s="248"/>
      <c r="F46" s="248"/>
      <c r="G46" s="248"/>
      <c r="H46" s="248"/>
      <c r="I46" s="248"/>
      <c r="J46" s="248"/>
      <c r="M46" s="286"/>
      <c r="N46" s="287"/>
      <c r="O46" s="275"/>
    </row>
    <row r="47" spans="2:15" ht="15.6" x14ac:dyDescent="0.3">
      <c r="B47" s="4" t="s">
        <v>633</v>
      </c>
      <c r="C47" s="146"/>
      <c r="E47" s="71"/>
      <c r="M47" s="286"/>
      <c r="N47" s="287"/>
      <c r="O47" s="275"/>
    </row>
    <row r="48" spans="2:15" ht="9.6" customHeight="1" x14ac:dyDescent="0.3">
      <c r="C48" s="146"/>
      <c r="M48" s="286"/>
      <c r="N48" s="287"/>
      <c r="O48" s="275"/>
    </row>
    <row r="49" spans="2:15" s="1" customFormat="1" ht="15.6" x14ac:dyDescent="0.3">
      <c r="B49" s="4" t="s">
        <v>0</v>
      </c>
      <c r="C49" s="138"/>
      <c r="D49" s="43"/>
      <c r="E49" s="2"/>
      <c r="F49" s="2"/>
      <c r="G49" s="2"/>
      <c r="H49" s="2"/>
      <c r="I49" s="2"/>
      <c r="J49" s="2"/>
      <c r="M49" s="286"/>
      <c r="N49" s="287"/>
      <c r="O49" s="275"/>
    </row>
    <row r="50" spans="2:15" ht="18" thickBot="1" x14ac:dyDescent="0.35">
      <c r="B50" s="139"/>
      <c r="C50" s="140"/>
      <c r="D50" s="141"/>
      <c r="E50" s="142"/>
      <c r="F50" s="142"/>
      <c r="G50" s="142"/>
      <c r="H50" s="142"/>
      <c r="I50" s="142"/>
      <c r="J50" s="142"/>
      <c r="M50" s="290"/>
      <c r="N50" s="291"/>
      <c r="O50" s="292"/>
    </row>
    <row r="51" spans="2:15" ht="8.4" customHeight="1" x14ac:dyDescent="0.25"/>
    <row r="56" spans="2:15" x14ac:dyDescent="0.25">
      <c r="E56" s="147"/>
      <c r="F56" s="147"/>
      <c r="G56" s="147"/>
      <c r="H56" s="147"/>
      <c r="I56" s="147"/>
      <c r="J56" s="147"/>
    </row>
    <row r="57" spans="2:15" x14ac:dyDescent="0.25">
      <c r="E57" s="147"/>
      <c r="F57" s="147"/>
      <c r="G57" s="147"/>
      <c r="H57" s="147"/>
      <c r="I57" s="147"/>
      <c r="J57" s="147"/>
    </row>
    <row r="58" spans="2:15" x14ac:dyDescent="0.25">
      <c r="E58" s="147"/>
      <c r="F58" s="147"/>
      <c r="G58" s="147"/>
      <c r="H58" s="147"/>
      <c r="I58" s="147"/>
      <c r="J58" s="147"/>
    </row>
    <row r="59" spans="2:15" x14ac:dyDescent="0.25">
      <c r="E59" s="147"/>
      <c r="F59" s="147"/>
      <c r="G59" s="147"/>
      <c r="H59" s="147"/>
      <c r="I59" s="147"/>
      <c r="J59" s="147"/>
    </row>
    <row r="60" spans="2:15" x14ac:dyDescent="0.25">
      <c r="E60" s="147"/>
      <c r="F60" s="147"/>
      <c r="G60" s="147"/>
      <c r="H60" s="147"/>
      <c r="I60" s="147"/>
      <c r="J60" s="147"/>
    </row>
    <row r="202" spans="3:3" ht="15.6" x14ac:dyDescent="0.3">
      <c r="C202" s="236"/>
    </row>
  </sheetData>
  <protectedRanges>
    <protectedRange sqref="E36 E40 E42 E45:J45 E38" name="Qu"/>
    <protectedRange sqref="H36:J41" name="Sign"/>
    <protectedRange sqref="F32 I32" name="Bridges"/>
    <protectedRange sqref="F20 F13:F16 F22:F25 I13:I16 I20 I22:I25" name="RoadLength_1"/>
  </protectedRanges>
  <mergeCells count="9">
    <mergeCell ref="M38:O41"/>
    <mergeCell ref="H44:J44"/>
    <mergeCell ref="H45:J45"/>
    <mergeCell ref="M34:O36"/>
    <mergeCell ref="E6:F6"/>
    <mergeCell ref="H6:J6"/>
    <mergeCell ref="E31:F31"/>
    <mergeCell ref="H31:J31"/>
    <mergeCell ref="H36:J37"/>
  </mergeCells>
  <conditionalFormatting sqref="M13:N16 M20:N20 M22:N26">
    <cfRule type="cellIs" dxfId="3" priority="5" operator="greaterThanOrEqual">
      <formula>10</formula>
    </cfRule>
    <cfRule type="cellIs" dxfId="2" priority="6" operator="lessThanOrEqual">
      <formula>-10</formula>
    </cfRule>
  </conditionalFormatting>
  <conditionalFormatting sqref="M32:N32">
    <cfRule type="cellIs" dxfId="1" priority="1" operator="greaterThanOrEqual">
      <formula>10</formula>
    </cfRule>
    <cfRule type="cellIs" dxfId="0" priority="2" operator="lessThanOrEqual">
      <formula>-10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-0.249977111117893"/>
  </sheetPr>
  <dimension ref="A1:S197"/>
  <sheetViews>
    <sheetView showGridLines="0" zoomScale="60" zoomScaleNormal="60" zoomScalePageLayoutView="50" workbookViewId="0">
      <pane xSplit="5" ySplit="10" topLeftCell="F11" activePane="bottomRight" state="frozen"/>
      <selection pane="topRight"/>
      <selection pane="bottomLeft"/>
      <selection pane="bottomRight"/>
    </sheetView>
  </sheetViews>
  <sheetFormatPr defaultColWidth="12.6640625" defaultRowHeight="15" x14ac:dyDescent="0.25"/>
  <cols>
    <col min="1" max="1" width="4.6640625" style="101" customWidth="1"/>
    <col min="2" max="2" width="12.6640625" style="101" customWidth="1"/>
    <col min="3" max="3" width="45.6640625" style="102" customWidth="1"/>
    <col min="4" max="4" width="12.6640625" style="114" customWidth="1"/>
    <col min="5" max="5" width="2.6640625" style="101" customWidth="1"/>
    <col min="6" max="12" width="18.6640625" style="103" customWidth="1"/>
    <col min="13" max="13" width="2.6640625" style="101" customWidth="1"/>
    <col min="14" max="19" width="18.6640625" style="103" customWidth="1"/>
    <col min="20" max="20" width="2.6640625" style="101" customWidth="1"/>
    <col min="21" max="16384" width="12.6640625" style="101"/>
  </cols>
  <sheetData>
    <row r="1" spans="1:19" s="55" customFormat="1" ht="18" customHeight="1" x14ac:dyDescent="0.3">
      <c r="C1" s="56"/>
      <c r="D1" s="57"/>
      <c r="F1" s="58"/>
      <c r="G1" s="58"/>
      <c r="H1" s="58"/>
      <c r="I1" s="58"/>
      <c r="J1" s="58"/>
      <c r="K1" s="58"/>
      <c r="L1" s="58"/>
      <c r="N1" s="58"/>
      <c r="O1" s="58"/>
      <c r="P1" s="58"/>
      <c r="Q1" s="58"/>
      <c r="R1" s="58"/>
      <c r="S1" s="58"/>
    </row>
    <row r="2" spans="1:19" s="55" customFormat="1" ht="18" customHeight="1" x14ac:dyDescent="0.3">
      <c r="B2" s="59" t="s">
        <v>310</v>
      </c>
      <c r="C2" s="59" t="s">
        <v>610</v>
      </c>
      <c r="D2" s="60"/>
      <c r="F2" s="61"/>
      <c r="G2" s="61"/>
      <c r="H2" s="61"/>
      <c r="I2" s="61"/>
      <c r="J2" s="61"/>
      <c r="K2" s="61"/>
      <c r="L2" s="62"/>
      <c r="N2" s="61"/>
      <c r="O2" s="61"/>
      <c r="P2" s="61"/>
      <c r="Q2" s="61"/>
      <c r="R2" s="61"/>
      <c r="S2" s="62" t="str">
        <f>'VGC0 Certification'!E2</f>
        <v>Council Name</v>
      </c>
    </row>
    <row r="3" spans="1:19" s="55" customFormat="1" ht="18" customHeight="1" x14ac:dyDescent="0.3">
      <c r="B3" s="59"/>
      <c r="C3" s="4" t="str">
        <f>'VGC1'!C3</f>
        <v>as at 30 June 2018</v>
      </c>
      <c r="D3" s="60"/>
      <c r="F3" s="61"/>
      <c r="G3" s="61"/>
      <c r="H3" s="61"/>
      <c r="I3" s="61"/>
      <c r="J3" s="61"/>
      <c r="K3" s="61"/>
      <c r="L3" s="63"/>
      <c r="N3" s="61"/>
      <c r="O3" s="61"/>
      <c r="P3" s="61"/>
      <c r="Q3" s="61"/>
      <c r="R3" s="61"/>
      <c r="S3" s="63"/>
    </row>
    <row r="4" spans="1:19" s="55" customFormat="1" ht="18" customHeight="1" thickBot="1" x14ac:dyDescent="0.35">
      <c r="B4" s="64"/>
      <c r="C4" s="65"/>
      <c r="D4" s="66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</row>
    <row r="5" spans="1:19" s="68" customFormat="1" ht="18" customHeight="1" x14ac:dyDescent="0.3">
      <c r="C5" s="69"/>
      <c r="D5" s="70"/>
      <c r="F5" s="71"/>
      <c r="G5" s="71"/>
      <c r="H5" s="71"/>
      <c r="I5" s="71"/>
      <c r="J5" s="71"/>
      <c r="K5" s="71"/>
      <c r="L5" s="71"/>
      <c r="N5" s="71"/>
      <c r="O5" s="71"/>
      <c r="P5" s="71"/>
      <c r="Q5" s="71"/>
      <c r="R5" s="71"/>
      <c r="S5" s="71"/>
    </row>
    <row r="6" spans="1:19" s="148" customFormat="1" ht="18" customHeight="1" x14ac:dyDescent="0.3">
      <c r="B6" s="149"/>
      <c r="C6" s="150"/>
      <c r="D6" s="150"/>
      <c r="F6" s="151" t="s">
        <v>311</v>
      </c>
      <c r="G6" s="151"/>
      <c r="H6" s="151"/>
      <c r="I6" s="151"/>
      <c r="J6" s="151"/>
      <c r="K6" s="151"/>
      <c r="L6" s="151"/>
      <c r="N6" s="151" t="s">
        <v>312</v>
      </c>
      <c r="O6" s="151"/>
      <c r="P6" s="151"/>
      <c r="Q6" s="151"/>
      <c r="R6" s="151"/>
      <c r="S6" s="151"/>
    </row>
    <row r="7" spans="1:19" s="72" customFormat="1" ht="33.6" customHeight="1" x14ac:dyDescent="0.3">
      <c r="B7" s="73"/>
      <c r="C7" s="74"/>
      <c r="D7" s="74"/>
      <c r="F7" s="76"/>
      <c r="G7" s="76"/>
      <c r="H7" s="76"/>
      <c r="I7" s="76"/>
      <c r="J7" s="76"/>
      <c r="K7" s="76"/>
      <c r="L7" s="76"/>
      <c r="N7" s="76"/>
      <c r="O7" s="76"/>
      <c r="P7" s="76"/>
      <c r="Q7" s="76"/>
      <c r="R7" s="76"/>
      <c r="S7" s="76"/>
    </row>
    <row r="8" spans="1:19" s="77" customFormat="1" ht="46.8" x14ac:dyDescent="0.3">
      <c r="B8" s="78"/>
      <c r="C8" s="79"/>
      <c r="D8" s="79" t="s">
        <v>28</v>
      </c>
      <c r="F8" s="80" t="s">
        <v>313</v>
      </c>
      <c r="G8" s="80" t="s">
        <v>314</v>
      </c>
      <c r="H8" s="80" t="s">
        <v>315</v>
      </c>
      <c r="I8" s="80" t="s">
        <v>316</v>
      </c>
      <c r="J8" s="80" t="s">
        <v>317</v>
      </c>
      <c r="K8" s="80" t="s">
        <v>318</v>
      </c>
      <c r="L8" s="80" t="s">
        <v>319</v>
      </c>
      <c r="N8" s="80" t="s">
        <v>313</v>
      </c>
      <c r="O8" s="80" t="s">
        <v>314</v>
      </c>
      <c r="P8" s="80" t="s">
        <v>316</v>
      </c>
      <c r="Q8" s="80" t="s">
        <v>317</v>
      </c>
      <c r="R8" s="80" t="s">
        <v>318</v>
      </c>
      <c r="S8" s="80" t="s">
        <v>320</v>
      </c>
    </row>
    <row r="9" spans="1:19" s="81" customFormat="1" ht="18" customHeight="1" x14ac:dyDescent="0.3">
      <c r="B9" s="82"/>
      <c r="C9" s="82"/>
      <c r="D9" s="82"/>
      <c r="F9" s="83" t="s">
        <v>46</v>
      </c>
      <c r="G9" s="83" t="s">
        <v>47</v>
      </c>
      <c r="H9" s="83" t="s">
        <v>48</v>
      </c>
      <c r="I9" s="83" t="s">
        <v>49</v>
      </c>
      <c r="J9" s="83" t="s">
        <v>50</v>
      </c>
      <c r="K9" s="83" t="s">
        <v>51</v>
      </c>
      <c r="L9" s="82" t="s">
        <v>52</v>
      </c>
      <c r="N9" s="82" t="s">
        <v>53</v>
      </c>
      <c r="O9" s="82" t="s">
        <v>54</v>
      </c>
      <c r="P9" s="82" t="s">
        <v>55</v>
      </c>
      <c r="Q9" s="82" t="s">
        <v>56</v>
      </c>
      <c r="R9" s="82" t="s">
        <v>57</v>
      </c>
      <c r="S9" s="82" t="s">
        <v>58</v>
      </c>
    </row>
    <row r="10" spans="1:19" s="68" customFormat="1" ht="18" customHeight="1" x14ac:dyDescent="0.3">
      <c r="A10" s="84"/>
      <c r="B10" s="85"/>
      <c r="C10" s="86"/>
      <c r="D10" s="87"/>
      <c r="E10" s="84"/>
      <c r="F10" s="88"/>
      <c r="G10" s="88"/>
      <c r="H10" s="88"/>
      <c r="I10" s="88"/>
      <c r="J10" s="88"/>
      <c r="K10" s="88"/>
      <c r="L10" s="88"/>
      <c r="M10" s="84"/>
      <c r="N10" s="88"/>
      <c r="O10" s="88"/>
      <c r="P10" s="88"/>
      <c r="Q10" s="88"/>
      <c r="R10" s="88"/>
      <c r="S10" s="88"/>
    </row>
    <row r="11" spans="1:19" s="68" customFormat="1" ht="18" customHeight="1" x14ac:dyDescent="0.3">
      <c r="A11" s="84"/>
      <c r="B11" s="85" t="s">
        <v>65</v>
      </c>
      <c r="C11" s="86"/>
      <c r="D11" s="87"/>
      <c r="E11" s="84"/>
      <c r="F11" s="88"/>
      <c r="G11" s="88"/>
      <c r="H11" s="88"/>
      <c r="I11" s="88"/>
      <c r="J11" s="88"/>
      <c r="K11" s="88"/>
      <c r="L11" s="88"/>
      <c r="M11" s="84"/>
      <c r="N11" s="88"/>
      <c r="O11" s="88"/>
      <c r="P11" s="88"/>
      <c r="Q11" s="88"/>
      <c r="R11" s="88"/>
      <c r="S11" s="88"/>
    </row>
    <row r="12" spans="1:19" s="68" customFormat="1" ht="18" customHeight="1" x14ac:dyDescent="0.3">
      <c r="A12" s="84"/>
      <c r="B12" s="85"/>
      <c r="C12" s="86" t="s">
        <v>66</v>
      </c>
      <c r="D12" s="89" t="s">
        <v>321</v>
      </c>
      <c r="E12" s="84"/>
      <c r="F12" s="90"/>
      <c r="G12" s="90"/>
      <c r="H12" s="90"/>
      <c r="I12" s="90"/>
      <c r="J12" s="90"/>
      <c r="K12" s="90"/>
      <c r="L12" s="91">
        <f t="shared" ref="L12:L17" si="0">SUM(F12:K12)</f>
        <v>0</v>
      </c>
      <c r="M12" s="84"/>
      <c r="N12" s="90"/>
      <c r="O12" s="90"/>
      <c r="P12" s="90"/>
      <c r="Q12" s="90"/>
      <c r="R12" s="90"/>
      <c r="S12" s="91">
        <f t="shared" ref="S12:S17" si="1">SUM(N12:R12)</f>
        <v>0</v>
      </c>
    </row>
    <row r="13" spans="1:19" s="68" customFormat="1" ht="18" customHeight="1" x14ac:dyDescent="0.3">
      <c r="A13" s="84"/>
      <c r="B13" s="85"/>
      <c r="C13" s="86" t="s">
        <v>68</v>
      </c>
      <c r="D13" s="89" t="s">
        <v>322</v>
      </c>
      <c r="E13" s="84"/>
      <c r="F13" s="90"/>
      <c r="G13" s="90"/>
      <c r="H13" s="90"/>
      <c r="I13" s="90"/>
      <c r="J13" s="90"/>
      <c r="K13" s="90"/>
      <c r="L13" s="91">
        <f t="shared" si="0"/>
        <v>0</v>
      </c>
      <c r="M13" s="84"/>
      <c r="N13" s="90"/>
      <c r="O13" s="90"/>
      <c r="P13" s="90"/>
      <c r="Q13" s="90"/>
      <c r="R13" s="90"/>
      <c r="S13" s="91">
        <f t="shared" si="1"/>
        <v>0</v>
      </c>
    </row>
    <row r="14" spans="1:19" s="68" customFormat="1" ht="18" customHeight="1" x14ac:dyDescent="0.3">
      <c r="A14" s="84"/>
      <c r="B14" s="85"/>
      <c r="C14" s="86" t="s">
        <v>70</v>
      </c>
      <c r="D14" s="89" t="s">
        <v>323</v>
      </c>
      <c r="E14" s="84"/>
      <c r="F14" s="90"/>
      <c r="G14" s="90"/>
      <c r="H14" s="90"/>
      <c r="I14" s="90"/>
      <c r="J14" s="90"/>
      <c r="K14" s="90"/>
      <c r="L14" s="91">
        <f t="shared" si="0"/>
        <v>0</v>
      </c>
      <c r="M14" s="84"/>
      <c r="N14" s="90"/>
      <c r="O14" s="90"/>
      <c r="P14" s="90"/>
      <c r="Q14" s="90"/>
      <c r="R14" s="90"/>
      <c r="S14" s="91">
        <f t="shared" si="1"/>
        <v>0</v>
      </c>
    </row>
    <row r="15" spans="1:19" s="68" customFormat="1" ht="18" customHeight="1" x14ac:dyDescent="0.3">
      <c r="A15" s="84"/>
      <c r="B15" s="85"/>
      <c r="C15" s="86" t="s">
        <v>72</v>
      </c>
      <c r="D15" s="89" t="s">
        <v>324</v>
      </c>
      <c r="E15" s="84"/>
      <c r="F15" s="90"/>
      <c r="G15" s="90"/>
      <c r="H15" s="90"/>
      <c r="I15" s="90"/>
      <c r="J15" s="90"/>
      <c r="K15" s="90"/>
      <c r="L15" s="91">
        <f t="shared" si="0"/>
        <v>0</v>
      </c>
      <c r="M15" s="84"/>
      <c r="N15" s="90"/>
      <c r="O15" s="90"/>
      <c r="P15" s="90"/>
      <c r="Q15" s="90"/>
      <c r="R15" s="90"/>
      <c r="S15" s="91">
        <f t="shared" si="1"/>
        <v>0</v>
      </c>
    </row>
    <row r="16" spans="1:19" s="68" customFormat="1" ht="18" customHeight="1" x14ac:dyDescent="0.3">
      <c r="A16" s="84"/>
      <c r="B16" s="85"/>
      <c r="C16" s="92" t="s">
        <v>74</v>
      </c>
      <c r="D16" s="89" t="s">
        <v>325</v>
      </c>
      <c r="E16" s="84"/>
      <c r="F16" s="90"/>
      <c r="G16" s="90"/>
      <c r="H16" s="90"/>
      <c r="I16" s="90"/>
      <c r="J16" s="90"/>
      <c r="K16" s="90"/>
      <c r="L16" s="91">
        <f t="shared" si="0"/>
        <v>0</v>
      </c>
      <c r="M16" s="84"/>
      <c r="N16" s="90"/>
      <c r="O16" s="90"/>
      <c r="P16" s="90"/>
      <c r="Q16" s="90"/>
      <c r="R16" s="90"/>
      <c r="S16" s="91">
        <f t="shared" si="1"/>
        <v>0</v>
      </c>
    </row>
    <row r="17" spans="1:19" s="68" customFormat="1" ht="18" customHeight="1" x14ac:dyDescent="0.3">
      <c r="A17" s="84"/>
      <c r="B17" s="85"/>
      <c r="C17" s="92" t="s">
        <v>76</v>
      </c>
      <c r="D17" s="89" t="s">
        <v>326</v>
      </c>
      <c r="E17" s="84"/>
      <c r="F17" s="90"/>
      <c r="G17" s="90"/>
      <c r="H17" s="90"/>
      <c r="I17" s="90"/>
      <c r="J17" s="90"/>
      <c r="K17" s="90"/>
      <c r="L17" s="91">
        <f t="shared" si="0"/>
        <v>0</v>
      </c>
      <c r="M17" s="84"/>
      <c r="N17" s="90"/>
      <c r="O17" s="90"/>
      <c r="P17" s="90"/>
      <c r="Q17" s="90"/>
      <c r="R17" s="90"/>
      <c r="S17" s="91">
        <f t="shared" si="1"/>
        <v>0</v>
      </c>
    </row>
    <row r="18" spans="1:19" s="68" customFormat="1" ht="18" customHeight="1" x14ac:dyDescent="0.3">
      <c r="A18" s="84"/>
      <c r="B18" s="85"/>
      <c r="C18" s="93" t="s">
        <v>78</v>
      </c>
      <c r="D18" s="94" t="s">
        <v>327</v>
      </c>
      <c r="E18" s="84"/>
      <c r="F18" s="91">
        <f t="shared" ref="F18:L18" si="2">SUM(F12:F17)</f>
        <v>0</v>
      </c>
      <c r="G18" s="91">
        <f t="shared" si="2"/>
        <v>0</v>
      </c>
      <c r="H18" s="91">
        <f t="shared" si="2"/>
        <v>0</v>
      </c>
      <c r="I18" s="91">
        <f t="shared" si="2"/>
        <v>0</v>
      </c>
      <c r="J18" s="91">
        <f t="shared" si="2"/>
        <v>0</v>
      </c>
      <c r="K18" s="91">
        <f t="shared" si="2"/>
        <v>0</v>
      </c>
      <c r="L18" s="91">
        <f t="shared" si="2"/>
        <v>0</v>
      </c>
      <c r="M18" s="84"/>
      <c r="N18" s="91">
        <f t="shared" ref="N18:S18" si="3">SUM(N12:N17)</f>
        <v>0</v>
      </c>
      <c r="O18" s="91">
        <f t="shared" si="3"/>
        <v>0</v>
      </c>
      <c r="P18" s="91">
        <f t="shared" si="3"/>
        <v>0</v>
      </c>
      <c r="Q18" s="91">
        <f t="shared" si="3"/>
        <v>0</v>
      </c>
      <c r="R18" s="91">
        <f t="shared" si="3"/>
        <v>0</v>
      </c>
      <c r="S18" s="91">
        <f t="shared" si="3"/>
        <v>0</v>
      </c>
    </row>
    <row r="19" spans="1:19" s="68" customFormat="1" ht="18" customHeight="1" x14ac:dyDescent="0.3">
      <c r="A19" s="84"/>
      <c r="B19" s="85" t="s">
        <v>80</v>
      </c>
      <c r="C19" s="86"/>
      <c r="D19" s="87"/>
      <c r="E19" s="84"/>
      <c r="F19" s="88"/>
      <c r="G19" s="88"/>
      <c r="H19" s="88"/>
      <c r="I19" s="88"/>
      <c r="J19" s="88"/>
      <c r="K19" s="88"/>
      <c r="L19" s="88"/>
      <c r="M19" s="84"/>
      <c r="N19" s="88"/>
      <c r="O19" s="88"/>
      <c r="P19" s="88"/>
      <c r="Q19" s="88"/>
      <c r="R19" s="88"/>
      <c r="S19" s="88"/>
    </row>
    <row r="20" spans="1:19" s="68" customFormat="1" ht="18" customHeight="1" x14ac:dyDescent="0.3">
      <c r="A20" s="84"/>
      <c r="B20" s="85"/>
      <c r="C20" s="86" t="s">
        <v>81</v>
      </c>
      <c r="D20" s="89" t="s">
        <v>328</v>
      </c>
      <c r="E20" s="84"/>
      <c r="F20" s="90"/>
      <c r="G20" s="90"/>
      <c r="H20" s="90"/>
      <c r="I20" s="90"/>
      <c r="J20" s="90"/>
      <c r="K20" s="90"/>
      <c r="L20" s="91">
        <f t="shared" ref="L20:L25" si="4">SUM(F20:K20)</f>
        <v>0</v>
      </c>
      <c r="M20" s="84"/>
      <c r="N20" s="90"/>
      <c r="O20" s="90"/>
      <c r="P20" s="90"/>
      <c r="Q20" s="90"/>
      <c r="R20" s="90"/>
      <c r="S20" s="91">
        <f t="shared" ref="S20:S25" si="5">SUM(N20:R20)</f>
        <v>0</v>
      </c>
    </row>
    <row r="21" spans="1:19" s="68" customFormat="1" ht="18" customHeight="1" x14ac:dyDescent="0.3">
      <c r="A21" s="84"/>
      <c r="B21" s="85"/>
      <c r="C21" s="86" t="s">
        <v>83</v>
      </c>
      <c r="D21" s="89" t="s">
        <v>329</v>
      </c>
      <c r="E21" s="84"/>
      <c r="F21" s="90"/>
      <c r="G21" s="90"/>
      <c r="H21" s="90"/>
      <c r="I21" s="90"/>
      <c r="J21" s="90"/>
      <c r="K21" s="90"/>
      <c r="L21" s="91">
        <f t="shared" si="4"/>
        <v>0</v>
      </c>
      <c r="M21" s="84"/>
      <c r="N21" s="90"/>
      <c r="O21" s="90"/>
      <c r="P21" s="90"/>
      <c r="Q21" s="90"/>
      <c r="R21" s="90"/>
      <c r="S21" s="91">
        <f t="shared" si="5"/>
        <v>0</v>
      </c>
    </row>
    <row r="22" spans="1:19" s="68" customFormat="1" ht="18" customHeight="1" x14ac:dyDescent="0.3">
      <c r="A22" s="84"/>
      <c r="B22" s="85"/>
      <c r="C22" s="86" t="s">
        <v>85</v>
      </c>
      <c r="D22" s="89" t="s">
        <v>330</v>
      </c>
      <c r="E22" s="84"/>
      <c r="F22" s="90"/>
      <c r="G22" s="90"/>
      <c r="H22" s="90"/>
      <c r="I22" s="90"/>
      <c r="J22" s="90"/>
      <c r="K22" s="90"/>
      <c r="L22" s="91">
        <f t="shared" si="4"/>
        <v>0</v>
      </c>
      <c r="M22" s="84"/>
      <c r="N22" s="90"/>
      <c r="O22" s="90"/>
      <c r="P22" s="90"/>
      <c r="Q22" s="90"/>
      <c r="R22" s="90"/>
      <c r="S22" s="91">
        <f t="shared" si="5"/>
        <v>0</v>
      </c>
    </row>
    <row r="23" spans="1:19" s="68" customFormat="1" ht="18" customHeight="1" x14ac:dyDescent="0.3">
      <c r="A23" s="84"/>
      <c r="B23" s="85"/>
      <c r="C23" s="86" t="s">
        <v>87</v>
      </c>
      <c r="D23" s="89" t="s">
        <v>331</v>
      </c>
      <c r="E23" s="84"/>
      <c r="F23" s="90"/>
      <c r="G23" s="90"/>
      <c r="H23" s="90"/>
      <c r="I23" s="90"/>
      <c r="J23" s="90"/>
      <c r="K23" s="90"/>
      <c r="L23" s="91">
        <f t="shared" si="4"/>
        <v>0</v>
      </c>
      <c r="M23" s="84"/>
      <c r="N23" s="90"/>
      <c r="O23" s="90"/>
      <c r="P23" s="90"/>
      <c r="Q23" s="90"/>
      <c r="R23" s="90"/>
      <c r="S23" s="91">
        <f t="shared" si="5"/>
        <v>0</v>
      </c>
    </row>
    <row r="24" spans="1:19" s="68" customFormat="1" ht="18" customHeight="1" x14ac:dyDescent="0.3">
      <c r="A24" s="84"/>
      <c r="B24" s="85"/>
      <c r="C24" s="86" t="s">
        <v>89</v>
      </c>
      <c r="D24" s="89" t="s">
        <v>332</v>
      </c>
      <c r="E24" s="84"/>
      <c r="F24" s="90"/>
      <c r="G24" s="90"/>
      <c r="H24" s="90"/>
      <c r="I24" s="90"/>
      <c r="J24" s="90"/>
      <c r="K24" s="90"/>
      <c r="L24" s="91">
        <f t="shared" si="4"/>
        <v>0</v>
      </c>
      <c r="M24" s="84"/>
      <c r="N24" s="90"/>
      <c r="O24" s="90"/>
      <c r="P24" s="90"/>
      <c r="Q24" s="90"/>
      <c r="R24" s="90"/>
      <c r="S24" s="91">
        <f t="shared" si="5"/>
        <v>0</v>
      </c>
    </row>
    <row r="25" spans="1:19" s="68" customFormat="1" ht="18" customHeight="1" x14ac:dyDescent="0.3">
      <c r="A25" s="84"/>
      <c r="B25" s="85"/>
      <c r="C25" s="92" t="s">
        <v>91</v>
      </c>
      <c r="D25" s="89" t="s">
        <v>333</v>
      </c>
      <c r="E25" s="84"/>
      <c r="F25" s="90"/>
      <c r="G25" s="90"/>
      <c r="H25" s="90"/>
      <c r="I25" s="90"/>
      <c r="J25" s="90"/>
      <c r="K25" s="90"/>
      <c r="L25" s="91">
        <f t="shared" si="4"/>
        <v>0</v>
      </c>
      <c r="M25" s="84"/>
      <c r="N25" s="90"/>
      <c r="O25" s="90"/>
      <c r="P25" s="90"/>
      <c r="Q25" s="90"/>
      <c r="R25" s="90"/>
      <c r="S25" s="91">
        <f t="shared" si="5"/>
        <v>0</v>
      </c>
    </row>
    <row r="26" spans="1:19" s="68" customFormat="1" ht="18" customHeight="1" x14ac:dyDescent="0.3">
      <c r="A26" s="84"/>
      <c r="B26" s="85"/>
      <c r="C26" s="93" t="s">
        <v>78</v>
      </c>
      <c r="D26" s="94" t="s">
        <v>334</v>
      </c>
      <c r="E26" s="84"/>
      <c r="F26" s="91">
        <f t="shared" ref="F26:L26" si="6">SUM(F20:F25)</f>
        <v>0</v>
      </c>
      <c r="G26" s="91">
        <f t="shared" si="6"/>
        <v>0</v>
      </c>
      <c r="H26" s="91">
        <f t="shared" si="6"/>
        <v>0</v>
      </c>
      <c r="I26" s="91">
        <f t="shared" si="6"/>
        <v>0</v>
      </c>
      <c r="J26" s="91">
        <f t="shared" si="6"/>
        <v>0</v>
      </c>
      <c r="K26" s="91">
        <f t="shared" si="6"/>
        <v>0</v>
      </c>
      <c r="L26" s="91">
        <f t="shared" si="6"/>
        <v>0</v>
      </c>
      <c r="M26" s="84"/>
      <c r="N26" s="91">
        <f t="shared" ref="N26:S26" si="7">SUM(N20:N25)</f>
        <v>0</v>
      </c>
      <c r="O26" s="91">
        <f t="shared" si="7"/>
        <v>0</v>
      </c>
      <c r="P26" s="91">
        <f t="shared" si="7"/>
        <v>0</v>
      </c>
      <c r="Q26" s="91">
        <f t="shared" si="7"/>
        <v>0</v>
      </c>
      <c r="R26" s="91">
        <f t="shared" si="7"/>
        <v>0</v>
      </c>
      <c r="S26" s="91">
        <f t="shared" si="7"/>
        <v>0</v>
      </c>
    </row>
    <row r="27" spans="1:19" s="68" customFormat="1" ht="18" customHeight="1" x14ac:dyDescent="0.3">
      <c r="A27" s="84"/>
      <c r="B27" s="85" t="s">
        <v>94</v>
      </c>
      <c r="C27" s="95"/>
      <c r="D27" s="87"/>
      <c r="E27" s="84"/>
      <c r="F27" s="88"/>
      <c r="G27" s="88"/>
      <c r="H27" s="88"/>
      <c r="I27" s="88"/>
      <c r="J27" s="88"/>
      <c r="K27" s="88"/>
      <c r="L27" s="88"/>
      <c r="M27" s="84"/>
      <c r="N27" s="88"/>
      <c r="O27" s="88"/>
      <c r="P27" s="88"/>
      <c r="Q27" s="88"/>
      <c r="R27" s="88"/>
      <c r="S27" s="88"/>
    </row>
    <row r="28" spans="1:19" s="68" customFormat="1" ht="18" customHeight="1" x14ac:dyDescent="0.3">
      <c r="A28" s="84"/>
      <c r="B28" s="85"/>
      <c r="C28" s="95" t="s">
        <v>95</v>
      </c>
      <c r="D28" s="89" t="s">
        <v>335</v>
      </c>
      <c r="E28" s="84"/>
      <c r="F28" s="90"/>
      <c r="G28" s="90"/>
      <c r="H28" s="90"/>
      <c r="I28" s="90"/>
      <c r="J28" s="90"/>
      <c r="K28" s="90"/>
      <c r="L28" s="91">
        <f>SUM(F28:K28)</f>
        <v>0</v>
      </c>
      <c r="M28" s="84"/>
      <c r="N28" s="90"/>
      <c r="O28" s="90"/>
      <c r="P28" s="90"/>
      <c r="Q28" s="90"/>
      <c r="R28" s="90"/>
      <c r="S28" s="91">
        <f>SUM(N28:R28)</f>
        <v>0</v>
      </c>
    </row>
    <row r="29" spans="1:19" s="68" customFormat="1" ht="18" customHeight="1" x14ac:dyDescent="0.3">
      <c r="A29" s="84"/>
      <c r="B29" s="85"/>
      <c r="C29" s="95" t="s">
        <v>97</v>
      </c>
      <c r="D29" s="89" t="s">
        <v>336</v>
      </c>
      <c r="E29" s="84"/>
      <c r="F29" s="90"/>
      <c r="G29" s="90"/>
      <c r="H29" s="90"/>
      <c r="I29" s="90"/>
      <c r="J29" s="90"/>
      <c r="K29" s="90"/>
      <c r="L29" s="91">
        <f>SUM(F29:K29)</f>
        <v>0</v>
      </c>
      <c r="M29" s="84"/>
      <c r="N29" s="90"/>
      <c r="O29" s="90"/>
      <c r="P29" s="90"/>
      <c r="Q29" s="90"/>
      <c r="R29" s="90"/>
      <c r="S29" s="91">
        <f>SUM(N29:R29)</f>
        <v>0</v>
      </c>
    </row>
    <row r="30" spans="1:19" s="68" customFormat="1" ht="18" customHeight="1" x14ac:dyDescent="0.3">
      <c r="A30" s="84"/>
      <c r="B30" s="85"/>
      <c r="C30" s="86" t="s">
        <v>99</v>
      </c>
      <c r="D30" s="89" t="s">
        <v>337</v>
      </c>
      <c r="E30" s="84"/>
      <c r="F30" s="90"/>
      <c r="G30" s="90"/>
      <c r="H30" s="90"/>
      <c r="I30" s="90"/>
      <c r="J30" s="90"/>
      <c r="K30" s="90"/>
      <c r="L30" s="91">
        <f>SUM(F30:K30)</f>
        <v>0</v>
      </c>
      <c r="M30" s="84"/>
      <c r="N30" s="90"/>
      <c r="O30" s="90"/>
      <c r="P30" s="90"/>
      <c r="Q30" s="90"/>
      <c r="R30" s="90"/>
      <c r="S30" s="91">
        <f>SUM(N30:R30)</f>
        <v>0</v>
      </c>
    </row>
    <row r="31" spans="1:19" s="68" customFormat="1" ht="18" customHeight="1" x14ac:dyDescent="0.3">
      <c r="A31" s="84"/>
      <c r="B31" s="85"/>
      <c r="C31" s="92" t="s">
        <v>91</v>
      </c>
      <c r="D31" s="89" t="s">
        <v>338</v>
      </c>
      <c r="E31" s="84"/>
      <c r="F31" s="90"/>
      <c r="G31" s="90"/>
      <c r="H31" s="90"/>
      <c r="I31" s="90"/>
      <c r="J31" s="90"/>
      <c r="K31" s="90"/>
      <c r="L31" s="91">
        <f>SUM(F31:K31)</f>
        <v>0</v>
      </c>
      <c r="M31" s="84"/>
      <c r="N31" s="90"/>
      <c r="O31" s="90"/>
      <c r="P31" s="90"/>
      <c r="Q31" s="90"/>
      <c r="R31" s="90"/>
      <c r="S31" s="91">
        <f>SUM(N31:R31)</f>
        <v>0</v>
      </c>
    </row>
    <row r="32" spans="1:19" s="68" customFormat="1" ht="18" customHeight="1" x14ac:dyDescent="0.3">
      <c r="A32" s="84"/>
      <c r="B32" s="85"/>
      <c r="C32" s="93" t="s">
        <v>78</v>
      </c>
      <c r="D32" s="94" t="s">
        <v>339</v>
      </c>
      <c r="E32" s="84"/>
      <c r="F32" s="91">
        <f t="shared" ref="F32:L32" si="8">SUM(F28:F31)</f>
        <v>0</v>
      </c>
      <c r="G32" s="91">
        <f t="shared" si="8"/>
        <v>0</v>
      </c>
      <c r="H32" s="91">
        <f t="shared" si="8"/>
        <v>0</v>
      </c>
      <c r="I32" s="91">
        <f t="shared" si="8"/>
        <v>0</v>
      </c>
      <c r="J32" s="91">
        <f t="shared" si="8"/>
        <v>0</v>
      </c>
      <c r="K32" s="91">
        <f t="shared" si="8"/>
        <v>0</v>
      </c>
      <c r="L32" s="91">
        <f t="shared" si="8"/>
        <v>0</v>
      </c>
      <c r="M32" s="84"/>
      <c r="N32" s="91">
        <f t="shared" ref="N32:S32" si="9">SUM(N28:N31)</f>
        <v>0</v>
      </c>
      <c r="O32" s="91">
        <f t="shared" si="9"/>
        <v>0</v>
      </c>
      <c r="P32" s="91">
        <f t="shared" si="9"/>
        <v>0</v>
      </c>
      <c r="Q32" s="91">
        <f t="shared" si="9"/>
        <v>0</v>
      </c>
      <c r="R32" s="91">
        <f t="shared" si="9"/>
        <v>0</v>
      </c>
      <c r="S32" s="91">
        <f t="shared" si="9"/>
        <v>0</v>
      </c>
    </row>
    <row r="33" spans="1:19" s="68" customFormat="1" ht="18" customHeight="1" x14ac:dyDescent="0.3">
      <c r="A33" s="84"/>
      <c r="B33" s="85" t="s">
        <v>103</v>
      </c>
      <c r="C33" s="86"/>
      <c r="D33" s="87"/>
      <c r="E33" s="84"/>
      <c r="F33" s="88"/>
      <c r="G33" s="88"/>
      <c r="H33" s="88"/>
      <c r="I33" s="88"/>
      <c r="J33" s="88"/>
      <c r="K33" s="88"/>
      <c r="L33" s="88"/>
      <c r="M33" s="84"/>
      <c r="N33" s="88"/>
      <c r="O33" s="88"/>
      <c r="P33" s="88"/>
      <c r="Q33" s="88"/>
      <c r="R33" s="88"/>
      <c r="S33" s="88"/>
    </row>
    <row r="34" spans="1:19" s="68" customFormat="1" ht="18" customHeight="1" x14ac:dyDescent="0.3">
      <c r="A34" s="84"/>
      <c r="B34" s="85"/>
      <c r="C34" s="86" t="s">
        <v>104</v>
      </c>
      <c r="D34" s="89" t="s">
        <v>340</v>
      </c>
      <c r="E34" s="84"/>
      <c r="F34" s="90"/>
      <c r="G34" s="90"/>
      <c r="H34" s="90"/>
      <c r="I34" s="90"/>
      <c r="J34" s="90"/>
      <c r="K34" s="90"/>
      <c r="L34" s="91">
        <f t="shared" ref="L34:L40" si="10">SUM(F34:K34)</f>
        <v>0</v>
      </c>
      <c r="M34" s="84"/>
      <c r="N34" s="90"/>
      <c r="O34" s="90"/>
      <c r="P34" s="90"/>
      <c r="Q34" s="90"/>
      <c r="R34" s="90"/>
      <c r="S34" s="91">
        <f t="shared" ref="S34:S43" si="11">SUM(N34:R34)</f>
        <v>0</v>
      </c>
    </row>
    <row r="35" spans="1:19" s="68" customFormat="1" ht="18" customHeight="1" x14ac:dyDescent="0.3">
      <c r="A35" s="84"/>
      <c r="B35" s="85"/>
      <c r="C35" s="86" t="s">
        <v>106</v>
      </c>
      <c r="D35" s="89" t="s">
        <v>341</v>
      </c>
      <c r="E35" s="84"/>
      <c r="F35" s="90"/>
      <c r="G35" s="90"/>
      <c r="H35" s="90"/>
      <c r="I35" s="90"/>
      <c r="J35" s="90"/>
      <c r="K35" s="90"/>
      <c r="L35" s="91">
        <f t="shared" si="10"/>
        <v>0</v>
      </c>
      <c r="M35" s="84"/>
      <c r="N35" s="90"/>
      <c r="O35" s="90"/>
      <c r="P35" s="90"/>
      <c r="Q35" s="90"/>
      <c r="R35" s="90"/>
      <c r="S35" s="91">
        <f t="shared" si="11"/>
        <v>0</v>
      </c>
    </row>
    <row r="36" spans="1:19" s="68" customFormat="1" ht="18" customHeight="1" x14ac:dyDescent="0.3">
      <c r="A36" s="84"/>
      <c r="B36" s="85"/>
      <c r="C36" s="86" t="s">
        <v>108</v>
      </c>
      <c r="D36" s="89" t="s">
        <v>342</v>
      </c>
      <c r="E36" s="84"/>
      <c r="F36" s="90"/>
      <c r="G36" s="90"/>
      <c r="H36" s="90"/>
      <c r="I36" s="90"/>
      <c r="J36" s="90"/>
      <c r="K36" s="90"/>
      <c r="L36" s="91">
        <f t="shared" si="10"/>
        <v>0</v>
      </c>
      <c r="M36" s="84"/>
      <c r="N36" s="90"/>
      <c r="O36" s="90"/>
      <c r="P36" s="90"/>
      <c r="Q36" s="90"/>
      <c r="R36" s="90"/>
      <c r="S36" s="91">
        <f t="shared" si="11"/>
        <v>0</v>
      </c>
    </row>
    <row r="37" spans="1:19" s="68" customFormat="1" ht="18" customHeight="1" x14ac:dyDescent="0.3">
      <c r="A37" s="84"/>
      <c r="B37" s="85"/>
      <c r="C37" s="86" t="s">
        <v>110</v>
      </c>
      <c r="D37" s="89" t="s">
        <v>343</v>
      </c>
      <c r="E37" s="84"/>
      <c r="F37" s="90"/>
      <c r="G37" s="90"/>
      <c r="H37" s="90"/>
      <c r="I37" s="90"/>
      <c r="J37" s="90"/>
      <c r="K37" s="90"/>
      <c r="L37" s="91">
        <f t="shared" si="10"/>
        <v>0</v>
      </c>
      <c r="M37" s="84"/>
      <c r="N37" s="90"/>
      <c r="O37" s="90"/>
      <c r="P37" s="90"/>
      <c r="Q37" s="90"/>
      <c r="R37" s="90"/>
      <c r="S37" s="91">
        <f t="shared" si="11"/>
        <v>0</v>
      </c>
    </row>
    <row r="38" spans="1:19" s="68" customFormat="1" ht="18" customHeight="1" x14ac:dyDescent="0.3">
      <c r="A38" s="84"/>
      <c r="B38" s="85"/>
      <c r="C38" s="86" t="s">
        <v>112</v>
      </c>
      <c r="D38" s="89" t="s">
        <v>344</v>
      </c>
      <c r="E38" s="84"/>
      <c r="F38" s="90"/>
      <c r="G38" s="90"/>
      <c r="H38" s="90"/>
      <c r="I38" s="90"/>
      <c r="J38" s="90"/>
      <c r="K38" s="90"/>
      <c r="L38" s="91">
        <f t="shared" si="10"/>
        <v>0</v>
      </c>
      <c r="M38" s="84"/>
      <c r="N38" s="90"/>
      <c r="O38" s="90"/>
      <c r="P38" s="90"/>
      <c r="Q38" s="90"/>
      <c r="R38" s="90"/>
      <c r="S38" s="91">
        <f t="shared" si="11"/>
        <v>0</v>
      </c>
    </row>
    <row r="39" spans="1:19" s="68" customFormat="1" ht="18" customHeight="1" x14ac:dyDescent="0.3">
      <c r="A39" s="84"/>
      <c r="B39" s="85"/>
      <c r="C39" s="86" t="s">
        <v>114</v>
      </c>
      <c r="D39" s="89" t="s">
        <v>345</v>
      </c>
      <c r="E39" s="84"/>
      <c r="F39" s="90"/>
      <c r="G39" s="90"/>
      <c r="H39" s="90"/>
      <c r="I39" s="90"/>
      <c r="J39" s="90"/>
      <c r="K39" s="90"/>
      <c r="L39" s="91">
        <f t="shared" si="10"/>
        <v>0</v>
      </c>
      <c r="M39" s="84"/>
      <c r="N39" s="90"/>
      <c r="O39" s="90"/>
      <c r="P39" s="90"/>
      <c r="Q39" s="90"/>
      <c r="R39" s="90"/>
      <c r="S39" s="91">
        <f t="shared" si="11"/>
        <v>0</v>
      </c>
    </row>
    <row r="40" spans="1:19" s="68" customFormat="1" ht="18" customHeight="1" x14ac:dyDescent="0.3">
      <c r="A40" s="84"/>
      <c r="B40" s="85"/>
      <c r="C40" s="86" t="s">
        <v>116</v>
      </c>
      <c r="D40" s="89" t="s">
        <v>346</v>
      </c>
      <c r="E40" s="84"/>
      <c r="F40" s="90"/>
      <c r="G40" s="90"/>
      <c r="H40" s="90"/>
      <c r="I40" s="90"/>
      <c r="J40" s="90"/>
      <c r="K40" s="90"/>
      <c r="L40" s="91">
        <f t="shared" si="10"/>
        <v>0</v>
      </c>
      <c r="M40" s="84"/>
      <c r="N40" s="90"/>
      <c r="O40" s="90"/>
      <c r="P40" s="90"/>
      <c r="Q40" s="90"/>
      <c r="R40" s="90"/>
      <c r="S40" s="91">
        <f t="shared" si="11"/>
        <v>0</v>
      </c>
    </row>
    <row r="41" spans="1:19" s="68" customFormat="1" ht="18" customHeight="1" x14ac:dyDescent="0.3">
      <c r="A41" s="84"/>
      <c r="B41" s="85"/>
      <c r="C41" s="86" t="s">
        <v>118</v>
      </c>
      <c r="D41" s="89" t="s">
        <v>347</v>
      </c>
      <c r="E41" s="84"/>
      <c r="F41" s="90"/>
      <c r="G41" s="90"/>
      <c r="H41" s="90"/>
      <c r="I41" s="90"/>
      <c r="J41" s="90"/>
      <c r="K41" s="90"/>
      <c r="L41" s="91">
        <f>SUM(F41:K41)</f>
        <v>0</v>
      </c>
      <c r="M41" s="84"/>
      <c r="N41" s="90"/>
      <c r="O41" s="90"/>
      <c r="P41" s="90"/>
      <c r="Q41" s="90"/>
      <c r="R41" s="90"/>
      <c r="S41" s="91">
        <f t="shared" si="11"/>
        <v>0</v>
      </c>
    </row>
    <row r="42" spans="1:19" s="68" customFormat="1" ht="18" customHeight="1" x14ac:dyDescent="0.3">
      <c r="A42" s="84"/>
      <c r="B42" s="85"/>
      <c r="C42" s="86" t="s">
        <v>120</v>
      </c>
      <c r="D42" s="89" t="s">
        <v>348</v>
      </c>
      <c r="E42" s="84"/>
      <c r="F42" s="90"/>
      <c r="G42" s="90"/>
      <c r="H42" s="90"/>
      <c r="I42" s="90"/>
      <c r="J42" s="90"/>
      <c r="K42" s="90"/>
      <c r="L42" s="91">
        <f>SUM(F42:K42)</f>
        <v>0</v>
      </c>
      <c r="M42" s="84"/>
      <c r="N42" s="90"/>
      <c r="O42" s="90"/>
      <c r="P42" s="90"/>
      <c r="Q42" s="90"/>
      <c r="R42" s="90"/>
      <c r="S42" s="91">
        <f t="shared" si="11"/>
        <v>0</v>
      </c>
    </row>
    <row r="43" spans="1:19" s="68" customFormat="1" ht="18" customHeight="1" x14ac:dyDescent="0.3">
      <c r="A43" s="84"/>
      <c r="B43" s="85"/>
      <c r="C43" s="92" t="s">
        <v>91</v>
      </c>
      <c r="D43" s="89" t="s">
        <v>349</v>
      </c>
      <c r="E43" s="84"/>
      <c r="F43" s="90"/>
      <c r="G43" s="90"/>
      <c r="H43" s="90"/>
      <c r="I43" s="90"/>
      <c r="J43" s="90"/>
      <c r="K43" s="90"/>
      <c r="L43" s="91">
        <f>SUM(F43:K43)</f>
        <v>0</v>
      </c>
      <c r="M43" s="84"/>
      <c r="N43" s="90"/>
      <c r="O43" s="90"/>
      <c r="P43" s="90"/>
      <c r="Q43" s="90"/>
      <c r="R43" s="90"/>
      <c r="S43" s="91">
        <f t="shared" si="11"/>
        <v>0</v>
      </c>
    </row>
    <row r="44" spans="1:19" s="68" customFormat="1" ht="18" customHeight="1" x14ac:dyDescent="0.3">
      <c r="A44" s="84"/>
      <c r="B44" s="85"/>
      <c r="C44" s="93" t="s">
        <v>78</v>
      </c>
      <c r="D44" s="94" t="s">
        <v>350</v>
      </c>
      <c r="E44" s="84"/>
      <c r="F44" s="91">
        <f t="shared" ref="F44:L44" si="12">SUM(F34:F43)</f>
        <v>0</v>
      </c>
      <c r="G44" s="91">
        <f t="shared" si="12"/>
        <v>0</v>
      </c>
      <c r="H44" s="91">
        <f t="shared" si="12"/>
        <v>0</v>
      </c>
      <c r="I44" s="91">
        <f t="shared" si="12"/>
        <v>0</v>
      </c>
      <c r="J44" s="91">
        <f t="shared" si="12"/>
        <v>0</v>
      </c>
      <c r="K44" s="91">
        <f t="shared" si="12"/>
        <v>0</v>
      </c>
      <c r="L44" s="91">
        <f t="shared" si="12"/>
        <v>0</v>
      </c>
      <c r="M44" s="84"/>
      <c r="N44" s="91">
        <f t="shared" ref="N44:S44" si="13">SUM(N34:N43)</f>
        <v>0</v>
      </c>
      <c r="O44" s="91">
        <f t="shared" si="13"/>
        <v>0</v>
      </c>
      <c r="P44" s="91">
        <f t="shared" si="13"/>
        <v>0</v>
      </c>
      <c r="Q44" s="91">
        <f t="shared" si="13"/>
        <v>0</v>
      </c>
      <c r="R44" s="91">
        <f t="shared" si="13"/>
        <v>0</v>
      </c>
      <c r="S44" s="91">
        <f t="shared" si="13"/>
        <v>0</v>
      </c>
    </row>
    <row r="45" spans="1:19" s="68" customFormat="1" ht="18" customHeight="1" x14ac:dyDescent="0.3">
      <c r="A45" s="84"/>
      <c r="B45" s="85" t="s">
        <v>124</v>
      </c>
      <c r="C45" s="86"/>
      <c r="D45" s="87"/>
      <c r="E45" s="84"/>
      <c r="F45" s="88"/>
      <c r="G45" s="88"/>
      <c r="H45" s="88"/>
      <c r="I45" s="88"/>
      <c r="J45" s="88"/>
      <c r="K45" s="88"/>
      <c r="L45" s="88"/>
      <c r="M45" s="84"/>
      <c r="N45" s="88"/>
      <c r="O45" s="88"/>
      <c r="P45" s="88"/>
      <c r="Q45" s="88"/>
      <c r="R45" s="88"/>
      <c r="S45" s="88"/>
    </row>
    <row r="46" spans="1:19" s="68" customFormat="1" ht="18" customHeight="1" x14ac:dyDescent="0.3">
      <c r="A46" s="84"/>
      <c r="B46" s="85"/>
      <c r="C46" s="86" t="s">
        <v>125</v>
      </c>
      <c r="D46" s="89" t="s">
        <v>351</v>
      </c>
      <c r="E46" s="84"/>
      <c r="F46" s="90"/>
      <c r="G46" s="90"/>
      <c r="H46" s="90"/>
      <c r="I46" s="90"/>
      <c r="J46" s="90"/>
      <c r="K46" s="90"/>
      <c r="L46" s="91">
        <f>SUM(F46:K46)</f>
        <v>0</v>
      </c>
      <c r="M46" s="84"/>
      <c r="N46" s="90"/>
      <c r="O46" s="90"/>
      <c r="P46" s="90"/>
      <c r="Q46" s="90"/>
      <c r="R46" s="90"/>
      <c r="S46" s="91">
        <f>SUM(N46:R46)</f>
        <v>0</v>
      </c>
    </row>
    <row r="47" spans="1:19" s="68" customFormat="1" ht="18" customHeight="1" x14ac:dyDescent="0.3">
      <c r="A47" s="84"/>
      <c r="B47" s="85"/>
      <c r="C47" s="86" t="s">
        <v>127</v>
      </c>
      <c r="D47" s="89" t="s">
        <v>352</v>
      </c>
      <c r="E47" s="84"/>
      <c r="F47" s="90"/>
      <c r="G47" s="90"/>
      <c r="H47" s="90"/>
      <c r="I47" s="90"/>
      <c r="J47" s="90"/>
      <c r="K47" s="90"/>
      <c r="L47" s="91">
        <f>SUM(F47:K47)</f>
        <v>0</v>
      </c>
      <c r="M47" s="84"/>
      <c r="N47" s="90"/>
      <c r="O47" s="90"/>
      <c r="P47" s="90"/>
      <c r="Q47" s="90"/>
      <c r="R47" s="90"/>
      <c r="S47" s="91">
        <f>SUM(N47:R47)</f>
        <v>0</v>
      </c>
    </row>
    <row r="48" spans="1:19" s="68" customFormat="1" ht="18" customHeight="1" x14ac:dyDescent="0.3">
      <c r="A48" s="84"/>
      <c r="B48" s="85"/>
      <c r="C48" s="86" t="s">
        <v>129</v>
      </c>
      <c r="D48" s="89" t="s">
        <v>353</v>
      </c>
      <c r="E48" s="84"/>
      <c r="F48" s="90"/>
      <c r="G48" s="90"/>
      <c r="H48" s="90"/>
      <c r="I48" s="90"/>
      <c r="J48" s="90"/>
      <c r="K48" s="90"/>
      <c r="L48" s="91">
        <f>SUM(F48:K48)</f>
        <v>0</v>
      </c>
      <c r="M48" s="84"/>
      <c r="N48" s="90"/>
      <c r="O48" s="90"/>
      <c r="P48" s="90"/>
      <c r="Q48" s="90"/>
      <c r="R48" s="90"/>
      <c r="S48" s="91">
        <f>SUM(N48:R48)</f>
        <v>0</v>
      </c>
    </row>
    <row r="49" spans="1:19" s="68" customFormat="1" ht="18" customHeight="1" x14ac:dyDescent="0.3">
      <c r="A49" s="84"/>
      <c r="B49" s="85"/>
      <c r="C49" s="92" t="s">
        <v>91</v>
      </c>
      <c r="D49" s="89" t="s">
        <v>354</v>
      </c>
      <c r="E49" s="84"/>
      <c r="F49" s="90"/>
      <c r="G49" s="90"/>
      <c r="H49" s="90"/>
      <c r="I49" s="90"/>
      <c r="J49" s="90"/>
      <c r="K49" s="90"/>
      <c r="L49" s="91">
        <f>SUM(F49:K49)</f>
        <v>0</v>
      </c>
      <c r="M49" s="84"/>
      <c r="N49" s="90"/>
      <c r="O49" s="90"/>
      <c r="P49" s="90"/>
      <c r="Q49" s="90"/>
      <c r="R49" s="90"/>
      <c r="S49" s="91">
        <f>SUM(N49:R49)</f>
        <v>0</v>
      </c>
    </row>
    <row r="50" spans="1:19" s="68" customFormat="1" ht="18" customHeight="1" x14ac:dyDescent="0.3">
      <c r="A50" s="84"/>
      <c r="B50" s="85"/>
      <c r="C50" s="93" t="s">
        <v>78</v>
      </c>
      <c r="D50" s="94" t="s">
        <v>355</v>
      </c>
      <c r="E50" s="84"/>
      <c r="F50" s="91">
        <f t="shared" ref="F50:L50" si="14">SUM(F46:F49)</f>
        <v>0</v>
      </c>
      <c r="G50" s="91">
        <f t="shared" si="14"/>
        <v>0</v>
      </c>
      <c r="H50" s="91">
        <f t="shared" si="14"/>
        <v>0</v>
      </c>
      <c r="I50" s="91">
        <f t="shared" si="14"/>
        <v>0</v>
      </c>
      <c r="J50" s="91">
        <f t="shared" si="14"/>
        <v>0</v>
      </c>
      <c r="K50" s="91">
        <f t="shared" si="14"/>
        <v>0</v>
      </c>
      <c r="L50" s="91">
        <f t="shared" si="14"/>
        <v>0</v>
      </c>
      <c r="M50" s="84"/>
      <c r="N50" s="91">
        <f t="shared" ref="N50:S50" si="15">SUM(N46:N49)</f>
        <v>0</v>
      </c>
      <c r="O50" s="91">
        <f t="shared" si="15"/>
        <v>0</v>
      </c>
      <c r="P50" s="91">
        <f t="shared" si="15"/>
        <v>0</v>
      </c>
      <c r="Q50" s="91">
        <f t="shared" si="15"/>
        <v>0</v>
      </c>
      <c r="R50" s="91">
        <f t="shared" si="15"/>
        <v>0</v>
      </c>
      <c r="S50" s="91">
        <f t="shared" si="15"/>
        <v>0</v>
      </c>
    </row>
    <row r="51" spans="1:19" s="68" customFormat="1" ht="18" customHeight="1" x14ac:dyDescent="0.3">
      <c r="A51" s="84"/>
      <c r="B51" s="85" t="s">
        <v>133</v>
      </c>
      <c r="C51" s="86"/>
      <c r="D51" s="87"/>
      <c r="E51" s="84"/>
      <c r="F51" s="88"/>
      <c r="G51" s="88"/>
      <c r="H51" s="88"/>
      <c r="I51" s="88"/>
      <c r="J51" s="88"/>
      <c r="K51" s="88"/>
      <c r="L51" s="88"/>
      <c r="M51" s="84"/>
      <c r="N51" s="88"/>
      <c r="O51" s="88"/>
      <c r="P51" s="88"/>
      <c r="Q51" s="88"/>
      <c r="R51" s="88"/>
      <c r="S51" s="88"/>
    </row>
    <row r="52" spans="1:19" s="68" customFormat="1" ht="18" customHeight="1" x14ac:dyDescent="0.3">
      <c r="A52" s="84"/>
      <c r="B52" s="85"/>
      <c r="C52" s="86" t="s">
        <v>134</v>
      </c>
      <c r="D52" s="89" t="s">
        <v>356</v>
      </c>
      <c r="E52" s="84"/>
      <c r="F52" s="90"/>
      <c r="G52" s="90"/>
      <c r="H52" s="90"/>
      <c r="I52" s="90"/>
      <c r="J52" s="90"/>
      <c r="K52" s="90"/>
      <c r="L52" s="91">
        <f t="shared" ref="L52:L60" si="16">SUM(F52:K52)</f>
        <v>0</v>
      </c>
      <c r="M52" s="84"/>
      <c r="N52" s="90"/>
      <c r="O52" s="90"/>
      <c r="P52" s="90"/>
      <c r="Q52" s="90"/>
      <c r="R52" s="90"/>
      <c r="S52" s="91">
        <f t="shared" ref="S52:S60" si="17">SUM(N52:R52)</f>
        <v>0</v>
      </c>
    </row>
    <row r="53" spans="1:19" s="68" customFormat="1" ht="18" customHeight="1" x14ac:dyDescent="0.3">
      <c r="A53" s="84"/>
      <c r="B53" s="85"/>
      <c r="C53" s="86" t="s">
        <v>136</v>
      </c>
      <c r="D53" s="89" t="s">
        <v>357</v>
      </c>
      <c r="E53" s="84"/>
      <c r="F53" s="90"/>
      <c r="G53" s="90"/>
      <c r="H53" s="90"/>
      <c r="I53" s="90"/>
      <c r="J53" s="90"/>
      <c r="K53" s="90"/>
      <c r="L53" s="91">
        <f t="shared" si="16"/>
        <v>0</v>
      </c>
      <c r="M53" s="84"/>
      <c r="N53" s="90"/>
      <c r="O53" s="90"/>
      <c r="P53" s="90"/>
      <c r="Q53" s="90"/>
      <c r="R53" s="90"/>
      <c r="S53" s="91">
        <f t="shared" si="17"/>
        <v>0</v>
      </c>
    </row>
    <row r="54" spans="1:19" s="68" customFormat="1" ht="18" customHeight="1" x14ac:dyDescent="0.3">
      <c r="A54" s="84"/>
      <c r="B54" s="85"/>
      <c r="C54" s="86" t="s">
        <v>138</v>
      </c>
      <c r="D54" s="89" t="s">
        <v>358</v>
      </c>
      <c r="E54" s="84"/>
      <c r="F54" s="90"/>
      <c r="G54" s="90"/>
      <c r="H54" s="90"/>
      <c r="I54" s="90"/>
      <c r="J54" s="90"/>
      <c r="K54" s="90"/>
      <c r="L54" s="91">
        <f t="shared" si="16"/>
        <v>0</v>
      </c>
      <c r="M54" s="84"/>
      <c r="N54" s="90"/>
      <c r="O54" s="90"/>
      <c r="P54" s="90"/>
      <c r="Q54" s="90"/>
      <c r="R54" s="90"/>
      <c r="S54" s="91">
        <f t="shared" si="17"/>
        <v>0</v>
      </c>
    </row>
    <row r="55" spans="1:19" s="68" customFormat="1" ht="18" customHeight="1" x14ac:dyDescent="0.3">
      <c r="A55" s="84"/>
      <c r="B55" s="85"/>
      <c r="C55" s="86" t="s">
        <v>140</v>
      </c>
      <c r="D55" s="89" t="s">
        <v>359</v>
      </c>
      <c r="E55" s="84"/>
      <c r="F55" s="90"/>
      <c r="G55" s="90"/>
      <c r="H55" s="90"/>
      <c r="I55" s="90"/>
      <c r="J55" s="90"/>
      <c r="K55" s="90"/>
      <c r="L55" s="91">
        <f t="shared" si="16"/>
        <v>0</v>
      </c>
      <c r="M55" s="84"/>
      <c r="N55" s="90"/>
      <c r="O55" s="90"/>
      <c r="P55" s="90"/>
      <c r="Q55" s="90"/>
      <c r="R55" s="90"/>
      <c r="S55" s="91">
        <f t="shared" si="17"/>
        <v>0</v>
      </c>
    </row>
    <row r="56" spans="1:19" s="68" customFormat="1" ht="18" customHeight="1" x14ac:dyDescent="0.3">
      <c r="A56" s="84"/>
      <c r="B56" s="85"/>
      <c r="C56" s="86" t="s">
        <v>142</v>
      </c>
      <c r="D56" s="89" t="s">
        <v>360</v>
      </c>
      <c r="E56" s="84"/>
      <c r="F56" s="90"/>
      <c r="G56" s="90"/>
      <c r="H56" s="90"/>
      <c r="I56" s="90"/>
      <c r="J56" s="90"/>
      <c r="K56" s="90"/>
      <c r="L56" s="91">
        <f t="shared" si="16"/>
        <v>0</v>
      </c>
      <c r="M56" s="84"/>
      <c r="N56" s="90"/>
      <c r="O56" s="90"/>
      <c r="P56" s="90"/>
      <c r="Q56" s="90"/>
      <c r="R56" s="90"/>
      <c r="S56" s="91">
        <f t="shared" si="17"/>
        <v>0</v>
      </c>
    </row>
    <row r="57" spans="1:19" s="68" customFormat="1" ht="18" customHeight="1" x14ac:dyDescent="0.3">
      <c r="A57" s="84"/>
      <c r="B57" s="85"/>
      <c r="C57" s="86" t="s">
        <v>144</v>
      </c>
      <c r="D57" s="89" t="s">
        <v>361</v>
      </c>
      <c r="E57" s="84"/>
      <c r="F57" s="90"/>
      <c r="G57" s="90"/>
      <c r="H57" s="90"/>
      <c r="I57" s="90"/>
      <c r="J57" s="90"/>
      <c r="K57" s="90"/>
      <c r="L57" s="91">
        <f t="shared" si="16"/>
        <v>0</v>
      </c>
      <c r="M57" s="84"/>
      <c r="N57" s="90"/>
      <c r="O57" s="90"/>
      <c r="P57" s="90"/>
      <c r="Q57" s="90"/>
      <c r="R57" s="90"/>
      <c r="S57" s="91">
        <f t="shared" si="17"/>
        <v>0</v>
      </c>
    </row>
    <row r="58" spans="1:19" s="68" customFormat="1" ht="18" customHeight="1" x14ac:dyDescent="0.3">
      <c r="A58" s="84"/>
      <c r="B58" s="85"/>
      <c r="C58" s="86" t="s">
        <v>146</v>
      </c>
      <c r="D58" s="89" t="s">
        <v>362</v>
      </c>
      <c r="E58" s="84"/>
      <c r="F58" s="90"/>
      <c r="G58" s="90"/>
      <c r="H58" s="90"/>
      <c r="I58" s="90"/>
      <c r="J58" s="90"/>
      <c r="K58" s="90"/>
      <c r="L58" s="91">
        <f t="shared" si="16"/>
        <v>0</v>
      </c>
      <c r="M58" s="84"/>
      <c r="N58" s="90"/>
      <c r="O58" s="90"/>
      <c r="P58" s="90"/>
      <c r="Q58" s="90"/>
      <c r="R58" s="90"/>
      <c r="S58" s="91">
        <f t="shared" si="17"/>
        <v>0</v>
      </c>
    </row>
    <row r="59" spans="1:19" s="68" customFormat="1" ht="18" customHeight="1" x14ac:dyDescent="0.3">
      <c r="A59" s="84"/>
      <c r="B59" s="85"/>
      <c r="C59" s="86" t="s">
        <v>148</v>
      </c>
      <c r="D59" s="89" t="s">
        <v>363</v>
      </c>
      <c r="E59" s="84"/>
      <c r="F59" s="90"/>
      <c r="G59" s="90"/>
      <c r="H59" s="90"/>
      <c r="I59" s="90"/>
      <c r="J59" s="90"/>
      <c r="K59" s="90"/>
      <c r="L59" s="91">
        <f t="shared" si="16"/>
        <v>0</v>
      </c>
      <c r="M59" s="84"/>
      <c r="N59" s="90"/>
      <c r="O59" s="90"/>
      <c r="P59" s="90"/>
      <c r="Q59" s="90"/>
      <c r="R59" s="90"/>
      <c r="S59" s="91">
        <f t="shared" si="17"/>
        <v>0</v>
      </c>
    </row>
    <row r="60" spans="1:19" s="68" customFormat="1" ht="18" customHeight="1" x14ac:dyDescent="0.3">
      <c r="A60" s="84"/>
      <c r="B60" s="85"/>
      <c r="C60" s="92" t="s">
        <v>91</v>
      </c>
      <c r="D60" s="89" t="s">
        <v>364</v>
      </c>
      <c r="E60" s="84"/>
      <c r="F60" s="90"/>
      <c r="G60" s="90"/>
      <c r="H60" s="90"/>
      <c r="I60" s="90"/>
      <c r="J60" s="90"/>
      <c r="K60" s="90"/>
      <c r="L60" s="91">
        <f t="shared" si="16"/>
        <v>0</v>
      </c>
      <c r="M60" s="84"/>
      <c r="N60" s="90"/>
      <c r="O60" s="90"/>
      <c r="P60" s="90"/>
      <c r="Q60" s="90"/>
      <c r="R60" s="90"/>
      <c r="S60" s="91">
        <f t="shared" si="17"/>
        <v>0</v>
      </c>
    </row>
    <row r="61" spans="1:19" s="68" customFormat="1" ht="18" customHeight="1" x14ac:dyDescent="0.3">
      <c r="A61" s="84"/>
      <c r="B61" s="85"/>
      <c r="C61" s="93" t="s">
        <v>78</v>
      </c>
      <c r="D61" s="94" t="s">
        <v>365</v>
      </c>
      <c r="E61" s="84"/>
      <c r="F61" s="91">
        <f t="shared" ref="F61:L61" si="18">SUM(F52:F60)</f>
        <v>0</v>
      </c>
      <c r="G61" s="91">
        <f t="shared" si="18"/>
        <v>0</v>
      </c>
      <c r="H61" s="91">
        <f t="shared" si="18"/>
        <v>0</v>
      </c>
      <c r="I61" s="91">
        <f t="shared" si="18"/>
        <v>0</v>
      </c>
      <c r="J61" s="91">
        <f t="shared" si="18"/>
        <v>0</v>
      </c>
      <c r="K61" s="91">
        <f t="shared" si="18"/>
        <v>0</v>
      </c>
      <c r="L61" s="91">
        <f t="shared" si="18"/>
        <v>0</v>
      </c>
      <c r="M61" s="84"/>
      <c r="N61" s="91">
        <f t="shared" ref="N61:S61" si="19">SUM(N52:N60)</f>
        <v>0</v>
      </c>
      <c r="O61" s="91">
        <f t="shared" si="19"/>
        <v>0</v>
      </c>
      <c r="P61" s="91">
        <f t="shared" si="19"/>
        <v>0</v>
      </c>
      <c r="Q61" s="91">
        <f t="shared" si="19"/>
        <v>0</v>
      </c>
      <c r="R61" s="91">
        <f t="shared" si="19"/>
        <v>0</v>
      </c>
      <c r="S61" s="91">
        <f t="shared" si="19"/>
        <v>0</v>
      </c>
    </row>
    <row r="62" spans="1:19" s="68" customFormat="1" ht="18" customHeight="1" x14ac:dyDescent="0.3">
      <c r="A62" s="84"/>
      <c r="B62" s="85" t="s">
        <v>152</v>
      </c>
      <c r="C62" s="86"/>
      <c r="D62" s="87"/>
      <c r="E62" s="84"/>
      <c r="F62" s="88"/>
      <c r="G62" s="88"/>
      <c r="H62" s="88"/>
      <c r="I62" s="88"/>
      <c r="J62" s="88"/>
      <c r="K62" s="88"/>
      <c r="L62" s="88"/>
      <c r="M62" s="84"/>
      <c r="N62" s="88"/>
      <c r="O62" s="88"/>
      <c r="P62" s="88"/>
      <c r="Q62" s="88"/>
      <c r="R62" s="88"/>
      <c r="S62" s="88"/>
    </row>
    <row r="63" spans="1:19" s="68" customFormat="1" ht="18" customHeight="1" x14ac:dyDescent="0.3">
      <c r="A63" s="84"/>
      <c r="B63" s="85"/>
      <c r="C63" s="86" t="s">
        <v>153</v>
      </c>
      <c r="D63" s="89" t="s">
        <v>366</v>
      </c>
      <c r="E63" s="84"/>
      <c r="F63" s="90"/>
      <c r="G63" s="90"/>
      <c r="H63" s="90"/>
      <c r="I63" s="90"/>
      <c r="J63" s="90"/>
      <c r="K63" s="90"/>
      <c r="L63" s="91">
        <f t="shared" ref="L63:L69" si="20">SUM(F63:K63)</f>
        <v>0</v>
      </c>
      <c r="M63" s="84"/>
      <c r="N63" s="90"/>
      <c r="O63" s="90"/>
      <c r="P63" s="90"/>
      <c r="Q63" s="90"/>
      <c r="R63" s="90"/>
      <c r="S63" s="91">
        <f>SUM(N63:R63)</f>
        <v>0</v>
      </c>
    </row>
    <row r="64" spans="1:19" s="68" customFormat="1" ht="18" customHeight="1" x14ac:dyDescent="0.3">
      <c r="A64" s="84"/>
      <c r="B64" s="85"/>
      <c r="C64" s="86" t="s">
        <v>155</v>
      </c>
      <c r="D64" s="89" t="s">
        <v>367</v>
      </c>
      <c r="E64" s="84"/>
      <c r="F64" s="90"/>
      <c r="G64" s="90"/>
      <c r="H64" s="90"/>
      <c r="I64" s="90"/>
      <c r="J64" s="90"/>
      <c r="K64" s="90"/>
      <c r="L64" s="91">
        <f t="shared" si="20"/>
        <v>0</v>
      </c>
      <c r="M64" s="84"/>
      <c r="N64" s="90"/>
      <c r="O64" s="90"/>
      <c r="P64" s="90"/>
      <c r="Q64" s="90"/>
      <c r="R64" s="90"/>
      <c r="S64" s="91">
        <f t="shared" ref="S64:S70" si="21">SUM(N64:R64)</f>
        <v>0</v>
      </c>
    </row>
    <row r="65" spans="1:19" s="68" customFormat="1" ht="18" customHeight="1" x14ac:dyDescent="0.3">
      <c r="A65" s="84"/>
      <c r="B65" s="85"/>
      <c r="C65" s="86" t="s">
        <v>157</v>
      </c>
      <c r="D65" s="89" t="s">
        <v>368</v>
      </c>
      <c r="E65" s="84"/>
      <c r="F65" s="90"/>
      <c r="G65" s="90"/>
      <c r="H65" s="90"/>
      <c r="I65" s="90"/>
      <c r="J65" s="90"/>
      <c r="K65" s="90"/>
      <c r="L65" s="91">
        <f t="shared" si="20"/>
        <v>0</v>
      </c>
      <c r="M65" s="84"/>
      <c r="N65" s="90"/>
      <c r="O65" s="90"/>
      <c r="P65" s="90"/>
      <c r="Q65" s="90"/>
      <c r="R65" s="90"/>
      <c r="S65" s="91">
        <f t="shared" si="21"/>
        <v>0</v>
      </c>
    </row>
    <row r="66" spans="1:19" s="68" customFormat="1" ht="18" customHeight="1" x14ac:dyDescent="0.3">
      <c r="A66" s="84"/>
      <c r="B66" s="85"/>
      <c r="C66" s="86" t="s">
        <v>159</v>
      </c>
      <c r="D66" s="89" t="s">
        <v>369</v>
      </c>
      <c r="E66" s="84"/>
      <c r="F66" s="90"/>
      <c r="G66" s="90"/>
      <c r="H66" s="90"/>
      <c r="I66" s="90"/>
      <c r="J66" s="90"/>
      <c r="K66" s="90"/>
      <c r="L66" s="91">
        <f t="shared" si="20"/>
        <v>0</v>
      </c>
      <c r="M66" s="84"/>
      <c r="N66" s="90"/>
      <c r="O66" s="90"/>
      <c r="P66" s="90"/>
      <c r="Q66" s="90"/>
      <c r="R66" s="90"/>
      <c r="S66" s="91">
        <f t="shared" si="21"/>
        <v>0</v>
      </c>
    </row>
    <row r="67" spans="1:19" s="68" customFormat="1" ht="18" customHeight="1" x14ac:dyDescent="0.3">
      <c r="A67" s="84"/>
      <c r="B67" s="85"/>
      <c r="C67" s="86" t="s">
        <v>161</v>
      </c>
      <c r="D67" s="89" t="s">
        <v>370</v>
      </c>
      <c r="E67" s="84"/>
      <c r="F67" s="90"/>
      <c r="G67" s="90"/>
      <c r="H67" s="90"/>
      <c r="I67" s="90"/>
      <c r="J67" s="90"/>
      <c r="K67" s="90"/>
      <c r="L67" s="91">
        <f t="shared" si="20"/>
        <v>0</v>
      </c>
      <c r="M67" s="84"/>
      <c r="N67" s="90"/>
      <c r="O67" s="90"/>
      <c r="P67" s="90"/>
      <c r="Q67" s="90"/>
      <c r="R67" s="90"/>
      <c r="S67" s="91">
        <f t="shared" si="21"/>
        <v>0</v>
      </c>
    </row>
    <row r="68" spans="1:19" s="68" customFormat="1" ht="18" customHeight="1" x14ac:dyDescent="0.3">
      <c r="A68" s="84"/>
      <c r="B68" s="85"/>
      <c r="C68" s="86" t="s">
        <v>163</v>
      </c>
      <c r="D68" s="89" t="s">
        <v>371</v>
      </c>
      <c r="E68" s="84"/>
      <c r="F68" s="90"/>
      <c r="G68" s="90"/>
      <c r="H68" s="90"/>
      <c r="I68" s="90"/>
      <c r="J68" s="90"/>
      <c r="K68" s="90"/>
      <c r="L68" s="91">
        <f t="shared" si="20"/>
        <v>0</v>
      </c>
      <c r="M68" s="84"/>
      <c r="N68" s="90"/>
      <c r="O68" s="90"/>
      <c r="P68" s="90"/>
      <c r="Q68" s="90"/>
      <c r="R68" s="90"/>
      <c r="S68" s="91">
        <f t="shared" si="21"/>
        <v>0</v>
      </c>
    </row>
    <row r="69" spans="1:19" s="68" customFormat="1" ht="18" customHeight="1" x14ac:dyDescent="0.3">
      <c r="A69" s="84"/>
      <c r="B69" s="85"/>
      <c r="C69" s="86" t="s">
        <v>165</v>
      </c>
      <c r="D69" s="89" t="s">
        <v>372</v>
      </c>
      <c r="E69" s="84"/>
      <c r="F69" s="90"/>
      <c r="G69" s="90"/>
      <c r="H69" s="90"/>
      <c r="I69" s="90"/>
      <c r="J69" s="90"/>
      <c r="K69" s="90"/>
      <c r="L69" s="91">
        <f t="shared" si="20"/>
        <v>0</v>
      </c>
      <c r="M69" s="84"/>
      <c r="N69" s="90"/>
      <c r="O69" s="90"/>
      <c r="P69" s="90"/>
      <c r="Q69" s="90"/>
      <c r="R69" s="90"/>
      <c r="S69" s="91">
        <f t="shared" si="21"/>
        <v>0</v>
      </c>
    </row>
    <row r="70" spans="1:19" s="68" customFormat="1" ht="18" customHeight="1" x14ac:dyDescent="0.3">
      <c r="A70" s="84"/>
      <c r="B70" s="85"/>
      <c r="C70" s="92" t="s">
        <v>91</v>
      </c>
      <c r="D70" s="89" t="s">
        <v>373</v>
      </c>
      <c r="E70" s="84"/>
      <c r="F70" s="90"/>
      <c r="G70" s="90"/>
      <c r="H70" s="90"/>
      <c r="I70" s="90"/>
      <c r="J70" s="90"/>
      <c r="K70" s="90"/>
      <c r="L70" s="91">
        <f>SUM(F70:K70)</f>
        <v>0</v>
      </c>
      <c r="M70" s="84"/>
      <c r="N70" s="90"/>
      <c r="O70" s="90"/>
      <c r="P70" s="90"/>
      <c r="Q70" s="90"/>
      <c r="R70" s="90"/>
      <c r="S70" s="91">
        <f t="shared" si="21"/>
        <v>0</v>
      </c>
    </row>
    <row r="71" spans="1:19" s="68" customFormat="1" ht="18" customHeight="1" x14ac:dyDescent="0.3">
      <c r="A71" s="84"/>
      <c r="B71" s="85"/>
      <c r="C71" s="93" t="s">
        <v>78</v>
      </c>
      <c r="D71" s="94" t="s">
        <v>374</v>
      </c>
      <c r="E71" s="84"/>
      <c r="F71" s="91">
        <f t="shared" ref="F71:L71" si="22">SUM(F63:F70)</f>
        <v>0</v>
      </c>
      <c r="G71" s="91">
        <f t="shared" si="22"/>
        <v>0</v>
      </c>
      <c r="H71" s="91">
        <f t="shared" si="22"/>
        <v>0</v>
      </c>
      <c r="I71" s="91">
        <f t="shared" si="22"/>
        <v>0</v>
      </c>
      <c r="J71" s="91">
        <f t="shared" si="22"/>
        <v>0</v>
      </c>
      <c r="K71" s="91">
        <f t="shared" si="22"/>
        <v>0</v>
      </c>
      <c r="L71" s="91">
        <f t="shared" si="22"/>
        <v>0</v>
      </c>
      <c r="M71" s="84"/>
      <c r="N71" s="91">
        <f t="shared" ref="N71:S71" si="23">SUM(N63:N70)</f>
        <v>0</v>
      </c>
      <c r="O71" s="91">
        <f t="shared" si="23"/>
        <v>0</v>
      </c>
      <c r="P71" s="91">
        <f t="shared" si="23"/>
        <v>0</v>
      </c>
      <c r="Q71" s="91">
        <f t="shared" si="23"/>
        <v>0</v>
      </c>
      <c r="R71" s="91">
        <f t="shared" si="23"/>
        <v>0</v>
      </c>
      <c r="S71" s="91">
        <f t="shared" si="23"/>
        <v>0</v>
      </c>
    </row>
    <row r="72" spans="1:19" s="68" customFormat="1" ht="18" customHeight="1" x14ac:dyDescent="0.3">
      <c r="A72" s="84"/>
      <c r="B72" s="85" t="s">
        <v>169</v>
      </c>
      <c r="C72" s="86"/>
      <c r="D72" s="87"/>
      <c r="E72" s="84"/>
      <c r="F72" s="88"/>
      <c r="G72" s="88"/>
      <c r="H72" s="88"/>
      <c r="I72" s="88"/>
      <c r="J72" s="88"/>
      <c r="K72" s="88"/>
      <c r="L72" s="88"/>
      <c r="M72" s="84"/>
      <c r="N72" s="88"/>
      <c r="O72" s="88"/>
      <c r="P72" s="88"/>
      <c r="Q72" s="88"/>
      <c r="R72" s="88"/>
      <c r="S72" s="88"/>
    </row>
    <row r="73" spans="1:19" s="68" customFormat="1" ht="18" customHeight="1" x14ac:dyDescent="0.3">
      <c r="A73" s="84"/>
      <c r="B73" s="85"/>
      <c r="C73" s="86" t="s">
        <v>170</v>
      </c>
      <c r="D73" s="89" t="s">
        <v>375</v>
      </c>
      <c r="E73" s="84"/>
      <c r="F73" s="90"/>
      <c r="G73" s="90"/>
      <c r="H73" s="90"/>
      <c r="I73" s="90"/>
      <c r="J73" s="90"/>
      <c r="K73" s="90"/>
      <c r="L73" s="91">
        <f t="shared" ref="L73:L81" si="24">SUM(F73:K73)</f>
        <v>0</v>
      </c>
      <c r="M73" s="84"/>
      <c r="N73" s="90"/>
      <c r="O73" s="90"/>
      <c r="P73" s="90"/>
      <c r="Q73" s="90"/>
      <c r="R73" s="90"/>
      <c r="S73" s="91">
        <f t="shared" ref="S73:S81" si="25">SUM(N73:R73)</f>
        <v>0</v>
      </c>
    </row>
    <row r="74" spans="1:19" s="68" customFormat="1" ht="18" customHeight="1" x14ac:dyDescent="0.3">
      <c r="A74" s="84"/>
      <c r="B74" s="85"/>
      <c r="C74" s="86" t="s">
        <v>172</v>
      </c>
      <c r="D74" s="89" t="s">
        <v>376</v>
      </c>
      <c r="E74" s="84"/>
      <c r="F74" s="90"/>
      <c r="G74" s="90"/>
      <c r="H74" s="90"/>
      <c r="I74" s="90"/>
      <c r="J74" s="90"/>
      <c r="K74" s="90"/>
      <c r="L74" s="91">
        <f t="shared" si="24"/>
        <v>0</v>
      </c>
      <c r="M74" s="84"/>
      <c r="N74" s="90"/>
      <c r="O74" s="90"/>
      <c r="P74" s="90"/>
      <c r="Q74" s="90"/>
      <c r="R74" s="90"/>
      <c r="S74" s="91">
        <f t="shared" si="25"/>
        <v>0</v>
      </c>
    </row>
    <row r="75" spans="1:19" s="68" customFormat="1" ht="18" customHeight="1" x14ac:dyDescent="0.3">
      <c r="A75" s="84"/>
      <c r="B75" s="85"/>
      <c r="C75" s="86" t="s">
        <v>174</v>
      </c>
      <c r="D75" s="89" t="s">
        <v>377</v>
      </c>
      <c r="E75" s="84"/>
      <c r="F75" s="90"/>
      <c r="G75" s="90"/>
      <c r="H75" s="90"/>
      <c r="I75" s="90"/>
      <c r="J75" s="90"/>
      <c r="K75" s="90"/>
      <c r="L75" s="91">
        <f t="shared" si="24"/>
        <v>0</v>
      </c>
      <c r="M75" s="84"/>
      <c r="N75" s="90"/>
      <c r="O75" s="90"/>
      <c r="P75" s="90"/>
      <c r="Q75" s="90"/>
      <c r="R75" s="90"/>
      <c r="S75" s="91">
        <f t="shared" si="25"/>
        <v>0</v>
      </c>
    </row>
    <row r="76" spans="1:19" s="68" customFormat="1" ht="18" customHeight="1" x14ac:dyDescent="0.3">
      <c r="A76" s="84"/>
      <c r="B76" s="85"/>
      <c r="C76" s="86" t="s">
        <v>176</v>
      </c>
      <c r="D76" s="89" t="s">
        <v>378</v>
      </c>
      <c r="E76" s="84"/>
      <c r="F76" s="90"/>
      <c r="G76" s="90"/>
      <c r="H76" s="90"/>
      <c r="I76" s="90"/>
      <c r="J76" s="90"/>
      <c r="K76" s="90"/>
      <c r="L76" s="91">
        <f t="shared" si="24"/>
        <v>0</v>
      </c>
      <c r="M76" s="84"/>
      <c r="N76" s="90"/>
      <c r="O76" s="90"/>
      <c r="P76" s="90"/>
      <c r="Q76" s="90"/>
      <c r="R76" s="90"/>
      <c r="S76" s="91">
        <f t="shared" si="25"/>
        <v>0</v>
      </c>
    </row>
    <row r="77" spans="1:19" s="68" customFormat="1" ht="18" customHeight="1" x14ac:dyDescent="0.3">
      <c r="A77" s="84"/>
      <c r="B77" s="85"/>
      <c r="C77" s="86" t="s">
        <v>178</v>
      </c>
      <c r="D77" s="89" t="s">
        <v>379</v>
      </c>
      <c r="E77" s="84"/>
      <c r="F77" s="90"/>
      <c r="G77" s="90"/>
      <c r="H77" s="90"/>
      <c r="I77" s="90"/>
      <c r="J77" s="90"/>
      <c r="K77" s="90"/>
      <c r="L77" s="91">
        <f t="shared" si="24"/>
        <v>0</v>
      </c>
      <c r="M77" s="84"/>
      <c r="N77" s="90"/>
      <c r="O77" s="90"/>
      <c r="P77" s="90"/>
      <c r="Q77" s="90"/>
      <c r="R77" s="90"/>
      <c r="S77" s="91">
        <f t="shared" si="25"/>
        <v>0</v>
      </c>
    </row>
    <row r="78" spans="1:19" s="68" customFormat="1" ht="18" customHeight="1" x14ac:dyDescent="0.3">
      <c r="A78" s="84"/>
      <c r="B78" s="85"/>
      <c r="C78" s="86" t="s">
        <v>180</v>
      </c>
      <c r="D78" s="89" t="s">
        <v>380</v>
      </c>
      <c r="E78" s="84"/>
      <c r="F78" s="90"/>
      <c r="G78" s="90"/>
      <c r="H78" s="90"/>
      <c r="I78" s="90"/>
      <c r="J78" s="90"/>
      <c r="K78" s="90"/>
      <c r="L78" s="91">
        <f t="shared" si="24"/>
        <v>0</v>
      </c>
      <c r="M78" s="84"/>
      <c r="N78" s="90"/>
      <c r="O78" s="90"/>
      <c r="P78" s="90"/>
      <c r="Q78" s="90"/>
      <c r="R78" s="90"/>
      <c r="S78" s="91">
        <f t="shared" si="25"/>
        <v>0</v>
      </c>
    </row>
    <row r="79" spans="1:19" s="68" customFormat="1" ht="18" customHeight="1" x14ac:dyDescent="0.3">
      <c r="A79" s="84"/>
      <c r="B79" s="85"/>
      <c r="C79" s="86" t="s">
        <v>381</v>
      </c>
      <c r="D79" s="89" t="s">
        <v>382</v>
      </c>
      <c r="E79" s="84"/>
      <c r="F79" s="90"/>
      <c r="G79" s="90"/>
      <c r="H79" s="90"/>
      <c r="I79" s="90"/>
      <c r="J79" s="90"/>
      <c r="K79" s="90"/>
      <c r="L79" s="91">
        <f t="shared" si="24"/>
        <v>0</v>
      </c>
      <c r="M79" s="84"/>
      <c r="N79" s="90"/>
      <c r="O79" s="90"/>
      <c r="P79" s="90"/>
      <c r="Q79" s="90"/>
      <c r="R79" s="90"/>
      <c r="S79" s="91">
        <f t="shared" si="25"/>
        <v>0</v>
      </c>
    </row>
    <row r="80" spans="1:19" s="68" customFormat="1" ht="18" customHeight="1" x14ac:dyDescent="0.3">
      <c r="A80" s="84"/>
      <c r="B80" s="85"/>
      <c r="C80" s="86" t="s">
        <v>184</v>
      </c>
      <c r="D80" s="89" t="s">
        <v>383</v>
      </c>
      <c r="E80" s="84"/>
      <c r="F80" s="90"/>
      <c r="G80" s="90"/>
      <c r="H80" s="90"/>
      <c r="I80" s="90"/>
      <c r="J80" s="90"/>
      <c r="K80" s="90"/>
      <c r="L80" s="91">
        <f t="shared" si="24"/>
        <v>0</v>
      </c>
      <c r="M80" s="84"/>
      <c r="N80" s="90"/>
      <c r="O80" s="90"/>
      <c r="P80" s="90"/>
      <c r="Q80" s="90"/>
      <c r="R80" s="90"/>
      <c r="S80" s="91">
        <f t="shared" si="25"/>
        <v>0</v>
      </c>
    </row>
    <row r="81" spans="1:19" s="68" customFormat="1" ht="18" customHeight="1" x14ac:dyDescent="0.3">
      <c r="A81" s="84"/>
      <c r="B81" s="85"/>
      <c r="C81" s="92" t="s">
        <v>91</v>
      </c>
      <c r="D81" s="89" t="s">
        <v>384</v>
      </c>
      <c r="E81" s="84"/>
      <c r="F81" s="90"/>
      <c r="G81" s="90"/>
      <c r="H81" s="90"/>
      <c r="I81" s="90"/>
      <c r="J81" s="90"/>
      <c r="K81" s="90"/>
      <c r="L81" s="91">
        <f t="shared" si="24"/>
        <v>0</v>
      </c>
      <c r="M81" s="84"/>
      <c r="N81" s="90"/>
      <c r="O81" s="90"/>
      <c r="P81" s="90"/>
      <c r="Q81" s="90"/>
      <c r="R81" s="90"/>
      <c r="S81" s="91">
        <f t="shared" si="25"/>
        <v>0</v>
      </c>
    </row>
    <row r="82" spans="1:19" s="68" customFormat="1" ht="18" customHeight="1" x14ac:dyDescent="0.3">
      <c r="A82" s="84"/>
      <c r="B82" s="85"/>
      <c r="C82" s="93" t="s">
        <v>78</v>
      </c>
      <c r="D82" s="94" t="s">
        <v>385</v>
      </c>
      <c r="E82" s="84"/>
      <c r="F82" s="91">
        <f t="shared" ref="F82:L82" si="26">SUM(F73:F81)</f>
        <v>0</v>
      </c>
      <c r="G82" s="91">
        <f t="shared" si="26"/>
        <v>0</v>
      </c>
      <c r="H82" s="91">
        <f t="shared" si="26"/>
        <v>0</v>
      </c>
      <c r="I82" s="91">
        <f t="shared" si="26"/>
        <v>0</v>
      </c>
      <c r="J82" s="91">
        <f t="shared" si="26"/>
        <v>0</v>
      </c>
      <c r="K82" s="91">
        <f t="shared" si="26"/>
        <v>0</v>
      </c>
      <c r="L82" s="91">
        <f t="shared" si="26"/>
        <v>0</v>
      </c>
      <c r="M82" s="84"/>
      <c r="N82" s="91">
        <f t="shared" ref="N82:S82" si="27">SUM(N73:N81)</f>
        <v>0</v>
      </c>
      <c r="O82" s="91">
        <f t="shared" si="27"/>
        <v>0</v>
      </c>
      <c r="P82" s="91">
        <f t="shared" si="27"/>
        <v>0</v>
      </c>
      <c r="Q82" s="91">
        <f t="shared" si="27"/>
        <v>0</v>
      </c>
      <c r="R82" s="91">
        <f t="shared" si="27"/>
        <v>0</v>
      </c>
      <c r="S82" s="91">
        <f t="shared" si="27"/>
        <v>0</v>
      </c>
    </row>
    <row r="83" spans="1:19" s="68" customFormat="1" ht="18" customHeight="1" x14ac:dyDescent="0.3">
      <c r="A83" s="84"/>
      <c r="B83" s="85" t="s">
        <v>188</v>
      </c>
      <c r="C83" s="86"/>
      <c r="D83" s="87"/>
      <c r="E83" s="84"/>
      <c r="F83" s="88"/>
      <c r="G83" s="88"/>
      <c r="H83" s="88"/>
      <c r="I83" s="88"/>
      <c r="J83" s="88"/>
      <c r="K83" s="88"/>
      <c r="L83" s="88"/>
      <c r="M83" s="84"/>
      <c r="N83" s="88"/>
      <c r="O83" s="88"/>
      <c r="P83" s="88"/>
      <c r="Q83" s="88"/>
      <c r="R83" s="88"/>
      <c r="S83" s="88"/>
    </row>
    <row r="84" spans="1:19" s="68" customFormat="1" ht="18" customHeight="1" x14ac:dyDescent="0.3">
      <c r="A84" s="84"/>
      <c r="B84" s="85"/>
      <c r="C84" s="86" t="s">
        <v>189</v>
      </c>
      <c r="D84" s="89" t="s">
        <v>386</v>
      </c>
      <c r="E84" s="84"/>
      <c r="F84" s="90"/>
      <c r="G84" s="90"/>
      <c r="H84" s="90"/>
      <c r="I84" s="90"/>
      <c r="J84" s="90"/>
      <c r="K84" s="90"/>
      <c r="L84" s="91">
        <f>SUM(F84:K84)</f>
        <v>0</v>
      </c>
      <c r="M84" s="84"/>
      <c r="N84" s="90"/>
      <c r="O84" s="90"/>
      <c r="P84" s="90"/>
      <c r="Q84" s="90"/>
      <c r="R84" s="90"/>
      <c r="S84" s="91">
        <f t="shared" ref="S84:S85" si="28">SUM(N84:R84)</f>
        <v>0</v>
      </c>
    </row>
    <row r="85" spans="1:19" s="68" customFormat="1" ht="18" customHeight="1" x14ac:dyDescent="0.3">
      <c r="A85" s="84"/>
      <c r="B85" s="85"/>
      <c r="C85" s="92" t="s">
        <v>91</v>
      </c>
      <c r="D85" s="89" t="s">
        <v>387</v>
      </c>
      <c r="E85" s="84"/>
      <c r="F85" s="90"/>
      <c r="G85" s="90"/>
      <c r="H85" s="90"/>
      <c r="I85" s="90"/>
      <c r="J85" s="90"/>
      <c r="K85" s="90"/>
      <c r="L85" s="91">
        <f>SUM(F85:K85)</f>
        <v>0</v>
      </c>
      <c r="M85" s="84"/>
      <c r="N85" s="90"/>
      <c r="O85" s="90"/>
      <c r="P85" s="90"/>
      <c r="Q85" s="90"/>
      <c r="R85" s="90"/>
      <c r="S85" s="91">
        <f t="shared" si="28"/>
        <v>0</v>
      </c>
    </row>
    <row r="86" spans="1:19" s="68" customFormat="1" ht="18" customHeight="1" x14ac:dyDescent="0.3">
      <c r="A86" s="84"/>
      <c r="B86" s="85"/>
      <c r="C86" s="93" t="s">
        <v>78</v>
      </c>
      <c r="D86" s="94" t="s">
        <v>388</v>
      </c>
      <c r="E86" s="84"/>
      <c r="F86" s="91">
        <f t="shared" ref="F86:L86" si="29">SUM(F84:F85)</f>
        <v>0</v>
      </c>
      <c r="G86" s="91">
        <f t="shared" si="29"/>
        <v>0</v>
      </c>
      <c r="H86" s="91">
        <f t="shared" si="29"/>
        <v>0</v>
      </c>
      <c r="I86" s="91">
        <f t="shared" si="29"/>
        <v>0</v>
      </c>
      <c r="J86" s="91">
        <f t="shared" si="29"/>
        <v>0</v>
      </c>
      <c r="K86" s="91">
        <f t="shared" si="29"/>
        <v>0</v>
      </c>
      <c r="L86" s="91">
        <f t="shared" si="29"/>
        <v>0</v>
      </c>
      <c r="M86" s="84"/>
      <c r="N86" s="91">
        <f t="shared" ref="N86:S86" si="30">SUM(N84:N85)</f>
        <v>0</v>
      </c>
      <c r="O86" s="91">
        <f t="shared" si="30"/>
        <v>0</v>
      </c>
      <c r="P86" s="91">
        <f t="shared" si="30"/>
        <v>0</v>
      </c>
      <c r="Q86" s="91">
        <f t="shared" si="30"/>
        <v>0</v>
      </c>
      <c r="R86" s="91">
        <f t="shared" si="30"/>
        <v>0</v>
      </c>
      <c r="S86" s="91">
        <f t="shared" si="30"/>
        <v>0</v>
      </c>
    </row>
    <row r="87" spans="1:19" s="68" customFormat="1" ht="18" customHeight="1" x14ac:dyDescent="0.3">
      <c r="A87" s="84"/>
      <c r="B87" s="85" t="s">
        <v>201</v>
      </c>
      <c r="C87" s="86"/>
      <c r="D87" s="87"/>
      <c r="E87" s="84"/>
      <c r="F87" s="88"/>
      <c r="G87" s="88"/>
      <c r="H87" s="88"/>
      <c r="I87" s="88"/>
      <c r="J87" s="88"/>
      <c r="K87" s="88"/>
      <c r="L87" s="88"/>
      <c r="M87" s="84"/>
      <c r="N87" s="88"/>
      <c r="O87" s="88"/>
      <c r="P87" s="88"/>
      <c r="Q87" s="88"/>
      <c r="R87" s="88"/>
      <c r="S87" s="88"/>
    </row>
    <row r="88" spans="1:19" s="68" customFormat="1" ht="18" customHeight="1" x14ac:dyDescent="0.3">
      <c r="A88" s="84"/>
      <c r="B88" s="85"/>
      <c r="C88" s="90"/>
      <c r="D88" s="89" t="s">
        <v>389</v>
      </c>
      <c r="E88" s="84"/>
      <c r="F88" s="90"/>
      <c r="G88" s="90"/>
      <c r="H88" s="90"/>
      <c r="I88" s="90"/>
      <c r="J88" s="90"/>
      <c r="K88" s="90"/>
      <c r="L88" s="91">
        <f>SUM(F88:K88)</f>
        <v>0</v>
      </c>
      <c r="M88" s="84"/>
      <c r="N88" s="90"/>
      <c r="O88" s="90"/>
      <c r="P88" s="90"/>
      <c r="Q88" s="90"/>
      <c r="R88" s="90"/>
      <c r="S88" s="91">
        <f t="shared" ref="S88:S91" si="31">SUM(N88:R88)</f>
        <v>0</v>
      </c>
    </row>
    <row r="89" spans="1:19" s="68" customFormat="1" ht="18" customHeight="1" x14ac:dyDescent="0.3">
      <c r="A89" s="84"/>
      <c r="B89" s="85"/>
      <c r="C89" s="90"/>
      <c r="D89" s="89" t="s">
        <v>390</v>
      </c>
      <c r="E89" s="84"/>
      <c r="F89" s="90"/>
      <c r="G89" s="90"/>
      <c r="H89" s="90"/>
      <c r="I89" s="90"/>
      <c r="J89" s="90"/>
      <c r="K89" s="90"/>
      <c r="L89" s="91">
        <f>SUM(F89:K89)</f>
        <v>0</v>
      </c>
      <c r="M89" s="84"/>
      <c r="N89" s="90"/>
      <c r="O89" s="90"/>
      <c r="P89" s="90"/>
      <c r="Q89" s="90"/>
      <c r="R89" s="90"/>
      <c r="S89" s="91">
        <f t="shared" si="31"/>
        <v>0</v>
      </c>
    </row>
    <row r="90" spans="1:19" s="68" customFormat="1" ht="18" customHeight="1" x14ac:dyDescent="0.3">
      <c r="A90" s="84"/>
      <c r="B90" s="85"/>
      <c r="C90" s="90"/>
      <c r="D90" s="89" t="s">
        <v>391</v>
      </c>
      <c r="E90" s="84"/>
      <c r="F90" s="90"/>
      <c r="G90" s="90"/>
      <c r="H90" s="90"/>
      <c r="I90" s="90"/>
      <c r="J90" s="90"/>
      <c r="K90" s="90"/>
      <c r="L90" s="91">
        <f>SUM(F90:K90)</f>
        <v>0</v>
      </c>
      <c r="M90" s="84"/>
      <c r="N90" s="90"/>
      <c r="O90" s="90"/>
      <c r="P90" s="90"/>
      <c r="Q90" s="90"/>
      <c r="R90" s="90"/>
      <c r="S90" s="91">
        <f t="shared" si="31"/>
        <v>0</v>
      </c>
    </row>
    <row r="91" spans="1:19" s="68" customFormat="1" ht="18" customHeight="1" x14ac:dyDescent="0.3">
      <c r="A91" s="84"/>
      <c r="B91" s="85"/>
      <c r="C91" s="90"/>
      <c r="D91" s="89" t="s">
        <v>392</v>
      </c>
      <c r="E91" s="84"/>
      <c r="F91" s="90"/>
      <c r="G91" s="90"/>
      <c r="H91" s="90"/>
      <c r="I91" s="90"/>
      <c r="J91" s="90"/>
      <c r="K91" s="90"/>
      <c r="L91" s="91">
        <f>SUM(F91:K91)</f>
        <v>0</v>
      </c>
      <c r="M91" s="84"/>
      <c r="N91" s="90"/>
      <c r="O91" s="90"/>
      <c r="P91" s="90"/>
      <c r="Q91" s="90"/>
      <c r="R91" s="90"/>
      <c r="S91" s="91">
        <f t="shared" si="31"/>
        <v>0</v>
      </c>
    </row>
    <row r="92" spans="1:19" s="68" customFormat="1" ht="18" customHeight="1" x14ac:dyDescent="0.3">
      <c r="A92" s="84"/>
      <c r="B92" s="85"/>
      <c r="C92" s="93" t="s">
        <v>78</v>
      </c>
      <c r="D92" s="94" t="s">
        <v>393</v>
      </c>
      <c r="E92" s="84"/>
      <c r="F92" s="91">
        <f t="shared" ref="F92:L92" si="32">SUM(F88:F91)</f>
        <v>0</v>
      </c>
      <c r="G92" s="91">
        <f t="shared" si="32"/>
        <v>0</v>
      </c>
      <c r="H92" s="91">
        <f t="shared" si="32"/>
        <v>0</v>
      </c>
      <c r="I92" s="91">
        <f t="shared" si="32"/>
        <v>0</v>
      </c>
      <c r="J92" s="91">
        <f t="shared" si="32"/>
        <v>0</v>
      </c>
      <c r="K92" s="91">
        <f t="shared" si="32"/>
        <v>0</v>
      </c>
      <c r="L92" s="91">
        <f t="shared" si="32"/>
        <v>0</v>
      </c>
      <c r="M92" s="84"/>
      <c r="N92" s="91">
        <f t="shared" ref="N92:S92" si="33">SUM(N88:N91)</f>
        <v>0</v>
      </c>
      <c r="O92" s="91">
        <f t="shared" si="33"/>
        <v>0</v>
      </c>
      <c r="P92" s="91">
        <f t="shared" si="33"/>
        <v>0</v>
      </c>
      <c r="Q92" s="91">
        <f t="shared" si="33"/>
        <v>0</v>
      </c>
      <c r="R92" s="91">
        <f t="shared" si="33"/>
        <v>0</v>
      </c>
      <c r="S92" s="91">
        <f t="shared" si="33"/>
        <v>0</v>
      </c>
    </row>
    <row r="93" spans="1:19" x14ac:dyDescent="0.25">
      <c r="D93" s="87"/>
    </row>
    <row r="94" spans="1:19" s="68" customFormat="1" ht="18" customHeight="1" x14ac:dyDescent="0.3">
      <c r="A94" s="84"/>
      <c r="B94" s="85"/>
      <c r="C94" s="93" t="s">
        <v>215</v>
      </c>
      <c r="D94" s="94" t="s">
        <v>388</v>
      </c>
      <c r="E94" s="84"/>
      <c r="F94" s="91">
        <f t="shared" ref="F94:L94" si="34">F18+F26+F32+F44+F50+F61+F71+F82+F86+F92</f>
        <v>0</v>
      </c>
      <c r="G94" s="91">
        <f t="shared" si="34"/>
        <v>0</v>
      </c>
      <c r="H94" s="91">
        <f t="shared" si="34"/>
        <v>0</v>
      </c>
      <c r="I94" s="91">
        <f t="shared" si="34"/>
        <v>0</v>
      </c>
      <c r="J94" s="91">
        <f t="shared" si="34"/>
        <v>0</v>
      </c>
      <c r="K94" s="91">
        <f t="shared" si="34"/>
        <v>0</v>
      </c>
      <c r="L94" s="91">
        <f t="shared" si="34"/>
        <v>0</v>
      </c>
      <c r="M94" s="84"/>
      <c r="N94" s="91">
        <f t="shared" ref="N94:S94" si="35">N18+N26+N32+N44+N50+N61+N71+N82+N86+N92</f>
        <v>0</v>
      </c>
      <c r="O94" s="91">
        <f t="shared" si="35"/>
        <v>0</v>
      </c>
      <c r="P94" s="91">
        <f t="shared" si="35"/>
        <v>0</v>
      </c>
      <c r="Q94" s="91">
        <f t="shared" si="35"/>
        <v>0</v>
      </c>
      <c r="R94" s="91">
        <f t="shared" si="35"/>
        <v>0</v>
      </c>
      <c r="S94" s="91">
        <f t="shared" si="35"/>
        <v>0</v>
      </c>
    </row>
    <row r="95" spans="1:19" s="68" customFormat="1" ht="18" customHeight="1" x14ac:dyDescent="0.3">
      <c r="A95" s="84"/>
      <c r="B95" s="84"/>
      <c r="C95" s="95"/>
      <c r="D95" s="87"/>
      <c r="E95" s="84"/>
      <c r="F95" s="88"/>
      <c r="G95" s="88"/>
      <c r="H95" s="88"/>
      <c r="I95" s="88"/>
      <c r="J95" s="88"/>
      <c r="K95" s="88"/>
      <c r="L95" s="88"/>
      <c r="M95" s="84"/>
      <c r="N95" s="88"/>
      <c r="O95" s="88"/>
      <c r="P95" s="88"/>
      <c r="Q95" s="88"/>
      <c r="R95" s="88"/>
      <c r="S95" s="88"/>
    </row>
    <row r="96" spans="1:19" s="68" customFormat="1" ht="18" customHeight="1" x14ac:dyDescent="0.3">
      <c r="A96" s="84"/>
      <c r="B96" s="4" t="s">
        <v>394</v>
      </c>
      <c r="C96" s="95"/>
      <c r="D96" s="87"/>
      <c r="E96" s="84"/>
      <c r="F96" s="88"/>
      <c r="G96" s="88"/>
      <c r="H96" s="88"/>
      <c r="I96" s="88"/>
      <c r="J96" s="88"/>
      <c r="K96" s="88"/>
      <c r="L96" s="88"/>
      <c r="M96" s="84"/>
      <c r="N96" s="88"/>
      <c r="O96" s="88"/>
      <c r="P96" s="88"/>
      <c r="Q96" s="88"/>
      <c r="R96" s="88"/>
      <c r="S96" s="88"/>
    </row>
    <row r="97" spans="1:19" s="68" customFormat="1" ht="12" customHeight="1" x14ac:dyDescent="0.3">
      <c r="A97" s="84"/>
      <c r="B97" s="84"/>
      <c r="C97" s="95"/>
      <c r="D97" s="87"/>
      <c r="E97" s="84"/>
      <c r="F97" s="88"/>
      <c r="G97" s="88"/>
      <c r="H97" s="88"/>
      <c r="I97" s="88"/>
      <c r="J97" s="88"/>
      <c r="K97" s="88"/>
      <c r="L97" s="88"/>
      <c r="M97" s="84"/>
      <c r="N97" s="88"/>
      <c r="O97" s="88"/>
      <c r="P97" s="88"/>
      <c r="Q97" s="88"/>
      <c r="R97" s="88"/>
      <c r="S97" s="88"/>
    </row>
    <row r="98" spans="1:19" s="55" customFormat="1" ht="18" customHeight="1" x14ac:dyDescent="0.3">
      <c r="B98" s="108" t="s">
        <v>0</v>
      </c>
      <c r="C98" s="109"/>
      <c r="D98" s="87"/>
      <c r="F98" s="58"/>
      <c r="G98" s="58"/>
      <c r="H98" s="58"/>
      <c r="I98" s="58"/>
      <c r="J98" s="58"/>
      <c r="K98" s="58"/>
      <c r="L98" s="58"/>
      <c r="N98" s="58"/>
      <c r="O98" s="58"/>
      <c r="P98" s="58"/>
      <c r="Q98" s="58"/>
      <c r="R98" s="58"/>
      <c r="S98" s="58"/>
    </row>
    <row r="99" spans="1:19" s="68" customFormat="1" ht="11.4" customHeight="1" thickBot="1" x14ac:dyDescent="0.35">
      <c r="B99" s="110"/>
      <c r="C99" s="111"/>
      <c r="D99" s="112"/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  <c r="R99" s="113"/>
      <c r="S99" s="113"/>
    </row>
    <row r="197" spans="3:3" ht="15.6" x14ac:dyDescent="0.3">
      <c r="C197" s="237"/>
    </row>
  </sheetData>
  <protectedRanges>
    <protectedRange sqref="N12:R17 N88:R91 N20:R25 N28:R31 N34:R43 N46:R49 N52:R60 N63:R70 N73:R81 N84:R85" name="Sales"/>
    <protectedRange sqref="F12:K17 F88:K91 F20:K25 F28:K31 F34:K43 F46:K49 F52:K60 F63:K70 F73:K81 F84:K85" name="Outlays"/>
    <protectedRange sqref="C88:C91" name="Other"/>
  </protectedRanges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4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-0.249977111117893"/>
  </sheetPr>
  <dimension ref="B1:G234"/>
  <sheetViews>
    <sheetView showGridLines="0" zoomScale="80" zoomScaleNormal="80" zoomScalePageLayoutView="50" workbookViewId="0">
      <pane xSplit="4" ySplit="9" topLeftCell="E10" activePane="bottomRight" state="frozen"/>
      <selection pane="topRight"/>
      <selection pane="bottomLeft"/>
      <selection pane="bottomRight"/>
    </sheetView>
  </sheetViews>
  <sheetFormatPr defaultColWidth="12.6640625" defaultRowHeight="15" x14ac:dyDescent="0.25"/>
  <cols>
    <col min="1" max="1" width="4.6640625" style="101" customWidth="1"/>
    <col min="2" max="2" width="12.6640625" style="101" customWidth="1"/>
    <col min="3" max="3" width="60.6640625" style="101" customWidth="1"/>
    <col min="4" max="4" width="12.6640625" style="143"/>
    <col min="5" max="5" width="20.6640625" style="350" customWidth="1"/>
    <col min="6" max="6" width="4.6640625" style="101" customWidth="1"/>
    <col min="7" max="7" width="10.33203125" style="143" bestFit="1" customWidth="1"/>
    <col min="8" max="16384" width="12.6640625" style="101"/>
  </cols>
  <sheetData>
    <row r="1" spans="2:7" s="1" customFormat="1" x14ac:dyDescent="0.25">
      <c r="D1" s="43"/>
      <c r="E1" s="345"/>
      <c r="G1" s="43"/>
    </row>
    <row r="2" spans="2:7" s="1" customFormat="1" ht="17.399999999999999" x14ac:dyDescent="0.3">
      <c r="B2" s="3" t="s">
        <v>395</v>
      </c>
      <c r="C2" s="3" t="s">
        <v>611</v>
      </c>
      <c r="D2" s="115"/>
      <c r="E2" s="346" t="str">
        <f>'VGC0 Certification'!E2</f>
        <v>Council Name</v>
      </c>
      <c r="G2" s="43"/>
    </row>
    <row r="3" spans="2:7" s="1" customFormat="1" ht="17.399999999999999" x14ac:dyDescent="0.3">
      <c r="C3" s="4" t="str">
        <f>'VGC1'!C3</f>
        <v>as at 30 June 2018</v>
      </c>
      <c r="D3" s="115"/>
      <c r="E3" s="347"/>
      <c r="G3" s="43"/>
    </row>
    <row r="4" spans="2:7" s="1" customFormat="1" ht="18" thickBot="1" x14ac:dyDescent="0.35">
      <c r="B4" s="119"/>
      <c r="C4" s="119"/>
      <c r="D4" s="120"/>
      <c r="E4" s="348"/>
      <c r="G4" s="43"/>
    </row>
    <row r="6" spans="2:7" s="154" customFormat="1" ht="15.6" x14ac:dyDescent="0.3">
      <c r="B6" s="152"/>
      <c r="C6" s="152"/>
      <c r="D6" s="152"/>
      <c r="E6" s="76"/>
      <c r="G6" s="124"/>
    </row>
    <row r="7" spans="2:7" s="124" customFormat="1" ht="17.399999999999999" x14ac:dyDescent="0.3">
      <c r="B7" s="122"/>
      <c r="C7" s="155"/>
      <c r="D7" s="78" t="s">
        <v>28</v>
      </c>
      <c r="E7" s="76" t="s">
        <v>721</v>
      </c>
    </row>
    <row r="8" spans="2:7" s="124" customFormat="1" ht="15.6" x14ac:dyDescent="0.3">
      <c r="B8" s="122"/>
      <c r="C8" s="122"/>
      <c r="D8" s="122"/>
      <c r="E8" s="349" t="s">
        <v>396</v>
      </c>
    </row>
    <row r="9" spans="2:7" ht="15.6" x14ac:dyDescent="0.3">
      <c r="B9" s="125"/>
      <c r="C9" s="126"/>
      <c r="D9" s="127"/>
    </row>
    <row r="10" spans="2:7" ht="6" customHeight="1" x14ac:dyDescent="0.3">
      <c r="B10" s="125"/>
      <c r="C10" s="126"/>
      <c r="D10" s="127"/>
    </row>
    <row r="11" spans="2:7" s="159" customFormat="1" ht="21" x14ac:dyDescent="0.4">
      <c r="B11" s="157" t="s">
        <v>397</v>
      </c>
      <c r="C11" s="157" t="s">
        <v>398</v>
      </c>
      <c r="D11" s="158"/>
      <c r="E11" s="351"/>
    </row>
    <row r="12" spans="2:7" ht="15.6" x14ac:dyDescent="0.3">
      <c r="B12" s="125"/>
      <c r="C12" s="126"/>
      <c r="D12" s="127"/>
    </row>
    <row r="13" spans="2:7" ht="15.6" x14ac:dyDescent="0.3">
      <c r="B13" s="125" t="s">
        <v>399</v>
      </c>
      <c r="C13" s="126"/>
      <c r="D13" s="136"/>
    </row>
    <row r="14" spans="2:7" ht="15.6" x14ac:dyDescent="0.3">
      <c r="B14" s="125"/>
      <c r="C14" s="125" t="s">
        <v>400</v>
      </c>
      <c r="D14" s="136"/>
    </row>
    <row r="15" spans="2:7" ht="15.6" x14ac:dyDescent="0.3">
      <c r="B15" s="125"/>
      <c r="C15" s="101" t="s">
        <v>401</v>
      </c>
      <c r="D15" s="136"/>
      <c r="F15" s="127"/>
      <c r="G15" s="127"/>
    </row>
    <row r="16" spans="2:7" ht="15.6" x14ac:dyDescent="0.3">
      <c r="B16" s="125"/>
      <c r="C16" s="126" t="s">
        <v>402</v>
      </c>
      <c r="D16" s="127">
        <v>31101</v>
      </c>
      <c r="E16" s="352"/>
      <c r="F16" s="127"/>
      <c r="G16" s="127"/>
    </row>
    <row r="17" spans="2:7" ht="15.6" x14ac:dyDescent="0.3">
      <c r="B17" s="125"/>
      <c r="C17" s="126" t="s">
        <v>403</v>
      </c>
      <c r="D17" s="127">
        <v>31102</v>
      </c>
      <c r="E17" s="352"/>
      <c r="F17" s="127"/>
      <c r="G17" s="127"/>
    </row>
    <row r="18" spans="2:7" ht="15.6" x14ac:dyDescent="0.3">
      <c r="B18" s="125"/>
      <c r="C18" s="126" t="s">
        <v>404</v>
      </c>
      <c r="D18" s="127">
        <v>31103</v>
      </c>
      <c r="E18" s="352"/>
      <c r="F18" s="127"/>
      <c r="G18" s="127"/>
    </row>
    <row r="19" spans="2:7" ht="15.6" x14ac:dyDescent="0.3">
      <c r="B19" s="125"/>
      <c r="C19" s="101" t="s">
        <v>405</v>
      </c>
      <c r="D19" s="127">
        <v>31105</v>
      </c>
      <c r="E19" s="352"/>
      <c r="F19" s="127"/>
      <c r="G19" s="127"/>
    </row>
    <row r="20" spans="2:7" ht="15.6" x14ac:dyDescent="0.3">
      <c r="B20" s="125"/>
      <c r="C20" s="144" t="s">
        <v>406</v>
      </c>
      <c r="D20" s="160">
        <v>31106</v>
      </c>
      <c r="E20" s="353">
        <f>SUM(E16:E19)</f>
        <v>0</v>
      </c>
      <c r="F20" s="127"/>
      <c r="G20" s="127"/>
    </row>
    <row r="21" spans="2:7" ht="15.6" x14ac:dyDescent="0.3">
      <c r="B21" s="125"/>
      <c r="C21" s="125" t="s">
        <v>407</v>
      </c>
      <c r="D21" s="127"/>
      <c r="F21" s="127"/>
      <c r="G21" s="127"/>
    </row>
    <row r="22" spans="2:7" ht="15.6" x14ac:dyDescent="0.3">
      <c r="B22" s="125"/>
      <c r="C22" s="101" t="s">
        <v>408</v>
      </c>
      <c r="D22" s="127">
        <v>31112</v>
      </c>
      <c r="E22" s="352"/>
      <c r="F22" s="127"/>
      <c r="G22" s="127"/>
    </row>
    <row r="23" spans="2:7" ht="15.6" x14ac:dyDescent="0.3">
      <c r="B23" s="125"/>
      <c r="C23" s="101" t="s">
        <v>409</v>
      </c>
      <c r="D23" s="127">
        <v>31115</v>
      </c>
      <c r="E23" s="352"/>
      <c r="F23" s="127"/>
      <c r="G23" s="127"/>
    </row>
    <row r="24" spans="2:7" ht="15.6" x14ac:dyDescent="0.3">
      <c r="B24" s="125"/>
      <c r="C24" s="144" t="s">
        <v>410</v>
      </c>
      <c r="D24" s="160">
        <v>31116</v>
      </c>
      <c r="E24" s="353">
        <f>SUM(E22:E23)</f>
        <v>0</v>
      </c>
      <c r="F24" s="127"/>
      <c r="G24" s="127"/>
    </row>
    <row r="25" spans="2:7" ht="15.6" x14ac:dyDescent="0.3">
      <c r="B25" s="125"/>
      <c r="C25" s="125" t="s">
        <v>411</v>
      </c>
      <c r="D25" s="136"/>
    </row>
    <row r="26" spans="2:7" ht="15.6" x14ac:dyDescent="0.3">
      <c r="B26" s="125"/>
      <c r="C26" s="101" t="s">
        <v>401</v>
      </c>
      <c r="D26" s="136"/>
      <c r="F26" s="127"/>
      <c r="G26" s="127"/>
    </row>
    <row r="27" spans="2:7" ht="15.6" x14ac:dyDescent="0.3">
      <c r="B27" s="125"/>
      <c r="C27" s="126" t="s">
        <v>412</v>
      </c>
      <c r="D27" s="127">
        <v>31121</v>
      </c>
      <c r="E27" s="352"/>
      <c r="F27" s="127"/>
      <c r="G27" s="127"/>
    </row>
    <row r="28" spans="2:7" ht="15.6" x14ac:dyDescent="0.3">
      <c r="B28" s="125"/>
      <c r="C28" s="126" t="s">
        <v>403</v>
      </c>
      <c r="D28" s="127">
        <v>31122</v>
      </c>
      <c r="E28" s="352"/>
      <c r="F28" s="127"/>
      <c r="G28" s="127"/>
    </row>
    <row r="29" spans="2:7" ht="15.6" x14ac:dyDescent="0.3">
      <c r="B29" s="125"/>
      <c r="C29" s="126" t="s">
        <v>413</v>
      </c>
      <c r="D29" s="127">
        <v>31123</v>
      </c>
      <c r="E29" s="352"/>
      <c r="F29" s="127"/>
      <c r="G29" s="127"/>
    </row>
    <row r="30" spans="2:7" ht="15.6" x14ac:dyDescent="0.3">
      <c r="B30" s="125"/>
      <c r="C30" s="101" t="s">
        <v>405</v>
      </c>
      <c r="D30" s="127">
        <v>31125</v>
      </c>
      <c r="E30" s="352"/>
      <c r="F30" s="127"/>
      <c r="G30" s="127"/>
    </row>
    <row r="31" spans="2:7" ht="15.6" x14ac:dyDescent="0.3">
      <c r="B31" s="125"/>
      <c r="C31" s="101" t="s">
        <v>414</v>
      </c>
      <c r="D31" s="127">
        <v>31127</v>
      </c>
      <c r="E31" s="352"/>
      <c r="F31" s="127"/>
      <c r="G31" s="127"/>
    </row>
    <row r="32" spans="2:7" ht="15.6" x14ac:dyDescent="0.3">
      <c r="B32" s="125"/>
      <c r="C32" s="144" t="s">
        <v>415</v>
      </c>
      <c r="D32" s="160">
        <v>31129</v>
      </c>
      <c r="E32" s="353">
        <f>SUM(E27:E31)</f>
        <v>0</v>
      </c>
      <c r="F32" s="127"/>
      <c r="G32" s="127"/>
    </row>
    <row r="33" spans="2:7" ht="15.6" x14ac:dyDescent="0.3">
      <c r="B33" s="125"/>
      <c r="C33" s="144" t="s">
        <v>416</v>
      </c>
      <c r="D33" s="160">
        <v>31199</v>
      </c>
      <c r="E33" s="353">
        <f>E20+E24+E32</f>
        <v>0</v>
      </c>
      <c r="F33" s="127"/>
      <c r="G33" s="127"/>
    </row>
    <row r="34" spans="2:7" ht="15.6" x14ac:dyDescent="0.3">
      <c r="B34" s="125"/>
      <c r="C34" s="126"/>
      <c r="D34" s="127"/>
      <c r="E34" s="354"/>
      <c r="F34" s="127"/>
      <c r="G34" s="127"/>
    </row>
    <row r="35" spans="2:7" ht="15.6" x14ac:dyDescent="0.3">
      <c r="B35" s="125" t="s">
        <v>417</v>
      </c>
      <c r="C35" s="126"/>
      <c r="D35" s="136"/>
      <c r="F35" s="127"/>
      <c r="G35" s="127"/>
    </row>
    <row r="36" spans="2:7" ht="15.6" x14ac:dyDescent="0.3">
      <c r="B36" s="125"/>
      <c r="C36" s="125" t="s">
        <v>313</v>
      </c>
      <c r="D36" s="127">
        <v>32220</v>
      </c>
      <c r="E36" s="352"/>
      <c r="F36" s="127"/>
      <c r="G36" s="127"/>
    </row>
    <row r="37" spans="2:7" ht="15.6" x14ac:dyDescent="0.3">
      <c r="B37" s="125"/>
      <c r="C37" s="125" t="s">
        <v>418</v>
      </c>
      <c r="D37" s="127">
        <v>32221</v>
      </c>
      <c r="E37" s="352"/>
      <c r="F37" s="127"/>
      <c r="G37" s="127"/>
    </row>
    <row r="38" spans="2:7" ht="15.6" x14ac:dyDescent="0.3">
      <c r="B38" s="125"/>
      <c r="C38" s="125" t="s">
        <v>419</v>
      </c>
      <c r="D38" s="127">
        <v>32222</v>
      </c>
      <c r="E38" s="352"/>
      <c r="F38" s="127"/>
      <c r="G38" s="127"/>
    </row>
    <row r="39" spans="2:7" ht="15.6" x14ac:dyDescent="0.3">
      <c r="B39" s="125"/>
      <c r="C39" s="125" t="s">
        <v>420</v>
      </c>
      <c r="D39" s="127">
        <v>32223</v>
      </c>
      <c r="E39" s="352"/>
      <c r="F39" s="127"/>
      <c r="G39" s="127"/>
    </row>
    <row r="40" spans="2:7" ht="15.6" x14ac:dyDescent="0.3">
      <c r="B40" s="125"/>
      <c r="C40" s="125" t="s">
        <v>421</v>
      </c>
      <c r="D40" s="127">
        <v>32225</v>
      </c>
      <c r="E40" s="352"/>
      <c r="F40" s="127"/>
      <c r="G40" s="127"/>
    </row>
    <row r="41" spans="2:7" ht="15.6" x14ac:dyDescent="0.3">
      <c r="B41" s="125"/>
      <c r="C41" s="125" t="s">
        <v>422</v>
      </c>
      <c r="D41" s="127">
        <v>32230</v>
      </c>
      <c r="E41" s="352"/>
      <c r="F41" s="127"/>
      <c r="G41" s="127"/>
    </row>
    <row r="42" spans="2:7" ht="15.6" x14ac:dyDescent="0.3">
      <c r="B42" s="125"/>
      <c r="C42" s="125" t="s">
        <v>423</v>
      </c>
      <c r="D42" s="127"/>
      <c r="E42" s="354"/>
      <c r="F42" s="127"/>
      <c r="G42" s="127"/>
    </row>
    <row r="43" spans="2:7" ht="15.6" x14ac:dyDescent="0.3">
      <c r="B43" s="125"/>
      <c r="C43" s="126" t="s">
        <v>424</v>
      </c>
      <c r="D43" s="127">
        <v>32231</v>
      </c>
      <c r="E43" s="352"/>
      <c r="F43" s="127"/>
      <c r="G43" s="127"/>
    </row>
    <row r="44" spans="2:7" ht="15.6" x14ac:dyDescent="0.3">
      <c r="B44" s="125"/>
      <c r="C44" s="126" t="s">
        <v>425</v>
      </c>
      <c r="D44" s="127">
        <v>32232</v>
      </c>
      <c r="E44" s="352"/>
      <c r="F44" s="127"/>
      <c r="G44" s="127"/>
    </row>
    <row r="45" spans="2:7" ht="15.6" x14ac:dyDescent="0.3">
      <c r="B45" s="125"/>
      <c r="C45" s="126" t="s">
        <v>426</v>
      </c>
      <c r="D45" s="127">
        <v>32233</v>
      </c>
      <c r="E45" s="352"/>
      <c r="F45" s="127"/>
      <c r="G45" s="127"/>
    </row>
    <row r="46" spans="2:7" ht="15.6" x14ac:dyDescent="0.3">
      <c r="B46" s="125"/>
      <c r="C46" s="126" t="s">
        <v>427</v>
      </c>
      <c r="D46" s="127">
        <v>32234</v>
      </c>
      <c r="E46" s="352"/>
      <c r="F46" s="127"/>
      <c r="G46" s="127"/>
    </row>
    <row r="47" spans="2:7" ht="15.6" x14ac:dyDescent="0.3">
      <c r="B47" s="125"/>
      <c r="C47" s="125" t="s">
        <v>428</v>
      </c>
      <c r="D47" s="127">
        <v>32235</v>
      </c>
      <c r="E47" s="352"/>
      <c r="F47" s="127"/>
      <c r="G47" s="127"/>
    </row>
    <row r="48" spans="2:7" ht="15.6" x14ac:dyDescent="0.3">
      <c r="B48" s="125"/>
      <c r="C48" s="144" t="s">
        <v>429</v>
      </c>
      <c r="D48" s="160">
        <v>32240</v>
      </c>
      <c r="E48" s="353">
        <f>SUM(E36:E47)</f>
        <v>0</v>
      </c>
      <c r="F48" s="127"/>
      <c r="G48" s="127"/>
    </row>
    <row r="49" spans="2:7" ht="15.6" x14ac:dyDescent="0.3">
      <c r="B49" s="125"/>
      <c r="C49" s="126"/>
      <c r="D49" s="127"/>
      <c r="E49" s="354"/>
      <c r="F49" s="127"/>
      <c r="G49" s="127"/>
    </row>
    <row r="50" spans="2:7" ht="15.6" x14ac:dyDescent="0.3">
      <c r="B50" s="125" t="s">
        <v>430</v>
      </c>
      <c r="C50" s="126"/>
      <c r="D50" s="136"/>
      <c r="F50" s="127"/>
      <c r="G50" s="127"/>
    </row>
    <row r="51" spans="2:7" ht="15.6" x14ac:dyDescent="0.3">
      <c r="B51" s="125"/>
      <c r="C51" s="125" t="s">
        <v>431</v>
      </c>
      <c r="D51" s="127">
        <v>32100</v>
      </c>
      <c r="E51" s="352"/>
      <c r="F51" s="127"/>
      <c r="G51" s="127"/>
    </row>
    <row r="52" spans="2:7" ht="15.6" x14ac:dyDescent="0.3">
      <c r="B52" s="125"/>
      <c r="C52" s="125" t="s">
        <v>432</v>
      </c>
      <c r="D52" s="127">
        <v>32105</v>
      </c>
      <c r="E52" s="352"/>
      <c r="F52" s="127"/>
      <c r="G52" s="127"/>
    </row>
    <row r="53" spans="2:7" ht="15.6" x14ac:dyDescent="0.3">
      <c r="B53" s="125"/>
      <c r="C53" s="125" t="s">
        <v>617</v>
      </c>
      <c r="D53" s="127">
        <v>32115</v>
      </c>
      <c r="E53" s="352"/>
      <c r="F53" s="127"/>
      <c r="G53" s="127"/>
    </row>
    <row r="54" spans="2:7" ht="15.6" x14ac:dyDescent="0.3">
      <c r="B54" s="125"/>
      <c r="C54" s="144" t="s">
        <v>433</v>
      </c>
      <c r="D54" s="160">
        <v>32106</v>
      </c>
      <c r="E54" s="353">
        <f>E51-E52</f>
        <v>0</v>
      </c>
      <c r="F54" s="127"/>
      <c r="G54" s="127"/>
    </row>
    <row r="55" spans="2:7" ht="15.6" x14ac:dyDescent="0.3">
      <c r="B55" s="125"/>
      <c r="C55" s="126"/>
      <c r="D55" s="127"/>
      <c r="E55" s="354"/>
      <c r="F55" s="127"/>
      <c r="G55" s="127"/>
    </row>
    <row r="56" spans="2:7" ht="15.6" x14ac:dyDescent="0.3">
      <c r="B56" s="125"/>
      <c r="C56" s="144" t="s">
        <v>434</v>
      </c>
      <c r="D56" s="160">
        <v>32300</v>
      </c>
      <c r="E56" s="353">
        <f>E33+E48+E54</f>
        <v>0</v>
      </c>
      <c r="F56" s="127"/>
      <c r="G56" s="127"/>
    </row>
    <row r="57" spans="2:7" ht="15.6" x14ac:dyDescent="0.3">
      <c r="B57" s="125"/>
      <c r="C57" s="126"/>
      <c r="D57" s="127"/>
    </row>
    <row r="58" spans="2:7" s="159" customFormat="1" ht="21" x14ac:dyDescent="0.4">
      <c r="B58" s="157" t="s">
        <v>435</v>
      </c>
      <c r="C58" s="157" t="s">
        <v>436</v>
      </c>
      <c r="D58" s="158"/>
      <c r="E58" s="351"/>
    </row>
    <row r="59" spans="2:7" ht="12" customHeight="1" x14ac:dyDescent="0.3">
      <c r="B59" s="125"/>
      <c r="C59" s="126"/>
      <c r="D59" s="127"/>
    </row>
    <row r="60" spans="2:7" ht="15.6" x14ac:dyDescent="0.3">
      <c r="B60" s="125" t="s">
        <v>437</v>
      </c>
      <c r="C60" s="126"/>
      <c r="D60" s="136"/>
    </row>
    <row r="61" spans="2:7" ht="15.6" x14ac:dyDescent="0.3">
      <c r="B61" s="125"/>
      <c r="C61" s="125" t="s">
        <v>438</v>
      </c>
      <c r="D61" s="127">
        <v>31000</v>
      </c>
      <c r="E61" s="352"/>
    </row>
    <row r="62" spans="2:7" ht="15.6" x14ac:dyDescent="0.3">
      <c r="B62" s="125"/>
      <c r="C62" s="125" t="s">
        <v>439</v>
      </c>
      <c r="D62" s="127">
        <v>31005</v>
      </c>
      <c r="E62" s="352"/>
      <c r="F62" s="127"/>
      <c r="G62" s="127"/>
    </row>
    <row r="63" spans="2:7" ht="15.6" x14ac:dyDescent="0.3">
      <c r="B63" s="125"/>
      <c r="C63" s="125" t="s">
        <v>440</v>
      </c>
      <c r="D63" s="136"/>
      <c r="F63" s="127"/>
      <c r="G63" s="127"/>
    </row>
    <row r="64" spans="2:7" ht="15.6" x14ac:dyDescent="0.3">
      <c r="B64" s="125"/>
      <c r="C64" s="126" t="s">
        <v>441</v>
      </c>
      <c r="D64" s="127">
        <v>31008</v>
      </c>
      <c r="E64" s="352"/>
      <c r="F64" s="127"/>
      <c r="G64" s="127"/>
    </row>
    <row r="65" spans="2:7" ht="15.6" x14ac:dyDescent="0.3">
      <c r="B65" s="125"/>
      <c r="C65" s="126" t="s">
        <v>442</v>
      </c>
      <c r="D65" s="127">
        <v>31009</v>
      </c>
      <c r="E65" s="352"/>
      <c r="F65" s="127"/>
      <c r="G65" s="127"/>
    </row>
    <row r="66" spans="2:7" ht="15.6" x14ac:dyDescent="0.3">
      <c r="B66" s="125"/>
      <c r="C66" s="126" t="s">
        <v>443</v>
      </c>
      <c r="D66" s="127">
        <v>31010</v>
      </c>
      <c r="E66" s="352"/>
      <c r="F66" s="127"/>
      <c r="G66" s="127"/>
    </row>
    <row r="67" spans="2:7" ht="15.6" x14ac:dyDescent="0.3">
      <c r="B67" s="125"/>
      <c r="C67" s="126" t="s">
        <v>444</v>
      </c>
      <c r="D67" s="127">
        <v>31011</v>
      </c>
      <c r="E67" s="352"/>
      <c r="F67" s="127"/>
      <c r="G67" s="127"/>
    </row>
    <row r="68" spans="2:7" ht="15.6" x14ac:dyDescent="0.3">
      <c r="B68" s="125"/>
      <c r="C68" s="101" t="s">
        <v>445</v>
      </c>
      <c r="D68" s="127">
        <v>31012</v>
      </c>
      <c r="E68" s="352"/>
      <c r="F68" s="127"/>
      <c r="G68" s="127"/>
    </row>
    <row r="69" spans="2:7" ht="15.6" x14ac:dyDescent="0.3">
      <c r="B69" s="125"/>
      <c r="C69" s="144" t="s">
        <v>446</v>
      </c>
      <c r="D69" s="160">
        <v>31015</v>
      </c>
      <c r="E69" s="353">
        <f>SUM(E64:E68)</f>
        <v>0</v>
      </c>
      <c r="F69" s="127"/>
      <c r="G69" s="127"/>
    </row>
    <row r="70" spans="2:7" ht="15.6" x14ac:dyDescent="0.3">
      <c r="B70" s="125"/>
      <c r="C70" s="144" t="s">
        <v>447</v>
      </c>
      <c r="D70" s="160">
        <v>32701</v>
      </c>
      <c r="E70" s="353">
        <f>SUM(E61:E68)</f>
        <v>0</v>
      </c>
      <c r="F70" s="127"/>
      <c r="G70" s="127"/>
    </row>
    <row r="71" spans="2:7" ht="15.6" x14ac:dyDescent="0.3">
      <c r="B71" s="125" t="s">
        <v>448</v>
      </c>
      <c r="C71" s="126"/>
      <c r="D71" s="136"/>
    </row>
    <row r="72" spans="2:7" ht="15.6" x14ac:dyDescent="0.3">
      <c r="B72" s="125"/>
      <c r="C72" s="125" t="s">
        <v>449</v>
      </c>
      <c r="D72" s="127">
        <v>32000</v>
      </c>
      <c r="E72" s="352"/>
    </row>
    <row r="73" spans="2:7" ht="15.6" x14ac:dyDescent="0.3">
      <c r="B73" s="125"/>
      <c r="C73" s="125" t="s">
        <v>450</v>
      </c>
      <c r="D73" s="127"/>
      <c r="F73" s="127"/>
      <c r="G73" s="127"/>
    </row>
    <row r="74" spans="2:7" ht="15.6" x14ac:dyDescent="0.3">
      <c r="B74" s="125"/>
      <c r="C74" s="126" t="s">
        <v>451</v>
      </c>
      <c r="D74" s="127">
        <v>32011</v>
      </c>
      <c r="E74" s="352"/>
      <c r="F74" s="127"/>
      <c r="G74" s="127"/>
    </row>
    <row r="75" spans="2:7" ht="15.6" x14ac:dyDescent="0.3">
      <c r="B75" s="125"/>
      <c r="C75" s="126" t="s">
        <v>452</v>
      </c>
      <c r="D75" s="127">
        <v>32014</v>
      </c>
      <c r="E75" s="352"/>
      <c r="F75" s="127"/>
      <c r="G75" s="127"/>
    </row>
    <row r="76" spans="2:7" ht="15.6" x14ac:dyDescent="0.3">
      <c r="B76" s="125"/>
      <c r="C76" s="126" t="s">
        <v>453</v>
      </c>
      <c r="D76" s="127">
        <v>32016</v>
      </c>
      <c r="E76" s="352"/>
      <c r="F76" s="127"/>
      <c r="G76" s="127"/>
    </row>
    <row r="77" spans="2:7" ht="15.6" x14ac:dyDescent="0.3">
      <c r="B77" s="125"/>
      <c r="C77" s="126" t="s">
        <v>454</v>
      </c>
      <c r="D77" s="127">
        <v>32017</v>
      </c>
      <c r="E77" s="352"/>
      <c r="F77" s="127"/>
      <c r="G77" s="127"/>
    </row>
    <row r="78" spans="2:7" ht="15.6" x14ac:dyDescent="0.3">
      <c r="B78" s="125"/>
      <c r="C78" s="101" t="s">
        <v>455</v>
      </c>
      <c r="D78" s="127">
        <v>32015</v>
      </c>
      <c r="E78" s="352"/>
      <c r="F78" s="127"/>
      <c r="G78" s="127"/>
    </row>
    <row r="79" spans="2:7" ht="15.6" x14ac:dyDescent="0.3">
      <c r="B79" s="125"/>
      <c r="C79" s="144" t="s">
        <v>456</v>
      </c>
      <c r="D79" s="160">
        <v>32020</v>
      </c>
      <c r="E79" s="353">
        <f>SUM(E74:E78)</f>
        <v>0</v>
      </c>
      <c r="F79" s="127"/>
      <c r="G79" s="127"/>
    </row>
    <row r="80" spans="2:7" ht="15.6" x14ac:dyDescent="0.3">
      <c r="B80" s="125"/>
      <c r="C80" s="125" t="s">
        <v>318</v>
      </c>
      <c r="D80" s="127">
        <v>32025</v>
      </c>
      <c r="E80" s="352"/>
      <c r="F80" s="127"/>
      <c r="G80" s="127"/>
    </row>
    <row r="81" spans="2:7" ht="15.6" x14ac:dyDescent="0.3">
      <c r="B81" s="125"/>
      <c r="C81" s="144" t="s">
        <v>457</v>
      </c>
      <c r="D81" s="160">
        <v>32099</v>
      </c>
      <c r="E81" s="353">
        <f>E72+E79+E80</f>
        <v>0</v>
      </c>
      <c r="F81" s="127"/>
      <c r="G81" s="127"/>
    </row>
    <row r="82" spans="2:7" ht="15.6" x14ac:dyDescent="0.3">
      <c r="B82" s="125"/>
      <c r="C82" s="144"/>
      <c r="D82" s="160"/>
      <c r="F82" s="127"/>
      <c r="G82" s="127"/>
    </row>
    <row r="83" spans="2:7" ht="15.6" x14ac:dyDescent="0.3">
      <c r="B83" s="125"/>
      <c r="C83" s="144" t="s">
        <v>458</v>
      </c>
      <c r="D83" s="160">
        <v>32800</v>
      </c>
      <c r="E83" s="353">
        <f>E70+E81</f>
        <v>0</v>
      </c>
      <c r="F83" s="127"/>
      <c r="G83" s="127"/>
    </row>
    <row r="84" spans="2:7" ht="15.6" x14ac:dyDescent="0.3">
      <c r="B84" s="125" t="s">
        <v>459</v>
      </c>
      <c r="C84" s="126"/>
      <c r="D84" s="136"/>
      <c r="F84" s="127"/>
      <c r="G84" s="127"/>
    </row>
    <row r="85" spans="2:7" ht="15.6" x14ac:dyDescent="0.3">
      <c r="B85" s="125"/>
      <c r="C85" s="125" t="s">
        <v>460</v>
      </c>
      <c r="D85" s="127">
        <v>32500</v>
      </c>
      <c r="E85" s="352"/>
      <c r="F85" s="127"/>
      <c r="G85" s="127"/>
    </row>
    <row r="86" spans="2:7" ht="15.6" x14ac:dyDescent="0.3">
      <c r="B86" s="125"/>
      <c r="C86" s="125" t="s">
        <v>461</v>
      </c>
      <c r="D86" s="127">
        <v>32550</v>
      </c>
      <c r="E86" s="352"/>
      <c r="F86" s="127"/>
      <c r="G86" s="127"/>
    </row>
    <row r="87" spans="2:7" ht="15.6" x14ac:dyDescent="0.3">
      <c r="B87" s="125"/>
      <c r="C87" s="144" t="s">
        <v>462</v>
      </c>
      <c r="D87" s="160">
        <v>32600</v>
      </c>
      <c r="E87" s="353">
        <f>SUM(E85:E86)</f>
        <v>0</v>
      </c>
      <c r="F87" s="127"/>
      <c r="G87" s="127"/>
    </row>
    <row r="88" spans="2:7" ht="15.6" x14ac:dyDescent="0.3">
      <c r="B88" s="125"/>
      <c r="C88" s="126"/>
      <c r="D88" s="127"/>
      <c r="E88" s="354"/>
      <c r="F88" s="127"/>
      <c r="G88" s="127"/>
    </row>
    <row r="89" spans="2:7" ht="15.6" x14ac:dyDescent="0.3">
      <c r="B89" s="125"/>
      <c r="C89" s="144" t="s">
        <v>630</v>
      </c>
      <c r="D89" s="160">
        <v>32900</v>
      </c>
      <c r="E89" s="353">
        <f>E83+E87</f>
        <v>0</v>
      </c>
      <c r="F89" s="127"/>
      <c r="G89" s="127"/>
    </row>
    <row r="90" spans="2:7" ht="15.6" x14ac:dyDescent="0.3">
      <c r="B90" s="125"/>
      <c r="C90" s="126"/>
      <c r="D90" s="127"/>
      <c r="E90" s="354"/>
      <c r="F90" s="127"/>
      <c r="G90" s="127"/>
    </row>
    <row r="91" spans="2:7" s="159" customFormat="1" ht="21" x14ac:dyDescent="0.4">
      <c r="B91" s="157" t="s">
        <v>463</v>
      </c>
      <c r="C91" s="157" t="s">
        <v>464</v>
      </c>
      <c r="D91" s="158"/>
      <c r="E91" s="351"/>
    </row>
    <row r="92" spans="2:7" ht="15.6" x14ac:dyDescent="0.3">
      <c r="B92" s="125"/>
      <c r="C92" s="126"/>
      <c r="D92" s="127"/>
    </row>
    <row r="93" spans="2:7" ht="15.6" x14ac:dyDescent="0.3">
      <c r="B93" s="125" t="s">
        <v>465</v>
      </c>
      <c r="C93" s="126"/>
      <c r="D93" s="136"/>
    </row>
    <row r="94" spans="2:7" ht="15.6" x14ac:dyDescent="0.3">
      <c r="B94" s="125"/>
      <c r="C94" s="125" t="s">
        <v>615</v>
      </c>
      <c r="D94" s="127">
        <v>33000</v>
      </c>
      <c r="E94" s="352"/>
      <c r="F94" s="127"/>
    </row>
    <row r="95" spans="2:7" ht="15.6" x14ac:dyDescent="0.3">
      <c r="B95" s="125"/>
      <c r="C95" s="125" t="s">
        <v>614</v>
      </c>
      <c r="D95" s="127">
        <v>33010</v>
      </c>
      <c r="E95" s="352"/>
      <c r="F95" s="127"/>
    </row>
    <row r="96" spans="2:7" ht="15.6" x14ac:dyDescent="0.3">
      <c r="B96" s="125"/>
      <c r="C96" s="125" t="s">
        <v>466</v>
      </c>
      <c r="D96" s="136"/>
      <c r="F96" s="127"/>
    </row>
    <row r="97" spans="2:7" ht="15.6" x14ac:dyDescent="0.3">
      <c r="B97" s="125"/>
      <c r="C97" s="126" t="s">
        <v>467</v>
      </c>
      <c r="D97" s="127">
        <v>33020</v>
      </c>
      <c r="E97" s="352"/>
      <c r="F97" s="127"/>
    </row>
    <row r="98" spans="2:7" ht="15.6" x14ac:dyDescent="0.3">
      <c r="B98" s="125"/>
      <c r="C98" s="126" t="s">
        <v>468</v>
      </c>
      <c r="D98" s="127">
        <v>33030</v>
      </c>
      <c r="E98" s="352"/>
      <c r="F98" s="127"/>
    </row>
    <row r="99" spans="2:7" ht="15.6" x14ac:dyDescent="0.3">
      <c r="B99" s="125"/>
      <c r="C99" s="125" t="s">
        <v>469</v>
      </c>
      <c r="D99" s="136"/>
      <c r="F99" s="127"/>
    </row>
    <row r="100" spans="2:7" ht="15.6" x14ac:dyDescent="0.3">
      <c r="B100" s="125"/>
      <c r="C100" s="126" t="s">
        <v>470</v>
      </c>
      <c r="D100" s="127">
        <v>33060</v>
      </c>
      <c r="E100" s="352"/>
      <c r="F100" s="127"/>
    </row>
    <row r="101" spans="2:7" ht="15.6" x14ac:dyDescent="0.3">
      <c r="B101" s="125"/>
      <c r="C101" s="126" t="s">
        <v>471</v>
      </c>
      <c r="D101" s="127">
        <v>33070</v>
      </c>
      <c r="E101" s="352"/>
      <c r="F101" s="127"/>
    </row>
    <row r="102" spans="2:7" ht="15.6" x14ac:dyDescent="0.3">
      <c r="B102" s="125"/>
      <c r="C102" s="125" t="s">
        <v>472</v>
      </c>
      <c r="D102" s="127">
        <v>33075</v>
      </c>
      <c r="E102" s="352"/>
      <c r="F102" s="127"/>
    </row>
    <row r="103" spans="2:7" ht="15.6" x14ac:dyDescent="0.3">
      <c r="B103" s="125"/>
      <c r="C103" s="125" t="s">
        <v>473</v>
      </c>
      <c r="D103" s="127">
        <v>33100</v>
      </c>
      <c r="E103" s="352"/>
      <c r="F103" s="127"/>
    </row>
    <row r="104" spans="2:7" ht="15.6" x14ac:dyDescent="0.3">
      <c r="B104" s="125"/>
      <c r="C104" s="144" t="s">
        <v>619</v>
      </c>
      <c r="D104" s="160">
        <v>33125</v>
      </c>
      <c r="E104" s="353">
        <f>SUM(E94:E103)</f>
        <v>0</v>
      </c>
      <c r="F104" s="127"/>
    </row>
    <row r="105" spans="2:7" ht="15.6" x14ac:dyDescent="0.3">
      <c r="B105" s="125"/>
      <c r="C105" s="126"/>
      <c r="D105" s="127"/>
      <c r="E105" s="354"/>
      <c r="F105" s="127"/>
    </row>
    <row r="106" spans="2:7" ht="15.6" x14ac:dyDescent="0.3">
      <c r="B106" s="125" t="s">
        <v>474</v>
      </c>
      <c r="C106" s="126"/>
      <c r="D106" s="136"/>
    </row>
    <row r="107" spans="2:7" ht="15.6" x14ac:dyDescent="0.3">
      <c r="B107" s="125"/>
      <c r="C107" s="125" t="s">
        <v>475</v>
      </c>
      <c r="D107" s="127">
        <v>33280</v>
      </c>
      <c r="E107" s="352"/>
      <c r="F107" s="127"/>
    </row>
    <row r="108" spans="2:7" s="68" customFormat="1" ht="30.6" x14ac:dyDescent="0.25">
      <c r="B108" s="233"/>
      <c r="C108" s="234" t="s">
        <v>631</v>
      </c>
      <c r="D108" s="235">
        <v>33281</v>
      </c>
      <c r="E108" s="352"/>
      <c r="F108" s="235"/>
      <c r="G108" s="143"/>
    </row>
    <row r="109" spans="2:7" ht="15.6" x14ac:dyDescent="0.3">
      <c r="B109" s="125"/>
      <c r="C109" s="125" t="s">
        <v>476</v>
      </c>
      <c r="D109" s="127">
        <v>33150</v>
      </c>
      <c r="E109" s="352"/>
      <c r="F109" s="127"/>
    </row>
    <row r="110" spans="2:7" ht="15.6" x14ac:dyDescent="0.3">
      <c r="B110" s="125"/>
      <c r="C110" s="125" t="s">
        <v>477</v>
      </c>
      <c r="D110" s="127">
        <v>33175</v>
      </c>
      <c r="E110" s="352"/>
      <c r="F110" s="127"/>
    </row>
    <row r="111" spans="2:7" ht="15.6" x14ac:dyDescent="0.3">
      <c r="B111" s="125"/>
      <c r="C111" s="125" t="s">
        <v>30</v>
      </c>
      <c r="D111" s="127">
        <v>33200</v>
      </c>
      <c r="E111" s="352"/>
      <c r="F111" s="127"/>
    </row>
    <row r="112" spans="2:7" ht="15.6" x14ac:dyDescent="0.3">
      <c r="B112" s="125"/>
      <c r="C112" s="125" t="s">
        <v>618</v>
      </c>
      <c r="D112" s="127">
        <v>33215</v>
      </c>
      <c r="E112" s="352"/>
      <c r="F112" s="127"/>
    </row>
    <row r="113" spans="2:7" ht="15.6" x14ac:dyDescent="0.3">
      <c r="B113" s="125"/>
      <c r="C113" s="125" t="s">
        <v>478</v>
      </c>
      <c r="D113" s="136"/>
      <c r="F113" s="127"/>
    </row>
    <row r="114" spans="2:7" ht="15.6" x14ac:dyDescent="0.3">
      <c r="B114" s="125"/>
      <c r="C114" s="126" t="s">
        <v>470</v>
      </c>
      <c r="D114" s="127">
        <v>33220</v>
      </c>
      <c r="E114" s="352"/>
      <c r="F114" s="127"/>
    </row>
    <row r="115" spans="2:7" ht="15.6" x14ac:dyDescent="0.3">
      <c r="B115" s="125"/>
      <c r="C115" s="126" t="s">
        <v>471</v>
      </c>
      <c r="D115" s="127">
        <v>33230</v>
      </c>
      <c r="E115" s="352"/>
      <c r="F115" s="127"/>
    </row>
    <row r="116" spans="2:7" ht="15.6" x14ac:dyDescent="0.3">
      <c r="B116" s="125"/>
      <c r="C116" s="125" t="s">
        <v>479</v>
      </c>
      <c r="D116" s="127">
        <v>33250</v>
      </c>
      <c r="E116" s="352"/>
      <c r="F116" s="127"/>
    </row>
    <row r="117" spans="2:7" ht="15.6" x14ac:dyDescent="0.3">
      <c r="B117" s="125"/>
      <c r="C117" s="125" t="s">
        <v>480</v>
      </c>
      <c r="D117" s="136"/>
      <c r="F117" s="127"/>
    </row>
    <row r="118" spans="2:7" ht="15.6" x14ac:dyDescent="0.3">
      <c r="B118" s="125"/>
      <c r="C118" s="126" t="s">
        <v>481</v>
      </c>
      <c r="D118" s="127">
        <v>33282</v>
      </c>
      <c r="E118" s="352"/>
      <c r="F118" s="127"/>
      <c r="G118" s="127"/>
    </row>
    <row r="119" spans="2:7" ht="15.6" x14ac:dyDescent="0.3">
      <c r="B119" s="125"/>
      <c r="C119" s="126" t="s">
        <v>455</v>
      </c>
      <c r="D119" s="127">
        <v>33290</v>
      </c>
      <c r="E119" s="352"/>
      <c r="F119" s="127"/>
      <c r="G119" s="127"/>
    </row>
    <row r="120" spans="2:7" ht="15.6" x14ac:dyDescent="0.3">
      <c r="B120" s="125"/>
      <c r="C120" s="125" t="s">
        <v>482</v>
      </c>
      <c r="D120" s="127">
        <v>33275</v>
      </c>
      <c r="E120" s="352"/>
      <c r="F120" s="127"/>
      <c r="G120" s="127"/>
    </row>
    <row r="121" spans="2:7" ht="15.6" x14ac:dyDescent="0.3">
      <c r="B121" s="125"/>
      <c r="C121" s="144" t="s">
        <v>483</v>
      </c>
      <c r="D121" s="160">
        <v>33300</v>
      </c>
      <c r="E121" s="353">
        <f>SUM(E107:E120)</f>
        <v>0</v>
      </c>
      <c r="F121" s="127"/>
      <c r="G121" s="127"/>
    </row>
    <row r="122" spans="2:7" ht="15.6" x14ac:dyDescent="0.3">
      <c r="B122" s="125"/>
      <c r="C122" s="144" t="s">
        <v>484</v>
      </c>
      <c r="D122" s="160">
        <v>33325</v>
      </c>
      <c r="E122" s="353">
        <f>E104-E121</f>
        <v>0</v>
      </c>
      <c r="F122" s="127"/>
      <c r="G122" s="127"/>
    </row>
    <row r="123" spans="2:7" ht="15.6" x14ac:dyDescent="0.3">
      <c r="B123" s="125"/>
      <c r="C123" s="126"/>
      <c r="D123" s="127"/>
      <c r="E123" s="354"/>
      <c r="F123" s="127"/>
      <c r="G123" s="127"/>
    </row>
    <row r="124" spans="2:7" ht="15.6" x14ac:dyDescent="0.3">
      <c r="B124" s="125" t="s">
        <v>485</v>
      </c>
      <c r="C124" s="126"/>
      <c r="D124" s="136"/>
    </row>
    <row r="125" spans="2:7" ht="15.6" x14ac:dyDescent="0.3">
      <c r="B125" s="125"/>
      <c r="C125" s="125" t="s">
        <v>486</v>
      </c>
      <c r="D125" s="127">
        <v>33350</v>
      </c>
      <c r="E125" s="352"/>
      <c r="F125" s="127"/>
      <c r="G125" s="127"/>
    </row>
    <row r="126" spans="2:7" ht="15.6" x14ac:dyDescent="0.3">
      <c r="B126" s="125"/>
      <c r="C126" s="125" t="s">
        <v>487</v>
      </c>
      <c r="D126" s="127">
        <v>33376</v>
      </c>
      <c r="E126" s="352"/>
      <c r="F126" s="127"/>
      <c r="G126" s="127"/>
    </row>
    <row r="127" spans="2:7" ht="15.6" x14ac:dyDescent="0.3">
      <c r="B127" s="125"/>
      <c r="C127" s="125" t="s">
        <v>488</v>
      </c>
      <c r="D127" s="136"/>
      <c r="F127" s="127"/>
      <c r="G127" s="127"/>
    </row>
    <row r="128" spans="2:7" ht="15.6" x14ac:dyDescent="0.3">
      <c r="B128" s="125"/>
      <c r="C128" s="126" t="s">
        <v>489</v>
      </c>
      <c r="D128" s="127">
        <v>33378</v>
      </c>
      <c r="E128" s="352"/>
      <c r="F128" s="127"/>
      <c r="G128" s="127"/>
    </row>
    <row r="129" spans="2:7" ht="15.6" x14ac:dyDescent="0.3">
      <c r="B129" s="125"/>
      <c r="C129" s="126" t="s">
        <v>490</v>
      </c>
      <c r="D129" s="127">
        <v>33382</v>
      </c>
      <c r="E129" s="352"/>
      <c r="F129" s="127"/>
      <c r="G129" s="127"/>
    </row>
    <row r="130" spans="2:7" ht="15.6" x14ac:dyDescent="0.3">
      <c r="B130" s="125"/>
      <c r="C130" s="126" t="s">
        <v>455</v>
      </c>
      <c r="D130" s="127">
        <v>33384</v>
      </c>
      <c r="E130" s="352"/>
      <c r="F130" s="127"/>
      <c r="G130" s="127"/>
    </row>
    <row r="131" spans="2:7" ht="15.6" x14ac:dyDescent="0.3">
      <c r="B131" s="125"/>
      <c r="C131" s="125" t="s">
        <v>491</v>
      </c>
      <c r="D131" s="136"/>
      <c r="F131" s="127"/>
      <c r="G131" s="127"/>
    </row>
    <row r="132" spans="2:7" ht="15.6" x14ac:dyDescent="0.3">
      <c r="B132" s="125"/>
      <c r="C132" s="126" t="s">
        <v>470</v>
      </c>
      <c r="D132" s="127">
        <v>33425</v>
      </c>
      <c r="E132" s="352"/>
      <c r="F132" s="127"/>
      <c r="G132" s="127"/>
    </row>
    <row r="133" spans="2:7" ht="15.6" x14ac:dyDescent="0.3">
      <c r="B133" s="125"/>
      <c r="C133" s="126" t="s">
        <v>455</v>
      </c>
      <c r="D133" s="127">
        <v>33385</v>
      </c>
      <c r="E133" s="352"/>
      <c r="F133" s="127"/>
      <c r="G133" s="127"/>
    </row>
    <row r="134" spans="2:7" ht="15.6" x14ac:dyDescent="0.3">
      <c r="B134" s="125"/>
      <c r="C134" s="125" t="s">
        <v>492</v>
      </c>
      <c r="D134" s="127">
        <v>33400</v>
      </c>
      <c r="E134" s="352"/>
      <c r="F134" s="127"/>
      <c r="G134" s="127"/>
    </row>
    <row r="135" spans="2:7" ht="15.6" x14ac:dyDescent="0.3">
      <c r="B135" s="125"/>
      <c r="C135" s="144" t="s">
        <v>493</v>
      </c>
      <c r="D135" s="160">
        <v>33450</v>
      </c>
      <c r="E135" s="353">
        <f>SUM(E125:E134)</f>
        <v>0</v>
      </c>
      <c r="F135" s="127"/>
      <c r="G135" s="127"/>
    </row>
    <row r="136" spans="2:7" ht="15.6" x14ac:dyDescent="0.3">
      <c r="B136" s="125"/>
      <c r="C136" s="126"/>
      <c r="D136" s="127"/>
      <c r="E136" s="354"/>
      <c r="F136" s="127"/>
      <c r="G136" s="127"/>
    </row>
    <row r="137" spans="2:7" ht="15.6" x14ac:dyDescent="0.3">
      <c r="B137" s="125" t="s">
        <v>494</v>
      </c>
      <c r="C137" s="126"/>
      <c r="D137" s="136"/>
    </row>
    <row r="138" spans="2:7" ht="15.6" x14ac:dyDescent="0.3">
      <c r="B138" s="125"/>
      <c r="C138" s="125" t="s">
        <v>495</v>
      </c>
      <c r="D138" s="136"/>
      <c r="F138" s="127"/>
      <c r="G138" s="127"/>
    </row>
    <row r="139" spans="2:7" ht="15.6" x14ac:dyDescent="0.3">
      <c r="B139" s="125"/>
      <c r="C139" s="126" t="s">
        <v>467</v>
      </c>
      <c r="D139" s="127">
        <v>33490</v>
      </c>
      <c r="E139" s="352"/>
      <c r="F139" s="127"/>
      <c r="G139" s="127"/>
    </row>
    <row r="140" spans="2:7" ht="15.6" x14ac:dyDescent="0.3">
      <c r="B140" s="125"/>
      <c r="C140" s="126" t="s">
        <v>455</v>
      </c>
      <c r="D140" s="127">
        <v>33495</v>
      </c>
      <c r="E140" s="352"/>
      <c r="F140" s="127"/>
      <c r="G140" s="127"/>
    </row>
    <row r="141" spans="2:7" ht="15.6" x14ac:dyDescent="0.3">
      <c r="B141" s="125"/>
      <c r="C141" s="125" t="s">
        <v>496</v>
      </c>
      <c r="D141" s="136"/>
      <c r="F141" s="127"/>
      <c r="G141" s="127"/>
    </row>
    <row r="142" spans="2:7" ht="15.6" x14ac:dyDescent="0.3">
      <c r="B142" s="125"/>
      <c r="C142" s="126" t="s">
        <v>470</v>
      </c>
      <c r="D142" s="127">
        <v>33505</v>
      </c>
      <c r="E142" s="352"/>
      <c r="F142" s="127"/>
      <c r="G142" s="127"/>
    </row>
    <row r="143" spans="2:7" ht="15.6" x14ac:dyDescent="0.3">
      <c r="B143" s="125"/>
      <c r="C143" s="126" t="s">
        <v>455</v>
      </c>
      <c r="D143" s="127">
        <v>33508</v>
      </c>
      <c r="E143" s="352"/>
      <c r="F143" s="127"/>
      <c r="G143" s="127"/>
    </row>
    <row r="144" spans="2:7" ht="15.6" x14ac:dyDescent="0.3">
      <c r="B144" s="125"/>
      <c r="C144" s="125" t="s">
        <v>497</v>
      </c>
      <c r="D144" s="136"/>
      <c r="F144" s="127"/>
      <c r="G144" s="127"/>
    </row>
    <row r="145" spans="2:7" ht="15.6" x14ac:dyDescent="0.3">
      <c r="B145" s="125"/>
      <c r="C145" s="126" t="s">
        <v>470</v>
      </c>
      <c r="D145" s="127">
        <v>33530</v>
      </c>
      <c r="E145" s="352"/>
      <c r="F145" s="127"/>
      <c r="G145" s="127"/>
    </row>
    <row r="146" spans="2:7" ht="15.6" x14ac:dyDescent="0.3">
      <c r="B146" s="125"/>
      <c r="C146" s="126" t="s">
        <v>455</v>
      </c>
      <c r="D146" s="127">
        <v>33535</v>
      </c>
      <c r="E146" s="352"/>
      <c r="F146" s="127"/>
      <c r="G146" s="127"/>
    </row>
    <row r="147" spans="2:7" ht="15.6" x14ac:dyDescent="0.3">
      <c r="B147" s="125"/>
      <c r="C147" s="125" t="s">
        <v>498</v>
      </c>
      <c r="D147" s="127">
        <v>33510</v>
      </c>
      <c r="E147" s="352"/>
      <c r="F147" s="127"/>
      <c r="G147" s="127"/>
    </row>
    <row r="148" spans="2:7" ht="15.6" x14ac:dyDescent="0.3">
      <c r="B148" s="125"/>
      <c r="C148" s="144" t="s">
        <v>499</v>
      </c>
      <c r="D148" s="160">
        <v>33550</v>
      </c>
      <c r="E148" s="353">
        <f>SUM(E139:E147)</f>
        <v>0</v>
      </c>
      <c r="F148" s="127"/>
      <c r="G148" s="127"/>
    </row>
    <row r="149" spans="2:7" ht="15.6" x14ac:dyDescent="0.3">
      <c r="B149" s="125"/>
      <c r="C149" s="126"/>
      <c r="D149" s="127"/>
      <c r="E149" s="354"/>
      <c r="F149" s="127"/>
      <c r="G149" s="127"/>
    </row>
    <row r="150" spans="2:7" ht="15.6" x14ac:dyDescent="0.3">
      <c r="B150" s="125"/>
      <c r="C150" s="144" t="s">
        <v>500</v>
      </c>
      <c r="D150" s="160">
        <v>33575</v>
      </c>
      <c r="E150" s="353">
        <f>E122+E135+E148</f>
        <v>0</v>
      </c>
      <c r="F150" s="127"/>
      <c r="G150" s="127"/>
    </row>
    <row r="151" spans="2:7" ht="15.6" x14ac:dyDescent="0.3">
      <c r="B151" s="125"/>
      <c r="C151" s="126"/>
      <c r="D151" s="127"/>
      <c r="E151" s="354"/>
      <c r="F151" s="127"/>
      <c r="G151" s="127"/>
    </row>
    <row r="152" spans="2:7" ht="15.6" x14ac:dyDescent="0.3">
      <c r="B152" s="125"/>
      <c r="C152" s="144" t="s">
        <v>501</v>
      </c>
      <c r="D152" s="160">
        <v>33600</v>
      </c>
      <c r="E152" s="352"/>
      <c r="F152" s="127"/>
      <c r="G152" s="127"/>
    </row>
    <row r="153" spans="2:7" ht="15.6" x14ac:dyDescent="0.3">
      <c r="B153" s="125"/>
      <c r="C153" s="126"/>
      <c r="D153" s="127"/>
      <c r="E153" s="354"/>
      <c r="F153" s="127"/>
      <c r="G153" s="127"/>
    </row>
    <row r="154" spans="2:7" ht="15.6" x14ac:dyDescent="0.3">
      <c r="B154" s="125"/>
      <c r="C154" s="144" t="s">
        <v>502</v>
      </c>
      <c r="D154" s="160">
        <v>33625</v>
      </c>
      <c r="E154" s="352"/>
      <c r="F154" s="127"/>
      <c r="G154" s="127"/>
    </row>
    <row r="155" spans="2:7" ht="15.6" x14ac:dyDescent="0.3">
      <c r="B155" s="125"/>
      <c r="C155" s="126"/>
      <c r="D155" s="127"/>
      <c r="E155" s="354"/>
      <c r="F155" s="127"/>
      <c r="G155" s="127"/>
    </row>
    <row r="156" spans="2:7" ht="15.6" x14ac:dyDescent="0.3">
      <c r="B156" s="125"/>
      <c r="C156" s="126"/>
      <c r="D156" s="127"/>
      <c r="E156" s="354"/>
      <c r="F156" s="127"/>
      <c r="G156" s="127"/>
    </row>
    <row r="157" spans="2:7" s="159" customFormat="1" ht="21" x14ac:dyDescent="0.4">
      <c r="B157" s="157" t="s">
        <v>503</v>
      </c>
      <c r="C157" s="157" t="s">
        <v>504</v>
      </c>
      <c r="D157" s="158"/>
      <c r="E157" s="351"/>
    </row>
    <row r="158" spans="2:7" ht="15.6" x14ac:dyDescent="0.3">
      <c r="B158" s="125"/>
      <c r="C158" s="126"/>
      <c r="D158" s="127"/>
    </row>
    <row r="159" spans="2:7" ht="15.6" x14ac:dyDescent="0.3">
      <c r="B159" s="125"/>
      <c r="C159" s="125" t="s">
        <v>505</v>
      </c>
      <c r="D159" s="127">
        <v>33552</v>
      </c>
      <c r="E159" s="352"/>
      <c r="F159" s="127"/>
      <c r="G159" s="127"/>
    </row>
    <row r="160" spans="2:7" ht="15.6" x14ac:dyDescent="0.3">
      <c r="B160" s="125"/>
      <c r="C160" s="125" t="s">
        <v>506</v>
      </c>
      <c r="D160" s="127">
        <v>33554</v>
      </c>
      <c r="E160" s="352"/>
      <c r="F160" s="127"/>
      <c r="G160" s="127"/>
    </row>
    <row r="161" spans="2:7" ht="15.6" x14ac:dyDescent="0.3">
      <c r="B161" s="125"/>
      <c r="C161" s="125" t="s">
        <v>507</v>
      </c>
      <c r="D161" s="127">
        <v>33556</v>
      </c>
      <c r="E161" s="352"/>
      <c r="F161" s="127"/>
      <c r="G161" s="127"/>
    </row>
    <row r="162" spans="2:7" ht="15.6" x14ac:dyDescent="0.3">
      <c r="B162" s="125"/>
      <c r="C162" s="125" t="s">
        <v>508</v>
      </c>
      <c r="D162" s="127">
        <v>33558</v>
      </c>
      <c r="E162" s="352"/>
      <c r="F162" s="127"/>
      <c r="G162" s="127"/>
    </row>
    <row r="163" spans="2:7" ht="15.6" x14ac:dyDescent="0.3">
      <c r="B163" s="125"/>
      <c r="C163" s="125" t="s">
        <v>509</v>
      </c>
      <c r="D163" s="127">
        <v>33560</v>
      </c>
      <c r="E163" s="352"/>
      <c r="F163" s="127"/>
      <c r="G163" s="127"/>
    </row>
    <row r="164" spans="2:7" x14ac:dyDescent="0.25">
      <c r="C164" s="126"/>
      <c r="D164" s="136"/>
    </row>
    <row r="165" spans="2:7" x14ac:dyDescent="0.25">
      <c r="C165" s="126"/>
      <c r="D165" s="136"/>
    </row>
    <row r="166" spans="2:7" ht="21" x14ac:dyDescent="0.4">
      <c r="B166" s="161" t="s">
        <v>510</v>
      </c>
      <c r="C166" s="161" t="s">
        <v>217</v>
      </c>
      <c r="D166" s="162"/>
      <c r="E166" s="355"/>
    </row>
    <row r="167" spans="2:7" ht="15.6" x14ac:dyDescent="0.3">
      <c r="B167" s="125"/>
      <c r="C167" s="125"/>
      <c r="D167" s="127"/>
    </row>
    <row r="168" spans="2:7" ht="15.6" x14ac:dyDescent="0.3">
      <c r="B168" s="125" t="s">
        <v>511</v>
      </c>
      <c r="C168" s="125"/>
      <c r="D168" s="127"/>
    </row>
    <row r="169" spans="2:7" ht="15.6" x14ac:dyDescent="0.3">
      <c r="B169" s="125"/>
      <c r="C169" s="125" t="s">
        <v>512</v>
      </c>
      <c r="D169" s="127">
        <v>35110</v>
      </c>
      <c r="E169" s="352"/>
    </row>
    <row r="170" spans="2:7" ht="15.6" x14ac:dyDescent="0.3">
      <c r="B170" s="125"/>
      <c r="C170" s="125" t="s">
        <v>513</v>
      </c>
      <c r="D170" s="127">
        <v>35120</v>
      </c>
      <c r="E170" s="352"/>
    </row>
    <row r="171" spans="2:7" ht="15.6" x14ac:dyDescent="0.3">
      <c r="B171" s="125"/>
      <c r="C171" s="125" t="s">
        <v>514</v>
      </c>
      <c r="D171" s="127">
        <v>35130</v>
      </c>
      <c r="E171" s="352"/>
    </row>
    <row r="172" spans="2:7" ht="15.6" x14ac:dyDescent="0.3">
      <c r="B172" s="125"/>
      <c r="C172" s="125" t="s">
        <v>515</v>
      </c>
      <c r="D172" s="127"/>
    </row>
    <row r="173" spans="2:7" ht="15.6" x14ac:dyDescent="0.3">
      <c r="B173" s="125"/>
      <c r="C173" s="126" t="s">
        <v>516</v>
      </c>
      <c r="D173" s="127">
        <v>35140</v>
      </c>
      <c r="E173" s="352"/>
    </row>
    <row r="174" spans="2:7" ht="15.6" x14ac:dyDescent="0.3">
      <c r="B174" s="125"/>
      <c r="C174" s="126" t="s">
        <v>455</v>
      </c>
      <c r="D174" s="127">
        <v>35150</v>
      </c>
      <c r="E174" s="352"/>
    </row>
    <row r="175" spans="2:7" ht="15.6" x14ac:dyDescent="0.3">
      <c r="B175" s="125"/>
      <c r="C175" s="125" t="s">
        <v>517</v>
      </c>
      <c r="D175" s="127">
        <v>35160</v>
      </c>
      <c r="E175" s="352"/>
    </row>
    <row r="176" spans="2:7" ht="15.6" x14ac:dyDescent="0.3">
      <c r="B176" s="125"/>
      <c r="C176" s="125" t="s">
        <v>518</v>
      </c>
      <c r="D176" s="127"/>
      <c r="E176" s="356"/>
    </row>
    <row r="177" spans="2:5" ht="15.6" x14ac:dyDescent="0.3">
      <c r="B177" s="125"/>
      <c r="C177" s="126" t="s">
        <v>519</v>
      </c>
      <c r="D177" s="127">
        <v>35170</v>
      </c>
      <c r="E177" s="352"/>
    </row>
    <row r="178" spans="2:5" ht="15.6" x14ac:dyDescent="0.3">
      <c r="B178" s="125"/>
      <c r="C178" s="126" t="s">
        <v>520</v>
      </c>
      <c r="D178" s="127">
        <v>35180</v>
      </c>
      <c r="E178" s="352"/>
    </row>
    <row r="179" spans="2:5" ht="15.6" x14ac:dyDescent="0.3">
      <c r="B179" s="125"/>
      <c r="C179" s="125"/>
      <c r="D179" s="127"/>
      <c r="E179" s="356"/>
    </row>
    <row r="180" spans="2:5" ht="15.6" x14ac:dyDescent="0.3">
      <c r="B180" s="125" t="s">
        <v>521</v>
      </c>
      <c r="C180" s="125"/>
      <c r="D180" s="127"/>
      <c r="E180" s="356"/>
    </row>
    <row r="181" spans="2:5" ht="15.6" x14ac:dyDescent="0.3">
      <c r="B181" s="125"/>
      <c r="C181" s="125" t="s">
        <v>522</v>
      </c>
      <c r="D181" s="127">
        <v>35210</v>
      </c>
      <c r="E181" s="352"/>
    </row>
    <row r="182" spans="2:5" ht="15.6" x14ac:dyDescent="0.3">
      <c r="B182" s="125"/>
      <c r="C182" s="125" t="s">
        <v>523</v>
      </c>
      <c r="D182" s="127">
        <v>35220</v>
      </c>
      <c r="E182" s="352"/>
    </row>
    <row r="183" spans="2:5" ht="15.6" x14ac:dyDescent="0.3">
      <c r="B183" s="125"/>
      <c r="C183" s="125" t="s">
        <v>524</v>
      </c>
      <c r="D183" s="127">
        <v>35230</v>
      </c>
      <c r="E183" s="352"/>
    </row>
    <row r="184" spans="2:5" ht="15.6" x14ac:dyDescent="0.3">
      <c r="B184" s="125"/>
      <c r="C184" s="125" t="s">
        <v>525</v>
      </c>
      <c r="D184" s="127">
        <v>35240</v>
      </c>
      <c r="E184" s="352"/>
    </row>
    <row r="185" spans="2:5" ht="15.6" x14ac:dyDescent="0.3">
      <c r="B185" s="125"/>
      <c r="C185" s="126" t="s">
        <v>526</v>
      </c>
      <c r="D185" s="127">
        <v>35250</v>
      </c>
      <c r="E185" s="352"/>
    </row>
    <row r="186" spans="2:5" ht="15.6" x14ac:dyDescent="0.3">
      <c r="B186" s="125"/>
      <c r="C186" s="126" t="s">
        <v>455</v>
      </c>
      <c r="D186" s="127">
        <v>35260</v>
      </c>
      <c r="E186" s="352"/>
    </row>
    <row r="187" spans="2:5" ht="15.6" x14ac:dyDescent="0.3">
      <c r="B187" s="125"/>
      <c r="C187" s="125" t="s">
        <v>527</v>
      </c>
      <c r="D187" s="127">
        <v>35270</v>
      </c>
      <c r="E187" s="352"/>
    </row>
    <row r="188" spans="2:5" ht="15.6" x14ac:dyDescent="0.3">
      <c r="C188" s="125" t="s">
        <v>207</v>
      </c>
      <c r="D188" s="127">
        <v>35280</v>
      </c>
      <c r="E188" s="352"/>
    </row>
    <row r="189" spans="2:5" ht="15.6" x14ac:dyDescent="0.3">
      <c r="B189" s="125"/>
      <c r="C189" s="125"/>
      <c r="D189" s="127"/>
    </row>
    <row r="190" spans="2:5" ht="15.6" x14ac:dyDescent="0.3">
      <c r="B190" s="125" t="s">
        <v>528</v>
      </c>
      <c r="C190" s="125"/>
      <c r="D190" s="127"/>
    </row>
    <row r="191" spans="2:5" ht="15.6" x14ac:dyDescent="0.3">
      <c r="B191" s="125"/>
      <c r="C191" s="125"/>
      <c r="D191" s="127"/>
      <c r="E191" s="356"/>
    </row>
    <row r="192" spans="2:5" ht="15.6" x14ac:dyDescent="0.3">
      <c r="B192" s="125" t="s">
        <v>29</v>
      </c>
      <c r="C192" s="125"/>
      <c r="D192" s="127"/>
      <c r="E192" s="356"/>
    </row>
    <row r="193" spans="2:7" ht="15.6" x14ac:dyDescent="0.3">
      <c r="B193" s="125"/>
      <c r="C193" s="125" t="s">
        <v>529</v>
      </c>
      <c r="D193" s="127">
        <v>35510</v>
      </c>
      <c r="E193" s="352"/>
    </row>
    <row r="194" spans="2:7" ht="15.6" x14ac:dyDescent="0.3">
      <c r="B194" s="125"/>
      <c r="C194" s="125" t="s">
        <v>530</v>
      </c>
      <c r="D194" s="127">
        <v>35520</v>
      </c>
      <c r="E194" s="352"/>
    </row>
    <row r="195" spans="2:7" ht="15.6" x14ac:dyDescent="0.3">
      <c r="B195" s="125"/>
      <c r="C195" s="125" t="s">
        <v>531</v>
      </c>
      <c r="D195" s="127">
        <v>35530</v>
      </c>
      <c r="E195" s="352"/>
    </row>
    <row r="196" spans="2:7" ht="15.6" x14ac:dyDescent="0.3">
      <c r="B196" s="125"/>
      <c r="C196" s="125" t="s">
        <v>620</v>
      </c>
      <c r="D196" s="127">
        <v>35540</v>
      </c>
      <c r="E196" s="352"/>
    </row>
    <row r="197" spans="2:7" s="68" customFormat="1" ht="30.6" x14ac:dyDescent="0.25">
      <c r="B197" s="233"/>
      <c r="C197" s="234" t="s">
        <v>631</v>
      </c>
      <c r="D197" s="235">
        <v>35545</v>
      </c>
      <c r="E197" s="352"/>
      <c r="F197" s="235"/>
      <c r="G197" s="143"/>
    </row>
    <row r="198" spans="2:7" ht="15.6" x14ac:dyDescent="0.3">
      <c r="B198" s="125"/>
      <c r="C198" s="125" t="s">
        <v>532</v>
      </c>
      <c r="D198" s="127">
        <v>35550</v>
      </c>
      <c r="E198" s="352"/>
    </row>
    <row r="199" spans="2:7" ht="15.6" x14ac:dyDescent="0.3">
      <c r="B199" s="125"/>
      <c r="C199" s="125" t="s">
        <v>533</v>
      </c>
      <c r="D199" s="127">
        <v>35560</v>
      </c>
      <c r="E199" s="352"/>
    </row>
    <row r="200" spans="2:7" ht="15.6" x14ac:dyDescent="0.3">
      <c r="B200" s="125"/>
      <c r="C200" s="125"/>
      <c r="D200" s="127"/>
      <c r="E200" s="356"/>
    </row>
    <row r="201" spans="2:7" ht="15.6" x14ac:dyDescent="0.3">
      <c r="C201" s="125" t="s">
        <v>534</v>
      </c>
      <c r="D201" s="127">
        <v>35570</v>
      </c>
      <c r="E201" s="352"/>
    </row>
    <row r="202" spans="2:7" ht="15.6" x14ac:dyDescent="0.3">
      <c r="C202" s="125" t="s">
        <v>535</v>
      </c>
      <c r="D202" s="127">
        <v>35580</v>
      </c>
      <c r="E202" s="352"/>
    </row>
    <row r="203" spans="2:7" ht="15.6" x14ac:dyDescent="0.3">
      <c r="B203" s="125"/>
      <c r="C203" s="125"/>
      <c r="D203" s="127"/>
    </row>
    <row r="204" spans="2:7" ht="15.6" x14ac:dyDescent="0.3">
      <c r="B204" s="125" t="s">
        <v>536</v>
      </c>
      <c r="C204" s="125"/>
      <c r="D204" s="127"/>
      <c r="E204" s="357"/>
    </row>
    <row r="205" spans="2:7" ht="15.6" x14ac:dyDescent="0.3">
      <c r="B205" s="125"/>
      <c r="C205" s="125" t="s">
        <v>537</v>
      </c>
      <c r="D205" s="127">
        <v>35600</v>
      </c>
      <c r="E205" s="352"/>
    </row>
    <row r="206" spans="2:7" ht="15.6" x14ac:dyDescent="0.3">
      <c r="B206" s="125"/>
      <c r="C206" s="125" t="s">
        <v>538</v>
      </c>
      <c r="D206" s="127">
        <v>35610</v>
      </c>
      <c r="E206" s="352"/>
    </row>
    <row r="207" spans="2:7" ht="15.6" x14ac:dyDescent="0.3">
      <c r="B207" s="125"/>
      <c r="C207" s="125" t="s">
        <v>539</v>
      </c>
      <c r="D207" s="127"/>
      <c r="E207" s="358"/>
    </row>
    <row r="208" spans="2:7" ht="15.6" x14ac:dyDescent="0.3">
      <c r="B208" s="125"/>
      <c r="C208" s="126" t="s">
        <v>540</v>
      </c>
      <c r="D208" s="127">
        <v>35620</v>
      </c>
      <c r="E208" s="352"/>
    </row>
    <row r="209" spans="2:5" ht="15.6" x14ac:dyDescent="0.3">
      <c r="B209" s="125"/>
      <c r="C209" s="126" t="s">
        <v>455</v>
      </c>
      <c r="D209" s="127">
        <v>35630</v>
      </c>
      <c r="E209" s="352"/>
    </row>
    <row r="210" spans="2:5" ht="15.6" x14ac:dyDescent="0.3">
      <c r="B210" s="125"/>
      <c r="C210" s="125"/>
      <c r="D210" s="127"/>
      <c r="E210" s="356"/>
    </row>
    <row r="211" spans="2:5" ht="15.6" x14ac:dyDescent="0.3">
      <c r="B211" s="125" t="s">
        <v>541</v>
      </c>
      <c r="C211" s="125"/>
      <c r="D211" s="127"/>
      <c r="E211" s="357"/>
    </row>
    <row r="212" spans="2:5" ht="15.6" x14ac:dyDescent="0.3">
      <c r="B212" s="125"/>
      <c r="C212" s="125" t="s">
        <v>542</v>
      </c>
      <c r="D212" s="127">
        <v>35640</v>
      </c>
      <c r="E212" s="352"/>
    </row>
    <row r="213" spans="2:5" ht="15.6" x14ac:dyDescent="0.3">
      <c r="B213" s="125"/>
      <c r="C213" s="125" t="s">
        <v>543</v>
      </c>
      <c r="D213" s="127">
        <v>35650</v>
      </c>
      <c r="E213" s="352"/>
    </row>
    <row r="214" spans="2:5" ht="15.6" x14ac:dyDescent="0.3">
      <c r="B214" s="125"/>
      <c r="C214" s="125" t="s">
        <v>544</v>
      </c>
      <c r="D214" s="127">
        <v>35660</v>
      </c>
      <c r="E214" s="352"/>
    </row>
    <row r="215" spans="2:5" ht="15.6" x14ac:dyDescent="0.3">
      <c r="B215" s="125"/>
      <c r="C215" s="125"/>
      <c r="D215" s="127"/>
      <c r="E215" s="358"/>
    </row>
    <row r="216" spans="2:5" ht="15.6" x14ac:dyDescent="0.3">
      <c r="B216" s="125"/>
      <c r="C216" s="125" t="s">
        <v>545</v>
      </c>
      <c r="D216" s="127">
        <v>35670</v>
      </c>
      <c r="E216" s="352"/>
    </row>
    <row r="217" spans="2:5" ht="15.6" x14ac:dyDescent="0.3">
      <c r="B217" s="125"/>
      <c r="C217" s="125" t="s">
        <v>546</v>
      </c>
      <c r="D217" s="127">
        <v>35680</v>
      </c>
      <c r="E217" s="352"/>
    </row>
    <row r="218" spans="2:5" ht="15.6" x14ac:dyDescent="0.3">
      <c r="B218" s="125"/>
      <c r="C218" s="125" t="s">
        <v>547</v>
      </c>
      <c r="D218" s="127">
        <v>35690</v>
      </c>
      <c r="E218" s="352"/>
    </row>
    <row r="219" spans="2:5" ht="15.6" x14ac:dyDescent="0.3">
      <c r="B219" s="125"/>
      <c r="C219" s="125" t="s">
        <v>618</v>
      </c>
      <c r="D219" s="127">
        <v>35695</v>
      </c>
      <c r="E219" s="352"/>
    </row>
    <row r="220" spans="2:5" ht="15.6" x14ac:dyDescent="0.3">
      <c r="B220" s="125"/>
      <c r="C220" s="125" t="s">
        <v>548</v>
      </c>
      <c r="D220" s="127">
        <v>35700</v>
      </c>
      <c r="E220" s="352"/>
    </row>
    <row r="221" spans="2:5" ht="15.6" x14ac:dyDescent="0.3">
      <c r="B221" s="125"/>
      <c r="C221" s="125"/>
      <c r="D221" s="127"/>
      <c r="E221" s="356"/>
    </row>
    <row r="222" spans="2:5" ht="15.6" x14ac:dyDescent="0.3">
      <c r="B222" s="125"/>
      <c r="C222" s="125"/>
      <c r="D222" s="127"/>
      <c r="E222" s="356"/>
    </row>
    <row r="223" spans="2:5" ht="15.6" x14ac:dyDescent="0.3">
      <c r="B223" s="125" t="s">
        <v>549</v>
      </c>
      <c r="C223" s="125"/>
      <c r="D223" s="127"/>
      <c r="E223" s="357"/>
    </row>
    <row r="224" spans="2:5" ht="15.6" x14ac:dyDescent="0.3">
      <c r="B224" s="125"/>
      <c r="C224" s="125" t="s">
        <v>550</v>
      </c>
      <c r="D224" s="127">
        <v>35810</v>
      </c>
      <c r="E224" s="352"/>
    </row>
    <row r="225" spans="2:7" ht="15.6" x14ac:dyDescent="0.3">
      <c r="B225" s="125"/>
      <c r="C225" s="125" t="s">
        <v>551</v>
      </c>
      <c r="D225" s="127">
        <v>35820</v>
      </c>
      <c r="E225" s="352"/>
    </row>
    <row r="226" spans="2:7" ht="15.6" x14ac:dyDescent="0.3">
      <c r="B226" s="125"/>
      <c r="C226" s="125" t="s">
        <v>552</v>
      </c>
      <c r="D226" s="127">
        <v>35830</v>
      </c>
      <c r="E226" s="352"/>
    </row>
    <row r="227" spans="2:7" ht="15.6" x14ac:dyDescent="0.3">
      <c r="B227" s="125"/>
      <c r="C227" s="125"/>
      <c r="D227" s="127"/>
    </row>
    <row r="228" spans="2:7" ht="15.6" x14ac:dyDescent="0.3">
      <c r="B228" s="125" t="s">
        <v>553</v>
      </c>
      <c r="C228" s="125"/>
      <c r="D228" s="127">
        <v>35899</v>
      </c>
      <c r="E228" s="353">
        <f>SUM(E168:E189)-SUM(E192:E221)+SUM(E223:E227)</f>
        <v>0</v>
      </c>
    </row>
    <row r="229" spans="2:7" ht="15.6" x14ac:dyDescent="0.3">
      <c r="B229" s="125"/>
      <c r="C229" s="125"/>
      <c r="D229" s="127"/>
    </row>
    <row r="230" spans="2:7" ht="15.6" x14ac:dyDescent="0.3">
      <c r="B230" s="125"/>
      <c r="C230" s="125"/>
      <c r="D230" s="127"/>
    </row>
    <row r="231" spans="2:7" ht="15.6" x14ac:dyDescent="0.3">
      <c r="B231" s="4" t="s">
        <v>394</v>
      </c>
      <c r="C231" s="126"/>
      <c r="D231" s="136"/>
    </row>
    <row r="232" spans="2:7" x14ac:dyDescent="0.25">
      <c r="C232" s="126"/>
      <c r="D232" s="136"/>
    </row>
    <row r="233" spans="2:7" s="1" customFormat="1" ht="15.6" x14ac:dyDescent="0.3">
      <c r="B233" s="4" t="s">
        <v>0</v>
      </c>
      <c r="C233" s="138"/>
      <c r="D233" s="43"/>
      <c r="E233" s="345"/>
      <c r="G233" s="43"/>
    </row>
    <row r="234" spans="2:7" ht="18" thickBot="1" x14ac:dyDescent="0.35">
      <c r="B234" s="139"/>
      <c r="C234" s="140"/>
      <c r="D234" s="141"/>
      <c r="E234" s="359"/>
    </row>
  </sheetData>
  <protectedRanges>
    <protectedRange sqref="E159:E163" name="Part4"/>
    <protectedRange sqref="E61:E62 E64:E68 E72 E74:E78 E80 E85:E86" name="Part2"/>
    <protectedRange sqref="E16:E19 E22:E23 E27:E31 E36:E41 E43:E47 E51:E53" name="Part1"/>
    <protectedRange sqref="E94:E95 E97:E98 E100:E103 E114:E116 E118:E120 E125:E126 E128:E130 E132:E134 E139:E140 E142:E143 E145:E147 E152 E154 E107:E112" name="Part3"/>
    <protectedRange sqref="E169:E171 E173:E175 E177:E178 E181:E188 E193:E199 E201:E202 E205:E206 E208:E209 E212:E214 E216:E220 E224:E226" name="Part5"/>
  </protectedRange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55" fitToHeight="2" orientation="portrait" r:id="rId1"/>
  <rowBreaks count="2" manualBreakCount="2">
    <brk id="90" min="1" max="4" man="1"/>
    <brk id="165" min="1" max="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 tint="-0.249977111117893"/>
  </sheetPr>
  <dimension ref="B1:M197"/>
  <sheetViews>
    <sheetView showGridLines="0" zoomScale="80" zoomScaleNormal="80" zoomScalePageLayoutView="50" workbookViewId="0">
      <pane xSplit="4" ySplit="10" topLeftCell="E11" activePane="bottomRight" state="frozen"/>
      <selection pane="topRight"/>
      <selection pane="bottomLeft"/>
      <selection pane="bottomRight"/>
    </sheetView>
  </sheetViews>
  <sheetFormatPr defaultColWidth="12.6640625" defaultRowHeight="15" x14ac:dyDescent="0.25"/>
  <cols>
    <col min="1" max="1" width="4.6640625" style="101" customWidth="1"/>
    <col min="2" max="2" width="12.6640625" style="101" customWidth="1"/>
    <col min="3" max="3" width="29.6640625" style="101" customWidth="1"/>
    <col min="4" max="4" width="12.6640625" style="143"/>
    <col min="5" max="11" width="20.6640625" style="103" customWidth="1"/>
    <col min="12" max="12" width="4.6640625" style="101" customWidth="1"/>
    <col min="13" max="16384" width="12.6640625" style="101"/>
  </cols>
  <sheetData>
    <row r="1" spans="2:11" s="1" customFormat="1" x14ac:dyDescent="0.25">
      <c r="D1" s="43"/>
      <c r="E1" s="2"/>
      <c r="F1" s="2"/>
      <c r="G1" s="2"/>
      <c r="H1" s="2"/>
      <c r="I1" s="2"/>
      <c r="J1" s="2"/>
      <c r="K1" s="2"/>
    </row>
    <row r="2" spans="2:11" s="1" customFormat="1" ht="17.399999999999999" x14ac:dyDescent="0.3">
      <c r="B2" s="3" t="s">
        <v>554</v>
      </c>
      <c r="C2" s="3" t="s">
        <v>612</v>
      </c>
      <c r="D2" s="115"/>
      <c r="E2" s="116"/>
      <c r="F2" s="116"/>
      <c r="G2" s="116"/>
      <c r="H2" s="116"/>
      <c r="I2" s="116"/>
      <c r="J2" s="116"/>
      <c r="K2" s="117" t="str">
        <f>'VGC0 Certification'!E2</f>
        <v>Council Name</v>
      </c>
    </row>
    <row r="3" spans="2:11" s="1" customFormat="1" ht="17.399999999999999" x14ac:dyDescent="0.3">
      <c r="C3" s="4" t="str">
        <f>'VGC1'!C3</f>
        <v>as at 30 June 2018</v>
      </c>
      <c r="D3" s="115"/>
      <c r="E3" s="116"/>
      <c r="F3" s="116"/>
      <c r="G3" s="116"/>
      <c r="H3" s="116"/>
      <c r="I3" s="116"/>
      <c r="J3" s="116"/>
      <c r="K3" s="118"/>
    </row>
    <row r="4" spans="2:11" s="1" customFormat="1" ht="18" thickBot="1" x14ac:dyDescent="0.35">
      <c r="B4" s="119"/>
      <c r="C4" s="119"/>
      <c r="D4" s="120"/>
      <c r="E4" s="121"/>
      <c r="F4" s="121"/>
      <c r="G4" s="121"/>
      <c r="H4" s="121"/>
      <c r="I4" s="121"/>
      <c r="J4" s="121"/>
      <c r="K4" s="121"/>
    </row>
    <row r="6" spans="2:11" s="154" customFormat="1" ht="15.6" x14ac:dyDescent="0.3">
      <c r="B6" s="152"/>
      <c r="C6" s="152"/>
      <c r="D6" s="152"/>
      <c r="E6" s="164" t="s">
        <v>555</v>
      </c>
      <c r="F6" s="164"/>
      <c r="G6" s="164"/>
      <c r="H6" s="164"/>
      <c r="I6" s="164"/>
      <c r="J6" s="164"/>
      <c r="K6" s="164"/>
    </row>
    <row r="7" spans="2:11" s="124" customFormat="1" ht="31.2" x14ac:dyDescent="0.3">
      <c r="B7" s="122"/>
      <c r="C7" s="122"/>
      <c r="D7" s="78" t="s">
        <v>28</v>
      </c>
      <c r="E7" s="80" t="s">
        <v>556</v>
      </c>
      <c r="F7" s="80" t="s">
        <v>557</v>
      </c>
      <c r="G7" s="80" t="s">
        <v>558</v>
      </c>
      <c r="H7" s="80" t="s">
        <v>556</v>
      </c>
      <c r="I7" s="80" t="s">
        <v>559</v>
      </c>
      <c r="J7" s="80" t="s">
        <v>560</v>
      </c>
      <c r="K7" s="229" t="s">
        <v>706</v>
      </c>
    </row>
    <row r="8" spans="2:11" s="77" customFormat="1" ht="12.6" customHeight="1" x14ac:dyDescent="0.3">
      <c r="B8" s="78"/>
      <c r="C8" s="78"/>
      <c r="D8" s="78"/>
      <c r="E8" s="165" t="s">
        <v>561</v>
      </c>
      <c r="F8" s="166" t="s">
        <v>562</v>
      </c>
      <c r="G8" s="166"/>
      <c r="H8" s="166" t="s">
        <v>563</v>
      </c>
      <c r="I8" s="166"/>
      <c r="J8" s="166"/>
      <c r="K8" s="166" t="s">
        <v>564</v>
      </c>
    </row>
    <row r="9" spans="2:11" s="124" customFormat="1" ht="15.6" x14ac:dyDescent="0.3">
      <c r="B9" s="122"/>
      <c r="C9" s="122"/>
      <c r="D9" s="122"/>
      <c r="E9" s="156" t="s">
        <v>46</v>
      </c>
      <c r="F9" s="156" t="s">
        <v>47</v>
      </c>
      <c r="G9" s="156" t="s">
        <v>48</v>
      </c>
      <c r="H9" s="156" t="s">
        <v>49</v>
      </c>
      <c r="I9" s="156" t="s">
        <v>50</v>
      </c>
      <c r="J9" s="156" t="s">
        <v>51</v>
      </c>
      <c r="K9" s="156" t="s">
        <v>52</v>
      </c>
    </row>
    <row r="10" spans="2:11" ht="15.6" x14ac:dyDescent="0.3">
      <c r="B10" s="125"/>
      <c r="C10" s="126"/>
      <c r="D10" s="127"/>
    </row>
    <row r="11" spans="2:11" ht="15.6" x14ac:dyDescent="0.3">
      <c r="B11" s="125"/>
      <c r="C11" s="126"/>
      <c r="D11" s="127"/>
    </row>
    <row r="12" spans="2:11" ht="15.6" x14ac:dyDescent="0.3">
      <c r="B12" s="125" t="s">
        <v>565</v>
      </c>
      <c r="C12" s="126"/>
      <c r="D12" s="136"/>
      <c r="J12" s="163"/>
    </row>
    <row r="13" spans="2:11" ht="15.6" x14ac:dyDescent="0.3">
      <c r="B13" s="125"/>
      <c r="C13" s="126" t="s">
        <v>566</v>
      </c>
      <c r="D13" s="128" t="s">
        <v>567</v>
      </c>
      <c r="E13" s="129"/>
      <c r="F13" s="129"/>
      <c r="G13" s="129"/>
      <c r="H13" s="129"/>
      <c r="I13" s="129"/>
      <c r="J13" s="129"/>
      <c r="K13" s="129"/>
    </row>
    <row r="14" spans="2:11" ht="15.6" x14ac:dyDescent="0.3">
      <c r="B14" s="125"/>
      <c r="C14" s="126" t="s">
        <v>568</v>
      </c>
      <c r="D14" s="128" t="s">
        <v>569</v>
      </c>
      <c r="E14" s="129"/>
      <c r="F14" s="129"/>
      <c r="G14" s="129"/>
      <c r="H14" s="129"/>
      <c r="I14" s="129"/>
      <c r="J14" s="129"/>
      <c r="K14" s="129"/>
    </row>
    <row r="15" spans="2:11" ht="15.6" x14ac:dyDescent="0.3">
      <c r="B15" s="125"/>
      <c r="C15" s="126" t="s">
        <v>570</v>
      </c>
      <c r="D15" s="128" t="s">
        <v>571</v>
      </c>
      <c r="E15" s="129"/>
      <c r="F15" s="129"/>
      <c r="G15" s="129"/>
      <c r="H15" s="129"/>
      <c r="I15" s="129"/>
      <c r="J15" s="129"/>
      <c r="K15" s="129"/>
    </row>
    <row r="16" spans="2:11" ht="15.6" x14ac:dyDescent="0.3">
      <c r="B16" s="125"/>
      <c r="C16" s="126" t="s">
        <v>572</v>
      </c>
      <c r="D16" s="128" t="s">
        <v>573</v>
      </c>
      <c r="E16" s="129"/>
      <c r="F16" s="129"/>
      <c r="G16" s="129"/>
      <c r="H16" s="129"/>
      <c r="I16" s="129"/>
      <c r="J16" s="129"/>
      <c r="K16" s="129"/>
    </row>
    <row r="17" spans="2:13" ht="15.6" x14ac:dyDescent="0.3">
      <c r="B17" s="125"/>
      <c r="C17" s="126" t="s">
        <v>574</v>
      </c>
      <c r="D17" s="128" t="s">
        <v>575</v>
      </c>
      <c r="E17" s="129"/>
      <c r="F17" s="129"/>
      <c r="G17" s="129"/>
      <c r="H17" s="129"/>
      <c r="I17" s="129"/>
      <c r="J17" s="129"/>
      <c r="K17" s="129"/>
      <c r="L17" s="127"/>
      <c r="M17" s="127"/>
    </row>
    <row r="18" spans="2:13" ht="15.6" x14ac:dyDescent="0.3">
      <c r="B18" s="125"/>
      <c r="C18" s="126"/>
      <c r="D18" s="127"/>
      <c r="E18" s="127"/>
      <c r="F18" s="127"/>
      <c r="G18" s="127"/>
      <c r="H18" s="127"/>
      <c r="I18" s="127"/>
      <c r="J18" s="127"/>
      <c r="K18" s="127"/>
      <c r="L18" s="127"/>
      <c r="M18" s="127"/>
    </row>
    <row r="19" spans="2:13" ht="15.6" x14ac:dyDescent="0.3">
      <c r="C19" s="132" t="s">
        <v>215</v>
      </c>
      <c r="D19" s="133" t="s">
        <v>576</v>
      </c>
      <c r="E19" s="130">
        <f t="shared" ref="E19:K19" si="0">SUM(E13:E17)</f>
        <v>0</v>
      </c>
      <c r="F19" s="130">
        <f t="shared" si="0"/>
        <v>0</v>
      </c>
      <c r="G19" s="130">
        <f t="shared" si="0"/>
        <v>0</v>
      </c>
      <c r="H19" s="130">
        <f t="shared" si="0"/>
        <v>0</v>
      </c>
      <c r="I19" s="130">
        <f t="shared" si="0"/>
        <v>0</v>
      </c>
      <c r="J19" s="130">
        <f t="shared" si="0"/>
        <v>0</v>
      </c>
      <c r="K19" s="130">
        <f t="shared" si="0"/>
        <v>0</v>
      </c>
    </row>
    <row r="20" spans="2:13" x14ac:dyDescent="0.25">
      <c r="C20" s="126"/>
      <c r="D20" s="136"/>
    </row>
    <row r="21" spans="2:13" ht="15.6" x14ac:dyDescent="0.3">
      <c r="B21" s="4" t="s">
        <v>394</v>
      </c>
      <c r="C21" s="126"/>
      <c r="D21" s="136"/>
    </row>
    <row r="22" spans="2:13" x14ac:dyDescent="0.25">
      <c r="C22" s="126"/>
      <c r="D22" s="136"/>
    </row>
    <row r="23" spans="2:13" s="1" customFormat="1" ht="15.6" x14ac:dyDescent="0.3">
      <c r="B23" s="4" t="s">
        <v>0</v>
      </c>
      <c r="C23" s="138"/>
      <c r="D23" s="43"/>
      <c r="E23" s="2"/>
      <c r="F23" s="2"/>
      <c r="G23" s="2"/>
      <c r="H23" s="2"/>
      <c r="I23" s="2"/>
      <c r="J23" s="2"/>
      <c r="K23" s="2"/>
    </row>
    <row r="24" spans="2:13" ht="18" thickBot="1" x14ac:dyDescent="0.35">
      <c r="B24" s="139"/>
      <c r="C24" s="140"/>
      <c r="D24" s="141"/>
      <c r="E24" s="142"/>
      <c r="F24" s="142"/>
      <c r="G24" s="142"/>
      <c r="H24" s="142"/>
      <c r="I24" s="142"/>
      <c r="J24" s="142"/>
      <c r="K24" s="142"/>
    </row>
    <row r="197" spans="3:3" ht="15.6" x14ac:dyDescent="0.3">
      <c r="C197" s="236"/>
    </row>
  </sheetData>
  <protectedRanges>
    <protectedRange sqref="E13:K17" name="Source"/>
  </protectedRange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21</vt:i4>
      </vt:variant>
    </vt:vector>
  </HeadingPairs>
  <TitlesOfParts>
    <vt:vector size="33" baseType="lpstr">
      <vt:lpstr>VGC0 Certification</vt:lpstr>
      <vt:lpstr>VGC0 Contacts</vt:lpstr>
      <vt:lpstr>VGC0 Natural Disaster</vt:lpstr>
      <vt:lpstr>VGC1</vt:lpstr>
      <vt:lpstr>VGC2</vt:lpstr>
      <vt:lpstr>VGC3</vt:lpstr>
      <vt:lpstr>ABS1</vt:lpstr>
      <vt:lpstr>ABS2</vt:lpstr>
      <vt:lpstr>ABS3</vt:lpstr>
      <vt:lpstr>ALG1</vt:lpstr>
      <vt:lpstr>LGV1</vt:lpstr>
      <vt:lpstr>VGC0 Comments</vt:lpstr>
      <vt:lpstr>'ABS1'!Print_Area</vt:lpstr>
      <vt:lpstr>'ABS2'!Print_Area</vt:lpstr>
      <vt:lpstr>'ABS3'!Print_Area</vt:lpstr>
      <vt:lpstr>'ALG1'!Print_Area</vt:lpstr>
      <vt:lpstr>'LGV1'!Print_Area</vt:lpstr>
      <vt:lpstr>'VGC0 Certification'!Print_Area</vt:lpstr>
      <vt:lpstr>'VGC0 Comments'!Print_Area</vt:lpstr>
      <vt:lpstr>'VGC0 Contacts'!Print_Area</vt:lpstr>
      <vt:lpstr>'VGC0 Natural Disaster'!Print_Area</vt:lpstr>
      <vt:lpstr>'VGC1'!Print_Area</vt:lpstr>
      <vt:lpstr>'VGC2'!Print_Area</vt:lpstr>
      <vt:lpstr>'VGC3'!Print_Area</vt:lpstr>
      <vt:lpstr>'ABS1'!Print_Titles</vt:lpstr>
      <vt:lpstr>'ABS2'!Print_Titles</vt:lpstr>
      <vt:lpstr>'ABS3'!Print_Titles</vt:lpstr>
      <vt:lpstr>'ALG1'!Print_Titles</vt:lpstr>
      <vt:lpstr>'LGV1'!Print_Titles</vt:lpstr>
      <vt:lpstr>'VGC0 Comments'!Print_Titles</vt:lpstr>
      <vt:lpstr>'VGC1'!Print_Titles</vt:lpstr>
      <vt:lpstr>'VGC2'!Print_Titles</vt:lpstr>
      <vt:lpstr>'VGC3'!Print_Titles</vt:lpstr>
    </vt:vector>
  </TitlesOfParts>
  <Company>CenITex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bagarin</dc:creator>
  <cp:lastModifiedBy>Nada Bagaric (DELWP)</cp:lastModifiedBy>
  <cp:lastPrinted>2018-05-18T00:48:41Z</cp:lastPrinted>
  <dcterms:created xsi:type="dcterms:W3CDTF">2012-01-30T23:55:53Z</dcterms:created>
  <dcterms:modified xsi:type="dcterms:W3CDTF">2019-05-02T23:33:45Z</dcterms:modified>
</cp:coreProperties>
</file>