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66925"/>
  <mc:AlternateContent xmlns:mc="http://schemas.openxmlformats.org/markup-compatibility/2006">
    <mc:Choice Requires="x15">
      <x15ac:absPath xmlns:x15ac="http://schemas.microsoft.com/office/spreadsheetml/2010/11/ac" url="\\internal.vic.gov.au\DJPR\HomeDirs1\vic6rdv\Documents\"/>
    </mc:Choice>
  </mc:AlternateContent>
  <xr:revisionPtr revIDLastSave="0" documentId="8_{31AB2A21-6491-440D-BFAE-A1A53C1C768A}" xr6:coauthVersionLast="47" xr6:coauthVersionMax="47" xr10:uidLastSave="{00000000-0000-0000-0000-000000000000}"/>
  <bookViews>
    <workbookView xWindow="-120" yWindow="-120" windowWidth="29040" windowHeight="15840" xr2:uid="{00000000-000D-0000-FFFF-FFFF00000000}"/>
  </bookViews>
  <sheets>
    <sheet name="Note" sheetId="19" r:id="rId1"/>
    <sheet name="Measures" sheetId="18" r:id="rId2"/>
    <sheet name="Input         " sheetId="1" r:id="rId3"/>
    <sheet name="Target thresholds" sheetId="20" r:id="rId4"/>
    <sheet name=" Model Budget insert " sheetId="23" r:id="rId5"/>
    <sheet name="All data" sheetId="10" state="hidden" r:id="rId6"/>
    <sheet name="Year4" sheetId="12" state="hidden" r:id="rId7"/>
    <sheet name="Year3" sheetId="13" state="hidden" r:id="rId8"/>
    <sheet name="Year2" sheetId="14" state="hidden" r:id="rId9"/>
    <sheet name="Year1" sheetId="15" state="hidden" r:id="rId10"/>
    <sheet name="Reference" sheetId="9" state="hidden" r:id="rId11"/>
    <sheet name="Sheet1 (2)" sheetId="4" state="hidden" r:id="rId12"/>
  </sheets>
  <definedNames>
    <definedName name="_xlnm._FilterDatabase" localSheetId="5" hidden="1">'All data'!$A$1:$E$2213</definedName>
    <definedName name="_Hlk158451477" localSheetId="4">' Model Budget insert '!#REF!</definedName>
    <definedName name="CIQWBGuid" hidden="1">"f3f64ea6-fd87-4dd9-8536-484f1cd4c32e"</definedName>
    <definedName name="_xlnm.Print_Area" localSheetId="4">' Model Budget insert '!$B$1:$N$54</definedName>
    <definedName name="_xlnm.Print_Area" localSheetId="2">'Input         '!$A$1:$Z$13</definedName>
    <definedName name="_xlnm.Print_Area" localSheetId="1">Measures!$A$1:$I$23</definedName>
    <definedName name="_xlnm.Print_Area" localSheetId="3">'Target thresholds'!$A$1:$X$1</definedName>
    <definedName name="_xlnm.Print_Titles" localSheetId="1">Measures!$1:$1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2" i="1" l="1"/>
  <c r="V11" i="1"/>
  <c r="V10" i="1"/>
  <c r="V9" i="1"/>
  <c r="V8" i="1"/>
  <c r="V7" i="1"/>
  <c r="V6" i="1"/>
  <c r="V5" i="1"/>
  <c r="Q12" i="1"/>
  <c r="Q11" i="1"/>
  <c r="Q10" i="1"/>
  <c r="Q9" i="1"/>
  <c r="Q8" i="1"/>
  <c r="Q7" i="1"/>
  <c r="Q6" i="1"/>
  <c r="Q5" i="1"/>
  <c r="I28" i="23"/>
  <c r="I26" i="23"/>
  <c r="I24" i="23"/>
  <c r="I22" i="23"/>
  <c r="AA6" i="1"/>
  <c r="AB6" i="1" s="1"/>
  <c r="M12" i="23" s="1"/>
  <c r="AA7" i="1"/>
  <c r="AB7" i="1" s="1"/>
  <c r="M14" i="23" s="1"/>
  <c r="AA8" i="1"/>
  <c r="AB8" i="1" s="1"/>
  <c r="M16" i="23" s="1"/>
  <c r="AA12" i="1"/>
  <c r="AB12" i="1" s="1"/>
  <c r="M28" i="23" s="1"/>
  <c r="AA11" i="1"/>
  <c r="AB11" i="1" s="1"/>
  <c r="M26" i="23" s="1"/>
  <c r="AA9" i="1"/>
  <c r="AB9" i="1" s="1"/>
  <c r="M22" i="23" s="1"/>
  <c r="AA10" i="1"/>
  <c r="AB10" i="1" s="1"/>
  <c r="M24" i="23" s="1"/>
  <c r="H28" i="23"/>
  <c r="H26" i="23"/>
  <c r="H24" i="23"/>
  <c r="H22" i="23"/>
  <c r="H20" i="23"/>
  <c r="H16" i="23"/>
  <c r="H14" i="23"/>
  <c r="H12" i="23"/>
  <c r="H10" i="23"/>
  <c r="H8" i="23"/>
  <c r="AA5" i="1"/>
  <c r="AB5" i="1" s="1"/>
  <c r="M10" i="23" s="1"/>
  <c r="D52" i="23"/>
  <c r="D50" i="23"/>
  <c r="D48" i="23"/>
  <c r="D46" i="23"/>
  <c r="L20" i="23"/>
  <c r="L8" i="23"/>
  <c r="K20" i="23"/>
  <c r="K8" i="23"/>
  <c r="J20" i="23"/>
  <c r="J8" i="23"/>
  <c r="I20" i="23"/>
  <c r="I8" i="23"/>
  <c r="D44" i="23"/>
  <c r="D42" i="23"/>
  <c r="D40" i="23"/>
  <c r="D38" i="23"/>
  <c r="I16" i="23"/>
  <c r="I14" i="23"/>
  <c r="I12" i="23"/>
  <c r="I10" i="23"/>
  <c r="E28" i="1"/>
  <c r="C17" i="12"/>
  <c r="A17" i="12" s="1"/>
  <c r="C18" i="12"/>
  <c r="A18" i="12" s="1"/>
  <c r="C19" i="12"/>
  <c r="A19" i="12" s="1"/>
  <c r="C20" i="12"/>
  <c r="A20" i="12" s="1"/>
  <c r="C21" i="12"/>
  <c r="A21" i="12" s="1"/>
  <c r="C22" i="12"/>
  <c r="A22" i="12" s="1"/>
  <c r="C23" i="12"/>
  <c r="A23" i="12" s="1"/>
  <c r="C16" i="12"/>
  <c r="A16" i="12" s="1"/>
  <c r="C3" i="12"/>
  <c r="B21" i="12"/>
  <c r="B22" i="12"/>
  <c r="B23" i="12"/>
  <c r="B17" i="12"/>
  <c r="B18" i="12"/>
  <c r="B19" i="12"/>
  <c r="B20" i="12"/>
  <c r="B16" i="12"/>
  <c r="A2451" i="10"/>
  <c r="A2452" i="10"/>
  <c r="A2453" i="10"/>
  <c r="A2454" i="10"/>
  <c r="A2455" i="10"/>
  <c r="A2456" i="10"/>
  <c r="A2457" i="10"/>
  <c r="A2458" i="10"/>
  <c r="A2459" i="10"/>
  <c r="A2460" i="10"/>
  <c r="A2461" i="10"/>
  <c r="A2462" i="10"/>
  <c r="A2463" i="10"/>
  <c r="A2464" i="10"/>
  <c r="A2465" i="10"/>
  <c r="A2466" i="10"/>
  <c r="A2467" i="10"/>
  <c r="A2468" i="10"/>
  <c r="A2469" i="10"/>
  <c r="A2470" i="10"/>
  <c r="A2471" i="10"/>
  <c r="A2472" i="10"/>
  <c r="A2473" i="10"/>
  <c r="A2474" i="10"/>
  <c r="A2475" i="10"/>
  <c r="A2476" i="10"/>
  <c r="A2477" i="10"/>
  <c r="A2478" i="10"/>
  <c r="A2479" i="10"/>
  <c r="A2480" i="10"/>
  <c r="A2481" i="10"/>
  <c r="A2482" i="10"/>
  <c r="A2483" i="10"/>
  <c r="A2484" i="10"/>
  <c r="A2485" i="10"/>
  <c r="A2486" i="10"/>
  <c r="A2487" i="10"/>
  <c r="A2488" i="10"/>
  <c r="A2489" i="10"/>
  <c r="A2490" i="10"/>
  <c r="A2491" i="10"/>
  <c r="A2492" i="10"/>
  <c r="A2493" i="10"/>
  <c r="A2494" i="10"/>
  <c r="A2495" i="10"/>
  <c r="A2496" i="10"/>
  <c r="A2497" i="10"/>
  <c r="A2498" i="10"/>
  <c r="A2499" i="10"/>
  <c r="A2500" i="10"/>
  <c r="A2501" i="10"/>
  <c r="A2502" i="10"/>
  <c r="A2503" i="10"/>
  <c r="A2504" i="10"/>
  <c r="A2505" i="10"/>
  <c r="A2506" i="10"/>
  <c r="A2507" i="10"/>
  <c r="A2508" i="10"/>
  <c r="A2509" i="10"/>
  <c r="A2510" i="10"/>
  <c r="A2511" i="10"/>
  <c r="A2512" i="10"/>
  <c r="A2513" i="10"/>
  <c r="A2514" i="10"/>
  <c r="A2515" i="10"/>
  <c r="A2516" i="10"/>
  <c r="A2517" i="10"/>
  <c r="A2518" i="10"/>
  <c r="A2519" i="10"/>
  <c r="A2520" i="10"/>
  <c r="A2521" i="10"/>
  <c r="A2522" i="10"/>
  <c r="A2523" i="10"/>
  <c r="A2524" i="10"/>
  <c r="A2525" i="10"/>
  <c r="A2526" i="10"/>
  <c r="A2527" i="10"/>
  <c r="A2528" i="10"/>
  <c r="A2529" i="10"/>
  <c r="A2530" i="10"/>
  <c r="A2531" i="10"/>
  <c r="A2532" i="10"/>
  <c r="A2533" i="10"/>
  <c r="A2534" i="10"/>
  <c r="A2535" i="10"/>
  <c r="A2536" i="10"/>
  <c r="A2537" i="10"/>
  <c r="A2538" i="10"/>
  <c r="A2539" i="10"/>
  <c r="A2540" i="10"/>
  <c r="A2541" i="10"/>
  <c r="A2542" i="10"/>
  <c r="A2543" i="10"/>
  <c r="A2544" i="10"/>
  <c r="A2545" i="10"/>
  <c r="A2546" i="10"/>
  <c r="A2547" i="10"/>
  <c r="A2548" i="10"/>
  <c r="A2549" i="10"/>
  <c r="A2550" i="10"/>
  <c r="A2551" i="10"/>
  <c r="A2552" i="10"/>
  <c r="A2553" i="10"/>
  <c r="A2554" i="10"/>
  <c r="A2555" i="10"/>
  <c r="A2556" i="10"/>
  <c r="A2557" i="10"/>
  <c r="A2558" i="10"/>
  <c r="A2559" i="10"/>
  <c r="A2560" i="10"/>
  <c r="A2561" i="10"/>
  <c r="A2562" i="10"/>
  <c r="A2563" i="10"/>
  <c r="A2564" i="10"/>
  <c r="A2565" i="10"/>
  <c r="A2566" i="10"/>
  <c r="A2567" i="10"/>
  <c r="A2568" i="10"/>
  <c r="A2569" i="10"/>
  <c r="A2570" i="10"/>
  <c r="A2571" i="10"/>
  <c r="A2572" i="10"/>
  <c r="A2573" i="10"/>
  <c r="A2574" i="10"/>
  <c r="A2575" i="10"/>
  <c r="A2576" i="10"/>
  <c r="A2577" i="10"/>
  <c r="A2578" i="10"/>
  <c r="A2579" i="10"/>
  <c r="A2580" i="10"/>
  <c r="A2581" i="10"/>
  <c r="A2582" i="10"/>
  <c r="A2583" i="10"/>
  <c r="A2584" i="10"/>
  <c r="A2585" i="10"/>
  <c r="A2586" i="10"/>
  <c r="A2587" i="10"/>
  <c r="A2588" i="10"/>
  <c r="A2589" i="10"/>
  <c r="A2590" i="10"/>
  <c r="A2591" i="10"/>
  <c r="A2592" i="10"/>
  <c r="A2593" i="10"/>
  <c r="A2594" i="10"/>
  <c r="A2595" i="10"/>
  <c r="A2596" i="10"/>
  <c r="A2597" i="10"/>
  <c r="A2598" i="10"/>
  <c r="A2599" i="10"/>
  <c r="A2600" i="10"/>
  <c r="A2601" i="10"/>
  <c r="A2602" i="10"/>
  <c r="A2603" i="10"/>
  <c r="A2604" i="10"/>
  <c r="A2605" i="10"/>
  <c r="A2606" i="10"/>
  <c r="A2607" i="10"/>
  <c r="A2608" i="10"/>
  <c r="A2609" i="10"/>
  <c r="A2610" i="10"/>
  <c r="A2611" i="10"/>
  <c r="A2612" i="10"/>
  <c r="A2613" i="10"/>
  <c r="A2614" i="10"/>
  <c r="A2615" i="10"/>
  <c r="A2616" i="10"/>
  <c r="A2617" i="10"/>
  <c r="A2618" i="10"/>
  <c r="A2619" i="10"/>
  <c r="A2620" i="10"/>
  <c r="A2621" i="10"/>
  <c r="A2622" i="10"/>
  <c r="A2623" i="10"/>
  <c r="A2624" i="10"/>
  <c r="A2625" i="10"/>
  <c r="A2626" i="10"/>
  <c r="A2627" i="10"/>
  <c r="A2628" i="10"/>
  <c r="A2629" i="10"/>
  <c r="A2630" i="10"/>
  <c r="A2631" i="10"/>
  <c r="A2632" i="10"/>
  <c r="A2633" i="10"/>
  <c r="A2634" i="10"/>
  <c r="A2635" i="10"/>
  <c r="A2636" i="10"/>
  <c r="A2637" i="10"/>
  <c r="A2638" i="10"/>
  <c r="A2639" i="10"/>
  <c r="A2640" i="10"/>
  <c r="A2641" i="10"/>
  <c r="A2642" i="10"/>
  <c r="A2643" i="10"/>
  <c r="A2644" i="10"/>
  <c r="A2645" i="10"/>
  <c r="A2646" i="10"/>
  <c r="A2647" i="10"/>
  <c r="A2648" i="10"/>
  <c r="A2649" i="10"/>
  <c r="A2650" i="10"/>
  <c r="A2651" i="10"/>
  <c r="A2652" i="10"/>
  <c r="A2653" i="10"/>
  <c r="A2654" i="10"/>
  <c r="A2655" i="10"/>
  <c r="A2656" i="10"/>
  <c r="A2657" i="10"/>
  <c r="A2658" i="10"/>
  <c r="A2659" i="10"/>
  <c r="A2660" i="10"/>
  <c r="A2661" i="10"/>
  <c r="A2662" i="10"/>
  <c r="A2663" i="10"/>
  <c r="A2664" i="10"/>
  <c r="A2665" i="10"/>
  <c r="A2666" i="10"/>
  <c r="A2667" i="10"/>
  <c r="A2668" i="10"/>
  <c r="A2669" i="10"/>
  <c r="A2670" i="10"/>
  <c r="A2671" i="10"/>
  <c r="A2672" i="10"/>
  <c r="A2673" i="10"/>
  <c r="A2674" i="10"/>
  <c r="A2675" i="10"/>
  <c r="A2676" i="10"/>
  <c r="A2677" i="10"/>
  <c r="A2678" i="10"/>
  <c r="A2679" i="10"/>
  <c r="A2680" i="10"/>
  <c r="A2681" i="10"/>
  <c r="A2682" i="10"/>
  <c r="A2683" i="10"/>
  <c r="A2684" i="10"/>
  <c r="A2685" i="10"/>
  <c r="A2686" i="10"/>
  <c r="A2687" i="10"/>
  <c r="A2688" i="10"/>
  <c r="A2689" i="10"/>
  <c r="A2690" i="10"/>
  <c r="A2691" i="10"/>
  <c r="A2692" i="10"/>
  <c r="A2693" i="10"/>
  <c r="A2694" i="10"/>
  <c r="A2695" i="10"/>
  <c r="A2696" i="10"/>
  <c r="A2697" i="10"/>
  <c r="A2698" i="10"/>
  <c r="A2699" i="10"/>
  <c r="A2700" i="10"/>
  <c r="A2701" i="10"/>
  <c r="A2702" i="10"/>
  <c r="A2703" i="10"/>
  <c r="A2704" i="10"/>
  <c r="A2705" i="10"/>
  <c r="A2706" i="10"/>
  <c r="A2707" i="10"/>
  <c r="A2708" i="10"/>
  <c r="A2709" i="10"/>
  <c r="A2710" i="10"/>
  <c r="A2711" i="10"/>
  <c r="A2712" i="10"/>
  <c r="A2713" i="10"/>
  <c r="A2714" i="10"/>
  <c r="A2715" i="10"/>
  <c r="A2716" i="10"/>
  <c r="A2717" i="10"/>
  <c r="A2718" i="10"/>
  <c r="A2719" i="10"/>
  <c r="A2720" i="10"/>
  <c r="A2721" i="10"/>
  <c r="A2722" i="10"/>
  <c r="A2723" i="10"/>
  <c r="A2724" i="10"/>
  <c r="A2725" i="10"/>
  <c r="A2726" i="10"/>
  <c r="A2727" i="10"/>
  <c r="A2728" i="10"/>
  <c r="A2729" i="10"/>
  <c r="A2730" i="10"/>
  <c r="A2731" i="10"/>
  <c r="A2732" i="10"/>
  <c r="A2733" i="10"/>
  <c r="A2734" i="10"/>
  <c r="A2735" i="10"/>
  <c r="A2736" i="10"/>
  <c r="A2737" i="10"/>
  <c r="A2738" i="10"/>
  <c r="A2739" i="10"/>
  <c r="A2740" i="10"/>
  <c r="A2741" i="10"/>
  <c r="A2742" i="10"/>
  <c r="A2743" i="10"/>
  <c r="A2744" i="10"/>
  <c r="A2745" i="10"/>
  <c r="A2746" i="10"/>
  <c r="A2747" i="10"/>
  <c r="A2748" i="10"/>
  <c r="A2749" i="10"/>
  <c r="A2750" i="10"/>
  <c r="A2751" i="10"/>
  <c r="A2752" i="10"/>
  <c r="A2753" i="10"/>
  <c r="A2754" i="10"/>
  <c r="A2755" i="10"/>
  <c r="A2756" i="10"/>
  <c r="A2757" i="10"/>
  <c r="A2758" i="10"/>
  <c r="A2759" i="10"/>
  <c r="A2760" i="10"/>
  <c r="A2761" i="10"/>
  <c r="A2762" i="10"/>
  <c r="A2763" i="10"/>
  <c r="A2764" i="10"/>
  <c r="A2765" i="10"/>
  <c r="A2766" i="10"/>
  <c r="A2767" i="10"/>
  <c r="A2768" i="10"/>
  <c r="A2769" i="10"/>
  <c r="A2770" i="10"/>
  <c r="A2771" i="10"/>
  <c r="A2772" i="10"/>
  <c r="A2773" i="10"/>
  <c r="A2774" i="10"/>
  <c r="A2775" i="10"/>
  <c r="A2776" i="10"/>
  <c r="A2777" i="10"/>
  <c r="A2778" i="10"/>
  <c r="A2779" i="10"/>
  <c r="A2780" i="10"/>
  <c r="A2781" i="10"/>
  <c r="A2782" i="10"/>
  <c r="A2783" i="10"/>
  <c r="A2784" i="10"/>
  <c r="A2785" i="10"/>
  <c r="A2786" i="10"/>
  <c r="A2787" i="10"/>
  <c r="A2788" i="10"/>
  <c r="A2789" i="10"/>
  <c r="A2790" i="10"/>
  <c r="A2791" i="10"/>
  <c r="A2792" i="10"/>
  <c r="A2793" i="10"/>
  <c r="A2794" i="10"/>
  <c r="A2795" i="10"/>
  <c r="A2796" i="10"/>
  <c r="A2797" i="10"/>
  <c r="A2798" i="10"/>
  <c r="A2799" i="10"/>
  <c r="A2800" i="10"/>
  <c r="A2801" i="10"/>
  <c r="A2802" i="10"/>
  <c r="A2803" i="10"/>
  <c r="A2804" i="10"/>
  <c r="A2805" i="10"/>
  <c r="A2806" i="10"/>
  <c r="A2807" i="10"/>
  <c r="A2808" i="10"/>
  <c r="A2809" i="10"/>
  <c r="A2810" i="10"/>
  <c r="A2811" i="10"/>
  <c r="A2812" i="10"/>
  <c r="A2813" i="10"/>
  <c r="A2814" i="10"/>
  <c r="A2815" i="10"/>
  <c r="A2816" i="10"/>
  <c r="A2817" i="10"/>
  <c r="A2818" i="10"/>
  <c r="A2819" i="10"/>
  <c r="A2820" i="10"/>
  <c r="A2821" i="10"/>
  <c r="A2822" i="10"/>
  <c r="A2823" i="10"/>
  <c r="A2824" i="10"/>
  <c r="A2825" i="10"/>
  <c r="A2826" i="10"/>
  <c r="A2827" i="10"/>
  <c r="A2828" i="10"/>
  <c r="A2829" i="10"/>
  <c r="A2830" i="10"/>
  <c r="A2831" i="10"/>
  <c r="A2832" i="10"/>
  <c r="A2833" i="10"/>
  <c r="A2834" i="10"/>
  <c r="A2835" i="10"/>
  <c r="A2836" i="10"/>
  <c r="A2837" i="10"/>
  <c r="A2838" i="10"/>
  <c r="A2839" i="10"/>
  <c r="A2840" i="10"/>
  <c r="A2841" i="10"/>
  <c r="A2842" i="10"/>
  <c r="A2843" i="10"/>
  <c r="A2844" i="10"/>
  <c r="A2845" i="10"/>
  <c r="A2846" i="10"/>
  <c r="A2847" i="10"/>
  <c r="A2848" i="10"/>
  <c r="A2849" i="10"/>
  <c r="A2850" i="10"/>
  <c r="A2851" i="10"/>
  <c r="A2852" i="10"/>
  <c r="A2853" i="10"/>
  <c r="A2854" i="10"/>
  <c r="A2855" i="10"/>
  <c r="A2856" i="10"/>
  <c r="A2857" i="10"/>
  <c r="A2858" i="10"/>
  <c r="A2859" i="10"/>
  <c r="A2860" i="10"/>
  <c r="A2861" i="10"/>
  <c r="A2862" i="10"/>
  <c r="A2863" i="10"/>
  <c r="A2864" i="10"/>
  <c r="A2865" i="10"/>
  <c r="A2866" i="10"/>
  <c r="A2867" i="10"/>
  <c r="A2868" i="10"/>
  <c r="A2869" i="10"/>
  <c r="A2870" i="10"/>
  <c r="A2871" i="10"/>
  <c r="A2872" i="10"/>
  <c r="A2873" i="10"/>
  <c r="A2874" i="10"/>
  <c r="A2875" i="10"/>
  <c r="A2876" i="10"/>
  <c r="A2877" i="10"/>
  <c r="A2878" i="10"/>
  <c r="A2879" i="10"/>
  <c r="A2880" i="10"/>
  <c r="A2881" i="10"/>
  <c r="A2882" i="10"/>
  <c r="A2883" i="10"/>
  <c r="A2884" i="10"/>
  <c r="A2885" i="10"/>
  <c r="A2886" i="10"/>
  <c r="A2887" i="10"/>
  <c r="A2888" i="10"/>
  <c r="A2889" i="10"/>
  <c r="A2890" i="10"/>
  <c r="A2891" i="10"/>
  <c r="A2892" i="10"/>
  <c r="A2893" i="10"/>
  <c r="A2894" i="10"/>
  <c r="A2895" i="10"/>
  <c r="A2896" i="10"/>
  <c r="A2897" i="10"/>
  <c r="A2898" i="10"/>
  <c r="A2899" i="10"/>
  <c r="A2900" i="10"/>
  <c r="A2901" i="10"/>
  <c r="A2902" i="10"/>
  <c r="A2903" i="10"/>
  <c r="A2904" i="10"/>
  <c r="A2905" i="10"/>
  <c r="A2906" i="10"/>
  <c r="A2907" i="10"/>
  <c r="A2908" i="10"/>
  <c r="A2909" i="10"/>
  <c r="A2910" i="10"/>
  <c r="A2911" i="10"/>
  <c r="A2912" i="10"/>
  <c r="A2913" i="10"/>
  <c r="A2914" i="10"/>
  <c r="A2915" i="10"/>
  <c r="A2916" i="10"/>
  <c r="A2917" i="10"/>
  <c r="A2918" i="10"/>
  <c r="A2919" i="10"/>
  <c r="A2920" i="10"/>
  <c r="A2921" i="10"/>
  <c r="A2922" i="10"/>
  <c r="A2923" i="10"/>
  <c r="A2924" i="10"/>
  <c r="A2925" i="10"/>
  <c r="A2926" i="10"/>
  <c r="A2927" i="10"/>
  <c r="A2928" i="10"/>
  <c r="A2929" i="10"/>
  <c r="A2930" i="10"/>
  <c r="A2931" i="10"/>
  <c r="A2932" i="10"/>
  <c r="A2933" i="10"/>
  <c r="A2934" i="10"/>
  <c r="A2935" i="10"/>
  <c r="A2936" i="10"/>
  <c r="A2937" i="10"/>
  <c r="A2938" i="10"/>
  <c r="A2939" i="10"/>
  <c r="A2940" i="10"/>
  <c r="A2941" i="10"/>
  <c r="A2942" i="10"/>
  <c r="A2943" i="10"/>
  <c r="A2944" i="10"/>
  <c r="A2945" i="10"/>
  <c r="A2946" i="10"/>
  <c r="A2947" i="10"/>
  <c r="A2948" i="10"/>
  <c r="A2949" i="10"/>
  <c r="A2950" i="10"/>
  <c r="A2951" i="10"/>
  <c r="A2952" i="10"/>
  <c r="A2953" i="10"/>
  <c r="A2954" i="10"/>
  <c r="A2955" i="10"/>
  <c r="A2956" i="10"/>
  <c r="A2957" i="10"/>
  <c r="A2958" i="10"/>
  <c r="A2959" i="10"/>
  <c r="A2960" i="10"/>
  <c r="A2961" i="10"/>
  <c r="A2962" i="10"/>
  <c r="A2963" i="10"/>
  <c r="A2964" i="10"/>
  <c r="A2965" i="10"/>
  <c r="A2966" i="10"/>
  <c r="A2967" i="10"/>
  <c r="A2968" i="10"/>
  <c r="A2969" i="10"/>
  <c r="A2970" i="10"/>
  <c r="A2971" i="10"/>
  <c r="A2972" i="10"/>
  <c r="A2973" i="10"/>
  <c r="A2974" i="10"/>
  <c r="A2975" i="10"/>
  <c r="A2976" i="10"/>
  <c r="A2977" i="10"/>
  <c r="A2978" i="10"/>
  <c r="A2979" i="10"/>
  <c r="A2980" i="10"/>
  <c r="A2981" i="10"/>
  <c r="A2982" i="10"/>
  <c r="A2983" i="10"/>
  <c r="A2984" i="10"/>
  <c r="A2985" i="10"/>
  <c r="A2986" i="10"/>
  <c r="A2987" i="10"/>
  <c r="A2988" i="10"/>
  <c r="A2989" i="10"/>
  <c r="A2990" i="10"/>
  <c r="A2991" i="10"/>
  <c r="A2992" i="10"/>
  <c r="A2993" i="10"/>
  <c r="A2994" i="10"/>
  <c r="A2995" i="10"/>
  <c r="A2996" i="10"/>
  <c r="A2997" i="10"/>
  <c r="A2998" i="10"/>
  <c r="A2999" i="10"/>
  <c r="A3000" i="10"/>
  <c r="A3001" i="10"/>
  <c r="A3002" i="10"/>
  <c r="A3003" i="10"/>
  <c r="A2214" i="10"/>
  <c r="A2215" i="10"/>
  <c r="A2216" i="10"/>
  <c r="A2217" i="10"/>
  <c r="A2218" i="10"/>
  <c r="A2219" i="10"/>
  <c r="A2220" i="10"/>
  <c r="A2221" i="10"/>
  <c r="A2222" i="10"/>
  <c r="A2223" i="10"/>
  <c r="A2224" i="10"/>
  <c r="A2225" i="10"/>
  <c r="A2226" i="10"/>
  <c r="A2227" i="10"/>
  <c r="A2228" i="10"/>
  <c r="A2229" i="10"/>
  <c r="A2230" i="10"/>
  <c r="A2231" i="10"/>
  <c r="A2232" i="10"/>
  <c r="A2233" i="10"/>
  <c r="A2234" i="10"/>
  <c r="A2235" i="10"/>
  <c r="A2236" i="10"/>
  <c r="A2237" i="10"/>
  <c r="A2238" i="10"/>
  <c r="A2239" i="10"/>
  <c r="A2240" i="10"/>
  <c r="A2241" i="10"/>
  <c r="A2242" i="10"/>
  <c r="A2243" i="10"/>
  <c r="A2244" i="10"/>
  <c r="A2245" i="10"/>
  <c r="A2246" i="10"/>
  <c r="A2247" i="10"/>
  <c r="A2248" i="10"/>
  <c r="A2249" i="10"/>
  <c r="A2250" i="10"/>
  <c r="A2251" i="10"/>
  <c r="A2252" i="10"/>
  <c r="A2253" i="10"/>
  <c r="A2254" i="10"/>
  <c r="A2255" i="10"/>
  <c r="A2256" i="10"/>
  <c r="A2257" i="10"/>
  <c r="A2258" i="10"/>
  <c r="A2259" i="10"/>
  <c r="A2260" i="10"/>
  <c r="A2261" i="10"/>
  <c r="A2262" i="10"/>
  <c r="A2263" i="10"/>
  <c r="A2264" i="10"/>
  <c r="A2265" i="10"/>
  <c r="A2266" i="10"/>
  <c r="A2267" i="10"/>
  <c r="A2268" i="10"/>
  <c r="A2269" i="10"/>
  <c r="A2270" i="10"/>
  <c r="A2271" i="10"/>
  <c r="A2272" i="10"/>
  <c r="A2273" i="10"/>
  <c r="A2274" i="10"/>
  <c r="A2275" i="10"/>
  <c r="A2276" i="10"/>
  <c r="A2277" i="10"/>
  <c r="A2278" i="10"/>
  <c r="A2279" i="10"/>
  <c r="A2280" i="10"/>
  <c r="A2281" i="10"/>
  <c r="A2282" i="10"/>
  <c r="A2283" i="10"/>
  <c r="A2284" i="10"/>
  <c r="A2285" i="10"/>
  <c r="A2286" i="10"/>
  <c r="A2287" i="10"/>
  <c r="A2288" i="10"/>
  <c r="A2289" i="10"/>
  <c r="A2290" i="10"/>
  <c r="A2291" i="10"/>
  <c r="A2292" i="10"/>
  <c r="A2293" i="10"/>
  <c r="A2294" i="10"/>
  <c r="A2295" i="10"/>
  <c r="A2296" i="10"/>
  <c r="A2297" i="10"/>
  <c r="A2298" i="10"/>
  <c r="A2299" i="10"/>
  <c r="A2300" i="10"/>
  <c r="A2301" i="10"/>
  <c r="A2302" i="10"/>
  <c r="A2303" i="10"/>
  <c r="A2304" i="10"/>
  <c r="A2305" i="10"/>
  <c r="A2306" i="10"/>
  <c r="A2307" i="10"/>
  <c r="A2308" i="10"/>
  <c r="A2309" i="10"/>
  <c r="A2310" i="10"/>
  <c r="A2311" i="10"/>
  <c r="A2312" i="10"/>
  <c r="A2313" i="10"/>
  <c r="A2314" i="10"/>
  <c r="A2315" i="10"/>
  <c r="A2316" i="10"/>
  <c r="A2317" i="10"/>
  <c r="A2318" i="10"/>
  <c r="A2319" i="10"/>
  <c r="A2320" i="10"/>
  <c r="A2321" i="10"/>
  <c r="A2322" i="10"/>
  <c r="A2323" i="10"/>
  <c r="A2324" i="10"/>
  <c r="A2325" i="10"/>
  <c r="A2326" i="10"/>
  <c r="A2327" i="10"/>
  <c r="A2328" i="10"/>
  <c r="A2329" i="10"/>
  <c r="A2330" i="10"/>
  <c r="A2331" i="10"/>
  <c r="A2332" i="10"/>
  <c r="A2333" i="10"/>
  <c r="A2334" i="10"/>
  <c r="A2335" i="10"/>
  <c r="A2336" i="10"/>
  <c r="A2337" i="10"/>
  <c r="A2338" i="10"/>
  <c r="A2339" i="10"/>
  <c r="A2340" i="10"/>
  <c r="A2341" i="10"/>
  <c r="A2342" i="10"/>
  <c r="A2343" i="10"/>
  <c r="A2344" i="10"/>
  <c r="A2345" i="10"/>
  <c r="A2346" i="10"/>
  <c r="A2347" i="10"/>
  <c r="A2348" i="10"/>
  <c r="A2349" i="10"/>
  <c r="A2350" i="10"/>
  <c r="A2351" i="10"/>
  <c r="A2352" i="10"/>
  <c r="A2353" i="10"/>
  <c r="A2354" i="10"/>
  <c r="A2355" i="10"/>
  <c r="A2356" i="10"/>
  <c r="A2357" i="10"/>
  <c r="A2358" i="10"/>
  <c r="A2359" i="10"/>
  <c r="A2360" i="10"/>
  <c r="A2361" i="10"/>
  <c r="A2362" i="10"/>
  <c r="A2363" i="10"/>
  <c r="A2364" i="10"/>
  <c r="A2365" i="10"/>
  <c r="A2366" i="10"/>
  <c r="A2367" i="10"/>
  <c r="A2368" i="10"/>
  <c r="A2369" i="10"/>
  <c r="A2370" i="10"/>
  <c r="A2371" i="10"/>
  <c r="A2372" i="10"/>
  <c r="A2373" i="10"/>
  <c r="A2374" i="10"/>
  <c r="A2375" i="10"/>
  <c r="A2376" i="10"/>
  <c r="A2377" i="10"/>
  <c r="A2378" i="10"/>
  <c r="A2379" i="10"/>
  <c r="A2380" i="10"/>
  <c r="A2381" i="10"/>
  <c r="A2382" i="10"/>
  <c r="A2383" i="10"/>
  <c r="A2384" i="10"/>
  <c r="A2385" i="10"/>
  <c r="A2386" i="10"/>
  <c r="A2387" i="10"/>
  <c r="A2388" i="10"/>
  <c r="A2389" i="10"/>
  <c r="A2390" i="10"/>
  <c r="A2391" i="10"/>
  <c r="A2392" i="10"/>
  <c r="A2393" i="10"/>
  <c r="A2394" i="10"/>
  <c r="A2395" i="10"/>
  <c r="A2396" i="10"/>
  <c r="A2397" i="10"/>
  <c r="A2398" i="10"/>
  <c r="A2399" i="10"/>
  <c r="A2400" i="10"/>
  <c r="A2401" i="10"/>
  <c r="A2402" i="10"/>
  <c r="A2403" i="10"/>
  <c r="A2404" i="10"/>
  <c r="A2405" i="10"/>
  <c r="A2406" i="10"/>
  <c r="A2407" i="10"/>
  <c r="A2408" i="10"/>
  <c r="A2409" i="10"/>
  <c r="A2410" i="10"/>
  <c r="A2411" i="10"/>
  <c r="A2412" i="10"/>
  <c r="A2413" i="10"/>
  <c r="A2414" i="10"/>
  <c r="A2415" i="10"/>
  <c r="A2416" i="10"/>
  <c r="A2417" i="10"/>
  <c r="A2418" i="10"/>
  <c r="A2419" i="10"/>
  <c r="A2420" i="10"/>
  <c r="A2421" i="10"/>
  <c r="A2422" i="10"/>
  <c r="A2423" i="10"/>
  <c r="A2424" i="10"/>
  <c r="A2425" i="10"/>
  <c r="A2426" i="10"/>
  <c r="A2427" i="10"/>
  <c r="A2428" i="10"/>
  <c r="A2429" i="10"/>
  <c r="A2430" i="10"/>
  <c r="A2431" i="10"/>
  <c r="A2432" i="10"/>
  <c r="A2433" i="10"/>
  <c r="A2434" i="10"/>
  <c r="A2435" i="10"/>
  <c r="A2436" i="10"/>
  <c r="A2437" i="10"/>
  <c r="A2438" i="10"/>
  <c r="A2439" i="10"/>
  <c r="A2440" i="10"/>
  <c r="A2441" i="10"/>
  <c r="A2442" i="10"/>
  <c r="A2443" i="10"/>
  <c r="A2444" i="10"/>
  <c r="A2445" i="10"/>
  <c r="A2446" i="10"/>
  <c r="A2447" i="10"/>
  <c r="A2448" i="10"/>
  <c r="A2449" i="10"/>
  <c r="A2450" i="10"/>
  <c r="A1662" i="10"/>
  <c r="A1663" i="10"/>
  <c r="A1664" i="10"/>
  <c r="A1665" i="10"/>
  <c r="A1666" i="10"/>
  <c r="A1667" i="10"/>
  <c r="A1668" i="10"/>
  <c r="A1669" i="10"/>
  <c r="A1670" i="10"/>
  <c r="A1671" i="10"/>
  <c r="A1672" i="10"/>
  <c r="A1673" i="10"/>
  <c r="A1674" i="10"/>
  <c r="A1675" i="10"/>
  <c r="A1676" i="10"/>
  <c r="A1677" i="10"/>
  <c r="A1678" i="10"/>
  <c r="A1679" i="10"/>
  <c r="A1680" i="10"/>
  <c r="A1681" i="10"/>
  <c r="A1682" i="10"/>
  <c r="A1683" i="10"/>
  <c r="A1684" i="10"/>
  <c r="A1685" i="10"/>
  <c r="A1686" i="10"/>
  <c r="A1687" i="10"/>
  <c r="A1688" i="10"/>
  <c r="A1689" i="10"/>
  <c r="A1690" i="10"/>
  <c r="A1691" i="10"/>
  <c r="A1692" i="10"/>
  <c r="A1693" i="10"/>
  <c r="A1694" i="10"/>
  <c r="A1695" i="10"/>
  <c r="A1696" i="10"/>
  <c r="A1697" i="10"/>
  <c r="A1698" i="10"/>
  <c r="A1699" i="10"/>
  <c r="A1700" i="10"/>
  <c r="A1701" i="10"/>
  <c r="A1702" i="10"/>
  <c r="A1703" i="10"/>
  <c r="A1704" i="10"/>
  <c r="A1705" i="10"/>
  <c r="A1706" i="10"/>
  <c r="A1707" i="10"/>
  <c r="A1708" i="10"/>
  <c r="A1709" i="10"/>
  <c r="A1710" i="10"/>
  <c r="A1711" i="10"/>
  <c r="A1712" i="10"/>
  <c r="A1713" i="10"/>
  <c r="A1714" i="10"/>
  <c r="A1715" i="10"/>
  <c r="A1716" i="10"/>
  <c r="A1717" i="10"/>
  <c r="A1718" i="10"/>
  <c r="A1719" i="10"/>
  <c r="A1720" i="10"/>
  <c r="A1721" i="10"/>
  <c r="A1722" i="10"/>
  <c r="A1723" i="10"/>
  <c r="A1724" i="10"/>
  <c r="A1725" i="10"/>
  <c r="A1726" i="10"/>
  <c r="A1727" i="10"/>
  <c r="A1728" i="10"/>
  <c r="A1729" i="10"/>
  <c r="A1730" i="10"/>
  <c r="A1731" i="10"/>
  <c r="A1732" i="10"/>
  <c r="A1733" i="10"/>
  <c r="A1734" i="10"/>
  <c r="A1735" i="10"/>
  <c r="A1736" i="10"/>
  <c r="A1737" i="10"/>
  <c r="A1738" i="10"/>
  <c r="A1739" i="10"/>
  <c r="A1740" i="10"/>
  <c r="A1741" i="10"/>
  <c r="A1742" i="10"/>
  <c r="A1743" i="10"/>
  <c r="A1744" i="10"/>
  <c r="A1745" i="10"/>
  <c r="A1746" i="10"/>
  <c r="A1747" i="10"/>
  <c r="A1748" i="10"/>
  <c r="A1749" i="10"/>
  <c r="A1750" i="10"/>
  <c r="A1751" i="10"/>
  <c r="A1752" i="10"/>
  <c r="A1753" i="10"/>
  <c r="A1754" i="10"/>
  <c r="A1755" i="10"/>
  <c r="A1756" i="10"/>
  <c r="A1757" i="10"/>
  <c r="A1758" i="10"/>
  <c r="A1759" i="10"/>
  <c r="A1760" i="10"/>
  <c r="A1761" i="10"/>
  <c r="A1762" i="10"/>
  <c r="A1763" i="10"/>
  <c r="A1764" i="10"/>
  <c r="A1765" i="10"/>
  <c r="A1766" i="10"/>
  <c r="A1767" i="10"/>
  <c r="A1768" i="10"/>
  <c r="A1769" i="10"/>
  <c r="A1770" i="10"/>
  <c r="A1771" i="10"/>
  <c r="A1772" i="10"/>
  <c r="A1773" i="10"/>
  <c r="A1774" i="10"/>
  <c r="A1775" i="10"/>
  <c r="A1776" i="10"/>
  <c r="A1777" i="10"/>
  <c r="A1778" i="10"/>
  <c r="A1779" i="10"/>
  <c r="A1780" i="10"/>
  <c r="A1781" i="10"/>
  <c r="A1782" i="10"/>
  <c r="A1783" i="10"/>
  <c r="A1784" i="10"/>
  <c r="A1785" i="10"/>
  <c r="A1786" i="10"/>
  <c r="A1787" i="10"/>
  <c r="A1788" i="10"/>
  <c r="A1789" i="10"/>
  <c r="A1790" i="10"/>
  <c r="A1791" i="10"/>
  <c r="A1792" i="10"/>
  <c r="A1793" i="10"/>
  <c r="A1794" i="10"/>
  <c r="A1795" i="10"/>
  <c r="A1796" i="10"/>
  <c r="A1797" i="10"/>
  <c r="A1798" i="10"/>
  <c r="A1799" i="10"/>
  <c r="A1800" i="10"/>
  <c r="A1801" i="10"/>
  <c r="A1802" i="10"/>
  <c r="A1803" i="10"/>
  <c r="A1804" i="10"/>
  <c r="A1805" i="10"/>
  <c r="A1806" i="10"/>
  <c r="A1807" i="10"/>
  <c r="A1808" i="10"/>
  <c r="A1809" i="10"/>
  <c r="A1810" i="10"/>
  <c r="A1811" i="10"/>
  <c r="A1812" i="10"/>
  <c r="A1813" i="10"/>
  <c r="A1814" i="10"/>
  <c r="A1815" i="10"/>
  <c r="A1816" i="10"/>
  <c r="A1817" i="10"/>
  <c r="A1818" i="10"/>
  <c r="A1819" i="10"/>
  <c r="A1820" i="10"/>
  <c r="A1821" i="10"/>
  <c r="A1822" i="10"/>
  <c r="A1823" i="10"/>
  <c r="A1824" i="10"/>
  <c r="A1825" i="10"/>
  <c r="A1826" i="10"/>
  <c r="A1827" i="10"/>
  <c r="A1828" i="10"/>
  <c r="A1829" i="10"/>
  <c r="A1830" i="10"/>
  <c r="A1831" i="10"/>
  <c r="A1832" i="10"/>
  <c r="A1833" i="10"/>
  <c r="A1834" i="10"/>
  <c r="A1835" i="10"/>
  <c r="A1836" i="10"/>
  <c r="A1837" i="10"/>
  <c r="A1838" i="10"/>
  <c r="A1839" i="10"/>
  <c r="A1840" i="10"/>
  <c r="A1841" i="10"/>
  <c r="A1842" i="10"/>
  <c r="A1843" i="10"/>
  <c r="A1844" i="10"/>
  <c r="A1845" i="10"/>
  <c r="A1846" i="10"/>
  <c r="A1847" i="10"/>
  <c r="A1848" i="10"/>
  <c r="A1849" i="10"/>
  <c r="A1850" i="10"/>
  <c r="A1851" i="10"/>
  <c r="A1852" i="10"/>
  <c r="A1853" i="10"/>
  <c r="A1854" i="10"/>
  <c r="A1855" i="10"/>
  <c r="A1856" i="10"/>
  <c r="A1857" i="10"/>
  <c r="A1858" i="10"/>
  <c r="A1859" i="10"/>
  <c r="A1860" i="10"/>
  <c r="A1861" i="10"/>
  <c r="A1862" i="10"/>
  <c r="A1863" i="10"/>
  <c r="A1864" i="10"/>
  <c r="A1865" i="10"/>
  <c r="A1866" i="10"/>
  <c r="A1867" i="10"/>
  <c r="A1868" i="10"/>
  <c r="A1869" i="10"/>
  <c r="A1870" i="10"/>
  <c r="A1871" i="10"/>
  <c r="A1872" i="10"/>
  <c r="A1873" i="10"/>
  <c r="A1874" i="10"/>
  <c r="A1875" i="10"/>
  <c r="A1876" i="10"/>
  <c r="A1877" i="10"/>
  <c r="A1878" i="10"/>
  <c r="A1879" i="10"/>
  <c r="A1880" i="10"/>
  <c r="A1881" i="10"/>
  <c r="A1882" i="10"/>
  <c r="A1883" i="10"/>
  <c r="A1884" i="10"/>
  <c r="A1885" i="10"/>
  <c r="A1886" i="10"/>
  <c r="A1887" i="10"/>
  <c r="A1888" i="10"/>
  <c r="A1889" i="10"/>
  <c r="A1890" i="10"/>
  <c r="A1891" i="10"/>
  <c r="A1892" i="10"/>
  <c r="A1893" i="10"/>
  <c r="A1894" i="10"/>
  <c r="A1895" i="10"/>
  <c r="A1896" i="10"/>
  <c r="A1897" i="10"/>
  <c r="A1898" i="10"/>
  <c r="A1899" i="10"/>
  <c r="A1900" i="10"/>
  <c r="A1901" i="10"/>
  <c r="A1902" i="10"/>
  <c r="A1903" i="10"/>
  <c r="A1904" i="10"/>
  <c r="A1905" i="10"/>
  <c r="A1906" i="10"/>
  <c r="A1907" i="10"/>
  <c r="A1908" i="10"/>
  <c r="A1909" i="10"/>
  <c r="A1910" i="10"/>
  <c r="A1911" i="10"/>
  <c r="A1912" i="10"/>
  <c r="A1913" i="10"/>
  <c r="A1914" i="10"/>
  <c r="A1915" i="10"/>
  <c r="A1916" i="10"/>
  <c r="A1917" i="10"/>
  <c r="A1918" i="10"/>
  <c r="A1919" i="10"/>
  <c r="A1920" i="10"/>
  <c r="A1921" i="10"/>
  <c r="A1922" i="10"/>
  <c r="A1923" i="10"/>
  <c r="A1924" i="10"/>
  <c r="A1925" i="10"/>
  <c r="A1926" i="10"/>
  <c r="A1927" i="10"/>
  <c r="A1928" i="10"/>
  <c r="A1929" i="10"/>
  <c r="A1930" i="10"/>
  <c r="A1931" i="10"/>
  <c r="A1932" i="10"/>
  <c r="A1933" i="10"/>
  <c r="A1934" i="10"/>
  <c r="A1935" i="10"/>
  <c r="A1936" i="10"/>
  <c r="A1937" i="10"/>
  <c r="A1938" i="10"/>
  <c r="A1939" i="10"/>
  <c r="A1940" i="10"/>
  <c r="A1941" i="10"/>
  <c r="A1942" i="10"/>
  <c r="A1943" i="10"/>
  <c r="A1944" i="10"/>
  <c r="A1945" i="10"/>
  <c r="A1946" i="10"/>
  <c r="A1947" i="10"/>
  <c r="A1948" i="10"/>
  <c r="A1949" i="10"/>
  <c r="A1950" i="10"/>
  <c r="A1951" i="10"/>
  <c r="A1952" i="10"/>
  <c r="A1953" i="10"/>
  <c r="A1954" i="10"/>
  <c r="A1955" i="10"/>
  <c r="A1956" i="10"/>
  <c r="A1957" i="10"/>
  <c r="A1958" i="10"/>
  <c r="A1959" i="10"/>
  <c r="A1960" i="10"/>
  <c r="A1961" i="10"/>
  <c r="A1962" i="10"/>
  <c r="A1963" i="10"/>
  <c r="A1964" i="10"/>
  <c r="A1965" i="10"/>
  <c r="A1966" i="10"/>
  <c r="A1967" i="10"/>
  <c r="A1968" i="10"/>
  <c r="A1969" i="10"/>
  <c r="A1970" i="10"/>
  <c r="A1971" i="10"/>
  <c r="A1972" i="10"/>
  <c r="A1973" i="10"/>
  <c r="A1974" i="10"/>
  <c r="A1975" i="10"/>
  <c r="A1976" i="10"/>
  <c r="A1977" i="10"/>
  <c r="A1978" i="10"/>
  <c r="A1979" i="10"/>
  <c r="A1980" i="10"/>
  <c r="A1981" i="10"/>
  <c r="A1982" i="10"/>
  <c r="A1983" i="10"/>
  <c r="A1984" i="10"/>
  <c r="A1985" i="10"/>
  <c r="A1986" i="10"/>
  <c r="A1987" i="10"/>
  <c r="A1988" i="10"/>
  <c r="A1989" i="10"/>
  <c r="A1990" i="10"/>
  <c r="A1991" i="10"/>
  <c r="A1992" i="10"/>
  <c r="A1993" i="10"/>
  <c r="A1994" i="10"/>
  <c r="A1995" i="10"/>
  <c r="A1996" i="10"/>
  <c r="A1997" i="10"/>
  <c r="A1998" i="10"/>
  <c r="A1999" i="10"/>
  <c r="A2000" i="10"/>
  <c r="A2001" i="10"/>
  <c r="A2002" i="10"/>
  <c r="A2003" i="10"/>
  <c r="A2004" i="10"/>
  <c r="A2005" i="10"/>
  <c r="A2006" i="10"/>
  <c r="A2007" i="10"/>
  <c r="A2008" i="10"/>
  <c r="A2009" i="10"/>
  <c r="A2010" i="10"/>
  <c r="A2011" i="10"/>
  <c r="A2012" i="10"/>
  <c r="A2013" i="10"/>
  <c r="A2014" i="10"/>
  <c r="A2015" i="10"/>
  <c r="A2016" i="10"/>
  <c r="A2017" i="10"/>
  <c r="A2018" i="10"/>
  <c r="A2019" i="10"/>
  <c r="A2020" i="10"/>
  <c r="A2021" i="10"/>
  <c r="A2022" i="10"/>
  <c r="A2023" i="10"/>
  <c r="A2024" i="10"/>
  <c r="A2025" i="10"/>
  <c r="A2026" i="10"/>
  <c r="A2027" i="10"/>
  <c r="A2028" i="10"/>
  <c r="A2029" i="10"/>
  <c r="A2030" i="10"/>
  <c r="A2031" i="10"/>
  <c r="A2032" i="10"/>
  <c r="A2033" i="10"/>
  <c r="A2034" i="10"/>
  <c r="A2035" i="10"/>
  <c r="A2036" i="10"/>
  <c r="A2037" i="10"/>
  <c r="A2038" i="10"/>
  <c r="A2039" i="10"/>
  <c r="A2040" i="10"/>
  <c r="A2041" i="10"/>
  <c r="A2042" i="10"/>
  <c r="A2043" i="10"/>
  <c r="A2044" i="10"/>
  <c r="A2045" i="10"/>
  <c r="A2046" i="10"/>
  <c r="A2047" i="10"/>
  <c r="A2048" i="10"/>
  <c r="A2049" i="10"/>
  <c r="A2050" i="10"/>
  <c r="A2051" i="10"/>
  <c r="A2052" i="10"/>
  <c r="A2053" i="10"/>
  <c r="A2054" i="10"/>
  <c r="A2055" i="10"/>
  <c r="A2056" i="10"/>
  <c r="A2057" i="10"/>
  <c r="A2058" i="10"/>
  <c r="A2059" i="10"/>
  <c r="A2060" i="10"/>
  <c r="A2061" i="10"/>
  <c r="A2062" i="10"/>
  <c r="A2063" i="10"/>
  <c r="A2064" i="10"/>
  <c r="A2065" i="10"/>
  <c r="A2066" i="10"/>
  <c r="A2067" i="10"/>
  <c r="A2068" i="10"/>
  <c r="A2069" i="10"/>
  <c r="A2070" i="10"/>
  <c r="A2071" i="10"/>
  <c r="A2072" i="10"/>
  <c r="A2073" i="10"/>
  <c r="A2074" i="10"/>
  <c r="A2075" i="10"/>
  <c r="A2076" i="10"/>
  <c r="A2077" i="10"/>
  <c r="A2078" i="10"/>
  <c r="A2079" i="10"/>
  <c r="A2080" i="10"/>
  <c r="A2081" i="10"/>
  <c r="A2082" i="10"/>
  <c r="A2083" i="10"/>
  <c r="A2084" i="10"/>
  <c r="A2085" i="10"/>
  <c r="A2086" i="10"/>
  <c r="A2087" i="10"/>
  <c r="A2088" i="10"/>
  <c r="A2089" i="10"/>
  <c r="A2090" i="10"/>
  <c r="A2091" i="10"/>
  <c r="A2092" i="10"/>
  <c r="A2093" i="10"/>
  <c r="A2094" i="10"/>
  <c r="A2095" i="10"/>
  <c r="A2096" i="10"/>
  <c r="A2097" i="10"/>
  <c r="A2098" i="10"/>
  <c r="A2099" i="10"/>
  <c r="A2100" i="10"/>
  <c r="A2101" i="10"/>
  <c r="A2102" i="10"/>
  <c r="A2103" i="10"/>
  <c r="A2104" i="10"/>
  <c r="A2105" i="10"/>
  <c r="A2106" i="10"/>
  <c r="A2107" i="10"/>
  <c r="A2108" i="10"/>
  <c r="A2109" i="10"/>
  <c r="A2110" i="10"/>
  <c r="A2111" i="10"/>
  <c r="A2112" i="10"/>
  <c r="A2113" i="10"/>
  <c r="A2114" i="10"/>
  <c r="A2115" i="10"/>
  <c r="A2116" i="10"/>
  <c r="A2117" i="10"/>
  <c r="A2118" i="10"/>
  <c r="A2119" i="10"/>
  <c r="A2120" i="10"/>
  <c r="A2121" i="10"/>
  <c r="A2122" i="10"/>
  <c r="A2123" i="10"/>
  <c r="A2124" i="10"/>
  <c r="A2125" i="10"/>
  <c r="A2126" i="10"/>
  <c r="A2127" i="10"/>
  <c r="A2128" i="10"/>
  <c r="A2129" i="10"/>
  <c r="A2130" i="10"/>
  <c r="A2131" i="10"/>
  <c r="A2132" i="10"/>
  <c r="A2133" i="10"/>
  <c r="A2134" i="10"/>
  <c r="A2135" i="10"/>
  <c r="A2136" i="10"/>
  <c r="A2137" i="10"/>
  <c r="A2138" i="10"/>
  <c r="A2139" i="10"/>
  <c r="A2140" i="10"/>
  <c r="A2141" i="10"/>
  <c r="A2142" i="10"/>
  <c r="A2143" i="10"/>
  <c r="A2144" i="10"/>
  <c r="A2145" i="10"/>
  <c r="A2146" i="10"/>
  <c r="A2147" i="10"/>
  <c r="A2148" i="10"/>
  <c r="A2149" i="10"/>
  <c r="A2150" i="10"/>
  <c r="A2151" i="10"/>
  <c r="A2152" i="10"/>
  <c r="A2153" i="10"/>
  <c r="A2154" i="10"/>
  <c r="A2155" i="10"/>
  <c r="A2156" i="10"/>
  <c r="A2157" i="10"/>
  <c r="A2158" i="10"/>
  <c r="A2159" i="10"/>
  <c r="A2160" i="10"/>
  <c r="A2161" i="10"/>
  <c r="A2162" i="10"/>
  <c r="A2163" i="10"/>
  <c r="A2164" i="10"/>
  <c r="A2165" i="10"/>
  <c r="A2166" i="10"/>
  <c r="A2167" i="10"/>
  <c r="A2168" i="10"/>
  <c r="A2169" i="10"/>
  <c r="A2170" i="10"/>
  <c r="A2171" i="10"/>
  <c r="A2172" i="10"/>
  <c r="A2173" i="10"/>
  <c r="A2174" i="10"/>
  <c r="A2175" i="10"/>
  <c r="A2176" i="10"/>
  <c r="A2177" i="10"/>
  <c r="A2178" i="10"/>
  <c r="A2179" i="10"/>
  <c r="A2180" i="10"/>
  <c r="A2181" i="10"/>
  <c r="A2182" i="10"/>
  <c r="A2183" i="10"/>
  <c r="A2184" i="10"/>
  <c r="A2185" i="10"/>
  <c r="A2186" i="10"/>
  <c r="A2187" i="10"/>
  <c r="A2188" i="10"/>
  <c r="A2189" i="10"/>
  <c r="A2190" i="10"/>
  <c r="A2191" i="10"/>
  <c r="A2192" i="10"/>
  <c r="A2193" i="10"/>
  <c r="A2194" i="10"/>
  <c r="A2195" i="10"/>
  <c r="A2196" i="10"/>
  <c r="A2197" i="10"/>
  <c r="A2198" i="10"/>
  <c r="A2199" i="10"/>
  <c r="A2200" i="10"/>
  <c r="A2201" i="10"/>
  <c r="A2202" i="10"/>
  <c r="A2203" i="10"/>
  <c r="A2204" i="10"/>
  <c r="A2205" i="10"/>
  <c r="A2206" i="10"/>
  <c r="A2207" i="10"/>
  <c r="A2208" i="10"/>
  <c r="A2209" i="10"/>
  <c r="A2210" i="10"/>
  <c r="A2211" i="10"/>
  <c r="A2212" i="10"/>
  <c r="A2213" i="10"/>
  <c r="A1109" i="10"/>
  <c r="A1110" i="10"/>
  <c r="A1111" i="10"/>
  <c r="A1112" i="10"/>
  <c r="A1113" i="10"/>
  <c r="A1114" i="10"/>
  <c r="A1115" i="10"/>
  <c r="A1116" i="10"/>
  <c r="A1117" i="10"/>
  <c r="A1118" i="10"/>
  <c r="A1119" i="10"/>
  <c r="A1120" i="10"/>
  <c r="A1121" i="10"/>
  <c r="A1122" i="10"/>
  <c r="A1123" i="10"/>
  <c r="A1124" i="10"/>
  <c r="A1125" i="10"/>
  <c r="A1126" i="10"/>
  <c r="A1127" i="10"/>
  <c r="A1128" i="10"/>
  <c r="A1129" i="10"/>
  <c r="A1130" i="10"/>
  <c r="A1131" i="10"/>
  <c r="A1132" i="10"/>
  <c r="A1133" i="10"/>
  <c r="A1134" i="10"/>
  <c r="A1135" i="10"/>
  <c r="A1136" i="10"/>
  <c r="A1137" i="10"/>
  <c r="A1138" i="10"/>
  <c r="A1139" i="10"/>
  <c r="A1140" i="10"/>
  <c r="A1141" i="10"/>
  <c r="A1142" i="10"/>
  <c r="A1143" i="10"/>
  <c r="A1144" i="10"/>
  <c r="A1145" i="10"/>
  <c r="A1146" i="10"/>
  <c r="A1147" i="10"/>
  <c r="A1148" i="10"/>
  <c r="A1149" i="10"/>
  <c r="A1150" i="10"/>
  <c r="A1151" i="10"/>
  <c r="A1152" i="10"/>
  <c r="A1153" i="10"/>
  <c r="A1154" i="10"/>
  <c r="A1155" i="10"/>
  <c r="A1156" i="10"/>
  <c r="A1157" i="10"/>
  <c r="A1158" i="10"/>
  <c r="A1159" i="10"/>
  <c r="A1160" i="10"/>
  <c r="A1161" i="10"/>
  <c r="A1162" i="10"/>
  <c r="A1163" i="10"/>
  <c r="A1164" i="10"/>
  <c r="A1165" i="10"/>
  <c r="A1166" i="10"/>
  <c r="A1167" i="10"/>
  <c r="A1168" i="10"/>
  <c r="A1169" i="10"/>
  <c r="A1170" i="10"/>
  <c r="A1171" i="10"/>
  <c r="A1172" i="10"/>
  <c r="A1173" i="10"/>
  <c r="A1174" i="10"/>
  <c r="A1175" i="10"/>
  <c r="A1176" i="10"/>
  <c r="A1177" i="10"/>
  <c r="A1178" i="10"/>
  <c r="A1179" i="10"/>
  <c r="A1180" i="10"/>
  <c r="A1181" i="10"/>
  <c r="A1182" i="10"/>
  <c r="A1183" i="10"/>
  <c r="A1184" i="10"/>
  <c r="A1185" i="10"/>
  <c r="A1186" i="10"/>
  <c r="A1187" i="10"/>
  <c r="A1188" i="10"/>
  <c r="A1189" i="10"/>
  <c r="A1190" i="10"/>
  <c r="A1191" i="10"/>
  <c r="A1192" i="10"/>
  <c r="A1193" i="10"/>
  <c r="A1194" i="10"/>
  <c r="A1195" i="10"/>
  <c r="A1196" i="10"/>
  <c r="A1197" i="10"/>
  <c r="A1198" i="10"/>
  <c r="A1199" i="10"/>
  <c r="A1200" i="10"/>
  <c r="A1201" i="10"/>
  <c r="A1202" i="10"/>
  <c r="A1203" i="10"/>
  <c r="A1204" i="10"/>
  <c r="A1205" i="10"/>
  <c r="A1206" i="10"/>
  <c r="A1207" i="10"/>
  <c r="A1208" i="10"/>
  <c r="A1209" i="10"/>
  <c r="A1210" i="10"/>
  <c r="A1211" i="10"/>
  <c r="A1212" i="10"/>
  <c r="A1213" i="10"/>
  <c r="A1214" i="10"/>
  <c r="A1215" i="10"/>
  <c r="A1216" i="10"/>
  <c r="A1217" i="10"/>
  <c r="A1218" i="10"/>
  <c r="A1219" i="10"/>
  <c r="A1220" i="10"/>
  <c r="A1221" i="10"/>
  <c r="A1222" i="10"/>
  <c r="A1223" i="10"/>
  <c r="A1224" i="10"/>
  <c r="A1225" i="10"/>
  <c r="A1226" i="10"/>
  <c r="A1227" i="10"/>
  <c r="A1228" i="10"/>
  <c r="A1229" i="10"/>
  <c r="A1230" i="10"/>
  <c r="A1231" i="10"/>
  <c r="A1232" i="10"/>
  <c r="A1233" i="10"/>
  <c r="A1234" i="10"/>
  <c r="A1235" i="10"/>
  <c r="A1236" i="10"/>
  <c r="A1237" i="10"/>
  <c r="A1238" i="10"/>
  <c r="A1239" i="10"/>
  <c r="A1240" i="10"/>
  <c r="A1241" i="10"/>
  <c r="A1242" i="10"/>
  <c r="A1243" i="10"/>
  <c r="A1244" i="10"/>
  <c r="A1245" i="10"/>
  <c r="A1246" i="10"/>
  <c r="A1247" i="10"/>
  <c r="A1248" i="10"/>
  <c r="A1249" i="10"/>
  <c r="A1250" i="10"/>
  <c r="A1251" i="10"/>
  <c r="A1252" i="10"/>
  <c r="A1253" i="10"/>
  <c r="A1254" i="10"/>
  <c r="A1255" i="10"/>
  <c r="A1256" i="10"/>
  <c r="A1257" i="10"/>
  <c r="A1258" i="10"/>
  <c r="A1259" i="10"/>
  <c r="A1260" i="10"/>
  <c r="A1261" i="10"/>
  <c r="A1262" i="10"/>
  <c r="A1263" i="10"/>
  <c r="A1264" i="10"/>
  <c r="A1265" i="10"/>
  <c r="A1266" i="10"/>
  <c r="A1267" i="10"/>
  <c r="A1268" i="10"/>
  <c r="A1269" i="10"/>
  <c r="A1270" i="10"/>
  <c r="A1271" i="10"/>
  <c r="A1272" i="10"/>
  <c r="A1273" i="10"/>
  <c r="A1274" i="10"/>
  <c r="A1275" i="10"/>
  <c r="A1276" i="10"/>
  <c r="A1277" i="10"/>
  <c r="A1278" i="10"/>
  <c r="A1279" i="10"/>
  <c r="A1280" i="10"/>
  <c r="A1281" i="10"/>
  <c r="A1282" i="10"/>
  <c r="A1283" i="10"/>
  <c r="A1284" i="10"/>
  <c r="A1285" i="10"/>
  <c r="A1286" i="10"/>
  <c r="A1287" i="10"/>
  <c r="A1288" i="10"/>
  <c r="A1289" i="10"/>
  <c r="A1290" i="10"/>
  <c r="A1291" i="10"/>
  <c r="A1292" i="10"/>
  <c r="A1293" i="10"/>
  <c r="A1294" i="10"/>
  <c r="A1295" i="10"/>
  <c r="A1296" i="10"/>
  <c r="A1297" i="10"/>
  <c r="A1298" i="10"/>
  <c r="A1299" i="10"/>
  <c r="A1300" i="10"/>
  <c r="A1301" i="10"/>
  <c r="A1302" i="10"/>
  <c r="A1303" i="10"/>
  <c r="A1304" i="10"/>
  <c r="A1305" i="10"/>
  <c r="A1306" i="10"/>
  <c r="A1307" i="10"/>
  <c r="A1308" i="10"/>
  <c r="A1309" i="10"/>
  <c r="A1310" i="10"/>
  <c r="A1311" i="10"/>
  <c r="A1312" i="10"/>
  <c r="A1313" i="10"/>
  <c r="A1314" i="10"/>
  <c r="A1315" i="10"/>
  <c r="A1316" i="10"/>
  <c r="A1317" i="10"/>
  <c r="A1318" i="10"/>
  <c r="A1319" i="10"/>
  <c r="A1320" i="10"/>
  <c r="A1321" i="10"/>
  <c r="A1322" i="10"/>
  <c r="A1323" i="10"/>
  <c r="A1324" i="10"/>
  <c r="A1325" i="10"/>
  <c r="A1326" i="10"/>
  <c r="A1327" i="10"/>
  <c r="A1328" i="10"/>
  <c r="A1329" i="10"/>
  <c r="A1330" i="10"/>
  <c r="A1331" i="10"/>
  <c r="A1332" i="10"/>
  <c r="A1333" i="10"/>
  <c r="A1334" i="10"/>
  <c r="A1335" i="10"/>
  <c r="A1336" i="10"/>
  <c r="A1337" i="10"/>
  <c r="A1338" i="10"/>
  <c r="A1339" i="10"/>
  <c r="A1340" i="10"/>
  <c r="A1341" i="10"/>
  <c r="A1342" i="10"/>
  <c r="A1343" i="10"/>
  <c r="A1344" i="10"/>
  <c r="A1345" i="10"/>
  <c r="A1346" i="10"/>
  <c r="A1347" i="10"/>
  <c r="A1348" i="10"/>
  <c r="A1349" i="10"/>
  <c r="A1350" i="10"/>
  <c r="A1351" i="10"/>
  <c r="A1352" i="10"/>
  <c r="A1353" i="10"/>
  <c r="A1354" i="10"/>
  <c r="A1355" i="10"/>
  <c r="A1356" i="10"/>
  <c r="A1357" i="10"/>
  <c r="A1358" i="10"/>
  <c r="A1359" i="10"/>
  <c r="A1360" i="10"/>
  <c r="A1361" i="10"/>
  <c r="A1362" i="10"/>
  <c r="A1363" i="10"/>
  <c r="A1364" i="10"/>
  <c r="A1365" i="10"/>
  <c r="A1366" i="10"/>
  <c r="A1367" i="10"/>
  <c r="A1368" i="10"/>
  <c r="A1369" i="10"/>
  <c r="A1370" i="10"/>
  <c r="A1371" i="10"/>
  <c r="A1372" i="10"/>
  <c r="A1373" i="10"/>
  <c r="A1374" i="10"/>
  <c r="A1375" i="10"/>
  <c r="A1376" i="10"/>
  <c r="A1377" i="10"/>
  <c r="A1378" i="10"/>
  <c r="A1379" i="10"/>
  <c r="A1380" i="10"/>
  <c r="A1381" i="10"/>
  <c r="A1382" i="10"/>
  <c r="A1383" i="10"/>
  <c r="A1384" i="10"/>
  <c r="A1385" i="10"/>
  <c r="A1386" i="10"/>
  <c r="A1387" i="10"/>
  <c r="A1388" i="10"/>
  <c r="A1389" i="10"/>
  <c r="A1390" i="10"/>
  <c r="A1391" i="10"/>
  <c r="A1392" i="10"/>
  <c r="A1393" i="10"/>
  <c r="A1394" i="10"/>
  <c r="A1395" i="10"/>
  <c r="A1396" i="10"/>
  <c r="A1397" i="10"/>
  <c r="A1398" i="10"/>
  <c r="A1399" i="10"/>
  <c r="A1400" i="10"/>
  <c r="A1401" i="10"/>
  <c r="A1402" i="10"/>
  <c r="A1403" i="10"/>
  <c r="A1404" i="10"/>
  <c r="A1405" i="10"/>
  <c r="A1406" i="10"/>
  <c r="A1407" i="10"/>
  <c r="A1408" i="10"/>
  <c r="A1409" i="10"/>
  <c r="A1410" i="10"/>
  <c r="A1411" i="10"/>
  <c r="A1412" i="10"/>
  <c r="A1413" i="10"/>
  <c r="A1414" i="10"/>
  <c r="A1415" i="10"/>
  <c r="A1416" i="10"/>
  <c r="A1417" i="10"/>
  <c r="A1418" i="10"/>
  <c r="A1419" i="10"/>
  <c r="A1420" i="10"/>
  <c r="A1421" i="10"/>
  <c r="A1422" i="10"/>
  <c r="A1423" i="10"/>
  <c r="A1424" i="10"/>
  <c r="A1425" i="10"/>
  <c r="A1426" i="10"/>
  <c r="A1427" i="10"/>
  <c r="A1428" i="10"/>
  <c r="A1429" i="10"/>
  <c r="A1430" i="10"/>
  <c r="A1431" i="10"/>
  <c r="A1432" i="10"/>
  <c r="A1433" i="10"/>
  <c r="A1434" i="10"/>
  <c r="A1435" i="10"/>
  <c r="A1436" i="10"/>
  <c r="A1437" i="10"/>
  <c r="A1438" i="10"/>
  <c r="A1439" i="10"/>
  <c r="A1440" i="10"/>
  <c r="A1441" i="10"/>
  <c r="A1442" i="10"/>
  <c r="A1443" i="10"/>
  <c r="A1444" i="10"/>
  <c r="A1445" i="10"/>
  <c r="A1446" i="10"/>
  <c r="A1447" i="10"/>
  <c r="A1448" i="10"/>
  <c r="A1449" i="10"/>
  <c r="A1450" i="10"/>
  <c r="A1451" i="10"/>
  <c r="A1452" i="10"/>
  <c r="A1453" i="10"/>
  <c r="A1454" i="10"/>
  <c r="A1455" i="10"/>
  <c r="A1456" i="10"/>
  <c r="A1457" i="10"/>
  <c r="A1458" i="10"/>
  <c r="A1459" i="10"/>
  <c r="A1460" i="10"/>
  <c r="A1461" i="10"/>
  <c r="A1462" i="10"/>
  <c r="A1463" i="10"/>
  <c r="A1464" i="10"/>
  <c r="A1465" i="10"/>
  <c r="A1466" i="10"/>
  <c r="A1467" i="10"/>
  <c r="A1468" i="10"/>
  <c r="A1469" i="10"/>
  <c r="A1470" i="10"/>
  <c r="A1471" i="10"/>
  <c r="A1472" i="10"/>
  <c r="A1473" i="10"/>
  <c r="A1474" i="10"/>
  <c r="A1475" i="10"/>
  <c r="A1476" i="10"/>
  <c r="A1477" i="10"/>
  <c r="A1478" i="10"/>
  <c r="A1479" i="10"/>
  <c r="A1480" i="10"/>
  <c r="A1481" i="10"/>
  <c r="A1482" i="10"/>
  <c r="A1483" i="10"/>
  <c r="A1484" i="10"/>
  <c r="A1485" i="10"/>
  <c r="A1486" i="10"/>
  <c r="A1487" i="10"/>
  <c r="A1488" i="10"/>
  <c r="A1489" i="10"/>
  <c r="A1490" i="10"/>
  <c r="A1491" i="10"/>
  <c r="A1492" i="10"/>
  <c r="A1493" i="10"/>
  <c r="A1494" i="10"/>
  <c r="A1495" i="10"/>
  <c r="A1496" i="10"/>
  <c r="A1497" i="10"/>
  <c r="A1498" i="10"/>
  <c r="A1499" i="10"/>
  <c r="A1500" i="10"/>
  <c r="A1501" i="10"/>
  <c r="A1502" i="10"/>
  <c r="A1503" i="10"/>
  <c r="A1504" i="10"/>
  <c r="A1505" i="10"/>
  <c r="A1506" i="10"/>
  <c r="A1507" i="10"/>
  <c r="A1508" i="10"/>
  <c r="A1509" i="10"/>
  <c r="A1510" i="10"/>
  <c r="A1511" i="10"/>
  <c r="A1512" i="10"/>
  <c r="A1513" i="10"/>
  <c r="A1514" i="10"/>
  <c r="A1515" i="10"/>
  <c r="A1516" i="10"/>
  <c r="A1517" i="10"/>
  <c r="A1518" i="10"/>
  <c r="A1519" i="10"/>
  <c r="A1520" i="10"/>
  <c r="A1521" i="10"/>
  <c r="A1522" i="10"/>
  <c r="A1523" i="10"/>
  <c r="A1524" i="10"/>
  <c r="A1525" i="10"/>
  <c r="A1526" i="10"/>
  <c r="A1527" i="10"/>
  <c r="A1528" i="10"/>
  <c r="A1529" i="10"/>
  <c r="A1530" i="10"/>
  <c r="A1531" i="10"/>
  <c r="A1532" i="10"/>
  <c r="A1533" i="10"/>
  <c r="A1534" i="10"/>
  <c r="A1535" i="10"/>
  <c r="A1536" i="10"/>
  <c r="A1537" i="10"/>
  <c r="A1538" i="10"/>
  <c r="A1539" i="10"/>
  <c r="A1540" i="10"/>
  <c r="A1541" i="10"/>
  <c r="A1542" i="10"/>
  <c r="A1543" i="10"/>
  <c r="A1544" i="10"/>
  <c r="A1545" i="10"/>
  <c r="A1546" i="10"/>
  <c r="A1547" i="10"/>
  <c r="A1548" i="10"/>
  <c r="A1549" i="10"/>
  <c r="A1550" i="10"/>
  <c r="A1551" i="10"/>
  <c r="A1552" i="10"/>
  <c r="A1553" i="10"/>
  <c r="A1554" i="10"/>
  <c r="A1555" i="10"/>
  <c r="A1556" i="10"/>
  <c r="A1557" i="10"/>
  <c r="A1558" i="10"/>
  <c r="A1559" i="10"/>
  <c r="A1560" i="10"/>
  <c r="A1561" i="10"/>
  <c r="A1562" i="10"/>
  <c r="A1563" i="10"/>
  <c r="A1564" i="10"/>
  <c r="A1565" i="10"/>
  <c r="A1566" i="10"/>
  <c r="A1567" i="10"/>
  <c r="A1568" i="10"/>
  <c r="A1569" i="10"/>
  <c r="A1570" i="10"/>
  <c r="A1571" i="10"/>
  <c r="A1572" i="10"/>
  <c r="A1573" i="10"/>
  <c r="A1574" i="10"/>
  <c r="A1575" i="10"/>
  <c r="A1576" i="10"/>
  <c r="A1577" i="10"/>
  <c r="A1578" i="10"/>
  <c r="A1579" i="10"/>
  <c r="A1580" i="10"/>
  <c r="A1581" i="10"/>
  <c r="A1582" i="10"/>
  <c r="A1583" i="10"/>
  <c r="A1584" i="10"/>
  <c r="A1585" i="10"/>
  <c r="A1586" i="10"/>
  <c r="A1587" i="10"/>
  <c r="A1588" i="10"/>
  <c r="A1589" i="10"/>
  <c r="A1590" i="10"/>
  <c r="A1591" i="10"/>
  <c r="A1592" i="10"/>
  <c r="A1593" i="10"/>
  <c r="A1594" i="10"/>
  <c r="A1595" i="10"/>
  <c r="A1596" i="10"/>
  <c r="A1597" i="10"/>
  <c r="A1598" i="10"/>
  <c r="A1599" i="10"/>
  <c r="A1600" i="10"/>
  <c r="A1601" i="10"/>
  <c r="A1602" i="10"/>
  <c r="A1603" i="10"/>
  <c r="A1604" i="10"/>
  <c r="A1605" i="10"/>
  <c r="A1606" i="10"/>
  <c r="A1607" i="10"/>
  <c r="A1608" i="10"/>
  <c r="A1609" i="10"/>
  <c r="A1610" i="10"/>
  <c r="A1611" i="10"/>
  <c r="A1612" i="10"/>
  <c r="A1613" i="10"/>
  <c r="A1614" i="10"/>
  <c r="A1615" i="10"/>
  <c r="A1616" i="10"/>
  <c r="A1617" i="10"/>
  <c r="A1618" i="10"/>
  <c r="A1619" i="10"/>
  <c r="A1620" i="10"/>
  <c r="A1621" i="10"/>
  <c r="A1622" i="10"/>
  <c r="A1623" i="10"/>
  <c r="A1624" i="10"/>
  <c r="A1625" i="10"/>
  <c r="A1626" i="10"/>
  <c r="A1627" i="10"/>
  <c r="A1628" i="10"/>
  <c r="A1629" i="10"/>
  <c r="A1630" i="10"/>
  <c r="A1631" i="10"/>
  <c r="A1632" i="10"/>
  <c r="A1633" i="10"/>
  <c r="A1634" i="10"/>
  <c r="A1635" i="10"/>
  <c r="A1636" i="10"/>
  <c r="A1637" i="10"/>
  <c r="A1638" i="10"/>
  <c r="A1639" i="10"/>
  <c r="A1640" i="10"/>
  <c r="A1641" i="10"/>
  <c r="A1642" i="10"/>
  <c r="A1643" i="10"/>
  <c r="A1644" i="10"/>
  <c r="A1645" i="10"/>
  <c r="A1646" i="10"/>
  <c r="A1647" i="10"/>
  <c r="A1648" i="10"/>
  <c r="A1649" i="10"/>
  <c r="A1650" i="10"/>
  <c r="A1651" i="10"/>
  <c r="A1652" i="10"/>
  <c r="A1653" i="10"/>
  <c r="A1654" i="10"/>
  <c r="A1655" i="10"/>
  <c r="A1656" i="10"/>
  <c r="A1657" i="10"/>
  <c r="A1658" i="10"/>
  <c r="A1659" i="10"/>
  <c r="A1660" i="10"/>
  <c r="A1661" i="10"/>
  <c r="A1108" i="10"/>
  <c r="A555" i="10"/>
  <c r="A556" i="10"/>
  <c r="A557" i="10"/>
  <c r="A558" i="10"/>
  <c r="A559" i="10"/>
  <c r="A560" i="10"/>
  <c r="A561" i="10"/>
  <c r="A562" i="10"/>
  <c r="A563" i="10"/>
  <c r="A564" i="10"/>
  <c r="A565" i="10"/>
  <c r="A566" i="10"/>
  <c r="A567" i="10"/>
  <c r="A568" i="10"/>
  <c r="A569" i="10"/>
  <c r="A570" i="10"/>
  <c r="A571" i="10"/>
  <c r="A572" i="10"/>
  <c r="A573" i="10"/>
  <c r="A574" i="10"/>
  <c r="A575" i="10"/>
  <c r="A576" i="10"/>
  <c r="A577" i="10"/>
  <c r="A578" i="10"/>
  <c r="A579" i="10"/>
  <c r="A580" i="10"/>
  <c r="A581" i="10"/>
  <c r="A582" i="10"/>
  <c r="A583" i="10"/>
  <c r="A584" i="10"/>
  <c r="A585" i="10"/>
  <c r="A586" i="10"/>
  <c r="A587" i="10"/>
  <c r="A588" i="10"/>
  <c r="A589" i="10"/>
  <c r="A590" i="10"/>
  <c r="A591" i="10"/>
  <c r="A592" i="10"/>
  <c r="A593" i="10"/>
  <c r="A594" i="10"/>
  <c r="A595" i="10"/>
  <c r="A596" i="10"/>
  <c r="A597" i="10"/>
  <c r="A598" i="10"/>
  <c r="A599" i="10"/>
  <c r="A600" i="10"/>
  <c r="A601" i="10"/>
  <c r="A602" i="10"/>
  <c r="A603" i="10"/>
  <c r="A604" i="10"/>
  <c r="A605" i="10"/>
  <c r="A606" i="10"/>
  <c r="A607" i="10"/>
  <c r="A608" i="10"/>
  <c r="A609" i="10"/>
  <c r="A610" i="10"/>
  <c r="A611" i="10"/>
  <c r="A612" i="10"/>
  <c r="A613" i="10"/>
  <c r="A614" i="10"/>
  <c r="A615" i="10"/>
  <c r="A616" i="10"/>
  <c r="A617" i="10"/>
  <c r="A618" i="10"/>
  <c r="A619" i="10"/>
  <c r="A620" i="10"/>
  <c r="A621" i="10"/>
  <c r="A622" i="10"/>
  <c r="A623" i="10"/>
  <c r="A624" i="10"/>
  <c r="A625" i="10"/>
  <c r="A626" i="10"/>
  <c r="A627" i="10"/>
  <c r="A628" i="10"/>
  <c r="A629" i="10"/>
  <c r="A630" i="10"/>
  <c r="A631" i="10"/>
  <c r="A632" i="10"/>
  <c r="A633" i="10"/>
  <c r="A634" i="10"/>
  <c r="A635" i="10"/>
  <c r="A636" i="10"/>
  <c r="A637" i="10"/>
  <c r="A638" i="10"/>
  <c r="A639" i="10"/>
  <c r="A640" i="10"/>
  <c r="A641" i="10"/>
  <c r="A642" i="10"/>
  <c r="A643" i="10"/>
  <c r="A644" i="10"/>
  <c r="A645" i="10"/>
  <c r="A646" i="10"/>
  <c r="A647" i="10"/>
  <c r="A648" i="10"/>
  <c r="A649" i="10"/>
  <c r="A650" i="10"/>
  <c r="A651" i="10"/>
  <c r="A652" i="10"/>
  <c r="A653" i="10"/>
  <c r="A654" i="10"/>
  <c r="A655" i="10"/>
  <c r="A656" i="10"/>
  <c r="A657" i="10"/>
  <c r="A658" i="10"/>
  <c r="A659" i="10"/>
  <c r="A660" i="10"/>
  <c r="A661" i="10"/>
  <c r="A662" i="10"/>
  <c r="A663" i="10"/>
  <c r="A664" i="10"/>
  <c r="A665" i="10"/>
  <c r="A666" i="10"/>
  <c r="A667" i="10"/>
  <c r="A668" i="10"/>
  <c r="A669" i="10"/>
  <c r="A670" i="10"/>
  <c r="A671" i="10"/>
  <c r="A672" i="10"/>
  <c r="A673" i="10"/>
  <c r="A674" i="10"/>
  <c r="A675" i="10"/>
  <c r="A676" i="10"/>
  <c r="A677" i="10"/>
  <c r="A678" i="10"/>
  <c r="A679" i="10"/>
  <c r="A680" i="10"/>
  <c r="A681" i="10"/>
  <c r="A682" i="10"/>
  <c r="A683" i="10"/>
  <c r="A684" i="10"/>
  <c r="A685" i="10"/>
  <c r="A686" i="10"/>
  <c r="A687" i="10"/>
  <c r="A688" i="10"/>
  <c r="A689" i="10"/>
  <c r="A690" i="10"/>
  <c r="A691" i="10"/>
  <c r="A692" i="10"/>
  <c r="A693" i="10"/>
  <c r="A694" i="10"/>
  <c r="A695" i="10"/>
  <c r="A696" i="10"/>
  <c r="A697" i="10"/>
  <c r="A698" i="10"/>
  <c r="A699" i="10"/>
  <c r="A700" i="10"/>
  <c r="A701" i="10"/>
  <c r="A702" i="10"/>
  <c r="A703" i="10"/>
  <c r="A704" i="10"/>
  <c r="A705" i="10"/>
  <c r="A706" i="10"/>
  <c r="A707" i="10"/>
  <c r="A708" i="10"/>
  <c r="A709" i="10"/>
  <c r="A710" i="10"/>
  <c r="A711" i="10"/>
  <c r="A712" i="10"/>
  <c r="A713" i="10"/>
  <c r="A714" i="10"/>
  <c r="A715" i="10"/>
  <c r="A716" i="10"/>
  <c r="A717" i="10"/>
  <c r="A718" i="10"/>
  <c r="A719" i="10"/>
  <c r="A720" i="10"/>
  <c r="A721" i="10"/>
  <c r="A722" i="10"/>
  <c r="A723" i="10"/>
  <c r="A724" i="10"/>
  <c r="A725" i="10"/>
  <c r="A726" i="10"/>
  <c r="A727" i="10"/>
  <c r="A728" i="10"/>
  <c r="A729" i="10"/>
  <c r="A730" i="10"/>
  <c r="A731" i="10"/>
  <c r="A732" i="10"/>
  <c r="A733" i="10"/>
  <c r="A734" i="10"/>
  <c r="A735" i="10"/>
  <c r="A736" i="10"/>
  <c r="A737" i="10"/>
  <c r="A738" i="10"/>
  <c r="A739" i="10"/>
  <c r="A740" i="10"/>
  <c r="A741" i="10"/>
  <c r="A742" i="10"/>
  <c r="A743" i="10"/>
  <c r="A744" i="10"/>
  <c r="A745" i="10"/>
  <c r="A746" i="10"/>
  <c r="A747" i="10"/>
  <c r="A748" i="10"/>
  <c r="A749" i="10"/>
  <c r="A750" i="10"/>
  <c r="A751" i="10"/>
  <c r="A752" i="10"/>
  <c r="A753" i="10"/>
  <c r="A754" i="10"/>
  <c r="A755" i="10"/>
  <c r="A756" i="10"/>
  <c r="A757" i="10"/>
  <c r="A758" i="10"/>
  <c r="A759" i="10"/>
  <c r="A760" i="10"/>
  <c r="A761" i="10"/>
  <c r="A762" i="10"/>
  <c r="A763" i="10"/>
  <c r="A764" i="10"/>
  <c r="A765" i="10"/>
  <c r="A766" i="10"/>
  <c r="A767" i="10"/>
  <c r="A768" i="10"/>
  <c r="A769" i="10"/>
  <c r="A770" i="10"/>
  <c r="A771" i="10"/>
  <c r="A772" i="10"/>
  <c r="A773" i="10"/>
  <c r="A774" i="10"/>
  <c r="A775" i="10"/>
  <c r="A776" i="10"/>
  <c r="A777" i="10"/>
  <c r="A778" i="10"/>
  <c r="A779" i="10"/>
  <c r="A780" i="10"/>
  <c r="A781" i="10"/>
  <c r="A782" i="10"/>
  <c r="A783" i="10"/>
  <c r="A784" i="10"/>
  <c r="A785" i="10"/>
  <c r="A786" i="10"/>
  <c r="A787" i="10"/>
  <c r="A788" i="10"/>
  <c r="A789" i="10"/>
  <c r="A790" i="10"/>
  <c r="A791" i="10"/>
  <c r="A792" i="10"/>
  <c r="A793" i="10"/>
  <c r="A794" i="10"/>
  <c r="A795" i="10"/>
  <c r="A796" i="10"/>
  <c r="A797" i="10"/>
  <c r="A798" i="10"/>
  <c r="A799" i="10"/>
  <c r="A800" i="10"/>
  <c r="A801" i="10"/>
  <c r="A802" i="10"/>
  <c r="A803" i="10"/>
  <c r="A804" i="10"/>
  <c r="A805" i="10"/>
  <c r="A806" i="10"/>
  <c r="A807" i="10"/>
  <c r="A808" i="10"/>
  <c r="A809" i="10"/>
  <c r="A810" i="10"/>
  <c r="A811" i="10"/>
  <c r="A812" i="10"/>
  <c r="A813" i="10"/>
  <c r="A814" i="10"/>
  <c r="A815" i="10"/>
  <c r="A816" i="10"/>
  <c r="A817" i="10"/>
  <c r="A818" i="10"/>
  <c r="A819" i="10"/>
  <c r="A820" i="10"/>
  <c r="A821" i="10"/>
  <c r="A822" i="10"/>
  <c r="A823" i="10"/>
  <c r="A824" i="10"/>
  <c r="A825" i="10"/>
  <c r="A826" i="10"/>
  <c r="A827" i="10"/>
  <c r="A828" i="10"/>
  <c r="A829" i="10"/>
  <c r="A830" i="10"/>
  <c r="A831" i="10"/>
  <c r="A832" i="10"/>
  <c r="A833" i="10"/>
  <c r="A834" i="10"/>
  <c r="A835" i="10"/>
  <c r="A836" i="10"/>
  <c r="A837" i="10"/>
  <c r="A838" i="10"/>
  <c r="A839" i="10"/>
  <c r="A840" i="10"/>
  <c r="A841" i="10"/>
  <c r="A842" i="10"/>
  <c r="A843" i="10"/>
  <c r="A844" i="10"/>
  <c r="A845" i="10"/>
  <c r="A846" i="10"/>
  <c r="A847" i="10"/>
  <c r="A848" i="10"/>
  <c r="A849" i="10"/>
  <c r="A850" i="10"/>
  <c r="A851" i="10"/>
  <c r="A852" i="10"/>
  <c r="A853" i="10"/>
  <c r="A854" i="10"/>
  <c r="A855" i="10"/>
  <c r="A856" i="10"/>
  <c r="A857" i="10"/>
  <c r="A858" i="10"/>
  <c r="A859" i="10"/>
  <c r="A860" i="10"/>
  <c r="A861" i="10"/>
  <c r="A862" i="10"/>
  <c r="A863" i="10"/>
  <c r="A864" i="10"/>
  <c r="A865" i="10"/>
  <c r="A866" i="10"/>
  <c r="A867" i="10"/>
  <c r="A868" i="10"/>
  <c r="A869" i="10"/>
  <c r="A870" i="10"/>
  <c r="A871" i="10"/>
  <c r="A872" i="10"/>
  <c r="A873" i="10"/>
  <c r="A874" i="10"/>
  <c r="A875" i="10"/>
  <c r="A876" i="10"/>
  <c r="A877" i="10"/>
  <c r="A878" i="10"/>
  <c r="A879" i="10"/>
  <c r="A880" i="10"/>
  <c r="A881" i="10"/>
  <c r="A882" i="10"/>
  <c r="A883" i="10"/>
  <c r="A884" i="10"/>
  <c r="A885" i="10"/>
  <c r="A886" i="10"/>
  <c r="A887" i="10"/>
  <c r="A888" i="10"/>
  <c r="A889" i="10"/>
  <c r="A890" i="10"/>
  <c r="A891" i="10"/>
  <c r="A892" i="10"/>
  <c r="A893" i="10"/>
  <c r="A894" i="10"/>
  <c r="A895" i="10"/>
  <c r="A896" i="10"/>
  <c r="A897" i="10"/>
  <c r="A898" i="10"/>
  <c r="A899" i="10"/>
  <c r="A900" i="10"/>
  <c r="A901" i="10"/>
  <c r="A902" i="10"/>
  <c r="A903" i="10"/>
  <c r="A904" i="10"/>
  <c r="A905" i="10"/>
  <c r="A906" i="10"/>
  <c r="A907" i="10"/>
  <c r="A908" i="10"/>
  <c r="A909" i="10"/>
  <c r="A910" i="10"/>
  <c r="A911" i="10"/>
  <c r="A912" i="10"/>
  <c r="A913" i="10"/>
  <c r="A914" i="10"/>
  <c r="A915" i="10"/>
  <c r="A916" i="10"/>
  <c r="A917" i="10"/>
  <c r="A918" i="10"/>
  <c r="A919" i="10"/>
  <c r="A920" i="10"/>
  <c r="A921" i="10"/>
  <c r="A922" i="10"/>
  <c r="A923" i="10"/>
  <c r="A924" i="10"/>
  <c r="A925" i="10"/>
  <c r="A926" i="10"/>
  <c r="A927" i="10"/>
  <c r="A928" i="10"/>
  <c r="A929" i="10"/>
  <c r="A930" i="10"/>
  <c r="A931" i="10"/>
  <c r="A932" i="10"/>
  <c r="A933" i="10"/>
  <c r="A934" i="10"/>
  <c r="A935" i="10"/>
  <c r="A936" i="10"/>
  <c r="A937" i="10"/>
  <c r="A938" i="10"/>
  <c r="A939" i="10"/>
  <c r="A940" i="10"/>
  <c r="A941" i="10"/>
  <c r="A942" i="10"/>
  <c r="A943" i="10"/>
  <c r="A944" i="10"/>
  <c r="A945" i="10"/>
  <c r="A946" i="10"/>
  <c r="A947" i="10"/>
  <c r="A948" i="10"/>
  <c r="A949" i="10"/>
  <c r="A950" i="10"/>
  <c r="A951" i="10"/>
  <c r="A952" i="10"/>
  <c r="A953" i="10"/>
  <c r="A954" i="10"/>
  <c r="A955" i="10"/>
  <c r="A956" i="10"/>
  <c r="A957" i="10"/>
  <c r="A958" i="10"/>
  <c r="A959" i="10"/>
  <c r="A960" i="10"/>
  <c r="A961" i="10"/>
  <c r="A962" i="10"/>
  <c r="A963" i="10"/>
  <c r="A964" i="10"/>
  <c r="A965" i="10"/>
  <c r="A966" i="10"/>
  <c r="A967" i="10"/>
  <c r="A968" i="10"/>
  <c r="A969" i="10"/>
  <c r="A970" i="10"/>
  <c r="A971" i="10"/>
  <c r="A972" i="10"/>
  <c r="A973" i="10"/>
  <c r="A974" i="10"/>
  <c r="A975" i="10"/>
  <c r="A976" i="10"/>
  <c r="A977" i="10"/>
  <c r="A978" i="10"/>
  <c r="A979" i="10"/>
  <c r="A980" i="10"/>
  <c r="A981" i="10"/>
  <c r="A982" i="10"/>
  <c r="A983" i="10"/>
  <c r="A984" i="10"/>
  <c r="A985" i="10"/>
  <c r="A986" i="10"/>
  <c r="A987" i="10"/>
  <c r="A988" i="10"/>
  <c r="A989" i="10"/>
  <c r="A990" i="10"/>
  <c r="A991" i="10"/>
  <c r="A992" i="10"/>
  <c r="A993" i="10"/>
  <c r="A994" i="10"/>
  <c r="A995" i="10"/>
  <c r="A996" i="10"/>
  <c r="A997" i="10"/>
  <c r="A998" i="10"/>
  <c r="A999" i="10"/>
  <c r="A1000" i="10"/>
  <c r="A1001" i="10"/>
  <c r="A1002" i="10"/>
  <c r="A1003" i="10"/>
  <c r="A1004" i="10"/>
  <c r="A1005" i="10"/>
  <c r="A1006" i="10"/>
  <c r="A1007" i="10"/>
  <c r="A1008" i="10"/>
  <c r="A1009" i="10"/>
  <c r="A1010" i="10"/>
  <c r="A1011" i="10"/>
  <c r="A1012" i="10"/>
  <c r="A1013" i="10"/>
  <c r="A1014" i="10"/>
  <c r="A1015" i="10"/>
  <c r="A1016" i="10"/>
  <c r="A1017" i="10"/>
  <c r="A1018" i="10"/>
  <c r="A1019" i="10"/>
  <c r="A1020" i="10"/>
  <c r="A1021" i="10"/>
  <c r="A1022" i="10"/>
  <c r="A1023" i="10"/>
  <c r="A1024" i="10"/>
  <c r="A1025" i="10"/>
  <c r="A1026" i="10"/>
  <c r="A1027" i="10"/>
  <c r="A1028" i="10"/>
  <c r="A1029" i="10"/>
  <c r="A1030" i="10"/>
  <c r="A1031" i="10"/>
  <c r="A1032" i="10"/>
  <c r="A1033" i="10"/>
  <c r="A1034" i="10"/>
  <c r="A1035" i="10"/>
  <c r="A1036" i="10"/>
  <c r="A1037" i="10"/>
  <c r="A1038" i="10"/>
  <c r="A1039" i="10"/>
  <c r="A1040" i="10"/>
  <c r="A1041" i="10"/>
  <c r="A1042" i="10"/>
  <c r="A1043" i="10"/>
  <c r="A1044" i="10"/>
  <c r="A1045" i="10"/>
  <c r="A1046" i="10"/>
  <c r="A1047" i="10"/>
  <c r="A1048" i="10"/>
  <c r="A1049" i="10"/>
  <c r="A1050" i="10"/>
  <c r="A1051" i="10"/>
  <c r="A1052" i="10"/>
  <c r="A1053" i="10"/>
  <c r="A1054" i="10"/>
  <c r="A1055" i="10"/>
  <c r="A1056" i="10"/>
  <c r="A1057" i="10"/>
  <c r="A1058" i="10"/>
  <c r="A1059" i="10"/>
  <c r="A1060" i="10"/>
  <c r="A1061" i="10"/>
  <c r="A1062" i="10"/>
  <c r="A1063" i="10"/>
  <c r="A1064" i="10"/>
  <c r="A1065" i="10"/>
  <c r="A1066" i="10"/>
  <c r="A1067" i="10"/>
  <c r="A1068" i="10"/>
  <c r="A1069" i="10"/>
  <c r="A1070" i="10"/>
  <c r="A1071" i="10"/>
  <c r="A1072" i="10"/>
  <c r="A1073" i="10"/>
  <c r="A1074" i="10"/>
  <c r="A1075" i="10"/>
  <c r="A1076" i="10"/>
  <c r="A1077" i="10"/>
  <c r="A1078" i="10"/>
  <c r="A1079" i="10"/>
  <c r="A1080" i="10"/>
  <c r="A1081" i="10"/>
  <c r="A1082" i="10"/>
  <c r="A1083" i="10"/>
  <c r="A1084" i="10"/>
  <c r="A1085" i="10"/>
  <c r="A1086" i="10"/>
  <c r="A1087" i="10"/>
  <c r="A1088" i="10"/>
  <c r="A1089" i="10"/>
  <c r="A1090" i="10"/>
  <c r="A1091" i="10"/>
  <c r="A1092" i="10"/>
  <c r="A1093" i="10"/>
  <c r="A1094" i="10"/>
  <c r="A1095" i="10"/>
  <c r="A1096" i="10"/>
  <c r="A1097" i="10"/>
  <c r="A1098" i="10"/>
  <c r="A1099" i="10"/>
  <c r="A1100" i="10"/>
  <c r="A1101" i="10"/>
  <c r="A1102" i="10"/>
  <c r="A1103" i="10"/>
  <c r="A1104" i="10"/>
  <c r="A1105" i="10"/>
  <c r="A1106" i="10"/>
  <c r="A1107" i="10"/>
  <c r="A476" i="10"/>
  <c r="A477" i="10"/>
  <c r="A478" i="10"/>
  <c r="A479" i="10"/>
  <c r="A480" i="10"/>
  <c r="A481" i="10"/>
  <c r="A482" i="10"/>
  <c r="A483" i="10"/>
  <c r="A484" i="10"/>
  <c r="A485" i="10"/>
  <c r="A486" i="10"/>
  <c r="A487" i="10"/>
  <c r="A488" i="10"/>
  <c r="A489" i="10"/>
  <c r="A490" i="10"/>
  <c r="A491" i="10"/>
  <c r="A492" i="10"/>
  <c r="A493" i="10"/>
  <c r="A494" i="10"/>
  <c r="A495" i="10"/>
  <c r="A496" i="10"/>
  <c r="A497" i="10"/>
  <c r="A498" i="10"/>
  <c r="A499" i="10"/>
  <c r="A500" i="10"/>
  <c r="A501" i="10"/>
  <c r="A502" i="10"/>
  <c r="A503" i="10"/>
  <c r="A504" i="10"/>
  <c r="A505" i="10"/>
  <c r="A506" i="10"/>
  <c r="A507" i="10"/>
  <c r="A508" i="10"/>
  <c r="A509" i="10"/>
  <c r="A510" i="10"/>
  <c r="A511" i="10"/>
  <c r="A512" i="10"/>
  <c r="A513" i="10"/>
  <c r="A514" i="10"/>
  <c r="A515" i="10"/>
  <c r="A516" i="10"/>
  <c r="A517" i="10"/>
  <c r="A518" i="10"/>
  <c r="A519" i="10"/>
  <c r="A520" i="10"/>
  <c r="A521" i="10"/>
  <c r="A522" i="10"/>
  <c r="A523" i="10"/>
  <c r="A524" i="10"/>
  <c r="A525" i="10"/>
  <c r="A526" i="10"/>
  <c r="A527" i="10"/>
  <c r="A528" i="10"/>
  <c r="A529" i="10"/>
  <c r="A530" i="10"/>
  <c r="A531" i="10"/>
  <c r="A532" i="10"/>
  <c r="A533" i="10"/>
  <c r="A534" i="10"/>
  <c r="A535" i="10"/>
  <c r="A536" i="10"/>
  <c r="A537" i="10"/>
  <c r="A538" i="10"/>
  <c r="A539" i="10"/>
  <c r="A540" i="10"/>
  <c r="A541" i="10"/>
  <c r="A542" i="10"/>
  <c r="A543" i="10"/>
  <c r="A544" i="10"/>
  <c r="A545" i="10"/>
  <c r="A546" i="10"/>
  <c r="A547" i="10"/>
  <c r="A548" i="10"/>
  <c r="A549" i="10"/>
  <c r="A550" i="10"/>
  <c r="A551" i="10"/>
  <c r="A552" i="10"/>
  <c r="A553" i="10"/>
  <c r="A554" i="10"/>
  <c r="E5" i="20" l="1"/>
  <c r="E6" i="20"/>
  <c r="E7" i="20"/>
  <c r="G7" i="20" s="1"/>
  <c r="E11" i="20"/>
  <c r="G11" i="20" s="1"/>
  <c r="E10" i="20"/>
  <c r="G10" i="20" s="1"/>
  <c r="E8" i="20"/>
  <c r="E9" i="20"/>
  <c r="G9" i="20" s="1"/>
  <c r="E4" i="20"/>
  <c r="F14" i="18"/>
  <c r="F11" i="18"/>
  <c r="F10" i="18" s="1"/>
  <c r="F7" i="18"/>
  <c r="G8" i="20" l="1"/>
  <c r="I8" i="20" s="1"/>
  <c r="K4" i="20"/>
  <c r="M4" i="20" s="1"/>
  <c r="G4" i="20"/>
  <c r="I4" i="20" s="1"/>
  <c r="G6" i="20"/>
  <c r="I6" i="20" s="1"/>
  <c r="G5" i="20"/>
  <c r="I5" i="20" s="1"/>
  <c r="K11" i="20"/>
  <c r="M11" i="20" s="1"/>
  <c r="K10" i="20"/>
  <c r="M10" i="20" s="1"/>
  <c r="K5" i="20"/>
  <c r="M5" i="20" s="1"/>
  <c r="K9" i="20"/>
  <c r="M9" i="20" s="1"/>
  <c r="I9" i="20"/>
  <c r="I10" i="20"/>
  <c r="I11" i="20"/>
  <c r="K7" i="20"/>
  <c r="M7" i="20" s="1"/>
  <c r="I7" i="20"/>
  <c r="K8" i="20"/>
  <c r="M8" i="20" s="1"/>
  <c r="K6" i="20"/>
  <c r="M6" i="20" s="1"/>
  <c r="A1" i="15" l="1"/>
  <c r="B9" i="15" s="1"/>
  <c r="C10" i="15"/>
  <c r="C9" i="15"/>
  <c r="C8" i="15"/>
  <c r="C7" i="15"/>
  <c r="C6" i="15"/>
  <c r="C5" i="15"/>
  <c r="C4" i="15"/>
  <c r="C3" i="15"/>
  <c r="A1" i="14"/>
  <c r="B9" i="14" s="1"/>
  <c r="C10" i="14"/>
  <c r="C9" i="14"/>
  <c r="C8" i="14"/>
  <c r="C7" i="14"/>
  <c r="C6" i="14"/>
  <c r="C5" i="14"/>
  <c r="C4" i="14"/>
  <c r="C3" i="14"/>
  <c r="A1" i="13"/>
  <c r="B9" i="13" s="1"/>
  <c r="A1" i="12"/>
  <c r="C10" i="13"/>
  <c r="C9" i="13"/>
  <c r="C8" i="13"/>
  <c r="C7" i="13"/>
  <c r="C6" i="13"/>
  <c r="C5" i="13"/>
  <c r="C4" i="13"/>
  <c r="C3" i="13"/>
  <c r="C4" i="12"/>
  <c r="C5" i="12"/>
  <c r="C6" i="12"/>
  <c r="C7" i="12"/>
  <c r="C8" i="12"/>
  <c r="C9" i="12"/>
  <c r="C10" i="12"/>
  <c r="B8" i="13" l="1"/>
  <c r="A8" i="13" s="1"/>
  <c r="B10" i="15"/>
  <c r="A10" i="15" s="1"/>
  <c r="B4" i="15"/>
  <c r="A4" i="15" s="1"/>
  <c r="B6" i="15"/>
  <c r="A6" i="15" s="1"/>
  <c r="B10" i="14"/>
  <c r="A10" i="14" s="1"/>
  <c r="B4" i="14"/>
  <c r="A4" i="14" s="1"/>
  <c r="B8" i="14"/>
  <c r="A8" i="14" s="1"/>
  <c r="B6" i="14"/>
  <c r="A6" i="14" s="1"/>
  <c r="B3" i="13"/>
  <c r="A3" i="13" s="1"/>
  <c r="B8" i="15"/>
  <c r="A8" i="15" s="1"/>
  <c r="A9" i="14"/>
  <c r="B6" i="13"/>
  <c r="A6" i="13" s="1"/>
  <c r="B4" i="13"/>
  <c r="A4" i="13" s="1"/>
  <c r="B3" i="14"/>
  <c r="A3" i="14" s="1"/>
  <c r="B5" i="14"/>
  <c r="A5" i="14" s="1"/>
  <c r="B7" i="14"/>
  <c r="A7" i="14" s="1"/>
  <c r="B5" i="13"/>
  <c r="A5" i="13" s="1"/>
  <c r="A9" i="15"/>
  <c r="A9" i="13"/>
  <c r="B3" i="15"/>
  <c r="A3" i="15" s="1"/>
  <c r="B7" i="15"/>
  <c r="A7" i="15" s="1"/>
  <c r="B5" i="15"/>
  <c r="A5" i="15" s="1"/>
  <c r="B7" i="13"/>
  <c r="A7" i="13" s="1"/>
  <c r="B10" i="13"/>
  <c r="A10" i="13" s="1"/>
  <c r="B4" i="12"/>
  <c r="A4" i="12" s="1"/>
  <c r="B5" i="12"/>
  <c r="A5" i="12" s="1"/>
  <c r="B6" i="12"/>
  <c r="A6" i="12" s="1"/>
  <c r="B7" i="12"/>
  <c r="A7" i="12" s="1"/>
  <c r="B8" i="12"/>
  <c r="A8" i="12" s="1"/>
  <c r="B9" i="12"/>
  <c r="A9" i="12" s="1"/>
  <c r="B10" i="12"/>
  <c r="A10" i="12" s="1"/>
  <c r="B3" i="12"/>
  <c r="A3" i="12" s="1"/>
  <c r="A81" i="10" l="1"/>
  <c r="A82" i="10"/>
  <c r="A83" i="10"/>
  <c r="A84" i="10"/>
  <c r="A85" i="10"/>
  <c r="A86" i="10"/>
  <c r="A87" i="10"/>
  <c r="A88" i="10"/>
  <c r="A89" i="10"/>
  <c r="A90" i="10"/>
  <c r="A91" i="10"/>
  <c r="A92" i="10"/>
  <c r="A93" i="10"/>
  <c r="A94" i="10"/>
  <c r="A95" i="10"/>
  <c r="A96" i="10"/>
  <c r="A97" i="10"/>
  <c r="A98" i="10"/>
  <c r="A99" i="10"/>
  <c r="A100" i="10"/>
  <c r="A101" i="10"/>
  <c r="A102" i="10"/>
  <c r="A103" i="10"/>
  <c r="A104" i="10"/>
  <c r="A105" i="10"/>
  <c r="A106" i="10"/>
  <c r="A107" i="10"/>
  <c r="A108" i="10"/>
  <c r="A109" i="10"/>
  <c r="A110" i="10"/>
  <c r="A111" i="10"/>
  <c r="A112" i="10"/>
  <c r="A113" i="10"/>
  <c r="A114" i="10"/>
  <c r="A115" i="10"/>
  <c r="A116" i="10"/>
  <c r="A117" i="10"/>
  <c r="A118" i="10"/>
  <c r="A119" i="10"/>
  <c r="A120" i="10"/>
  <c r="A121" i="10"/>
  <c r="A122" i="10"/>
  <c r="A123" i="10"/>
  <c r="A124" i="10"/>
  <c r="A125" i="10"/>
  <c r="A126" i="10"/>
  <c r="A127" i="10"/>
  <c r="A128" i="10"/>
  <c r="A129" i="10"/>
  <c r="A130" i="10"/>
  <c r="A131" i="10"/>
  <c r="A132" i="10"/>
  <c r="A133" i="10"/>
  <c r="A134" i="10"/>
  <c r="A135" i="10"/>
  <c r="A136" i="10"/>
  <c r="A137" i="10"/>
  <c r="A138" i="10"/>
  <c r="A139" i="10"/>
  <c r="A140" i="10"/>
  <c r="A141" i="10"/>
  <c r="A142" i="10"/>
  <c r="A143" i="10"/>
  <c r="A144" i="10"/>
  <c r="A145" i="10"/>
  <c r="A146" i="10"/>
  <c r="A147" i="10"/>
  <c r="A148" i="10"/>
  <c r="A149" i="10"/>
  <c r="A150" i="10"/>
  <c r="A151" i="10"/>
  <c r="A152" i="10"/>
  <c r="A153" i="10"/>
  <c r="A154" i="10"/>
  <c r="A155" i="10"/>
  <c r="A156" i="10"/>
  <c r="A157" i="10"/>
  <c r="A158" i="10"/>
  <c r="A159" i="10"/>
  <c r="A475" i="10"/>
  <c r="A474" i="10"/>
  <c r="A473" i="10"/>
  <c r="A472" i="10"/>
  <c r="A471" i="10"/>
  <c r="A470" i="10"/>
  <c r="A469" i="10"/>
  <c r="A468" i="10"/>
  <c r="A467" i="10"/>
  <c r="A466" i="10"/>
  <c r="A465" i="10"/>
  <c r="A464" i="10"/>
  <c r="A463" i="10"/>
  <c r="A462" i="10"/>
  <c r="A461" i="10"/>
  <c r="A460" i="10"/>
  <c r="A459" i="10"/>
  <c r="A458" i="10"/>
  <c r="A457" i="10"/>
  <c r="A456" i="10"/>
  <c r="A455" i="10"/>
  <c r="A454" i="10"/>
  <c r="A453" i="10"/>
  <c r="A452" i="10"/>
  <c r="A451" i="10"/>
  <c r="A450" i="10"/>
  <c r="A449" i="10"/>
  <c r="A448" i="10"/>
  <c r="A447" i="10"/>
  <c r="A446" i="10"/>
  <c r="A445" i="10"/>
  <c r="A444" i="10"/>
  <c r="A443" i="10"/>
  <c r="A442" i="10"/>
  <c r="A441" i="10"/>
  <c r="A440" i="10"/>
  <c r="A439" i="10"/>
  <c r="A438" i="10"/>
  <c r="A437" i="10"/>
  <c r="A436" i="10"/>
  <c r="A435" i="10"/>
  <c r="A434" i="10"/>
  <c r="A433" i="10"/>
  <c r="A432" i="10"/>
  <c r="A431" i="10"/>
  <c r="A430" i="10"/>
  <c r="A429" i="10"/>
  <c r="A428" i="10"/>
  <c r="A427" i="10"/>
  <c r="A426" i="10"/>
  <c r="A425" i="10"/>
  <c r="A424" i="10"/>
  <c r="A423" i="10"/>
  <c r="A422" i="10"/>
  <c r="A421" i="10"/>
  <c r="A420" i="10"/>
  <c r="A419" i="10"/>
  <c r="A418" i="10"/>
  <c r="A417" i="10"/>
  <c r="A416" i="10"/>
  <c r="A415" i="10"/>
  <c r="A414" i="10"/>
  <c r="A413" i="10"/>
  <c r="A412" i="10"/>
  <c r="A411" i="10"/>
  <c r="A410" i="10"/>
  <c r="A409" i="10"/>
  <c r="A408" i="10"/>
  <c r="A407" i="10"/>
  <c r="A406" i="10"/>
  <c r="A405" i="10"/>
  <c r="A404" i="10"/>
  <c r="A403" i="10"/>
  <c r="A402" i="10"/>
  <c r="A401" i="10"/>
  <c r="A400" i="10"/>
  <c r="A399" i="10"/>
  <c r="A398" i="10"/>
  <c r="A397" i="10"/>
  <c r="A396" i="10"/>
  <c r="A395" i="10"/>
  <c r="A394" i="10"/>
  <c r="A393" i="10"/>
  <c r="A392" i="10"/>
  <c r="A391" i="10"/>
  <c r="A390" i="10"/>
  <c r="A389" i="10"/>
  <c r="A388" i="10"/>
  <c r="A387" i="10"/>
  <c r="A386" i="10"/>
  <c r="A385" i="10"/>
  <c r="A384" i="10"/>
  <c r="A383" i="10"/>
  <c r="A382" i="10"/>
  <c r="A381" i="10"/>
  <c r="A380" i="10"/>
  <c r="A379" i="10"/>
  <c r="A378" i="10"/>
  <c r="A377" i="10"/>
  <c r="A376" i="10"/>
  <c r="A375" i="10"/>
  <c r="A374" i="10"/>
  <c r="A373" i="10"/>
  <c r="A372" i="10"/>
  <c r="A371" i="10"/>
  <c r="A370" i="10"/>
  <c r="A369" i="10"/>
  <c r="A368" i="10"/>
  <c r="A367" i="10"/>
  <c r="A366" i="10"/>
  <c r="A365" i="10"/>
  <c r="A364" i="10"/>
  <c r="A363" i="10"/>
  <c r="A362" i="10"/>
  <c r="A361" i="10"/>
  <c r="A360" i="10"/>
  <c r="A359" i="10"/>
  <c r="A358" i="10"/>
  <c r="A357" i="10"/>
  <c r="A356" i="10"/>
  <c r="A355" i="10"/>
  <c r="A354" i="10"/>
  <c r="A353" i="10"/>
  <c r="A352" i="10"/>
  <c r="A351" i="10"/>
  <c r="A350" i="10"/>
  <c r="A349" i="10"/>
  <c r="A348" i="10"/>
  <c r="A347" i="10"/>
  <c r="A346" i="10"/>
  <c r="A345" i="10"/>
  <c r="A344" i="10"/>
  <c r="A343" i="10"/>
  <c r="A342" i="10"/>
  <c r="A341" i="10"/>
  <c r="A340" i="10"/>
  <c r="A339" i="10"/>
  <c r="A338" i="10"/>
  <c r="A337" i="10"/>
  <c r="A336" i="10"/>
  <c r="A335" i="10"/>
  <c r="A334" i="10"/>
  <c r="A333" i="10"/>
  <c r="A332" i="10"/>
  <c r="A331" i="10"/>
  <c r="A330" i="10"/>
  <c r="A329" i="10"/>
  <c r="A328" i="10"/>
  <c r="A327" i="10"/>
  <c r="A326" i="10"/>
  <c r="A325" i="10"/>
  <c r="A324" i="10"/>
  <c r="A323" i="10"/>
  <c r="A322" i="10"/>
  <c r="A321" i="10"/>
  <c r="A320" i="10"/>
  <c r="A319" i="10"/>
  <c r="A318" i="10"/>
  <c r="A317" i="10"/>
  <c r="A316" i="10"/>
  <c r="A315" i="10"/>
  <c r="A314" i="10"/>
  <c r="A313" i="10"/>
  <c r="A312" i="10"/>
  <c r="A311" i="10"/>
  <c r="A310" i="10"/>
  <c r="A309" i="10"/>
  <c r="A308" i="10"/>
  <c r="A307" i="10"/>
  <c r="A306" i="10"/>
  <c r="A305" i="10"/>
  <c r="A304" i="10"/>
  <c r="A303" i="10"/>
  <c r="A302" i="10"/>
  <c r="A301" i="10"/>
  <c r="A300" i="10"/>
  <c r="A299" i="10"/>
  <c r="A298" i="10"/>
  <c r="A297" i="10"/>
  <c r="A296" i="10"/>
  <c r="A295" i="10"/>
  <c r="A294" i="10"/>
  <c r="A293" i="10"/>
  <c r="A292" i="10"/>
  <c r="A291" i="10"/>
  <c r="A290" i="10"/>
  <c r="A289" i="10"/>
  <c r="A288" i="10"/>
  <c r="A287" i="10"/>
  <c r="A286" i="10"/>
  <c r="A285" i="10"/>
  <c r="A284" i="10"/>
  <c r="A283" i="10"/>
  <c r="A282" i="10"/>
  <c r="A281" i="10"/>
  <c r="A280" i="10"/>
  <c r="A279" i="10"/>
  <c r="A278" i="10"/>
  <c r="A277" i="10"/>
  <c r="A276" i="10"/>
  <c r="A275" i="10"/>
  <c r="A274" i="10"/>
  <c r="A273" i="10"/>
  <c r="A272" i="10"/>
  <c r="A271" i="10"/>
  <c r="A270" i="10"/>
  <c r="A269" i="10"/>
  <c r="A268" i="10"/>
  <c r="A267" i="10"/>
  <c r="A266" i="10"/>
  <c r="A265" i="10"/>
  <c r="A264" i="10"/>
  <c r="A263" i="10"/>
  <c r="A262" i="10"/>
  <c r="A261" i="10"/>
  <c r="A260" i="10"/>
  <c r="A259" i="10"/>
  <c r="A258" i="10"/>
  <c r="A257" i="10"/>
  <c r="A256" i="10"/>
  <c r="A255" i="10"/>
  <c r="A254" i="10"/>
  <c r="A253" i="10"/>
  <c r="A252" i="10"/>
  <c r="A251" i="10"/>
  <c r="A250" i="10"/>
  <c r="A249" i="10"/>
  <c r="A248" i="10"/>
  <c r="A247" i="10"/>
  <c r="A246" i="10"/>
  <c r="A245" i="10"/>
  <c r="A244" i="10"/>
  <c r="A243" i="10"/>
  <c r="A242" i="10"/>
  <c r="A241" i="10"/>
  <c r="A240" i="10"/>
  <c r="A239" i="10"/>
  <c r="A238" i="10"/>
  <c r="A237" i="10"/>
  <c r="A236" i="10"/>
  <c r="A235" i="10"/>
  <c r="A234" i="10"/>
  <c r="A233" i="10"/>
  <c r="A232" i="10"/>
  <c r="A231" i="10"/>
  <c r="A230" i="10"/>
  <c r="A229" i="10"/>
  <c r="A228" i="10"/>
  <c r="A227" i="10"/>
  <c r="A226" i="10"/>
  <c r="A225" i="10"/>
  <c r="A224" i="10"/>
  <c r="A223" i="10"/>
  <c r="A222" i="10"/>
  <c r="A221" i="10"/>
  <c r="A220" i="10"/>
  <c r="A219" i="10"/>
  <c r="A218" i="10"/>
  <c r="A217" i="10"/>
  <c r="A216" i="10"/>
  <c r="A215" i="10"/>
  <c r="A214" i="10"/>
  <c r="A213" i="10"/>
  <c r="A212" i="10"/>
  <c r="A211" i="10"/>
  <c r="A210" i="10"/>
  <c r="A209" i="10"/>
  <c r="A208" i="10"/>
  <c r="A207" i="10"/>
  <c r="A206" i="10"/>
  <c r="A205" i="10"/>
  <c r="A204" i="10"/>
  <c r="A203" i="10"/>
  <c r="A202" i="10"/>
  <c r="A201" i="10"/>
  <c r="A200" i="10"/>
  <c r="A199" i="10"/>
  <c r="A198" i="10"/>
  <c r="A197" i="10"/>
  <c r="A196" i="10"/>
  <c r="A195" i="10"/>
  <c r="A194" i="10"/>
  <c r="A193" i="10"/>
  <c r="A192" i="10"/>
  <c r="A191" i="10"/>
  <c r="A190" i="10"/>
  <c r="A189" i="10"/>
  <c r="A188" i="10"/>
  <c r="A187" i="10"/>
  <c r="A186" i="10"/>
  <c r="A185" i="10"/>
  <c r="A184" i="10"/>
  <c r="A183" i="10"/>
  <c r="A182" i="10"/>
  <c r="A181" i="10"/>
  <c r="A180" i="10"/>
  <c r="A179" i="10"/>
  <c r="A178" i="10"/>
  <c r="A177" i="10"/>
  <c r="A176" i="10"/>
  <c r="A175" i="10"/>
  <c r="A174" i="10"/>
  <c r="A173" i="10"/>
  <c r="A172" i="10"/>
  <c r="A171" i="10"/>
  <c r="A170" i="10"/>
  <c r="A169" i="10"/>
  <c r="A168" i="10"/>
  <c r="A167" i="10"/>
  <c r="A166" i="10"/>
  <c r="A165" i="10"/>
  <c r="A164" i="10"/>
  <c r="A163" i="10"/>
  <c r="A162" i="10"/>
  <c r="A161" i="10"/>
  <c r="A160" i="10"/>
  <c r="A80" i="10"/>
  <c r="A79" i="10"/>
  <c r="A78" i="10"/>
  <c r="A77" i="10"/>
  <c r="A76" i="10"/>
  <c r="A75" i="10"/>
  <c r="A74" i="10"/>
  <c r="A73" i="10"/>
  <c r="A72" i="10"/>
  <c r="A71" i="10"/>
  <c r="A70" i="10"/>
  <c r="A69" i="10"/>
  <c r="A68" i="10"/>
  <c r="A67" i="10"/>
  <c r="A66" i="10"/>
  <c r="A65" i="10"/>
  <c r="A64" i="10"/>
  <c r="A63" i="10"/>
  <c r="A62" i="10"/>
  <c r="A61" i="10"/>
  <c r="A60" i="10"/>
  <c r="F5" i="14" s="1"/>
  <c r="A59" i="10"/>
  <c r="A58" i="10"/>
  <c r="A57" i="10"/>
  <c r="A56" i="10"/>
  <c r="A55" i="10"/>
  <c r="A54" i="10"/>
  <c r="A53" i="10"/>
  <c r="A52" i="10"/>
  <c r="A51" i="10"/>
  <c r="A50" i="10"/>
  <c r="A49" i="10"/>
  <c r="A48" i="10"/>
  <c r="A47" i="10"/>
  <c r="A46" i="10"/>
  <c r="A45" i="10"/>
  <c r="A44" i="10"/>
  <c r="A43" i="10"/>
  <c r="A42" i="10"/>
  <c r="A41" i="10"/>
  <c r="A40" i="10"/>
  <c r="A39" i="10"/>
  <c r="A38" i="10"/>
  <c r="A37" i="10"/>
  <c r="A36" i="10"/>
  <c r="A35" i="10"/>
  <c r="A34" i="10"/>
  <c r="A33" i="10"/>
  <c r="A32" i="10"/>
  <c r="A31" i="10"/>
  <c r="A30" i="10"/>
  <c r="A29" i="10"/>
  <c r="A28" i="10"/>
  <c r="A27" i="10"/>
  <c r="A26" i="10"/>
  <c r="A25" i="10"/>
  <c r="A24" i="10"/>
  <c r="A23" i="10"/>
  <c r="A22" i="10"/>
  <c r="A21" i="10"/>
  <c r="A20" i="10"/>
  <c r="A19" i="10"/>
  <c r="A18" i="10"/>
  <c r="A17" i="10"/>
  <c r="A16" i="10"/>
  <c r="A15" i="10"/>
  <c r="A14" i="10"/>
  <c r="A13" i="10"/>
  <c r="A12" i="10"/>
  <c r="A11" i="10"/>
  <c r="A10" i="10"/>
  <c r="A9" i="10"/>
  <c r="A8" i="10"/>
  <c r="A7" i="10"/>
  <c r="A6" i="10"/>
  <c r="A5" i="10"/>
  <c r="A4" i="10"/>
  <c r="A3" i="10"/>
  <c r="A2" i="10"/>
  <c r="G8" i="15" l="1"/>
  <c r="F9" i="14"/>
  <c r="G3" i="13"/>
  <c r="F9" i="13"/>
  <c r="F6" i="15"/>
  <c r="F7" i="15"/>
  <c r="F5" i="13"/>
  <c r="F10" i="15"/>
  <c r="G5" i="12"/>
  <c r="G9" i="13"/>
  <c r="G6" i="15"/>
  <c r="G6" i="14"/>
  <c r="G7" i="15"/>
  <c r="G16" i="12"/>
  <c r="F16" i="12"/>
  <c r="E18" i="12"/>
  <c r="E16" i="12"/>
  <c r="F20" i="12"/>
  <c r="G17" i="12"/>
  <c r="E20" i="12"/>
  <c r="F17" i="12"/>
  <c r="F22" i="12"/>
  <c r="G19" i="12"/>
  <c r="E17" i="12"/>
  <c r="E19" i="12"/>
  <c r="G18" i="12"/>
  <c r="F18" i="12"/>
  <c r="G22" i="12"/>
  <c r="E22" i="12"/>
  <c r="F19" i="12"/>
  <c r="G21" i="12"/>
  <c r="E21" i="12"/>
  <c r="F21" i="12"/>
  <c r="G20" i="12"/>
  <c r="F9" i="12"/>
  <c r="F5" i="12"/>
  <c r="G8" i="12"/>
  <c r="G8" i="14"/>
  <c r="G5" i="13"/>
  <c r="G10" i="15"/>
  <c r="G5" i="15"/>
  <c r="G6" i="12"/>
  <c r="G6" i="13"/>
  <c r="I6" i="14" s="1"/>
  <c r="F34" i="1" s="1"/>
  <c r="F6" i="14"/>
  <c r="F3" i="14"/>
  <c r="G5" i="14"/>
  <c r="F8" i="13"/>
  <c r="F9" i="15"/>
  <c r="H9" i="15" s="1"/>
  <c r="G22" i="1" s="1"/>
  <c r="E10" i="15"/>
  <c r="G10" i="1" s="1"/>
  <c r="F6" i="12"/>
  <c r="F6" i="13"/>
  <c r="G10" i="14"/>
  <c r="G3" i="14"/>
  <c r="I3" i="14" s="1"/>
  <c r="F31" i="1" s="1"/>
  <c r="F7" i="13"/>
  <c r="F4" i="15"/>
  <c r="G4" i="14"/>
  <c r="G7" i="14"/>
  <c r="I7" i="15" s="1"/>
  <c r="G38" i="1" s="1"/>
  <c r="F4" i="12"/>
  <c r="F5" i="15"/>
  <c r="H5" i="15" s="1"/>
  <c r="G20" i="1" s="1"/>
  <c r="G4" i="12"/>
  <c r="F8" i="15"/>
  <c r="G4" i="15"/>
  <c r="F7" i="12"/>
  <c r="E3" i="15"/>
  <c r="G5" i="1" s="1"/>
  <c r="G10" i="23" s="1"/>
  <c r="F10" i="14"/>
  <c r="G10" i="13"/>
  <c r="G7" i="13"/>
  <c r="G7" i="12"/>
  <c r="F3" i="15"/>
  <c r="H3" i="15" s="1"/>
  <c r="G18" i="1" s="1"/>
  <c r="E10" i="14"/>
  <c r="F10" i="1" s="1"/>
  <c r="F10" i="13"/>
  <c r="E3" i="12"/>
  <c r="F4" i="14"/>
  <c r="G3" i="15"/>
  <c r="F4" i="13"/>
  <c r="E10" i="13"/>
  <c r="E10" i="1" s="1"/>
  <c r="F3" i="12"/>
  <c r="G8" i="13"/>
  <c r="F3" i="13"/>
  <c r="F7" i="14"/>
  <c r="H7" i="14" s="1"/>
  <c r="F25" i="1" s="1"/>
  <c r="G9" i="15"/>
  <c r="G9" i="14"/>
  <c r="I9" i="14" s="1"/>
  <c r="F35" i="1" s="1"/>
  <c r="G9" i="12"/>
  <c r="I9" i="12" s="1"/>
  <c r="D35" i="1" s="1"/>
  <c r="F8" i="12"/>
  <c r="H8" i="12" s="1"/>
  <c r="D24" i="1" s="1"/>
  <c r="G4" i="13"/>
  <c r="F8" i="14"/>
  <c r="G3" i="12"/>
  <c r="H9" i="14"/>
  <c r="F22" i="1" s="1"/>
  <c r="H5" i="14"/>
  <c r="F20" i="1" s="1"/>
  <c r="H6" i="15"/>
  <c r="G21" i="1" s="1"/>
  <c r="E4" i="15"/>
  <c r="G6" i="1" s="1"/>
  <c r="E8" i="14"/>
  <c r="E9" i="13"/>
  <c r="E4" i="13"/>
  <c r="E4" i="14"/>
  <c r="E6" i="14"/>
  <c r="E3" i="13"/>
  <c r="E7" i="13"/>
  <c r="E8" i="15"/>
  <c r="G11" i="1" s="1"/>
  <c r="E9" i="14"/>
  <c r="E3" i="14"/>
  <c r="E6" i="15"/>
  <c r="G8" i="1" s="1"/>
  <c r="G16" i="23" s="1"/>
  <c r="E5" i="14"/>
  <c r="E7" i="14"/>
  <c r="E8" i="13"/>
  <c r="E7" i="15"/>
  <c r="G12" i="1" s="1"/>
  <c r="G28" i="23" s="1"/>
  <c r="E9" i="15"/>
  <c r="G9" i="1" s="1"/>
  <c r="G22" i="23" s="1"/>
  <c r="E6" i="13"/>
  <c r="E5" i="13"/>
  <c r="E5" i="15"/>
  <c r="E4" i="12"/>
  <c r="E8" i="12"/>
  <c r="E5" i="12"/>
  <c r="E9" i="12"/>
  <c r="E6" i="12"/>
  <c r="E7" i="12"/>
  <c r="G7" i="1" l="1"/>
  <c r="G14" i="23" s="1"/>
  <c r="I3" i="12"/>
  <c r="D31" i="1" s="1"/>
  <c r="I6" i="15"/>
  <c r="G34" i="1" s="1"/>
  <c r="I3" i="15"/>
  <c r="G31" i="1" s="1"/>
  <c r="I5" i="14"/>
  <c r="F33" i="1" s="1"/>
  <c r="H3" i="12"/>
  <c r="D18" i="1" s="1"/>
  <c r="H6" i="12"/>
  <c r="D21" i="1" s="1"/>
  <c r="G26" i="23"/>
  <c r="J11" i="1"/>
  <c r="J6" i="1"/>
  <c r="S6" i="1" s="1"/>
  <c r="G12" i="23"/>
  <c r="J10" i="1"/>
  <c r="G24" i="23"/>
  <c r="I4" i="13"/>
  <c r="E32" i="1" s="1"/>
  <c r="I5" i="13"/>
  <c r="E33" i="1" s="1"/>
  <c r="I8" i="13"/>
  <c r="E37" i="1" s="1"/>
  <c r="H7" i="12"/>
  <c r="D25" i="1" s="1"/>
  <c r="I7" i="12"/>
  <c r="D38" i="1" s="1"/>
  <c r="H4" i="13"/>
  <c r="E19" i="1" s="1"/>
  <c r="I7" i="13"/>
  <c r="E38" i="1" s="1"/>
  <c r="I9" i="15"/>
  <c r="G35" i="1" s="1"/>
  <c r="H8" i="13"/>
  <c r="E24" i="1" s="1"/>
  <c r="H8" i="14"/>
  <c r="F24" i="1" s="1"/>
  <c r="H7" i="13"/>
  <c r="E25" i="1" s="1"/>
  <c r="I8" i="12"/>
  <c r="D37" i="1" s="1"/>
  <c r="I6" i="12"/>
  <c r="D34" i="1" s="1"/>
  <c r="H10" i="14"/>
  <c r="F23" i="1" s="1"/>
  <c r="H10" i="15"/>
  <c r="G23" i="1" s="1"/>
  <c r="H3" i="14"/>
  <c r="F18" i="1" s="1"/>
  <c r="I8" i="14"/>
  <c r="F37" i="1" s="1"/>
  <c r="H6" i="14"/>
  <c r="F21" i="1" s="1"/>
  <c r="H9" i="12"/>
  <c r="D22" i="1" s="1"/>
  <c r="H4" i="12"/>
  <c r="D19" i="1" s="1"/>
  <c r="I4" i="14"/>
  <c r="F32" i="1" s="1"/>
  <c r="I10" i="15"/>
  <c r="G36" i="1" s="1"/>
  <c r="H6" i="13"/>
  <c r="E21" i="1" s="1"/>
  <c r="H8" i="15"/>
  <c r="G24" i="1" s="1"/>
  <c r="I4" i="12"/>
  <c r="D32" i="1" s="1"/>
  <c r="H5" i="12"/>
  <c r="D20" i="1" s="1"/>
  <c r="I6" i="13"/>
  <c r="E34" i="1" s="1"/>
  <c r="H4" i="14"/>
  <c r="F19" i="1" s="1"/>
  <c r="I7" i="14"/>
  <c r="F38" i="1" s="1"/>
  <c r="H7" i="15"/>
  <c r="G25" i="1" s="1"/>
  <c r="H3" i="13"/>
  <c r="E18" i="1" s="1"/>
  <c r="H5" i="13"/>
  <c r="E20" i="1" s="1"/>
  <c r="I4" i="15"/>
  <c r="G32" i="1" s="1"/>
  <c r="I9" i="13"/>
  <c r="E35" i="1" s="1"/>
  <c r="I10" i="14"/>
  <c r="F36" i="1" s="1"/>
  <c r="H9" i="13"/>
  <c r="E22" i="1" s="1"/>
  <c r="H4" i="15"/>
  <c r="G19" i="1" s="1"/>
  <c r="I3" i="13"/>
  <c r="E31" i="1" s="1"/>
  <c r="I5" i="15"/>
  <c r="G33" i="1" s="1"/>
  <c r="I5" i="12"/>
  <c r="D33" i="1" s="1"/>
  <c r="I8" i="15"/>
  <c r="G37" i="1" s="1"/>
  <c r="F11" i="1"/>
  <c r="D9" i="1"/>
  <c r="D7" i="1"/>
  <c r="E12" i="1"/>
  <c r="D11" i="1"/>
  <c r="E11" i="1"/>
  <c r="E5" i="1"/>
  <c r="D6" i="1"/>
  <c r="F12" i="1"/>
  <c r="F8" i="1"/>
  <c r="F7" i="1"/>
  <c r="F6" i="1"/>
  <c r="D8" i="1"/>
  <c r="F9" i="1"/>
  <c r="E7" i="1"/>
  <c r="E6" i="1"/>
  <c r="D12" i="1"/>
  <c r="D5" i="1"/>
  <c r="E8" i="1"/>
  <c r="F5" i="1"/>
  <c r="E9" i="1"/>
  <c r="J5" i="1"/>
  <c r="J9" i="1"/>
  <c r="J12" i="1"/>
  <c r="J8" i="1"/>
  <c r="J7" i="1" l="1"/>
  <c r="J14" i="23" s="1"/>
  <c r="W6" i="1"/>
  <c r="J26" i="23"/>
  <c r="J10" i="23"/>
  <c r="S12" i="1"/>
  <c r="K28" i="23" s="1"/>
  <c r="K12" i="23"/>
  <c r="J12" i="23"/>
  <c r="S9" i="1"/>
  <c r="S5" i="1"/>
  <c r="W5" i="1"/>
  <c r="X6" i="1"/>
  <c r="U6" i="1"/>
  <c r="L12" i="23" s="1"/>
  <c r="S7" i="1" l="1"/>
  <c r="K14" i="23" s="1"/>
  <c r="W7" i="1"/>
  <c r="W11" i="1"/>
  <c r="S11" i="1"/>
  <c r="K26" i="23" s="1"/>
  <c r="J16" i="23"/>
  <c r="J24" i="23"/>
  <c r="W10" i="1"/>
  <c r="S10" i="1"/>
  <c r="K22" i="23"/>
  <c r="W9" i="1"/>
  <c r="J22" i="23"/>
  <c r="W12" i="1"/>
  <c r="J28" i="23"/>
  <c r="K10" i="23"/>
  <c r="X5" i="1"/>
  <c r="U5" i="1"/>
  <c r="U9" i="1"/>
  <c r="X9" i="1"/>
  <c r="U12" i="1"/>
  <c r="L28" i="23" s="1"/>
  <c r="X12" i="1"/>
  <c r="Y6" i="1"/>
  <c r="S8" i="1"/>
  <c r="W8" i="1"/>
  <c r="X7" i="1" l="1"/>
  <c r="U7" i="1"/>
  <c r="L14" i="23" s="1"/>
  <c r="U11" i="1"/>
  <c r="L26" i="23" s="1"/>
  <c r="X11" i="1"/>
  <c r="L22" i="23"/>
  <c r="Y5" i="1"/>
  <c r="L10" i="23"/>
  <c r="U10" i="1"/>
  <c r="K24" i="23"/>
  <c r="X10" i="1"/>
  <c r="K16" i="23"/>
  <c r="Y9" i="1"/>
  <c r="Y12" i="1"/>
  <c r="U8" i="1"/>
  <c r="L16" i="23" s="1"/>
  <c r="X8" i="1"/>
  <c r="Y7" i="1" l="1"/>
  <c r="Y11" i="1"/>
  <c r="L24" i="23"/>
  <c r="Y10" i="1"/>
  <c r="Y8" i="1"/>
</calcChain>
</file>

<file path=xl/sharedStrings.xml><?xml version="1.0" encoding="utf-8"?>
<sst xmlns="http://schemas.openxmlformats.org/spreadsheetml/2006/main" count="9697" uniqueCount="336">
  <si>
    <t>Note</t>
  </si>
  <si>
    <t>The Local Government Performance Reporting Framework (LGPRF) Target Setting Calculator has been developed to assist councils to:
     • Understand the LGPRF measures that require annual targets set against them; 
     • Review previous results and test potential targets;
     • Record targets against the measures, including public comments, internal rationale and future target forecasts; and,
     • Provide a sample Targeted performance measure statement for inclusion in the Council's budget (as per the Model Budget)
Guidance on the performance measures can be found in the Performance Reporting Framework Indicator Workbook, which can be downloaded from:</t>
  </si>
  <si>
    <t>https://www.localgovernment.vic.gov.au/strengthening-councils/performance-reporting</t>
  </si>
  <si>
    <t>Tool control</t>
  </si>
  <si>
    <t xml:space="preserve">Version </t>
  </si>
  <si>
    <t>Date of Issue</t>
  </si>
  <si>
    <t>Changes</t>
  </si>
  <si>
    <t>Trial Version</t>
  </si>
  <si>
    <t>Quick Guide to spreadsheet</t>
  </si>
  <si>
    <t>Read:</t>
  </si>
  <si>
    <t>Complete:</t>
  </si>
  <si>
    <t>Review:</t>
  </si>
  <si>
    <t>Export:</t>
  </si>
  <si>
    <t xml:space="preserve">    Measures</t>
  </si>
  <si>
    <t xml:space="preserve">       Input</t>
  </si>
  <si>
    <t xml:space="preserve">        Target thresholds</t>
  </si>
  <si>
    <t xml:space="preserve">        Model Budget insert</t>
  </si>
  <si>
    <r>
      <t xml:space="preserve">When completing an input, follow the gold steps: </t>
    </r>
    <r>
      <rPr>
        <sz val="14"/>
        <color rgb="FFFFC000"/>
        <rFont val="Wingdings"/>
        <charset val="2"/>
      </rPr>
      <t></t>
    </r>
  </si>
  <si>
    <t>Calculation</t>
  </si>
  <si>
    <t>Data Inputs</t>
  </si>
  <si>
    <t>Data
Type</t>
  </si>
  <si>
    <t>Indicator Workbook
Reference 2023-24</t>
  </si>
  <si>
    <t>Governance</t>
  </si>
  <si>
    <t>G2</t>
  </si>
  <si>
    <t>Satisfaction with community consultation and engagement</t>
  </si>
  <si>
    <t xml:space="preserve">Community satisfaction rating out of 100 with how Council has performed on community consultation and engagement </t>
  </si>
  <si>
    <t>N</t>
  </si>
  <si>
    <t>Community satisfaction rating out of 100 with how council has performed on community consultation and engagement</t>
  </si>
  <si>
    <t>Rating</t>
  </si>
  <si>
    <t>D</t>
  </si>
  <si>
    <t>[Not applicable]</t>
  </si>
  <si>
    <t>Roads</t>
  </si>
  <si>
    <t>R2</t>
  </si>
  <si>
    <t>Sealed local roads maintained to condition standards</t>
  </si>
  <si>
    <t>[Number of kilometres of sealed local roads below the renewal intervention level set by Council / Kilometres of sealed local roads] x100</t>
  </si>
  <si>
    <t>Number of kilometres of sealed local roads below the renewal intervention level set by Council</t>
  </si>
  <si>
    <t>Kilometres</t>
  </si>
  <si>
    <t>Number of kilometres of sealed local roads</t>
  </si>
  <si>
    <t>Statutory Planning</t>
  </si>
  <si>
    <t>SP2</t>
  </si>
  <si>
    <t>Planning applications decided within required time frames</t>
  </si>
  <si>
    <t>[(Number of regular planning application decisions made within 60 days) + (Number of VicSmart planning application decisions made within 10 days) / Number of planning application decisions made] x100</t>
  </si>
  <si>
    <t>Number of VicSmart planning application decisions made within 10 days</t>
  </si>
  <si>
    <t>Decisions</t>
  </si>
  <si>
    <t>Number of regular planning application decisions made within 60 days</t>
  </si>
  <si>
    <t xml:space="preserve">Number of planning application decisions made </t>
  </si>
  <si>
    <t>Waste Collection</t>
  </si>
  <si>
    <t>WC5</t>
  </si>
  <si>
    <t>Kerbside collection waste diverted from landfill</t>
  </si>
  <si>
    <t>[Weight of recyclables and green organics collected from kerbside bins / Weight of garbage, recyclables and green organics collected from kerbside bins] x100</t>
  </si>
  <si>
    <t>Weight of recyclables and green organics collected from kerbside bins</t>
  </si>
  <si>
    <t>Tonnes</t>
  </si>
  <si>
    <t>Weight of garbage, recyclables and green organics collected from kerbside bins</t>
  </si>
  <si>
    <t>Financial Efficiency</t>
  </si>
  <si>
    <t>Efficiency</t>
  </si>
  <si>
    <t>E2</t>
  </si>
  <si>
    <t>Expenses per property assessment</t>
  </si>
  <si>
    <t xml:space="preserve"> [Total expenses / Number of property assessments] </t>
  </si>
  <si>
    <t>Total expenses</t>
  </si>
  <si>
    <t>$</t>
  </si>
  <si>
    <t>Number of property assessments</t>
  </si>
  <si>
    <t>Assessments</t>
  </si>
  <si>
    <t>Financial Liquidity</t>
  </si>
  <si>
    <t>Liquidity</t>
  </si>
  <si>
    <t>L1</t>
  </si>
  <si>
    <t>Current assets compared to current liabilities</t>
  </si>
  <si>
    <t>[Current assets / Current liabilities] x100</t>
  </si>
  <si>
    <t>Current assets</t>
  </si>
  <si>
    <t>Current liabilities</t>
  </si>
  <si>
    <t>Financial Obligations</t>
  </si>
  <si>
    <t>Obligations</t>
  </si>
  <si>
    <t>O5</t>
  </si>
  <si>
    <t>Asset renewal and asset upgrade compared to depreciation</t>
  </si>
  <si>
    <t>[Asset renewal and asset upgrade expense / Asset depreciation] x100</t>
  </si>
  <si>
    <t>Asset renewal and asset upgrade expense</t>
  </si>
  <si>
    <t>Depreciation</t>
  </si>
  <si>
    <t>Financial Stability</t>
  </si>
  <si>
    <t>Stability</t>
  </si>
  <si>
    <t>Rates compared to adjusted underlying revenue</t>
  </si>
  <si>
    <t>[Rate revenue / Adjusted underlying revenue] x100</t>
  </si>
  <si>
    <t>Rates revenue</t>
  </si>
  <si>
    <t xml:space="preserve">Adjusted underlying revenue </t>
  </si>
  <si>
    <t xml:space="preserve">Target Setting Calculator
</t>
  </si>
  <si>
    <t></t>
  </si>
  <si>
    <t>Analysis</t>
  </si>
  <si>
    <t></t>
  </si>
  <si>
    <t></t>
  </si>
  <si>
    <t></t>
  </si>
  <si>
    <t></t>
  </si>
  <si>
    <t></t>
  </si>
  <si>
    <t></t>
  </si>
  <si>
    <t></t>
  </si>
  <si>
    <t></t>
  </si>
  <si>
    <t>ID</t>
  </si>
  <si>
    <t>Measure</t>
  </si>
  <si>
    <t>Previous Range</t>
  </si>
  <si>
    <t>Forecast Actual</t>
  </si>
  <si>
    <t xml:space="preserve">Anticipated % change </t>
  </si>
  <si>
    <t xml:space="preserve">2023/24
</t>
  </si>
  <si>
    <t>Rationale for Target
(for internal purposes)</t>
  </si>
  <si>
    <t>Public Comment
(for external purposes)</t>
  </si>
  <si>
    <t>Anticipated % change Year 2</t>
  </si>
  <si>
    <t>Future Target</t>
  </si>
  <si>
    <t>Anticipated % change Year 3</t>
  </si>
  <si>
    <t>Anticipated % change Year 4</t>
  </si>
  <si>
    <t>Potential Trend</t>
  </si>
  <si>
    <t>Trend</t>
  </si>
  <si>
    <t>2018-19</t>
  </si>
  <si>
    <t>2019-20</t>
  </si>
  <si>
    <t>2020-21</t>
  </si>
  <si>
    <t>2021-22</t>
  </si>
  <si>
    <t>2022/23</t>
  </si>
  <si>
    <t>"+ / - "</t>
  </si>
  <si>
    <t>Target</t>
  </si>
  <si>
    <t>2024/25</t>
  </si>
  <si>
    <t>2025/26</t>
  </si>
  <si>
    <t>2026/27</t>
  </si>
  <si>
    <t>+/o/-</t>
  </si>
  <si>
    <t>Community satisfaction with community consultation and engagement (Governance)</t>
  </si>
  <si>
    <t>Sealed local roads maintained to condition standards (Roads)</t>
  </si>
  <si>
    <t>Planning applications decided within required timeframes (Statutory Planning)</t>
  </si>
  <si>
    <t>Kerbside collection waste diverted from landfill (Waste management)</t>
  </si>
  <si>
    <t>Expenses per property assessment (Financial efficiency)</t>
  </si>
  <si>
    <t>S1</t>
  </si>
  <si>
    <t>Rates compared to adjusted underlying revenue (Financial stability)  </t>
  </si>
  <si>
    <t>Current assets as a percentage of current liabilities (Financial liquidity)</t>
  </si>
  <si>
    <t>Asset renewal and upgrade as a percentage of depreciation (Financial obligations)</t>
  </si>
  <si>
    <t>Percentage change to state wide average</t>
  </si>
  <si>
    <t>Community Satisfaction with community consultation and engagement (Governance)</t>
  </si>
  <si>
    <t>Sealed local roads maintained to condition standards 
(Roads)</t>
  </si>
  <si>
    <t>Planning applications decided within required timeframes 
(Statutory Planning)</t>
  </si>
  <si>
    <t>Kerbside collection waste diverted from landfill 
(Waste management)</t>
  </si>
  <si>
    <t>Expenses per property assessment 
(Financial efficiency)</t>
  </si>
  <si>
    <t>Rates compared to adjusted underlying revenue 
(Financial stability)  </t>
  </si>
  <si>
    <t>Current assets as a percentage of current liabilities 
(Financial liquidity)</t>
  </si>
  <si>
    <t>Percentage change to similar council average</t>
  </si>
  <si>
    <t xml:space="preserve">Examples of target thresholds
</t>
  </si>
  <si>
    <t>Measure Metric Type</t>
  </si>
  <si>
    <t>Council Target</t>
  </si>
  <si>
    <t>MEETS TARGET</t>
  </si>
  <si>
    <t>WITHIN RANGE</t>
  </si>
  <si>
    <t>MISSED TARGET</t>
  </si>
  <si>
    <t>When the result:</t>
  </si>
  <si>
    <r>
      <rPr>
        <u/>
        <sz val="11"/>
        <color theme="1"/>
        <rFont val="Arial Nova"/>
        <family val="2"/>
      </rPr>
      <t>Development</t>
    </r>
    <r>
      <rPr>
        <sz val="11"/>
        <color theme="1"/>
        <rFont val="Arial Nova"/>
        <family val="2"/>
      </rPr>
      <t xml:space="preserve">
Target is met when result is equal to or higher than the target.</t>
    </r>
  </si>
  <si>
    <t>Is equal to or greater than</t>
  </si>
  <si>
    <t>Is between</t>
  </si>
  <si>
    <t>and</t>
  </si>
  <si>
    <t xml:space="preserve">Is less than </t>
  </si>
  <si>
    <t>Kerbside collection waste diverted from landfill (Waste collection)</t>
  </si>
  <si>
    <t>Expenses per property assessment (Financial Efficiency)</t>
  </si>
  <si>
    <r>
      <rPr>
        <u/>
        <sz val="11"/>
        <color theme="1"/>
        <rFont val="Arial Nova"/>
        <family val="2"/>
      </rPr>
      <t>Reduction</t>
    </r>
    <r>
      <rPr>
        <sz val="11"/>
        <color theme="1"/>
        <rFont val="Arial Nova"/>
        <family val="2"/>
      </rPr>
      <t xml:space="preserve">
Target is met when result is equal to or lower than the target.</t>
    </r>
  </si>
  <si>
    <t>Is equal to or lower than</t>
  </si>
  <si>
    <t xml:space="preserve">Is greater than </t>
  </si>
  <si>
    <t>Rates compared to adjusted underlying revenue (Financial Stability)  </t>
  </si>
  <si>
    <t>Current assets as a percentage of current liabilities (Financial Liquidity)</t>
  </si>
  <si>
    <t>Asset renewal and upgrade as a percentage of depreciation (Financial Obligations.</t>
  </si>
  <si>
    <t>For more information on target thresholds, please refer to the Local Government Performance Reporting Framework - Performance Targets Guide</t>
  </si>
  <si>
    <t>5a. Targeted performance indicators</t>
  </si>
  <si>
    <t>The following table highlights Council’s current and projected performance across a selection of targeted service and financial performance indicators. These indicators provide a useful analysis of Council’s intentions and performance and should be interpreted in the context of the organisation’s objectives. The targeted performance indicators below are the prescribed financial performance indicators contained in Schedule 4 of the Local Government (Planning and Reporting) Regulations 2020. Results against these indicators and targets will be reported in Council’s Performance Statement included in the Annual Report.</t>
  </si>
  <si>
    <t>Sample Model Budget - Targeted performance indicator statement</t>
  </si>
  <si>
    <t>Targeted performance indicators - Service</t>
  </si>
  <si>
    <r>
      <t> </t>
    </r>
    <r>
      <rPr>
        <b/>
        <sz val="8"/>
        <color theme="0"/>
        <rFont val="Arial"/>
        <family val="2"/>
      </rPr>
      <t>Indicator</t>
    </r>
  </si>
  <si>
    <t>Notes</t>
  </si>
  <si>
    <t>Actual</t>
  </si>
  <si>
    <t>Target Projections</t>
  </si>
  <si>
    <t>Please note this worksheet is pre-filled by formulas based on the Input worksheet.</t>
  </si>
  <si>
    <t>2021/22</t>
  </si>
  <si>
    <t>Overwriting content on this page may disrupt the formulas.</t>
  </si>
  <si>
    <t xml:space="preserve">Governance </t>
  </si>
  <si>
    <t xml:space="preserve">Satisfaction with community consultation and engagement </t>
  </si>
  <si>
    <t>Community satisfaction rating out of 100 with the consultation and engagement efforts of Council</t>
  </si>
  <si>
    <t xml:space="preserve">Sealed local roads below the intervention level </t>
  </si>
  <si>
    <t>Number of kms of sealed local roads below the renewal intervention level set by Council / Kms of sealed local roads</t>
  </si>
  <si>
    <t>Statutory planning</t>
  </si>
  <si>
    <t xml:space="preserve">Planning applications decided within the relevant required time </t>
  </si>
  <si>
    <t>Number of planning application decisions made within the relevant required time / Number of decisions made</t>
  </si>
  <si>
    <t>Waste management</t>
  </si>
  <si>
    <t xml:space="preserve">Kerbside collection waste diverted from landfill </t>
  </si>
  <si>
    <t>Weight of recyclables and green organics collected from kerbside bins / Weight of garbage, recyclables and green organics collected from kerbside bins</t>
  </si>
  <si>
    <t>Targeted performance indicators - Financial</t>
  </si>
  <si>
    <t>Working Capital</t>
  </si>
  <si>
    <t>Current assets / current liabilities</t>
  </si>
  <si>
    <t>Asset renewal</t>
  </si>
  <si>
    <t>Asset renewal and upgrade expense / Asset depreciation</t>
  </si>
  <si>
    <t>Rates concentration</t>
  </si>
  <si>
    <t>Rate revenue / adjusted underlying revenue</t>
  </si>
  <si>
    <t>Expenditure level</t>
  </si>
  <si>
    <t>Total expenses/ no. of property assessments</t>
  </si>
  <si>
    <t>Key to Target Trend:</t>
  </si>
  <si>
    <t xml:space="preserve"> + increase in Council's overall targets</t>
  </si>
  <si>
    <t xml:space="preserve"> o maintaining Council's overall targets</t>
  </si>
  <si>
    <t xml:space="preserve"> - decrease in Council's overall targets</t>
  </si>
  <si>
    <r>
      <t>Notes to indicators</t>
    </r>
    <r>
      <rPr>
        <sz val="9"/>
        <rFont val="Arial"/>
        <family val="2"/>
      </rPr>
      <t xml:space="preserve"> </t>
    </r>
  </si>
  <si>
    <t>5a</t>
  </si>
  <si>
    <t xml:space="preserve">1.      Satisfaction with community consultation and engagement </t>
  </si>
  <si>
    <t xml:space="preserve">2.      Sealed local roads below the intervention level </t>
  </si>
  <si>
    <t>3.      Planning applications decided within the relevant required time</t>
  </si>
  <si>
    <t xml:space="preserve">4.      Kerbside collection waste diverted from landfill </t>
  </si>
  <si>
    <t>5.      Working Capital</t>
  </si>
  <si>
    <t>6.      Asset renewal</t>
  </si>
  <si>
    <t>7.      Rates concentration</t>
  </si>
  <si>
    <t>8.      Expenditure level</t>
  </si>
  <si>
    <t>Reference</t>
  </si>
  <si>
    <t>Year</t>
  </si>
  <si>
    <t>Council</t>
  </si>
  <si>
    <t>Result</t>
  </si>
  <si>
    <t>State average</t>
  </si>
  <si>
    <t>Similar council average</t>
  </si>
  <si>
    <t>Southern Grampians Shire</t>
  </si>
  <si>
    <t>South Gippsland Shire</t>
  </si>
  <si>
    <t>Stonnington City</t>
  </si>
  <si>
    <t>Ararat Rural City</t>
  </si>
  <si>
    <t>Strathbogie Shire</t>
  </si>
  <si>
    <t>Surf Coast Shire</t>
  </si>
  <si>
    <t>Swan Hill Rural City</t>
  </si>
  <si>
    <t>Towong Shire</t>
  </si>
  <si>
    <t>Wellington Shire</t>
  </si>
  <si>
    <t>West Wimmera Shire</t>
  </si>
  <si>
    <t>Whitehorse City</t>
  </si>
  <si>
    <t>Whittlesea City</t>
  </si>
  <si>
    <t>Wyndham City</t>
  </si>
  <si>
    <t>Yarra City</t>
  </si>
  <si>
    <t>Yarra Ranges Shire</t>
  </si>
  <si>
    <t>Yarriambiack Shire</t>
  </si>
  <si>
    <t>Bass Coast Shire</t>
  </si>
  <si>
    <t>Borough of Queenscliffe</t>
  </si>
  <si>
    <t>Alpine Shire</t>
  </si>
  <si>
    <t>Ballarat City</t>
  </si>
  <si>
    <t>Banyule City</t>
  </si>
  <si>
    <t>Baw Baw Shire</t>
  </si>
  <si>
    <t>Bayside City</t>
  </si>
  <si>
    <t>Benalla Rural City</t>
  </si>
  <si>
    <t>Brimbank City</t>
  </si>
  <si>
    <t>Campaspe Shire</t>
  </si>
  <si>
    <t>Cardinia Shire</t>
  </si>
  <si>
    <t>Casey City</t>
  </si>
  <si>
    <t>Central Goldfields Shire</t>
  </si>
  <si>
    <t>Colac-Otway Shire</t>
  </si>
  <si>
    <t>Corangamite Shire</t>
  </si>
  <si>
    <t>Darebin City</t>
  </si>
  <si>
    <t>East Gippsland Shire</t>
  </si>
  <si>
    <t>Frankston City</t>
  </si>
  <si>
    <t>Gannawarra Shire</t>
  </si>
  <si>
    <t>Glenelg Shire</t>
  </si>
  <si>
    <t>Golden Plains Shire</t>
  </si>
  <si>
    <t>Greater Bendigo City</t>
  </si>
  <si>
    <t>Greater Dandenong City</t>
  </si>
  <si>
    <t>Greater Geelong City</t>
  </si>
  <si>
    <t>Hepburn Shire</t>
  </si>
  <si>
    <t>Hindmarsh Shire</t>
  </si>
  <si>
    <t>Hobsons Bay City</t>
  </si>
  <si>
    <t>Hume City</t>
  </si>
  <si>
    <t>Indigo Shire</t>
  </si>
  <si>
    <t>Knox City</t>
  </si>
  <si>
    <t>Loddon Shire</t>
  </si>
  <si>
    <t>Macedon Ranges Shire</t>
  </si>
  <si>
    <t>Manningham City</t>
  </si>
  <si>
    <t>Mansfield Shire</t>
  </si>
  <si>
    <t>Maribyrnong City</t>
  </si>
  <si>
    <t>Maroondah City</t>
  </si>
  <si>
    <t>Melbourne City</t>
  </si>
  <si>
    <t>Melton City</t>
  </si>
  <si>
    <t>Moira Shire</t>
  </si>
  <si>
    <t>Monash City</t>
  </si>
  <si>
    <t>Moonee Valley City</t>
  </si>
  <si>
    <t>Moorabool Shire</t>
  </si>
  <si>
    <t>Merri-bek City</t>
  </si>
  <si>
    <t>Mornington Peninsula Shire</t>
  </si>
  <si>
    <t>Mount Alexander Shire</t>
  </si>
  <si>
    <t>Moyne Shire</t>
  </si>
  <si>
    <t>Murrindindi Shire</t>
  </si>
  <si>
    <t>Nillumbik Shire</t>
  </si>
  <si>
    <t>Port Phillip City</t>
  </si>
  <si>
    <t>Pyrenees Shire</t>
  </si>
  <si>
    <t>Greater Shepparton</t>
  </si>
  <si>
    <t>Wangaratta Rural City</t>
  </si>
  <si>
    <t>Warrnambool City</t>
  </si>
  <si>
    <t>Wodonga City</t>
  </si>
  <si>
    <t>Boroondara City</t>
  </si>
  <si>
    <t>Buloke Shire</t>
  </si>
  <si>
    <t>Glen Eira City</t>
  </si>
  <si>
    <t>Horsham Rural City</t>
  </si>
  <si>
    <t>Kingston City</t>
  </si>
  <si>
    <t>Latrobe City</t>
  </si>
  <si>
    <t>Mildura Rural City</t>
  </si>
  <si>
    <t>Mitchell Shire</t>
  </si>
  <si>
    <t>Northern Grampians Shire</t>
  </si>
  <si>
    <t>2017-18</t>
  </si>
  <si>
    <t>Statewide Average</t>
  </si>
  <si>
    <t>Statewide variation</t>
  </si>
  <si>
    <t>Similar council variation</t>
  </si>
  <si>
    <t>Not applicable</t>
  </si>
  <si>
    <t>Group</t>
  </si>
  <si>
    <t>Small Shire</t>
  </si>
  <si>
    <t>Regional City</t>
  </si>
  <si>
    <t>Metropolitan</t>
  </si>
  <si>
    <t>Large Shire</t>
  </si>
  <si>
    <t>Interface</t>
  </si>
  <si>
    <t xml:space="preserve">Target Setting Model
</t>
  </si>
  <si>
    <t>TARGET SETTING</t>
  </si>
  <si>
    <t>Related Council Plan Objective</t>
  </si>
  <si>
    <t>Indicator</t>
  </si>
  <si>
    <t>2020-21
Target</t>
  </si>
  <si>
    <t>Target commentary</t>
  </si>
  <si>
    <t>Forecast result</t>
  </si>
  <si>
    <t>Potential Target</t>
  </si>
  <si>
    <t>Year 1</t>
  </si>
  <si>
    <t>Year 2</t>
  </si>
  <si>
    <t>Year 3</t>
  </si>
  <si>
    <t>Year 4</t>
  </si>
  <si>
    <t>Smart transparent government</t>
  </si>
  <si>
    <t>G3 - Councillor attendance at council meetings</t>
  </si>
  <si>
    <t>[Enter Council commentary if applicable]</t>
  </si>
  <si>
    <t>A well developed community</t>
  </si>
  <si>
    <t>SP1 - Time taken to decide planning applications</t>
  </si>
  <si>
    <t>[Enter Council Plan Objective]</t>
  </si>
  <si>
    <r>
      <t>Please complete</t>
    </r>
    <r>
      <rPr>
        <b/>
        <sz val="11"/>
        <color theme="1"/>
        <rFont val="Arial Nova"/>
        <family val="2"/>
      </rPr>
      <t xml:space="preserve"> Input</t>
    </r>
    <r>
      <rPr>
        <sz val="11"/>
        <color theme="1"/>
        <rFont val="Arial Nova"/>
        <family val="2"/>
      </rPr>
      <t xml:space="preserve"> tab to view target thresholds</t>
    </r>
  </si>
  <si>
    <t>Numeric Value</t>
  </si>
  <si>
    <t>Previous Years</t>
  </si>
  <si>
    <t>Select Council</t>
  </si>
  <si>
    <r>
      <t xml:space="preserve">*Please note: </t>
    </r>
    <r>
      <rPr>
        <b/>
        <sz val="11"/>
        <color theme="1"/>
        <rFont val="Arial Nova"/>
        <family val="2"/>
      </rPr>
      <t>Potential target</t>
    </r>
    <r>
      <rPr>
        <sz val="11"/>
        <color theme="1"/>
        <rFont val="Arial Nova"/>
        <family val="2"/>
      </rPr>
      <t xml:space="preserve"> is based on the anticipated change on the result of the last complete financial year.</t>
    </r>
  </si>
  <si>
    <t>Target*</t>
  </si>
  <si>
    <t>Potential</t>
  </si>
  <si>
    <t>Updated with feedback from trial and Steering Committee</t>
  </si>
  <si>
    <t>REVIEW
Performance Measures for Target Setting</t>
  </si>
  <si>
    <t>TABLES FOR ADDITIONAL ANALYSIS</t>
  </si>
  <si>
    <t>For guidance on completing the calculator, please refer to the Better Practice Guide - LGPRF Performance Targets - 2023-24</t>
  </si>
  <si>
    <t>Page 35</t>
  </si>
  <si>
    <t>Page 63</t>
  </si>
  <si>
    <t>Page 73</t>
  </si>
  <si>
    <t>Page 85</t>
  </si>
  <si>
    <t>Page 91</t>
  </si>
  <si>
    <t>Page 98</t>
  </si>
  <si>
    <t>Page 102</t>
  </si>
  <si>
    <t>Page 88</t>
  </si>
  <si>
    <t>Updated formula on 2nd year target calculation on the Input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</si>
</sst>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164" formatCode="&quot;$&quot;#,##0.00"/>
    <numFmt numFmtId="165" formatCode="0.0%"/>
    <numFmt numFmtId="166" formatCode="0.0"/>
    <numFmt numFmtId="167" formatCode="d/mm/yy;@"/>
    <numFmt numFmtId="168" formatCode="#,##0;\(#,##0\);\-"/>
    <numFmt numFmtId="169" formatCode="&quot;$&quot;#,##0.00_);[Red]\(&quot;$&quot;#,##0.00\)"/>
  </numFmts>
  <fonts count="50" x14ac:knownFonts="1">
    <font>
      <sz val="11"/>
      <color theme="1"/>
      <name val="Calibri"/>
      <family val="2"/>
      <scheme val="minor"/>
    </font>
    <font>
      <sz val="11"/>
      <color theme="1"/>
      <name val="Arial Nova"/>
      <family val="2"/>
    </font>
    <font>
      <sz val="11"/>
      <color theme="0"/>
      <name val="Arial Nova"/>
      <family val="2"/>
    </font>
    <font>
      <b/>
      <sz val="11"/>
      <color theme="0"/>
      <name val="Arial Nova"/>
      <family val="2"/>
    </font>
    <font>
      <sz val="10"/>
      <color theme="1"/>
      <name val="Arial Nova"/>
      <family val="2"/>
    </font>
    <font>
      <b/>
      <sz val="18"/>
      <color rgb="FF116E88"/>
      <name val="Arial Nova"/>
      <family val="2"/>
    </font>
    <font>
      <sz val="10.5"/>
      <color theme="1"/>
      <name val="Arial Nova"/>
      <family val="2"/>
    </font>
    <font>
      <sz val="11"/>
      <color theme="1"/>
      <name val="Calibri"/>
      <family val="2"/>
      <scheme val="minor"/>
    </font>
    <font>
      <b/>
      <sz val="11"/>
      <color theme="1"/>
      <name val="Calibri"/>
      <family val="2"/>
      <scheme val="minor"/>
    </font>
    <font>
      <b/>
      <sz val="12"/>
      <color theme="0"/>
      <name val="Arial Nova"/>
      <family val="2"/>
    </font>
    <font>
      <b/>
      <sz val="16"/>
      <color rgb="FF116E88"/>
      <name val="Arial Nova"/>
      <family val="2"/>
    </font>
    <font>
      <sz val="10"/>
      <color theme="1"/>
      <name val="Calibri"/>
      <family val="2"/>
      <scheme val="minor"/>
    </font>
    <font>
      <sz val="9"/>
      <color theme="1"/>
      <name val="Arial Nova"/>
      <family val="2"/>
    </font>
    <font>
      <u/>
      <sz val="11"/>
      <color theme="1"/>
      <name val="Arial Nova"/>
      <family val="2"/>
    </font>
    <font>
      <sz val="11"/>
      <color rgb="FF000000"/>
      <name val="Arial Nova"/>
      <family val="2"/>
    </font>
    <font>
      <b/>
      <sz val="12"/>
      <color rgb="FFFFFFFF"/>
      <name val="Arial Nova"/>
      <family val="2"/>
    </font>
    <font>
      <sz val="11.5"/>
      <name val="Arial Nova"/>
      <family val="2"/>
    </font>
    <font>
      <i/>
      <sz val="11.5"/>
      <name val="Arial Nova"/>
      <family val="2"/>
    </font>
    <font>
      <sz val="11"/>
      <name val="Arial Nova"/>
      <family val="2"/>
    </font>
    <font>
      <i/>
      <sz val="11"/>
      <name val="Arial Nova"/>
      <family val="2"/>
    </font>
    <font>
      <b/>
      <i/>
      <sz val="11.5"/>
      <name val="Arial Nova"/>
      <family val="2"/>
    </font>
    <font>
      <b/>
      <sz val="11.5"/>
      <name val="Arial Nova"/>
      <family val="2"/>
    </font>
    <font>
      <sz val="16"/>
      <color rgb="FFFFC000"/>
      <name val="Wingdings"/>
      <charset val="2"/>
    </font>
    <font>
      <b/>
      <sz val="18"/>
      <color rgb="FFFFC000"/>
      <name val="Wingdings"/>
      <charset val="2"/>
    </font>
    <font>
      <u/>
      <sz val="11"/>
      <color theme="10"/>
      <name val="Calibri"/>
      <family val="2"/>
      <scheme val="minor"/>
    </font>
    <font>
      <b/>
      <i/>
      <sz val="10"/>
      <color theme="0"/>
      <name val="Arial Nova"/>
      <family val="2"/>
    </font>
    <font>
      <sz val="10"/>
      <color theme="0"/>
      <name val="Arial Nova"/>
      <family val="2"/>
    </font>
    <font>
      <b/>
      <sz val="9"/>
      <color theme="1"/>
      <name val="Arial Nova"/>
      <family val="2"/>
    </font>
    <font>
      <b/>
      <sz val="10"/>
      <color theme="1"/>
      <name val="Arial Nova"/>
      <family val="2"/>
    </font>
    <font>
      <u/>
      <sz val="10"/>
      <color theme="10"/>
      <name val="Arial Nova"/>
      <family val="2"/>
    </font>
    <font>
      <sz val="14"/>
      <color rgb="FFFFC000"/>
      <name val="Wingdings"/>
      <charset val="2"/>
    </font>
    <font>
      <b/>
      <sz val="11"/>
      <color theme="1"/>
      <name val="Arial Nova"/>
      <family val="2"/>
    </font>
    <font>
      <sz val="8"/>
      <name val="Calibri"/>
      <family val="2"/>
      <scheme val="minor"/>
    </font>
    <font>
      <sz val="10"/>
      <name val="Arial"/>
      <family val="2"/>
    </font>
    <font>
      <b/>
      <sz val="10"/>
      <name val="Arial"/>
      <family val="2"/>
    </font>
    <font>
      <sz val="8"/>
      <color theme="0"/>
      <name val="Arial"/>
      <family val="2"/>
    </font>
    <font>
      <b/>
      <sz val="8"/>
      <color theme="0"/>
      <name val="Arial"/>
      <family val="2"/>
    </font>
    <font>
      <b/>
      <i/>
      <sz val="8"/>
      <name val="Arial"/>
      <family val="2"/>
    </font>
    <font>
      <sz val="8"/>
      <name val="Arial"/>
      <family val="2"/>
    </font>
    <font>
      <b/>
      <sz val="8"/>
      <color rgb="FFFFFFFF"/>
      <name val="Arial"/>
      <family val="2"/>
    </font>
    <font>
      <b/>
      <sz val="8"/>
      <name val="Arial"/>
      <family val="2"/>
    </font>
    <font>
      <sz val="11"/>
      <name val="Book Antiqua"/>
      <family val="1"/>
    </font>
    <font>
      <b/>
      <sz val="10"/>
      <color theme="0"/>
      <name val="Arial"/>
      <family val="2"/>
    </font>
    <font>
      <sz val="13"/>
      <color theme="0" tint="-0.499984740745262"/>
      <name val="Arial"/>
      <family val="2"/>
    </font>
    <font>
      <b/>
      <sz val="12"/>
      <color rgb="FF100249"/>
      <name val="Arial"/>
      <family val="2"/>
    </font>
    <font>
      <b/>
      <sz val="9"/>
      <name val="Arial"/>
      <family val="2"/>
    </font>
    <font>
      <sz val="9"/>
      <name val="Arial"/>
      <family val="2"/>
    </font>
    <font>
      <b/>
      <sz val="8"/>
      <color rgb="FF62BB46"/>
      <name val="Arial"/>
      <family val="2"/>
    </font>
    <font>
      <i/>
      <sz val="10"/>
      <name val="Arial"/>
      <family val="2"/>
    </font>
    <font>
      <sz val="10"/>
      <color theme="8" tint="0.59999389629810485"/>
      <name val="Arial"/>
      <family val="2"/>
    </font>
  </fonts>
  <fills count="23">
    <fill>
      <patternFill patternType="none"/>
    </fill>
    <fill>
      <patternFill patternType="gray125"/>
    </fill>
    <fill>
      <patternFill patternType="solid">
        <fgColor rgb="FF116E88"/>
        <bgColor indexed="64"/>
      </patternFill>
    </fill>
    <fill>
      <patternFill patternType="solid">
        <fgColor rgb="FF00A0BF"/>
        <bgColor indexed="64"/>
      </patternFill>
    </fill>
    <fill>
      <patternFill patternType="solid">
        <fgColor rgb="FF2B3E50"/>
        <bgColor indexed="64"/>
      </patternFill>
    </fill>
    <fill>
      <patternFill patternType="solid">
        <fgColor theme="0" tint="-4.9989318521683403E-2"/>
        <bgColor indexed="64"/>
      </patternFill>
    </fill>
    <fill>
      <patternFill patternType="solid">
        <fgColor rgb="FF28AAA8"/>
        <bgColor indexed="64"/>
      </patternFill>
    </fill>
    <fill>
      <patternFill patternType="solid">
        <fgColor rgb="FFD9D4C7"/>
        <bgColor indexed="64"/>
      </patternFill>
    </fill>
    <fill>
      <patternFill patternType="solid">
        <fgColor theme="6" tint="0.79998168889431442"/>
        <bgColor indexed="64"/>
      </patternFill>
    </fill>
    <fill>
      <patternFill patternType="solid">
        <fgColor theme="0"/>
        <bgColor indexed="64"/>
      </patternFill>
    </fill>
    <fill>
      <patternFill patternType="solid">
        <fgColor theme="1" tint="0.34998626667073579"/>
        <bgColor indexed="64"/>
      </patternFill>
    </fill>
    <fill>
      <patternFill patternType="solid">
        <fgColor rgb="FF009999"/>
        <bgColor indexed="64"/>
      </patternFill>
    </fill>
    <fill>
      <patternFill patternType="solid">
        <fgColor theme="0" tint="-0.14999847407452621"/>
        <bgColor indexed="64"/>
      </patternFill>
    </fill>
    <fill>
      <patternFill patternType="solid">
        <fgColor rgb="FFD9D9D9"/>
        <bgColor rgb="FF000000"/>
      </patternFill>
    </fill>
    <fill>
      <patternFill patternType="solid">
        <fgColor rgb="FF009999"/>
        <bgColor rgb="FF000000"/>
      </patternFill>
    </fill>
    <fill>
      <patternFill patternType="solid">
        <fgColor rgb="FF35495E"/>
        <bgColor indexed="64"/>
      </patternFill>
    </fill>
    <fill>
      <patternFill patternType="solid">
        <fgColor theme="9"/>
        <bgColor indexed="64"/>
      </patternFill>
    </fill>
    <fill>
      <patternFill patternType="solid">
        <fgColor theme="5"/>
        <bgColor indexed="64"/>
      </patternFill>
    </fill>
    <fill>
      <patternFill patternType="solid">
        <fgColor rgb="FF6D250F"/>
        <bgColor indexed="64"/>
      </patternFill>
    </fill>
    <fill>
      <patternFill patternType="lightUp">
        <bgColor theme="0" tint="-4.9989318521683403E-2"/>
      </patternFill>
    </fill>
    <fill>
      <patternFill patternType="solid">
        <fgColor rgb="FF100249"/>
        <bgColor indexed="64"/>
      </patternFill>
    </fill>
    <fill>
      <patternFill patternType="solid">
        <fgColor rgb="FFFFFFFF"/>
        <bgColor indexed="64"/>
      </patternFill>
    </fill>
    <fill>
      <patternFill patternType="solid">
        <fgColor indexed="9"/>
        <bgColor indexed="64"/>
      </patternFill>
    </fill>
  </fills>
  <borders count="62">
    <border>
      <left/>
      <right/>
      <top/>
      <bottom/>
      <diagonal/>
    </border>
    <border>
      <left style="thin">
        <color rgb="FF2B3E50"/>
      </left>
      <right style="thin">
        <color rgb="FF2B3E50"/>
      </right>
      <top style="thin">
        <color rgb="FF2B3E50"/>
      </top>
      <bottom style="thin">
        <color rgb="FF2B3E5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2B3E50"/>
      </left>
      <right/>
      <top style="thin">
        <color rgb="FF2B3E50"/>
      </top>
      <bottom style="thin">
        <color rgb="FF2B3E50"/>
      </bottom>
      <diagonal/>
    </border>
    <border>
      <left/>
      <right style="thin">
        <color auto="1"/>
      </right>
      <top/>
      <bottom style="thin">
        <color auto="1"/>
      </bottom>
      <diagonal/>
    </border>
    <border>
      <left/>
      <right style="thin">
        <color auto="1"/>
      </right>
      <top/>
      <bottom/>
      <diagonal/>
    </border>
    <border>
      <left style="medium">
        <color auto="1"/>
      </left>
      <right/>
      <top/>
      <bottom style="medium">
        <color auto="1"/>
      </bottom>
      <diagonal/>
    </border>
    <border>
      <left/>
      <right/>
      <top/>
      <bottom style="medium">
        <color auto="1"/>
      </bottom>
      <diagonal/>
    </border>
    <border>
      <left style="medium">
        <color theme="1"/>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theme="1"/>
      </top>
      <bottom style="medium">
        <color theme="1"/>
      </bottom>
      <diagonal/>
    </border>
    <border>
      <left style="medium">
        <color auto="1"/>
      </left>
      <right/>
      <top/>
      <bottom style="thin">
        <color indexed="64"/>
      </bottom>
      <diagonal/>
    </border>
    <border>
      <left style="medium">
        <color auto="1"/>
      </left>
      <right/>
      <top style="thin">
        <color indexed="64"/>
      </top>
      <bottom/>
      <diagonal/>
    </border>
    <border>
      <left/>
      <right/>
      <top style="thin">
        <color auto="1"/>
      </top>
      <bottom/>
      <diagonal/>
    </border>
    <border>
      <left/>
      <right style="thin">
        <color auto="1"/>
      </right>
      <top style="thin">
        <color auto="1"/>
      </top>
      <bottom/>
      <diagonal/>
    </border>
    <border>
      <left style="medium">
        <color auto="1"/>
      </left>
      <right/>
      <top/>
      <bottom/>
      <diagonal/>
    </border>
    <border>
      <left style="medium">
        <color theme="1"/>
      </left>
      <right/>
      <top style="medium">
        <color theme="1"/>
      </top>
      <bottom style="medium">
        <color theme="1"/>
      </bottom>
      <diagonal/>
    </border>
    <border>
      <left/>
      <right/>
      <top style="medium">
        <color theme="1"/>
      </top>
      <bottom/>
      <diagonal/>
    </border>
    <border>
      <left/>
      <right style="medium">
        <color auto="1"/>
      </right>
      <top/>
      <bottom style="thin">
        <color indexed="64"/>
      </bottom>
      <diagonal/>
    </border>
    <border>
      <left style="medium">
        <color auto="1"/>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style="medium">
        <color auto="1"/>
      </right>
      <top style="thin">
        <color indexed="64"/>
      </top>
      <bottom/>
      <diagonal/>
    </border>
    <border>
      <left/>
      <right style="medium">
        <color auto="1"/>
      </right>
      <top/>
      <bottom/>
      <diagonal/>
    </border>
    <border>
      <left/>
      <right style="medium">
        <color auto="1"/>
      </right>
      <top/>
      <bottom style="medium">
        <color auto="1"/>
      </bottom>
      <diagonal/>
    </border>
    <border>
      <left/>
      <right/>
      <top style="medium">
        <color auto="1"/>
      </top>
      <bottom style="medium">
        <color theme="1"/>
      </bottom>
      <diagonal/>
    </border>
    <border>
      <left style="medium">
        <color theme="1"/>
      </left>
      <right/>
      <top style="medium">
        <color auto="1"/>
      </top>
      <bottom style="medium">
        <color theme="1"/>
      </bottom>
      <diagonal/>
    </border>
    <border>
      <left style="medium">
        <color theme="1"/>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medium">
        <color theme="1"/>
      </left>
      <right/>
      <top style="medium">
        <color theme="1"/>
      </top>
      <bottom/>
      <diagonal/>
    </border>
    <border>
      <left style="medium">
        <color auto="1"/>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style="thin">
        <color rgb="FFFFFFFF"/>
      </bottom>
      <diagonal/>
    </border>
    <border>
      <left style="thin">
        <color rgb="FFFFFFFF"/>
      </left>
      <right style="thin">
        <color rgb="FFFFFFFF"/>
      </right>
      <top/>
      <bottom/>
      <diagonal/>
    </border>
    <border>
      <left style="medium">
        <color auto="1"/>
      </left>
      <right style="thin">
        <color rgb="FFFFFFFF"/>
      </right>
      <top/>
      <bottom/>
      <diagonal/>
    </border>
    <border>
      <left/>
      <right style="thin">
        <color rgb="FFFFFFFF"/>
      </right>
      <top/>
      <bottom style="thin">
        <color rgb="FFFFFFFF"/>
      </bottom>
      <diagonal/>
    </border>
    <border>
      <left/>
      <right style="thin">
        <color rgb="FFFFFFFF"/>
      </right>
      <top/>
      <bottom/>
      <diagonal/>
    </border>
    <border>
      <left style="medium">
        <color auto="1"/>
      </left>
      <right style="thin">
        <color rgb="FFFFFFFF"/>
      </right>
      <top style="thin">
        <color indexed="64"/>
      </top>
      <bottom/>
      <diagonal/>
    </border>
    <border>
      <left style="thin">
        <color rgb="FFFFFFFF"/>
      </left>
      <right style="thin">
        <color rgb="FFFFFFFF"/>
      </right>
      <top style="thin">
        <color indexed="64"/>
      </top>
      <bottom/>
      <diagonal/>
    </border>
    <border>
      <left style="medium">
        <color auto="1"/>
      </left>
      <right style="thin">
        <color rgb="FFFFFFFF"/>
      </right>
      <top/>
      <bottom style="medium">
        <color auto="1"/>
      </bottom>
      <diagonal/>
    </border>
    <border>
      <left style="thin">
        <color rgb="FFFFFFFF"/>
      </left>
      <right style="thin">
        <color rgb="FFFFFFFF"/>
      </right>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theme="0"/>
      </left>
      <right style="thin">
        <color theme="0"/>
      </right>
      <top style="medium">
        <color auto="1"/>
      </top>
      <bottom/>
      <diagonal/>
    </border>
    <border>
      <left style="thin">
        <color theme="0"/>
      </left>
      <right style="thin">
        <color theme="0"/>
      </right>
      <top/>
      <bottom style="medium">
        <color auto="1"/>
      </bottom>
      <diagonal/>
    </border>
    <border>
      <left style="thin">
        <color theme="0"/>
      </left>
      <right style="thin">
        <color theme="0"/>
      </right>
      <top style="medium">
        <color theme="1"/>
      </top>
      <bottom/>
      <diagonal/>
    </border>
    <border>
      <left style="thin">
        <color theme="0"/>
      </left>
      <right style="thin">
        <color theme="0"/>
      </right>
      <top/>
      <bottom/>
      <diagonal/>
    </border>
    <border>
      <left style="thin">
        <color theme="0"/>
      </left>
      <right style="thin">
        <color theme="0"/>
      </right>
      <top/>
      <bottom style="medium">
        <color theme="1"/>
      </bottom>
      <diagonal/>
    </border>
    <border>
      <left style="thin">
        <color rgb="FFFFFFFF"/>
      </left>
      <right style="thin">
        <color rgb="FFFFFFFF"/>
      </right>
      <top style="medium">
        <color theme="1"/>
      </top>
      <bottom/>
      <diagonal/>
    </border>
    <border>
      <left style="thin">
        <color rgb="FFFFFFFF"/>
      </left>
      <right style="thin">
        <color rgb="FFFFFFFF"/>
      </right>
      <top style="medium">
        <color auto="1"/>
      </top>
      <bottom/>
      <diagonal/>
    </border>
    <border>
      <left/>
      <right/>
      <top/>
      <bottom style="thin">
        <color rgb="FF2B3E50"/>
      </bottom>
      <diagonal/>
    </border>
    <border>
      <left style="medium">
        <color rgb="FF116E88"/>
      </left>
      <right/>
      <top style="medium">
        <color rgb="FF116E88"/>
      </top>
      <bottom style="medium">
        <color rgb="FF116E88"/>
      </bottom>
      <diagonal/>
    </border>
    <border>
      <left/>
      <right style="medium">
        <color rgb="FF116E88"/>
      </right>
      <top style="medium">
        <color rgb="FF116E88"/>
      </top>
      <bottom style="medium">
        <color rgb="FF116E88"/>
      </bottom>
      <diagonal/>
    </border>
    <border>
      <left style="medium">
        <color rgb="FF116E88"/>
      </left>
      <right/>
      <top style="medium">
        <color rgb="FF116E88"/>
      </top>
      <bottom/>
      <diagonal/>
    </border>
    <border>
      <left/>
      <right/>
      <top style="medium">
        <color rgb="FF116E88"/>
      </top>
      <bottom style="medium">
        <color rgb="FF116E88"/>
      </bottom>
      <diagonal/>
    </border>
    <border>
      <left style="thin">
        <color rgb="FF2B3E50"/>
      </left>
      <right style="thin">
        <color rgb="FF2B3E50"/>
      </right>
      <top style="thin">
        <color indexed="64"/>
      </top>
      <bottom style="thin">
        <color rgb="FF2B3E50"/>
      </bottom>
      <diagonal/>
    </border>
    <border>
      <left style="medium">
        <color rgb="FF2B3E50"/>
      </left>
      <right style="medium">
        <color rgb="FF2B3E50"/>
      </right>
      <top style="medium">
        <color rgb="FF2B3E50"/>
      </top>
      <bottom style="medium">
        <color rgb="FF2B3E50"/>
      </bottom>
      <diagonal/>
    </border>
  </borders>
  <cellStyleXfs count="6">
    <xf numFmtId="0" fontId="0" fillId="0" borderId="0"/>
    <xf numFmtId="9" fontId="7" fillId="0" borderId="0" applyFont="0" applyFill="0" applyBorder="0" applyAlignment="0" applyProtection="0"/>
    <xf numFmtId="0" fontId="24" fillId="0" borderId="0" applyNumberFormat="0" applyFill="0" applyBorder="0" applyAlignment="0" applyProtection="0"/>
    <xf numFmtId="44" fontId="7" fillId="0" borderId="0" applyFont="0" applyFill="0" applyBorder="0" applyAlignment="0" applyProtection="0"/>
    <xf numFmtId="0" fontId="33" fillId="0" borderId="0"/>
    <xf numFmtId="0" fontId="33" fillId="0" borderId="0"/>
  </cellStyleXfs>
  <cellXfs count="335">
    <xf numFmtId="0" fontId="0" fillId="0" borderId="0" xfId="0"/>
    <xf numFmtId="0" fontId="1" fillId="0" borderId="0" xfId="0" applyFont="1"/>
    <xf numFmtId="0" fontId="1" fillId="0" borderId="0" xfId="0" applyFont="1" applyAlignment="1">
      <alignment vertical="center"/>
    </xf>
    <xf numFmtId="0" fontId="1" fillId="2" borderId="0" xfId="0" applyFont="1" applyFill="1" applyAlignment="1">
      <alignment vertical="center"/>
    </xf>
    <xf numFmtId="0" fontId="3" fillId="2" borderId="0" xfId="0" applyFont="1" applyFill="1" applyAlignment="1">
      <alignment vertical="center"/>
    </xf>
    <xf numFmtId="0" fontId="1" fillId="3" borderId="0" xfId="0" applyFont="1" applyFill="1" applyAlignment="1">
      <alignment vertical="center"/>
    </xf>
    <xf numFmtId="0" fontId="1" fillId="4" borderId="0" xfId="0" applyFont="1" applyFill="1"/>
    <xf numFmtId="0" fontId="2" fillId="3" borderId="0" xfId="0" applyFont="1" applyFill="1" applyAlignment="1">
      <alignment vertical="center"/>
    </xf>
    <xf numFmtId="0" fontId="3" fillId="3" borderId="0" xfId="0" applyFont="1" applyFill="1"/>
    <xf numFmtId="0" fontId="3" fillId="3" borderId="0" xfId="0" applyFont="1" applyFill="1" applyAlignment="1">
      <alignment horizontal="center" wrapText="1"/>
    </xf>
    <xf numFmtId="0" fontId="4" fillId="3" borderId="0" xfId="0" applyFont="1" applyFill="1" applyAlignment="1">
      <alignment horizontal="center" vertical="center"/>
    </xf>
    <xf numFmtId="0" fontId="1" fillId="0" borderId="0" xfId="0" applyFont="1" applyAlignment="1">
      <alignment wrapText="1"/>
    </xf>
    <xf numFmtId="0" fontId="1" fillId="0" borderId="0" xfId="0" applyFont="1" applyAlignment="1">
      <alignment horizontal="center"/>
    </xf>
    <xf numFmtId="0" fontId="1" fillId="2" borderId="0" xfId="0" applyFont="1" applyFill="1" applyAlignment="1">
      <alignment horizontal="center" vertical="center"/>
    </xf>
    <xf numFmtId="0" fontId="2" fillId="3" borderId="0" xfId="0" applyFont="1" applyFill="1" applyAlignment="1">
      <alignment horizontal="center" vertical="center"/>
    </xf>
    <xf numFmtId="0" fontId="1" fillId="0" borderId="1" xfId="0" applyFont="1" applyBorder="1"/>
    <xf numFmtId="0" fontId="1" fillId="4" borderId="1" xfId="0" applyFont="1" applyFill="1" applyBorder="1"/>
    <xf numFmtId="0" fontId="1" fillId="0" borderId="0" xfId="0" applyFont="1" applyAlignment="1">
      <alignment horizontal="center" vertical="center"/>
    </xf>
    <xf numFmtId="0" fontId="5" fillId="0" borderId="0" xfId="0" applyFont="1" applyAlignment="1">
      <alignment horizontal="left" vertical="center" wrapText="1"/>
    </xf>
    <xf numFmtId="0" fontId="1" fillId="0" borderId="1" xfId="0" applyFont="1" applyBorder="1" applyAlignment="1">
      <alignment horizontal="center" vertical="center" wrapText="1"/>
    </xf>
    <xf numFmtId="0" fontId="3" fillId="2" borderId="0" xfId="0" applyFont="1" applyFill="1" applyAlignment="1">
      <alignment vertical="center" wrapText="1"/>
    </xf>
    <xf numFmtId="0" fontId="3" fillId="3" borderId="0" xfId="0" applyFont="1" applyFill="1" applyAlignment="1">
      <alignment wrapText="1"/>
    </xf>
    <xf numFmtId="0" fontId="6" fillId="0" borderId="1" xfId="0" applyFont="1" applyBorder="1" applyAlignment="1">
      <alignment horizontal="center" vertical="center"/>
    </xf>
    <xf numFmtId="9" fontId="6" fillId="0" borderId="1" xfId="0" applyNumberFormat="1"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indent="1"/>
    </xf>
    <xf numFmtId="0" fontId="6" fillId="5" borderId="1" xfId="0" applyFont="1" applyFill="1" applyBorder="1" applyAlignment="1">
      <alignment horizontal="center" vertical="center"/>
    </xf>
    <xf numFmtId="0" fontId="1" fillId="0" borderId="1" xfId="0" applyFont="1" applyBorder="1" applyAlignment="1">
      <alignment horizontal="left" vertical="center" wrapText="1" indent="1"/>
    </xf>
    <xf numFmtId="10" fontId="6" fillId="0" borderId="1" xfId="0" applyNumberFormat="1" applyFont="1" applyBorder="1" applyAlignment="1">
      <alignment horizontal="center" vertical="center"/>
    </xf>
    <xf numFmtId="0" fontId="8" fillId="0" borderId="0" xfId="0" applyFont="1"/>
    <xf numFmtId="0" fontId="9" fillId="2" borderId="0" xfId="0" applyFont="1" applyFill="1" applyAlignment="1">
      <alignment horizontal="left" vertical="center"/>
    </xf>
    <xf numFmtId="0" fontId="11" fillId="0" borderId="0" xfId="0" applyFont="1"/>
    <xf numFmtId="0" fontId="0" fillId="0" borderId="2" xfId="0" applyBorder="1"/>
    <xf numFmtId="0" fontId="25" fillId="15" borderId="0" xfId="0" applyFont="1" applyFill="1" applyAlignment="1">
      <alignment vertical="center"/>
    </xf>
    <xf numFmtId="0" fontId="26" fillId="15" borderId="0" xfId="0" applyFont="1" applyFill="1"/>
    <xf numFmtId="0" fontId="4" fillId="15" borderId="0" xfId="0" applyFont="1" applyFill="1"/>
    <xf numFmtId="0" fontId="4" fillId="0" borderId="0" xfId="0" applyFont="1"/>
    <xf numFmtId="0" fontId="4" fillId="0" borderId="0" xfId="0" applyFont="1" applyProtection="1">
      <protection locked="0"/>
    </xf>
    <xf numFmtId="0" fontId="28" fillId="0" borderId="0" xfId="0" applyFont="1" applyAlignment="1">
      <alignment vertical="center" wrapText="1"/>
    </xf>
    <xf numFmtId="167" fontId="4" fillId="0" borderId="0" xfId="0" applyNumberFormat="1" applyFont="1" applyAlignment="1">
      <alignment horizontal="center" vertical="center" wrapText="1"/>
    </xf>
    <xf numFmtId="0" fontId="28" fillId="0" borderId="0" xfId="0" applyFont="1"/>
    <xf numFmtId="0" fontId="29" fillId="0" borderId="0" xfId="2" applyFont="1" applyAlignment="1">
      <alignment horizontal="left" indent="2"/>
    </xf>
    <xf numFmtId="0" fontId="29" fillId="0" borderId="0" xfId="2" applyFont="1"/>
    <xf numFmtId="0" fontId="4" fillId="9" borderId="0" xfId="0" applyFont="1" applyFill="1"/>
    <xf numFmtId="0" fontId="27" fillId="0" borderId="0" xfId="0" applyFont="1" applyAlignment="1">
      <alignment vertical="center" wrapText="1"/>
    </xf>
    <xf numFmtId="166" fontId="4" fillId="0" borderId="0" xfId="0" applyNumberFormat="1" applyFont="1" applyAlignment="1">
      <alignment horizontal="center" vertical="center" wrapText="1"/>
    </xf>
    <xf numFmtId="0" fontId="4" fillId="0" borderId="0" xfId="0" applyFont="1" applyAlignment="1">
      <alignment vertical="center" wrapText="1"/>
    </xf>
    <xf numFmtId="0" fontId="29" fillId="0" borderId="0" xfId="2" applyFont="1" applyAlignment="1" applyProtection="1">
      <alignment horizontal="left" indent="2"/>
    </xf>
    <xf numFmtId="0" fontId="29" fillId="0" borderId="0" xfId="2" applyFont="1" applyAlignment="1" applyProtection="1">
      <alignment horizontal="left" indent="3"/>
    </xf>
    <xf numFmtId="0" fontId="22" fillId="15" borderId="0" xfId="0" applyFont="1" applyFill="1" applyAlignment="1">
      <alignment horizontal="center" vertical="center"/>
    </xf>
    <xf numFmtId="0" fontId="23" fillId="10" borderId="0" xfId="0" applyFont="1" applyFill="1" applyAlignment="1">
      <alignment horizontal="center" vertical="center"/>
    </xf>
    <xf numFmtId="0" fontId="3" fillId="3" borderId="0" xfId="0" applyFont="1" applyFill="1" applyAlignment="1">
      <alignment horizontal="center"/>
    </xf>
    <xf numFmtId="0" fontId="2" fillId="6" borderId="0" xfId="0" applyFont="1" applyFill="1" applyAlignment="1">
      <alignment horizontal="center" vertical="center"/>
    </xf>
    <xf numFmtId="0" fontId="4" fillId="6" borderId="0" xfId="0" applyFont="1" applyFill="1" applyAlignment="1">
      <alignment horizontal="center" vertical="center"/>
    </xf>
    <xf numFmtId="0" fontId="1" fillId="6" borderId="0" xfId="0" applyFont="1" applyFill="1" applyAlignment="1">
      <alignment horizontal="center" vertical="center"/>
    </xf>
    <xf numFmtId="0" fontId="1" fillId="7" borderId="1" xfId="0" applyFont="1" applyFill="1" applyBorder="1" applyAlignment="1">
      <alignment horizontal="center" vertical="center"/>
    </xf>
    <xf numFmtId="0" fontId="1" fillId="7" borderId="1" xfId="0" applyFont="1" applyFill="1" applyBorder="1" applyAlignment="1">
      <alignment horizontal="left" vertical="center" wrapText="1" indent="1"/>
    </xf>
    <xf numFmtId="0" fontId="12" fillId="5" borderId="1" xfId="0" applyFont="1" applyFill="1" applyBorder="1" applyAlignment="1">
      <alignment horizontal="center" vertical="center"/>
    </xf>
    <xf numFmtId="1" fontId="6" fillId="5" borderId="1" xfId="0" applyNumberFormat="1" applyFont="1" applyFill="1" applyBorder="1" applyAlignment="1">
      <alignment horizontal="center" vertical="center"/>
    </xf>
    <xf numFmtId="2" fontId="6" fillId="5" borderId="1" xfId="0" applyNumberFormat="1" applyFont="1" applyFill="1" applyBorder="1" applyAlignment="1">
      <alignment horizontal="center" vertical="center"/>
    </xf>
    <xf numFmtId="2" fontId="6" fillId="4" borderId="0" xfId="0" applyNumberFormat="1" applyFont="1" applyFill="1" applyAlignment="1">
      <alignment horizontal="center" vertical="center"/>
    </xf>
    <xf numFmtId="10" fontId="12" fillId="5" borderId="1" xfId="1" applyNumberFormat="1" applyFont="1" applyFill="1" applyBorder="1" applyAlignment="1" applyProtection="1">
      <alignment horizontal="center" vertical="center"/>
    </xf>
    <xf numFmtId="10" fontId="6" fillId="5" borderId="1" xfId="1" applyNumberFormat="1" applyFont="1" applyFill="1" applyBorder="1" applyAlignment="1" applyProtection="1">
      <alignment horizontal="center" vertical="center"/>
    </xf>
    <xf numFmtId="164" fontId="12" fillId="5" borderId="1" xfId="0" applyNumberFormat="1" applyFont="1" applyFill="1" applyBorder="1" applyAlignment="1">
      <alignment horizontal="center" vertical="center"/>
    </xf>
    <xf numFmtId="164" fontId="6" fillId="5" borderId="1" xfId="1" applyNumberFormat="1" applyFont="1" applyFill="1" applyBorder="1" applyAlignment="1" applyProtection="1">
      <alignment horizontal="center" vertical="center"/>
    </xf>
    <xf numFmtId="9" fontId="12" fillId="5" borderId="1" xfId="1" applyFont="1" applyFill="1" applyBorder="1" applyAlignment="1" applyProtection="1">
      <alignment horizontal="center" vertical="center"/>
    </xf>
    <xf numFmtId="0" fontId="1" fillId="0" borderId="1" xfId="0" applyFont="1" applyBorder="1" applyAlignment="1" applyProtection="1">
      <alignment horizontal="center" vertical="center"/>
      <protection locked="0"/>
    </xf>
    <xf numFmtId="10" fontId="1" fillId="0" borderId="1" xfId="1" applyNumberFormat="1" applyFont="1" applyBorder="1" applyAlignment="1" applyProtection="1">
      <alignment horizontal="center" vertical="center"/>
      <protection locked="0"/>
    </xf>
    <xf numFmtId="164" fontId="1" fillId="0" borderId="1" xfId="0" applyNumberFormat="1" applyFont="1" applyBorder="1" applyAlignment="1" applyProtection="1">
      <alignment horizontal="center" vertical="center"/>
      <protection locked="0"/>
    </xf>
    <xf numFmtId="10" fontId="6" fillId="0" borderId="1" xfId="0" applyNumberFormat="1" applyFont="1" applyBorder="1" applyAlignment="1" applyProtection="1">
      <alignment horizontal="center" vertical="center"/>
      <protection locked="0"/>
    </xf>
    <xf numFmtId="9" fontId="1" fillId="8" borderId="3" xfId="1" applyFont="1" applyFill="1" applyBorder="1" applyAlignment="1" applyProtection="1">
      <alignment horizontal="left" vertical="center" wrapText="1" indent="1"/>
    </xf>
    <xf numFmtId="9" fontId="1" fillId="0" borderId="56" xfId="1" applyFont="1" applyFill="1" applyBorder="1" applyAlignment="1" applyProtection="1">
      <alignment horizontal="left" vertical="center" wrapText="1" indent="1"/>
    </xf>
    <xf numFmtId="165" fontId="1" fillId="0" borderId="57" xfId="1" applyNumberFormat="1" applyFont="1" applyFill="1" applyBorder="1" applyAlignment="1" applyProtection="1">
      <alignment horizontal="left" vertical="center"/>
    </xf>
    <xf numFmtId="44" fontId="1" fillId="0" borderId="56" xfId="3" applyFont="1" applyFill="1" applyBorder="1" applyAlignment="1" applyProtection="1">
      <alignment horizontal="left" vertical="center" wrapText="1" indent="1"/>
    </xf>
    <xf numFmtId="164" fontId="1" fillId="0" borderId="57" xfId="3" applyNumberFormat="1" applyFont="1" applyFill="1" applyBorder="1" applyAlignment="1" applyProtection="1">
      <alignment horizontal="left" vertical="center"/>
    </xf>
    <xf numFmtId="164" fontId="1" fillId="8" borderId="3" xfId="3" applyNumberFormat="1" applyFont="1" applyFill="1" applyBorder="1" applyAlignment="1" applyProtection="1">
      <alignment horizontal="left" vertical="center" wrapText="1" indent="1"/>
    </xf>
    <xf numFmtId="165" fontId="1" fillId="0" borderId="59" xfId="1" applyNumberFormat="1" applyFont="1" applyFill="1" applyBorder="1" applyAlignment="1" applyProtection="1">
      <alignment horizontal="left" vertical="center"/>
    </xf>
    <xf numFmtId="164" fontId="1" fillId="0" borderId="59" xfId="3" applyNumberFormat="1" applyFont="1" applyFill="1" applyBorder="1" applyAlignment="1" applyProtection="1">
      <alignment horizontal="left" vertical="center"/>
    </xf>
    <xf numFmtId="2" fontId="18" fillId="0" borderId="59" xfId="1" applyNumberFormat="1" applyFont="1" applyFill="1" applyBorder="1" applyAlignment="1" applyProtection="1">
      <alignment horizontal="left" vertical="center" wrapText="1"/>
    </xf>
    <xf numFmtId="165" fontId="18" fillId="0" borderId="59" xfId="1" applyNumberFormat="1" applyFont="1" applyFill="1" applyBorder="1" applyAlignment="1" applyProtection="1">
      <alignment horizontal="center" vertical="center" wrapText="1"/>
    </xf>
    <xf numFmtId="10" fontId="18" fillId="0" borderId="59" xfId="1" applyNumberFormat="1" applyFont="1" applyFill="1" applyBorder="1" applyAlignment="1" applyProtection="1">
      <alignment horizontal="center" vertical="center" wrapText="1"/>
    </xf>
    <xf numFmtId="164" fontId="18" fillId="0" borderId="59" xfId="1" applyNumberFormat="1" applyFont="1" applyFill="1" applyBorder="1" applyAlignment="1" applyProtection="1">
      <alignment horizontal="center" vertical="center" wrapText="1"/>
    </xf>
    <xf numFmtId="10" fontId="18" fillId="0" borderId="56" xfId="1" applyNumberFormat="1" applyFont="1" applyFill="1" applyBorder="1" applyAlignment="1" applyProtection="1">
      <alignment horizontal="right" vertical="center" wrapText="1"/>
    </xf>
    <xf numFmtId="0" fontId="31" fillId="0" borderId="0" xfId="0" applyFont="1" applyAlignment="1">
      <alignment wrapText="1"/>
    </xf>
    <xf numFmtId="0" fontId="12" fillId="19" borderId="1" xfId="0" applyFont="1" applyFill="1" applyBorder="1" applyAlignment="1">
      <alignment horizontal="center" vertical="center"/>
    </xf>
    <xf numFmtId="165" fontId="0" fillId="0" borderId="0" xfId="1" applyNumberFormat="1" applyFont="1"/>
    <xf numFmtId="165" fontId="12" fillId="5" borderId="1" xfId="1" applyNumberFormat="1" applyFont="1" applyFill="1" applyBorder="1" applyAlignment="1" applyProtection="1">
      <alignment horizontal="center" vertical="center"/>
    </xf>
    <xf numFmtId="165" fontId="1" fillId="8" borderId="3" xfId="3" applyNumberFormat="1" applyFont="1" applyFill="1" applyBorder="1" applyAlignment="1" applyProtection="1">
      <alignment horizontal="left" vertical="center" wrapText="1" indent="1"/>
    </xf>
    <xf numFmtId="0" fontId="26" fillId="3" borderId="0" xfId="0" applyFont="1" applyFill="1" applyAlignment="1">
      <alignment horizontal="center" vertical="center"/>
    </xf>
    <xf numFmtId="0" fontId="3" fillId="3" borderId="0" xfId="0" applyFont="1" applyFill="1" applyAlignment="1">
      <alignment horizontal="center" vertical="top" wrapText="1"/>
    </xf>
    <xf numFmtId="0" fontId="33" fillId="0" borderId="0" xfId="4"/>
    <xf numFmtId="0" fontId="33" fillId="0" borderId="0" xfId="4" applyAlignment="1">
      <alignment horizontal="justify" vertical="center"/>
    </xf>
    <xf numFmtId="0" fontId="36" fillId="20" borderId="8" xfId="4" applyFont="1" applyFill="1" applyBorder="1" applyAlignment="1">
      <alignment horizontal="center" vertical="center" wrapText="1"/>
    </xf>
    <xf numFmtId="0" fontId="37" fillId="0" borderId="0" xfId="4" applyFont="1" applyAlignment="1">
      <alignment vertical="center" wrapText="1"/>
    </xf>
    <xf numFmtId="0" fontId="38" fillId="0" borderId="0" xfId="4" applyFont="1" applyAlignment="1">
      <alignment vertical="center" wrapText="1"/>
    </xf>
    <xf numFmtId="0" fontId="38" fillId="0" borderId="0" xfId="4" applyFont="1" applyAlignment="1">
      <alignment horizontal="center" vertical="center" wrapText="1"/>
    </xf>
    <xf numFmtId="0" fontId="38" fillId="21" borderId="0" xfId="4" applyFont="1" applyFill="1" applyAlignment="1">
      <alignment horizontal="right" vertical="center" wrapText="1"/>
    </xf>
    <xf numFmtId="0" fontId="39" fillId="0" borderId="0" xfId="4" applyFont="1" applyAlignment="1">
      <alignment horizontal="right" vertical="center" wrapText="1"/>
    </xf>
    <xf numFmtId="0" fontId="38" fillId="0" borderId="0" xfId="4" applyFont="1" applyAlignment="1">
      <alignment horizontal="right" vertical="center" wrapText="1"/>
    </xf>
    <xf numFmtId="0" fontId="40" fillId="0" borderId="0" xfId="4" applyFont="1" applyAlignment="1">
      <alignment horizontal="right" vertical="center"/>
    </xf>
    <xf numFmtId="0" fontId="38" fillId="0" borderId="8" xfId="4" applyFont="1" applyBorder="1" applyAlignment="1">
      <alignment vertical="center" wrapText="1"/>
    </xf>
    <xf numFmtId="0" fontId="38" fillId="0" borderId="8" xfId="4" applyFont="1" applyBorder="1" applyAlignment="1">
      <alignment horizontal="center" vertical="center" wrapText="1"/>
    </xf>
    <xf numFmtId="0" fontId="38" fillId="21" borderId="8" xfId="4" applyFont="1" applyFill="1" applyBorder="1" applyAlignment="1">
      <alignment horizontal="right" vertical="center" wrapText="1"/>
    </xf>
    <xf numFmtId="0" fontId="38" fillId="0" borderId="8" xfId="4" applyFont="1" applyBorder="1" applyAlignment="1">
      <alignment horizontal="right" vertical="center" wrapText="1"/>
    </xf>
    <xf numFmtId="0" fontId="40" fillId="0" borderId="8" xfId="4" applyFont="1" applyBorder="1" applyAlignment="1">
      <alignment horizontal="right" vertical="center"/>
    </xf>
    <xf numFmtId="0" fontId="41" fillId="0" borderId="0" xfId="4" applyFont="1" applyAlignment="1">
      <alignment vertical="center"/>
    </xf>
    <xf numFmtId="0" fontId="33" fillId="0" borderId="0" xfId="4" applyAlignment="1">
      <alignment horizontal="left"/>
    </xf>
    <xf numFmtId="0" fontId="42" fillId="9" borderId="0" xfId="5" applyFont="1" applyFill="1" applyAlignment="1">
      <alignment horizontal="center" vertical="center"/>
    </xf>
    <xf numFmtId="0" fontId="43" fillId="0" borderId="0" xfId="4" applyFont="1" applyAlignment="1">
      <alignment horizontal="left"/>
    </xf>
    <xf numFmtId="0" fontId="42" fillId="20" borderId="0" xfId="5" applyFont="1" applyFill="1" applyAlignment="1">
      <alignment horizontal="center" vertical="center"/>
    </xf>
    <xf numFmtId="0" fontId="33" fillId="9" borderId="0" xfId="5" applyFill="1"/>
    <xf numFmtId="0" fontId="44" fillId="22" borderId="0" xfId="5" applyFont="1" applyFill="1" applyAlignment="1">
      <alignment horizontal="left" vertical="top"/>
    </xf>
    <xf numFmtId="0" fontId="34" fillId="9" borderId="0" xfId="5" applyFont="1" applyFill="1" applyAlignment="1">
      <alignment horizontal="center" vertical="center" wrapText="1"/>
    </xf>
    <xf numFmtId="0" fontId="33" fillId="9" borderId="0" xfId="5" applyFill="1" applyAlignment="1">
      <alignment wrapText="1"/>
    </xf>
    <xf numFmtId="0" fontId="34" fillId="9" borderId="0" xfId="5" applyFont="1" applyFill="1" applyAlignment="1">
      <alignment wrapText="1"/>
    </xf>
    <xf numFmtId="0" fontId="33" fillId="9" borderId="0" xfId="5" applyFill="1" applyAlignment="1">
      <alignment horizontal="left" vertical="center" wrapText="1"/>
    </xf>
    <xf numFmtId="0" fontId="33" fillId="9" borderId="0" xfId="4" applyFill="1" applyAlignment="1">
      <alignment horizontal="center" vertical="center" wrapText="1"/>
    </xf>
    <xf numFmtId="0" fontId="33" fillId="9" borderId="0" xfId="4" applyFill="1" applyAlignment="1">
      <alignment vertical="center" wrapText="1"/>
    </xf>
    <xf numFmtId="0" fontId="33" fillId="0" borderId="0" xfId="4" applyAlignment="1">
      <alignment horizontal="center"/>
    </xf>
    <xf numFmtId="0" fontId="40" fillId="0" borderId="0" xfId="4" applyFont="1" applyAlignment="1">
      <alignment horizontal="justify" vertical="center"/>
    </xf>
    <xf numFmtId="0" fontId="38" fillId="0" borderId="0" xfId="4" applyFont="1"/>
    <xf numFmtId="0" fontId="33" fillId="9" borderId="0" xfId="5" applyFill="1" applyAlignment="1">
      <alignment vertical="center" wrapText="1"/>
    </xf>
    <xf numFmtId="0" fontId="38" fillId="0" borderId="0" xfId="4" applyFont="1" applyAlignment="1">
      <alignment horizontal="left" vertical="top"/>
    </xf>
    <xf numFmtId="0" fontId="45" fillId="0" borderId="0" xfId="4" applyFont="1" applyAlignment="1">
      <alignment horizontal="justify" vertical="center"/>
    </xf>
    <xf numFmtId="0" fontId="33" fillId="9" borderId="0" xfId="5" applyFill="1" applyAlignment="1">
      <alignment horizontal="center" vertical="center" wrapText="1"/>
    </xf>
    <xf numFmtId="0" fontId="48" fillId="0" borderId="0" xfId="4" applyFont="1" applyAlignment="1">
      <alignment horizontal="left"/>
    </xf>
    <xf numFmtId="168" fontId="33" fillId="0" borderId="0" xfId="4" applyNumberFormat="1" applyAlignment="1">
      <alignment horizontal="left"/>
    </xf>
    <xf numFmtId="3" fontId="33" fillId="0" borderId="0" xfId="4" applyNumberFormat="1" applyAlignment="1">
      <alignment horizontal="left"/>
    </xf>
    <xf numFmtId="0" fontId="49" fillId="9" borderId="0" xfId="5" applyFont="1" applyFill="1" applyAlignment="1">
      <alignment horizontal="center" vertical="center" wrapText="1"/>
    </xf>
    <xf numFmtId="0" fontId="34" fillId="9" borderId="0" xfId="5" applyFont="1" applyFill="1" applyAlignment="1">
      <alignment vertical="center" wrapText="1"/>
    </xf>
    <xf numFmtId="0" fontId="42" fillId="0" borderId="0" xfId="4" applyFont="1"/>
    <xf numFmtId="10" fontId="38" fillId="0" borderId="8" xfId="4" applyNumberFormat="1" applyFont="1" applyBorder="1" applyAlignment="1">
      <alignment horizontal="right" vertical="center" wrapText="1"/>
    </xf>
    <xf numFmtId="10" fontId="38" fillId="21" borderId="8" xfId="4" applyNumberFormat="1" applyFont="1" applyFill="1" applyBorder="1" applyAlignment="1">
      <alignment horizontal="right" vertical="center" wrapText="1"/>
    </xf>
    <xf numFmtId="2" fontId="38" fillId="0" borderId="8" xfId="4" applyNumberFormat="1" applyFont="1" applyBorder="1" applyAlignment="1">
      <alignment horizontal="right" vertical="center" wrapText="1"/>
    </xf>
    <xf numFmtId="0" fontId="12" fillId="0" borderId="1" xfId="0" applyFont="1" applyBorder="1" applyAlignment="1" applyProtection="1">
      <alignment vertical="top" wrapText="1"/>
      <protection locked="0"/>
    </xf>
    <xf numFmtId="0" fontId="36" fillId="20" borderId="8" xfId="4" applyFont="1" applyFill="1" applyBorder="1" applyAlignment="1">
      <alignment horizontal="center" vertical="top" wrapText="1"/>
    </xf>
    <xf numFmtId="9" fontId="38" fillId="21" borderId="8" xfId="4" applyNumberFormat="1" applyFont="1" applyFill="1" applyBorder="1" applyAlignment="1">
      <alignment horizontal="right" vertical="center" wrapText="1"/>
    </xf>
    <xf numFmtId="169" fontId="38" fillId="0" borderId="8" xfId="4" applyNumberFormat="1" applyFont="1" applyBorder="1" applyAlignment="1">
      <alignment horizontal="right" vertical="center" wrapText="1"/>
    </xf>
    <xf numFmtId="169" fontId="38" fillId="0" borderId="0" xfId="4" applyNumberFormat="1" applyFont="1" applyAlignment="1">
      <alignment horizontal="right" vertical="center" wrapText="1"/>
    </xf>
    <xf numFmtId="169" fontId="39" fillId="0" borderId="0" xfId="4" applyNumberFormat="1" applyFont="1" applyAlignment="1">
      <alignment horizontal="right" vertical="center" wrapText="1"/>
    </xf>
    <xf numFmtId="0" fontId="36" fillId="20" borderId="0" xfId="4" applyFont="1" applyFill="1" applyAlignment="1">
      <alignment horizontal="center" vertical="top" wrapText="1"/>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wrapText="1"/>
      <protection locked="0"/>
    </xf>
    <xf numFmtId="2" fontId="6" fillId="5" borderId="3" xfId="0" applyNumberFormat="1" applyFont="1" applyFill="1" applyBorder="1" applyAlignment="1">
      <alignment horizontal="center" vertical="center"/>
    </xf>
    <xf numFmtId="10" fontId="1" fillId="0" borderId="3" xfId="0" applyNumberFormat="1" applyFont="1" applyBorder="1"/>
    <xf numFmtId="0" fontId="1" fillId="5" borderId="3" xfId="0" applyFont="1" applyFill="1" applyBorder="1" applyAlignment="1">
      <alignment horizontal="center" vertical="center"/>
    </xf>
    <xf numFmtId="0" fontId="1" fillId="0" borderId="0" xfId="0" applyFont="1" applyAlignment="1" applyProtection="1">
      <alignment horizont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right" vertical="center"/>
      <protection locked="0"/>
    </xf>
    <xf numFmtId="0" fontId="1" fillId="0" borderId="0" xfId="0" applyFont="1" applyProtection="1">
      <protection locked="0"/>
    </xf>
    <xf numFmtId="0" fontId="1" fillId="0" borderId="0" xfId="0" applyFont="1" applyAlignment="1" applyProtection="1">
      <alignment vertical="center"/>
      <protection locked="0"/>
    </xf>
    <xf numFmtId="0" fontId="1" fillId="0" borderId="0" xfId="0" applyFont="1" applyAlignment="1" applyProtection="1">
      <alignment horizontal="left" vertical="center"/>
      <protection locked="0"/>
    </xf>
    <xf numFmtId="2" fontId="1" fillId="0" borderId="0" xfId="0" applyNumberFormat="1" applyFont="1" applyAlignment="1" applyProtection="1">
      <alignment horizontal="left" vertical="center"/>
      <protection locked="0"/>
    </xf>
    <xf numFmtId="0" fontId="1" fillId="0" borderId="0" xfId="0" applyFont="1" applyAlignment="1" applyProtection="1">
      <alignment wrapText="1"/>
      <protection locked="0"/>
    </xf>
    <xf numFmtId="0" fontId="3" fillId="3" borderId="0" xfId="0" applyFont="1" applyFill="1" applyAlignment="1" applyProtection="1">
      <alignment horizontal="center" wrapText="1"/>
    </xf>
    <xf numFmtId="0" fontId="3" fillId="3" borderId="0" xfId="0" applyFont="1" applyFill="1" applyAlignment="1" applyProtection="1">
      <alignment horizontal="center"/>
    </xf>
    <xf numFmtId="0" fontId="3" fillId="16" borderId="0" xfId="0" applyFont="1" applyFill="1" applyAlignment="1" applyProtection="1">
      <alignment horizontal="left" wrapText="1" indent="1"/>
    </xf>
    <xf numFmtId="0" fontId="3" fillId="16" borderId="0" xfId="0" applyFont="1" applyFill="1" applyAlignment="1" applyProtection="1">
      <alignment horizontal="center" wrapText="1"/>
    </xf>
    <xf numFmtId="0" fontId="3" fillId="17" borderId="0" xfId="0" applyFont="1" applyFill="1" applyAlignment="1" applyProtection="1">
      <alignment horizontal="left"/>
    </xf>
    <xf numFmtId="0" fontId="3" fillId="17" borderId="0" xfId="0" applyFont="1" applyFill="1" applyAlignment="1" applyProtection="1">
      <alignment horizontal="center"/>
    </xf>
    <xf numFmtId="0" fontId="3" fillId="18" borderId="0" xfId="0" applyFont="1" applyFill="1" applyAlignment="1" applyProtection="1">
      <alignment horizontal="left" indent="1"/>
    </xf>
    <xf numFmtId="0" fontId="3" fillId="18" borderId="0" xfId="0" applyFont="1" applyFill="1" applyAlignment="1" applyProtection="1">
      <alignment horizontal="center" wrapText="1"/>
    </xf>
    <xf numFmtId="0" fontId="3" fillId="3" borderId="0" xfId="0" applyFont="1" applyFill="1" applyAlignment="1" applyProtection="1">
      <alignment wrapText="1"/>
    </xf>
    <xf numFmtId="0" fontId="1" fillId="7" borderId="1" xfId="0" applyFont="1" applyFill="1" applyBorder="1" applyAlignment="1" applyProtection="1">
      <alignment horizontal="left" vertical="center" wrapText="1" indent="1"/>
    </xf>
    <xf numFmtId="0" fontId="1" fillId="7" borderId="4" xfId="0" applyFont="1" applyFill="1" applyBorder="1" applyAlignment="1" applyProtection="1">
      <alignment horizontal="center" vertical="center"/>
    </xf>
    <xf numFmtId="0" fontId="1" fillId="8" borderId="3" xfId="0" applyFont="1" applyFill="1" applyBorder="1" applyAlignment="1" applyProtection="1">
      <alignment horizontal="left" vertical="center" wrapText="1" indent="1"/>
    </xf>
    <xf numFmtId="0" fontId="1" fillId="0" borderId="58" xfId="0" applyFont="1" applyBorder="1" applyAlignment="1" applyProtection="1">
      <alignment horizontal="left" vertical="center" wrapText="1" indent="1"/>
    </xf>
    <xf numFmtId="166" fontId="1" fillId="0" borderId="59" xfId="1" applyNumberFormat="1" applyFont="1" applyFill="1" applyBorder="1" applyAlignment="1" applyProtection="1">
      <alignment horizontal="left" vertical="center"/>
    </xf>
    <xf numFmtId="166" fontId="18" fillId="0" borderId="59" xfId="1" applyNumberFormat="1" applyFont="1" applyFill="1" applyBorder="1" applyAlignment="1" applyProtection="1">
      <alignment horizontal="center" vertical="center" wrapText="1"/>
    </xf>
    <xf numFmtId="166" fontId="1" fillId="0" borderId="57" xfId="0" applyNumberFormat="1" applyFont="1" applyBorder="1" applyAlignment="1" applyProtection="1">
      <alignment horizontal="left" vertical="center"/>
    </xf>
    <xf numFmtId="0" fontId="1" fillId="0" borderId="56" xfId="0" applyFont="1" applyBorder="1" applyAlignment="1" applyProtection="1">
      <alignment horizontal="left" vertical="center" indent="1"/>
    </xf>
    <xf numFmtId="0" fontId="1" fillId="0" borderId="57" xfId="0" applyFont="1" applyBorder="1" applyAlignment="1" applyProtection="1">
      <alignment horizontal="left" vertical="center"/>
    </xf>
    <xf numFmtId="164" fontId="1" fillId="0" borderId="57" xfId="0" applyNumberFormat="1" applyFont="1" applyBorder="1" applyAlignment="1" applyProtection="1">
      <alignment horizontal="left" vertical="center"/>
    </xf>
    <xf numFmtId="165" fontId="1" fillId="8" borderId="3" xfId="1" applyNumberFormat="1" applyFont="1" applyFill="1" applyBorder="1" applyAlignment="1" applyProtection="1">
      <alignment horizontal="left" vertical="center" wrapText="1" indent="1"/>
    </xf>
    <xf numFmtId="0" fontId="3" fillId="2" borderId="0" xfId="0" applyFont="1" applyFill="1" applyAlignment="1">
      <alignment horizontal="right" vertical="center"/>
    </xf>
    <xf numFmtId="0" fontId="22" fillId="15" borderId="0" xfId="0" applyFont="1" applyFill="1" applyBorder="1" applyAlignment="1">
      <alignment horizontal="center" vertical="center"/>
    </xf>
    <xf numFmtId="0" fontId="10" fillId="0" borderId="61" xfId="0" applyFont="1" applyBorder="1" applyAlignment="1" applyProtection="1">
      <alignment horizontal="left" vertical="center" wrapText="1" indent="1"/>
      <protection locked="0"/>
    </xf>
    <xf numFmtId="0" fontId="6" fillId="0" borderId="60" xfId="0" applyFont="1" applyBorder="1" applyAlignment="1" applyProtection="1">
      <alignment horizontal="center" vertical="center"/>
      <protection locked="0"/>
    </xf>
    <xf numFmtId="10" fontId="6" fillId="0" borderId="1" xfId="1" applyNumberFormat="1" applyFont="1" applyFill="1" applyBorder="1" applyAlignment="1" applyProtection="1">
      <alignment horizontal="center" vertical="center"/>
      <protection locked="0"/>
    </xf>
    <xf numFmtId="9" fontId="6" fillId="0" borderId="1" xfId="1" applyFont="1" applyFill="1" applyBorder="1" applyAlignment="1" applyProtection="1">
      <alignment horizontal="center" vertical="center"/>
      <protection locked="0"/>
    </xf>
    <xf numFmtId="164" fontId="6" fillId="0" borderId="1" xfId="0" applyNumberFormat="1" applyFont="1" applyBorder="1" applyAlignment="1" applyProtection="1">
      <alignment horizontal="center" vertical="center"/>
      <protection locked="0"/>
    </xf>
    <xf numFmtId="0" fontId="4" fillId="0" borderId="0" xfId="0" applyFont="1" applyAlignment="1">
      <alignment vertical="center"/>
    </xf>
    <xf numFmtId="0" fontId="4" fillId="0" borderId="0" xfId="0" applyFont="1" applyAlignment="1"/>
    <xf numFmtId="0" fontId="1" fillId="0" borderId="0" xfId="0" applyFont="1" applyAlignment="1" applyProtection="1">
      <alignment vertical="top"/>
      <protection locked="0"/>
    </xf>
    <xf numFmtId="0" fontId="16" fillId="9" borderId="0" xfId="0" applyFont="1" applyFill="1" applyAlignment="1" applyProtection="1">
      <alignment horizontal="left" vertical="center"/>
      <protection locked="0"/>
    </xf>
    <xf numFmtId="0" fontId="20" fillId="9" borderId="0" xfId="0" applyFont="1" applyFill="1" applyAlignment="1" applyProtection="1">
      <alignment horizontal="left" vertical="center"/>
      <protection locked="0"/>
    </xf>
    <xf numFmtId="0" fontId="21" fillId="9" borderId="0" xfId="0" applyFont="1" applyFill="1" applyAlignment="1" applyProtection="1">
      <alignment horizontal="center" vertical="center"/>
      <protection locked="0"/>
    </xf>
    <xf numFmtId="0" fontId="16" fillId="0" borderId="0" xfId="0" applyFont="1" applyAlignment="1" applyProtection="1">
      <alignment horizontal="center" vertical="center"/>
      <protection locked="0"/>
    </xf>
    <xf numFmtId="0" fontId="1" fillId="0" borderId="0" xfId="0" applyFont="1" applyAlignment="1" applyProtection="1">
      <alignment horizontal="center" vertical="top" wrapText="1"/>
      <protection locked="0"/>
    </xf>
    <xf numFmtId="2" fontId="16" fillId="9" borderId="0" xfId="0" applyNumberFormat="1" applyFont="1" applyFill="1" applyAlignment="1" applyProtection="1">
      <alignment horizontal="center" vertical="center"/>
      <protection locked="0"/>
    </xf>
    <xf numFmtId="0" fontId="16" fillId="9" borderId="0" xfId="0" applyFont="1" applyFill="1" applyAlignment="1" applyProtection="1">
      <alignment horizontal="left" vertical="center" wrapText="1"/>
      <protection locked="0"/>
    </xf>
    <xf numFmtId="0" fontId="16" fillId="0" borderId="0" xfId="0" applyFont="1" applyAlignment="1" applyProtection="1">
      <alignment horizontal="right" vertical="center"/>
      <protection locked="0"/>
    </xf>
    <xf numFmtId="0" fontId="16" fillId="0" borderId="0" xfId="0" applyFont="1" applyAlignment="1" applyProtection="1">
      <alignment vertical="center"/>
      <protection locked="0"/>
    </xf>
    <xf numFmtId="0" fontId="3" fillId="10" borderId="0" xfId="0" applyFont="1" applyFill="1" applyAlignment="1" applyProtection="1">
      <alignment vertical="top"/>
    </xf>
    <xf numFmtId="0" fontId="3" fillId="10" borderId="0" xfId="0" applyFont="1" applyFill="1" applyAlignment="1" applyProtection="1">
      <alignment horizontal="left" vertical="center" wrapText="1"/>
    </xf>
    <xf numFmtId="0" fontId="3" fillId="10" borderId="0" xfId="0" applyFont="1" applyFill="1" applyAlignment="1" applyProtection="1">
      <alignment horizontal="left" vertical="center"/>
    </xf>
    <xf numFmtId="0" fontId="3" fillId="10" borderId="0" xfId="0" applyFont="1" applyFill="1" applyAlignment="1" applyProtection="1">
      <alignment horizontal="center" vertical="center"/>
    </xf>
    <xf numFmtId="0" fontId="3" fillId="10" borderId="0" xfId="0" applyFont="1" applyFill="1" applyAlignment="1" applyProtection="1">
      <alignment horizontal="center" vertical="center" wrapText="1"/>
    </xf>
    <xf numFmtId="0" fontId="3" fillId="11" borderId="11" xfId="0" applyFont="1" applyFill="1" applyBorder="1" applyProtection="1"/>
    <xf numFmtId="0" fontId="3" fillId="11" borderId="12" xfId="0" applyFont="1" applyFill="1" applyBorder="1" applyAlignment="1" applyProtection="1">
      <alignment horizontal="left"/>
    </xf>
    <xf numFmtId="0" fontId="3" fillId="11" borderId="12" xfId="0" applyFont="1" applyFill="1" applyBorder="1" applyProtection="1"/>
    <xf numFmtId="0" fontId="3" fillId="11" borderId="13" xfId="0" applyFont="1" applyFill="1" applyBorder="1" applyAlignment="1" applyProtection="1">
      <alignment horizontal="center"/>
    </xf>
    <xf numFmtId="0" fontId="3" fillId="11" borderId="11" xfId="0" applyFont="1" applyFill="1" applyBorder="1" applyAlignment="1" applyProtection="1">
      <alignment horizontal="left"/>
    </xf>
    <xf numFmtId="0" fontId="3" fillId="11" borderId="12" xfId="0" applyFont="1" applyFill="1" applyBorder="1" applyAlignment="1" applyProtection="1">
      <alignment horizontal="center"/>
    </xf>
    <xf numFmtId="0" fontId="1" fillId="12" borderId="23" xfId="0" applyFont="1" applyFill="1" applyBorder="1" applyAlignment="1" applyProtection="1">
      <alignment horizontal="center" vertical="center"/>
    </xf>
    <xf numFmtId="0" fontId="1" fillId="12" borderId="25" xfId="0" applyFont="1" applyFill="1" applyBorder="1" applyAlignment="1" applyProtection="1">
      <alignment horizontal="center" vertical="center"/>
    </xf>
    <xf numFmtId="0" fontId="1" fillId="12" borderId="10" xfId="0" applyFont="1" applyFill="1" applyBorder="1" applyAlignment="1" applyProtection="1">
      <alignment horizontal="left" vertical="center" wrapText="1"/>
    </xf>
    <xf numFmtId="0" fontId="1" fillId="12" borderId="24" xfId="0" applyFont="1" applyFill="1" applyBorder="1" applyAlignment="1" applyProtection="1">
      <alignment horizontal="center" vertical="center" wrapText="1"/>
    </xf>
    <xf numFmtId="0" fontId="3" fillId="11" borderId="29" xfId="0" applyFont="1" applyFill="1" applyBorder="1" applyAlignment="1" applyProtection="1">
      <alignment vertical="top"/>
    </xf>
    <xf numFmtId="0" fontId="3" fillId="11" borderId="30" xfId="0" applyFont="1" applyFill="1" applyBorder="1" applyAlignment="1" applyProtection="1">
      <alignment vertical="top"/>
    </xf>
    <xf numFmtId="0" fontId="3" fillId="11" borderId="29" xfId="0" applyFont="1" applyFill="1" applyBorder="1" applyAlignment="1" applyProtection="1">
      <alignment horizontal="center" vertical="top"/>
    </xf>
    <xf numFmtId="0" fontId="1" fillId="12" borderId="9" xfId="0" applyFont="1" applyFill="1" applyBorder="1" applyAlignment="1" applyProtection="1">
      <alignment horizontal="center" vertical="center"/>
    </xf>
    <xf numFmtId="0" fontId="1" fillId="12" borderId="10" xfId="0" applyFont="1" applyFill="1" applyBorder="1" applyAlignment="1" applyProtection="1">
      <alignment horizontal="center" vertical="center"/>
    </xf>
    <xf numFmtId="0" fontId="1" fillId="12" borderId="10" xfId="0" applyFont="1" applyFill="1" applyBorder="1" applyAlignment="1" applyProtection="1">
      <alignment horizontal="center" vertical="center" wrapText="1"/>
    </xf>
    <xf numFmtId="0" fontId="3" fillId="11" borderId="29" xfId="0" applyFont="1" applyFill="1" applyBorder="1" applyAlignment="1" applyProtection="1">
      <alignment horizontal="left" vertical="top"/>
    </xf>
    <xf numFmtId="0" fontId="3" fillId="11" borderId="14" xfId="0" applyFont="1" applyFill="1" applyBorder="1" applyProtection="1"/>
    <xf numFmtId="0" fontId="3" fillId="11" borderId="14" xfId="0" applyFont="1" applyFill="1" applyBorder="1" applyAlignment="1" applyProtection="1">
      <alignment horizontal="center" vertical="center"/>
    </xf>
    <xf numFmtId="0" fontId="3" fillId="11" borderId="14" xfId="0" applyFont="1" applyFill="1" applyBorder="1" applyAlignment="1" applyProtection="1">
      <alignment horizontal="center"/>
    </xf>
    <xf numFmtId="0" fontId="1" fillId="12" borderId="31" xfId="0" applyFont="1" applyFill="1" applyBorder="1" applyAlignment="1" applyProtection="1">
      <alignment horizontal="center" vertical="center"/>
    </xf>
    <xf numFmtId="0" fontId="1" fillId="12" borderId="32" xfId="0" applyFont="1" applyFill="1" applyBorder="1" applyAlignment="1" applyProtection="1">
      <alignment horizontal="center" vertical="center"/>
    </xf>
    <xf numFmtId="0" fontId="1" fillId="12" borderId="32" xfId="0" applyFont="1" applyFill="1" applyBorder="1" applyAlignment="1" applyProtection="1">
      <alignment horizontal="left" vertical="center" wrapText="1"/>
    </xf>
    <xf numFmtId="0" fontId="1" fillId="12" borderId="32" xfId="0" applyFont="1" applyFill="1" applyBorder="1" applyAlignment="1" applyProtection="1">
      <alignment horizontal="center" vertical="center" wrapText="1"/>
    </xf>
    <xf numFmtId="0" fontId="3" fillId="11" borderId="14" xfId="0" applyFont="1" applyFill="1" applyBorder="1" applyAlignment="1" applyProtection="1">
      <alignment vertical="center"/>
    </xf>
    <xf numFmtId="0" fontId="14" fillId="13" borderId="39" xfId="0" applyFont="1" applyFill="1" applyBorder="1" applyAlignment="1" applyProtection="1">
      <alignment horizontal="center" vertical="center"/>
    </xf>
    <xf numFmtId="0" fontId="14" fillId="13" borderId="35" xfId="0" applyFont="1" applyFill="1" applyBorder="1" applyAlignment="1" applyProtection="1">
      <alignment horizontal="center" vertical="center"/>
    </xf>
    <xf numFmtId="0" fontId="14" fillId="13" borderId="36" xfId="0" applyFont="1" applyFill="1" applyBorder="1" applyAlignment="1" applyProtection="1">
      <alignment vertical="center"/>
    </xf>
    <xf numFmtId="0" fontId="14" fillId="13" borderId="36" xfId="0" applyFont="1" applyFill="1" applyBorder="1" applyAlignment="1" applyProtection="1">
      <alignment horizontal="center" vertical="center"/>
    </xf>
    <xf numFmtId="0" fontId="14" fillId="13" borderId="40" xfId="0" applyFont="1" applyFill="1" applyBorder="1" applyAlignment="1" applyProtection="1">
      <alignment horizontal="center" vertical="center"/>
    </xf>
    <xf numFmtId="0" fontId="14" fillId="13" borderId="37" xfId="0" applyFont="1" applyFill="1" applyBorder="1" applyAlignment="1" applyProtection="1">
      <alignment vertical="center"/>
    </xf>
    <xf numFmtId="0" fontId="14" fillId="13" borderId="37" xfId="0" applyFont="1" applyFill="1" applyBorder="1" applyAlignment="1" applyProtection="1">
      <alignment horizontal="center" vertical="center"/>
    </xf>
    <xf numFmtId="0" fontId="15" fillId="14" borderId="11" xfId="0" applyFont="1" applyFill="1" applyBorder="1" applyAlignment="1" applyProtection="1">
      <alignment vertical="top"/>
    </xf>
    <xf numFmtId="0" fontId="15" fillId="14" borderId="12" xfId="0" applyFont="1" applyFill="1" applyBorder="1" applyAlignment="1" applyProtection="1">
      <alignment vertical="top"/>
    </xf>
    <xf numFmtId="0" fontId="15" fillId="14" borderId="12" xfId="0" applyFont="1" applyFill="1" applyBorder="1" applyAlignment="1" applyProtection="1">
      <alignment horizontal="center" vertical="center"/>
    </xf>
    <xf numFmtId="0" fontId="15" fillId="14" borderId="12" xfId="0" applyFont="1" applyFill="1" applyBorder="1" applyAlignment="1" applyProtection="1">
      <alignment vertical="center"/>
    </xf>
    <xf numFmtId="0" fontId="14" fillId="13" borderId="41" xfId="0" applyFont="1" applyFill="1" applyBorder="1" applyAlignment="1" applyProtection="1">
      <alignment horizontal="center" vertical="center"/>
    </xf>
    <xf numFmtId="0" fontId="14" fillId="13" borderId="42" xfId="0" applyFont="1" applyFill="1" applyBorder="1" applyAlignment="1" applyProtection="1">
      <alignment horizontal="center" vertical="center"/>
    </xf>
    <xf numFmtId="0" fontId="14" fillId="13" borderId="42" xfId="0" applyFont="1" applyFill="1" applyBorder="1" applyAlignment="1" applyProtection="1">
      <alignment vertical="center"/>
    </xf>
    <xf numFmtId="0" fontId="14" fillId="13" borderId="34" xfId="0" applyFont="1" applyFill="1" applyBorder="1" applyAlignment="1" applyProtection="1">
      <alignment horizontal="center" vertical="center"/>
    </xf>
    <xf numFmtId="0" fontId="14" fillId="13" borderId="38" xfId="0" applyFont="1" applyFill="1" applyBorder="1" applyAlignment="1" applyProtection="1">
      <alignment horizontal="center" vertical="center"/>
    </xf>
    <xf numFmtId="0" fontId="14" fillId="13" borderId="43" xfId="0" applyFont="1" applyFill="1" applyBorder="1" applyAlignment="1" applyProtection="1">
      <alignment horizontal="center" vertical="center"/>
    </xf>
    <xf numFmtId="0" fontId="14" fillId="13" borderId="44" xfId="0" applyFont="1" applyFill="1" applyBorder="1" applyAlignment="1" applyProtection="1">
      <alignment horizontal="center" vertical="center"/>
    </xf>
    <xf numFmtId="0" fontId="14" fillId="13" borderId="44" xfId="0" applyFont="1" applyFill="1" applyBorder="1" applyAlignment="1" applyProtection="1">
      <alignment horizontal="left" vertical="center"/>
    </xf>
    <xf numFmtId="0" fontId="3" fillId="11" borderId="33" xfId="0" applyFont="1" applyFill="1" applyBorder="1" applyProtection="1"/>
    <xf numFmtId="0" fontId="3" fillId="11" borderId="21" xfId="0" applyFont="1" applyFill="1" applyBorder="1" applyProtection="1"/>
    <xf numFmtId="0" fontId="3" fillId="11" borderId="21" xfId="0" applyFont="1" applyFill="1" applyBorder="1" applyAlignment="1" applyProtection="1">
      <alignment horizontal="center"/>
    </xf>
    <xf numFmtId="0" fontId="3" fillId="11" borderId="20" xfId="0" applyFont="1" applyFill="1" applyBorder="1" applyProtection="1"/>
    <xf numFmtId="0" fontId="14" fillId="13" borderId="44" xfId="0" applyFont="1" applyFill="1" applyBorder="1" applyAlignment="1" applyProtection="1">
      <alignment vertical="center"/>
    </xf>
    <xf numFmtId="0" fontId="5" fillId="0" borderId="0" xfId="0" applyFont="1" applyAlignment="1" applyProtection="1">
      <alignment horizontal="left" vertical="top" wrapText="1"/>
    </xf>
    <xf numFmtId="0" fontId="1" fillId="0" borderId="0" xfId="0" applyFont="1" applyAlignment="1" applyProtection="1">
      <alignment horizontal="center"/>
    </xf>
    <xf numFmtId="0" fontId="1" fillId="0" borderId="0" xfId="0" applyFont="1" applyAlignment="1" applyProtection="1">
      <alignment vertical="center"/>
    </xf>
    <xf numFmtId="0" fontId="5" fillId="0" borderId="0" xfId="0" applyFont="1" applyAlignment="1" applyProtection="1">
      <alignment horizontal="left" vertical="center" wrapText="1"/>
    </xf>
    <xf numFmtId="0" fontId="1" fillId="0" borderId="0" xfId="0" applyFont="1" applyAlignment="1" applyProtection="1">
      <alignment horizontal="center" vertical="center"/>
    </xf>
    <xf numFmtId="0" fontId="1" fillId="0" borderId="0" xfId="0" applyFont="1" applyAlignment="1" applyProtection="1">
      <alignment horizontal="right" vertical="center"/>
    </xf>
    <xf numFmtId="0" fontId="1" fillId="0" borderId="0" xfId="0" applyFont="1" applyProtection="1"/>
    <xf numFmtId="0" fontId="1" fillId="0" borderId="0" xfId="0" applyFont="1" applyAlignment="1" applyProtection="1">
      <alignment wrapText="1"/>
    </xf>
    <xf numFmtId="0" fontId="1" fillId="0" borderId="0" xfId="0" applyFont="1" applyAlignment="1">
      <alignment horizontal="left"/>
    </xf>
    <xf numFmtId="0" fontId="4" fillId="0" borderId="0" xfId="0" applyFont="1" applyAlignment="1">
      <alignment horizontal="left" vertical="center" wrapText="1" indent="1"/>
    </xf>
    <xf numFmtId="0" fontId="24" fillId="0" borderId="0" xfId="2" applyAlignment="1" applyProtection="1">
      <alignment horizontal="center"/>
      <protection locked="0"/>
    </xf>
    <xf numFmtId="0" fontId="14" fillId="13" borderId="53" xfId="0" applyFont="1" applyFill="1" applyBorder="1" applyAlignment="1" applyProtection="1">
      <alignment horizontal="center" vertical="center"/>
    </xf>
    <xf numFmtId="0" fontId="14" fillId="13" borderId="44" xfId="0" applyFont="1" applyFill="1" applyBorder="1" applyAlignment="1" applyProtection="1">
      <alignment horizontal="center" vertical="center"/>
    </xf>
    <xf numFmtId="0" fontId="16" fillId="9" borderId="16" xfId="0" applyFont="1" applyFill="1" applyBorder="1" applyAlignment="1" applyProtection="1">
      <alignment horizontal="center" vertical="center"/>
    </xf>
    <xf numFmtId="0" fontId="16" fillId="9" borderId="15" xfId="0" applyFont="1" applyFill="1" applyBorder="1" applyAlignment="1" applyProtection="1">
      <alignment horizontal="center" vertical="center"/>
    </xf>
    <xf numFmtId="0" fontId="17" fillId="9" borderId="17" xfId="0" applyFont="1" applyFill="1" applyBorder="1" applyAlignment="1" applyProtection="1">
      <alignment horizontal="left" vertical="center" wrapText="1"/>
    </xf>
    <xf numFmtId="0" fontId="17" fillId="9" borderId="2" xfId="0" applyFont="1" applyFill="1" applyBorder="1" applyAlignment="1" applyProtection="1">
      <alignment horizontal="left" vertical="center" wrapText="1"/>
    </xf>
    <xf numFmtId="0" fontId="16" fillId="9" borderId="17" xfId="0" applyFont="1" applyFill="1" applyBorder="1" applyAlignment="1" applyProtection="1">
      <alignment horizontal="left" vertical="center" wrapText="1"/>
    </xf>
    <xf numFmtId="0" fontId="16" fillId="9" borderId="2" xfId="0" applyFont="1" applyFill="1" applyBorder="1" applyAlignment="1" applyProtection="1">
      <alignment horizontal="left" vertical="center" wrapText="1"/>
    </xf>
    <xf numFmtId="10" fontId="16" fillId="9" borderId="18" xfId="0" applyNumberFormat="1" applyFont="1" applyFill="1" applyBorder="1" applyAlignment="1" applyProtection="1">
      <alignment horizontal="center" vertical="center"/>
    </xf>
    <xf numFmtId="10" fontId="16" fillId="9" borderId="5" xfId="0" applyNumberFormat="1" applyFont="1" applyFill="1" applyBorder="1" applyAlignment="1" applyProtection="1">
      <alignment horizontal="center" vertical="center"/>
    </xf>
    <xf numFmtId="0" fontId="14" fillId="13" borderId="46" xfId="0" applyFont="1" applyFill="1" applyBorder="1" applyAlignment="1" applyProtection="1">
      <alignment horizontal="center" vertical="center"/>
    </xf>
    <xf numFmtId="0" fontId="14" fillId="13" borderId="8" xfId="0" applyFont="1" applyFill="1" applyBorder="1" applyAlignment="1" applyProtection="1">
      <alignment horizontal="center" vertical="center"/>
    </xf>
    <xf numFmtId="0" fontId="14" fillId="13" borderId="54" xfId="0" applyFont="1" applyFill="1" applyBorder="1" applyAlignment="1" applyProtection="1">
      <alignment horizontal="center" vertical="center"/>
    </xf>
    <xf numFmtId="0" fontId="17" fillId="9" borderId="17" xfId="0" applyFont="1" applyFill="1" applyBorder="1" applyAlignment="1" applyProtection="1">
      <alignment horizontal="left" vertical="center"/>
    </xf>
    <xf numFmtId="0" fontId="17" fillId="9" borderId="2" xfId="0" applyFont="1" applyFill="1" applyBorder="1" applyAlignment="1" applyProtection="1">
      <alignment horizontal="left" vertical="center"/>
    </xf>
    <xf numFmtId="0" fontId="16" fillId="9" borderId="19" xfId="0" applyFont="1" applyFill="1" applyBorder="1" applyAlignment="1" applyProtection="1">
      <alignment horizontal="center" vertical="center"/>
    </xf>
    <xf numFmtId="0" fontId="17" fillId="9" borderId="0" xfId="0" applyFont="1" applyFill="1" applyAlignment="1" applyProtection="1">
      <alignment horizontal="left" vertical="center" wrapText="1"/>
    </xf>
    <xf numFmtId="0" fontId="16" fillId="9" borderId="0" xfId="0" applyFont="1" applyFill="1" applyAlignment="1" applyProtection="1">
      <alignment horizontal="left" vertical="center" wrapText="1"/>
    </xf>
    <xf numFmtId="10" fontId="16" fillId="9" borderId="27" xfId="0" applyNumberFormat="1" applyFont="1" applyFill="1" applyBorder="1" applyAlignment="1" applyProtection="1">
      <alignment horizontal="center" vertical="center"/>
    </xf>
    <xf numFmtId="10" fontId="16" fillId="9" borderId="22" xfId="0" applyNumberFormat="1" applyFont="1" applyFill="1" applyBorder="1" applyAlignment="1" applyProtection="1">
      <alignment horizontal="center" vertical="center"/>
    </xf>
    <xf numFmtId="0" fontId="16" fillId="9" borderId="7" xfId="0" applyFont="1" applyFill="1" applyBorder="1" applyAlignment="1" applyProtection="1">
      <alignment horizontal="center" vertical="center"/>
    </xf>
    <xf numFmtId="0" fontId="1" fillId="12" borderId="48" xfId="0" applyFont="1" applyFill="1" applyBorder="1" applyAlignment="1" applyProtection="1">
      <alignment horizontal="center" vertical="center" wrapText="1"/>
    </xf>
    <xf numFmtId="0" fontId="1" fillId="12" borderId="49" xfId="0" applyFont="1" applyFill="1" applyBorder="1" applyAlignment="1" applyProtection="1">
      <alignment horizontal="center" vertical="center" wrapText="1"/>
    </xf>
    <xf numFmtId="0" fontId="1" fillId="12" borderId="50" xfId="0" applyFont="1" applyFill="1" applyBorder="1" applyAlignment="1" applyProtection="1">
      <alignment horizontal="center" vertical="center" wrapText="1"/>
    </xf>
    <xf numFmtId="0" fontId="1" fillId="12" borderId="51" xfId="0" applyFont="1" applyFill="1" applyBorder="1" applyAlignment="1" applyProtection="1">
      <alignment horizontal="center" vertical="center" wrapText="1"/>
    </xf>
    <xf numFmtId="0" fontId="1" fillId="12" borderId="52" xfId="0" applyFont="1" applyFill="1" applyBorder="1" applyAlignment="1" applyProtection="1">
      <alignment horizontal="center" vertical="center" wrapText="1"/>
    </xf>
    <xf numFmtId="1" fontId="16" fillId="9" borderId="47" xfId="0" applyNumberFormat="1" applyFont="1" applyFill="1" applyBorder="1" applyAlignment="1" applyProtection="1">
      <alignment horizontal="center" vertical="center"/>
    </xf>
    <xf numFmtId="1" fontId="16" fillId="9" borderId="28" xfId="0" applyNumberFormat="1" applyFont="1" applyFill="1" applyBorder="1" applyAlignment="1" applyProtection="1">
      <alignment horizontal="center" vertical="center"/>
    </xf>
    <xf numFmtId="10" fontId="16" fillId="9" borderId="6" xfId="0" applyNumberFormat="1" applyFont="1" applyFill="1" applyBorder="1" applyAlignment="1" applyProtection="1">
      <alignment horizontal="center" vertical="center"/>
    </xf>
    <xf numFmtId="0" fontId="16" fillId="9" borderId="45" xfId="0" applyFont="1" applyFill="1" applyBorder="1" applyAlignment="1" applyProtection="1">
      <alignment horizontal="center" vertical="center"/>
    </xf>
    <xf numFmtId="0" fontId="17" fillId="9" borderId="46" xfId="0" applyFont="1" applyFill="1" applyBorder="1" applyAlignment="1" applyProtection="1">
      <alignment vertical="center" wrapText="1"/>
    </xf>
    <xf numFmtId="0" fontId="17" fillId="9" borderId="8" xfId="0" applyFont="1" applyFill="1" applyBorder="1" applyAlignment="1" applyProtection="1">
      <alignment vertical="center" wrapText="1"/>
    </xf>
    <xf numFmtId="0" fontId="16" fillId="9" borderId="46" xfId="0" applyFont="1" applyFill="1" applyBorder="1" applyAlignment="1" applyProtection="1">
      <alignment vertical="center" wrapText="1"/>
    </xf>
    <xf numFmtId="0" fontId="16" fillId="9" borderId="8" xfId="0" applyFont="1" applyFill="1" applyBorder="1" applyAlignment="1" applyProtection="1">
      <alignment vertical="center" wrapText="1"/>
    </xf>
    <xf numFmtId="0" fontId="17" fillId="9" borderId="0" xfId="0" applyFont="1" applyFill="1" applyAlignment="1" applyProtection="1">
      <alignment horizontal="left" vertical="center"/>
    </xf>
    <xf numFmtId="0" fontId="16" fillId="9" borderId="0" xfId="0" applyFont="1" applyFill="1" applyAlignment="1" applyProtection="1">
      <alignment horizontal="left" vertical="center"/>
    </xf>
    <xf numFmtId="0" fontId="16" fillId="9" borderId="2" xfId="0" applyFont="1" applyFill="1" applyBorder="1" applyAlignment="1" applyProtection="1">
      <alignment horizontal="left" vertical="center"/>
    </xf>
    <xf numFmtId="0" fontId="18" fillId="9" borderId="16" xfId="0" applyFont="1" applyFill="1" applyBorder="1" applyAlignment="1" applyProtection="1">
      <alignment horizontal="center" vertical="center"/>
    </xf>
    <xf numFmtId="0" fontId="18" fillId="9" borderId="7" xfId="0" applyFont="1" applyFill="1" applyBorder="1" applyAlignment="1" applyProtection="1">
      <alignment horizontal="center" vertical="center"/>
    </xf>
    <xf numFmtId="0" fontId="19" fillId="0" borderId="17" xfId="0" applyFont="1" applyBorder="1" applyAlignment="1" applyProtection="1">
      <alignment horizontal="left" vertical="center" wrapText="1"/>
    </xf>
    <xf numFmtId="0" fontId="19" fillId="0" borderId="8" xfId="0" applyFont="1" applyBorder="1" applyAlignment="1" applyProtection="1">
      <alignment horizontal="left" vertical="center" wrapText="1"/>
    </xf>
    <xf numFmtId="0" fontId="18" fillId="0" borderId="17" xfId="0" applyFont="1" applyBorder="1" applyAlignment="1" applyProtection="1">
      <alignment horizontal="left" vertical="center" wrapText="1"/>
    </xf>
    <xf numFmtId="0" fontId="18" fillId="0" borderId="8" xfId="0" applyFont="1" applyBorder="1" applyAlignment="1" applyProtection="1">
      <alignment horizontal="left" vertical="center" wrapText="1"/>
    </xf>
    <xf numFmtId="10" fontId="18" fillId="9" borderId="26" xfId="0" applyNumberFormat="1" applyFont="1" applyFill="1" applyBorder="1" applyAlignment="1" applyProtection="1">
      <alignment horizontal="center" vertical="center"/>
    </xf>
    <xf numFmtId="10" fontId="18" fillId="9" borderId="28" xfId="0" applyNumberFormat="1" applyFont="1" applyFill="1" applyBorder="1" applyAlignment="1" applyProtection="1">
      <alignment horizontal="center" vertical="center"/>
    </xf>
    <xf numFmtId="0" fontId="17" fillId="0" borderId="17" xfId="0" applyFont="1" applyBorder="1" applyAlignment="1" applyProtection="1">
      <alignment horizontal="left" vertical="center"/>
    </xf>
    <xf numFmtId="0" fontId="17" fillId="0" borderId="8" xfId="0" applyFont="1" applyBorder="1" applyAlignment="1" applyProtection="1">
      <alignment horizontal="left" vertical="center"/>
    </xf>
    <xf numFmtId="0" fontId="16" fillId="0" borderId="17" xfId="0" applyFont="1" applyBorder="1" applyAlignment="1" applyProtection="1">
      <alignment horizontal="left" vertical="center"/>
    </xf>
    <xf numFmtId="0" fontId="16" fillId="0" borderId="8" xfId="0" applyFont="1" applyBorder="1" applyAlignment="1" applyProtection="1">
      <alignment horizontal="left" vertical="center"/>
    </xf>
    <xf numFmtId="164" fontId="16" fillId="9" borderId="26" xfId="0" applyNumberFormat="1" applyFont="1" applyFill="1" applyBorder="1" applyAlignment="1" applyProtection="1">
      <alignment horizontal="center" vertical="center"/>
    </xf>
    <xf numFmtId="164" fontId="16" fillId="9" borderId="28" xfId="0" applyNumberFormat="1" applyFont="1" applyFill="1" applyBorder="1" applyAlignment="1" applyProtection="1">
      <alignment horizontal="center" vertical="center"/>
    </xf>
    <xf numFmtId="0" fontId="16" fillId="0" borderId="17" xfId="0" applyFont="1" applyBorder="1" applyAlignment="1" applyProtection="1">
      <alignment horizontal="left" vertical="center" wrapText="1"/>
    </xf>
    <xf numFmtId="0" fontId="16" fillId="0" borderId="8" xfId="0" applyFont="1" applyBorder="1" applyAlignment="1" applyProtection="1">
      <alignment horizontal="left" vertical="center" wrapText="1"/>
    </xf>
    <xf numFmtId="10" fontId="16" fillId="9" borderId="26" xfId="0" applyNumberFormat="1" applyFont="1" applyFill="1" applyBorder="1" applyAlignment="1" applyProtection="1">
      <alignment horizontal="center" vertical="center"/>
    </xf>
    <xf numFmtId="10" fontId="16" fillId="9" borderId="28" xfId="0" applyNumberFormat="1" applyFont="1" applyFill="1" applyBorder="1" applyAlignment="1" applyProtection="1">
      <alignment horizontal="center" vertical="center"/>
    </xf>
    <xf numFmtId="0" fontId="2" fillId="3" borderId="0" xfId="0" applyFont="1" applyFill="1" applyAlignment="1">
      <alignment horizontal="center" vertical="center" wrapText="1"/>
    </xf>
    <xf numFmtId="0" fontId="2" fillId="3" borderId="55" xfId="0" applyFont="1" applyFill="1" applyBorder="1" applyAlignment="1">
      <alignment horizontal="center" vertical="center" wrapText="1"/>
    </xf>
    <xf numFmtId="0" fontId="2" fillId="3" borderId="0" xfId="0" quotePrefix="1" applyFont="1" applyFill="1" applyAlignment="1">
      <alignment horizontal="center" vertical="center" wrapText="1"/>
    </xf>
    <xf numFmtId="0" fontId="2" fillId="3" borderId="55" xfId="0" quotePrefix="1" applyFont="1" applyFill="1" applyBorder="1" applyAlignment="1">
      <alignment horizontal="center" vertical="center" wrapText="1"/>
    </xf>
    <xf numFmtId="0" fontId="31" fillId="0" borderId="0" xfId="0" applyFont="1" applyAlignment="1">
      <alignment horizontal="right"/>
    </xf>
    <xf numFmtId="0" fontId="5" fillId="0" borderId="0" xfId="0" applyFont="1" applyBorder="1" applyAlignment="1">
      <alignment horizontal="center" vertical="top" wrapText="1"/>
    </xf>
    <xf numFmtId="0" fontId="38" fillId="0" borderId="0" xfId="4" applyFont="1" applyAlignment="1">
      <alignment horizontal="left" vertical="top" wrapText="1"/>
    </xf>
    <xf numFmtId="0" fontId="34" fillId="0" borderId="0" xfId="4" applyFont="1" applyAlignment="1">
      <alignment horizontal="left" vertical="center"/>
    </xf>
    <xf numFmtId="0" fontId="35" fillId="20" borderId="0" xfId="4" applyFont="1" applyFill="1" applyAlignment="1">
      <alignment horizontal="center" vertical="center" wrapText="1"/>
    </xf>
    <xf numFmtId="0" fontId="35" fillId="20" borderId="8" xfId="4" applyFont="1" applyFill="1" applyBorder="1" applyAlignment="1">
      <alignment horizontal="center" vertical="center" wrapText="1"/>
    </xf>
    <xf numFmtId="0" fontId="36" fillId="20" borderId="0" xfId="4" applyFont="1" applyFill="1" applyAlignment="1">
      <alignment horizontal="center" vertical="center" wrapText="1"/>
    </xf>
    <xf numFmtId="0" fontId="36" fillId="20" borderId="8" xfId="4" applyFont="1" applyFill="1" applyBorder="1" applyAlignment="1">
      <alignment horizontal="center" vertical="center" wrapText="1"/>
    </xf>
    <xf numFmtId="0" fontId="36" fillId="20" borderId="0" xfId="4" applyFont="1" applyFill="1" applyAlignment="1">
      <alignment horizontal="center" vertical="center" textRotation="90"/>
    </xf>
    <xf numFmtId="0" fontId="36" fillId="20" borderId="8" xfId="4" applyFont="1" applyFill="1" applyBorder="1" applyAlignment="1">
      <alignment horizontal="center" vertical="center" textRotation="90"/>
    </xf>
    <xf numFmtId="0" fontId="36" fillId="20" borderId="0" xfId="4" applyFont="1" applyFill="1" applyAlignment="1">
      <alignment horizontal="center" vertical="top" wrapText="1"/>
    </xf>
    <xf numFmtId="0" fontId="47" fillId="0" borderId="0" xfId="4" applyFont="1" applyAlignment="1">
      <alignment horizontal="left" vertical="top"/>
    </xf>
    <xf numFmtId="0" fontId="38" fillId="0" borderId="0" xfId="4" applyFont="1" applyAlignment="1">
      <alignment horizontal="left" vertical="top"/>
    </xf>
    <xf numFmtId="0" fontId="47" fillId="0" borderId="0" xfId="4" applyFont="1" applyAlignment="1">
      <alignment horizontal="left" vertical="top" wrapText="1"/>
    </xf>
    <xf numFmtId="0" fontId="38" fillId="0" borderId="0" xfId="4" applyFont="1" applyAlignment="1">
      <alignment horizontal="left" vertical="center"/>
    </xf>
    <xf numFmtId="0" fontId="45" fillId="0" borderId="0" xfId="4" applyFont="1" applyAlignment="1">
      <alignment horizontal="left" vertical="top"/>
    </xf>
    <xf numFmtId="0" fontId="3" fillId="3" borderId="0" xfId="0" applyFont="1" applyFill="1" applyAlignment="1">
      <alignment horizontal="center" vertical="center" wrapText="1"/>
    </xf>
    <xf numFmtId="0" fontId="0" fillId="0" borderId="0" xfId="0" applyAlignment="1">
      <alignment horizontal="center" vertical="center" wrapText="1"/>
    </xf>
  </cellXfs>
  <cellStyles count="6">
    <cellStyle name="Currency" xfId="3" builtinId="4"/>
    <cellStyle name="Hyperlink" xfId="2" builtinId="8"/>
    <cellStyle name="Normal" xfId="0" builtinId="0"/>
    <cellStyle name="Normal 2" xfId="5" xr:uid="{B7DF5566-C503-45B4-86D5-67285C57B856}"/>
    <cellStyle name="Normal 6" xfId="4" xr:uid="{575AEE3E-0FCB-4932-8A5D-E582EF4097DE}"/>
    <cellStyle name="Percent" xfId="1" builtinId="5"/>
  </cellStyles>
  <dxfs count="0"/>
  <tableStyles count="0" defaultTableStyle="TableStyleMedium2" defaultPivotStyle="PivotStyleLight16"/>
  <colors>
    <mruColors>
      <color rgb="FF2B3E50"/>
      <color rgb="FF00A0BF"/>
      <color rgb="FF28AAA8"/>
      <color rgb="FFD9D4C7"/>
      <color rgb="FF116E88"/>
      <color rgb="FF6D250F"/>
      <color rgb="FF0278BD"/>
      <color rgb="FFFF60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7</xdr:col>
      <xdr:colOff>36635</xdr:colOff>
      <xdr:row>16</xdr:row>
      <xdr:rowOff>14653</xdr:rowOff>
    </xdr:from>
    <xdr:to>
      <xdr:col>7</xdr:col>
      <xdr:colOff>236171</xdr:colOff>
      <xdr:row>17</xdr:row>
      <xdr:rowOff>20056</xdr:rowOff>
    </xdr:to>
    <xdr:pic>
      <xdr:nvPicPr>
        <xdr:cNvPr id="2" name="Graphic 1" descr="Download">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789360" y="3157903"/>
          <a:ext cx="196361" cy="197094"/>
        </a:xfrm>
        <a:prstGeom prst="rect">
          <a:avLst/>
        </a:prstGeom>
      </xdr:spPr>
    </xdr:pic>
    <xdr:clientData/>
  </xdr:twoCellAnchor>
  <xdr:twoCellAnchor editAs="oneCell">
    <xdr:from>
      <xdr:col>3</xdr:col>
      <xdr:colOff>7327</xdr:colOff>
      <xdr:row>16</xdr:row>
      <xdr:rowOff>0</xdr:rowOff>
    </xdr:from>
    <xdr:to>
      <xdr:col>3</xdr:col>
      <xdr:colOff>199535</xdr:colOff>
      <xdr:row>17</xdr:row>
      <xdr:rowOff>456</xdr:rowOff>
    </xdr:to>
    <xdr:pic>
      <xdr:nvPicPr>
        <xdr:cNvPr id="8" name="Graphic 7" descr="Circle with left arrow">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2762250" y="3135923"/>
          <a:ext cx="189033" cy="189033"/>
        </a:xfrm>
        <a:prstGeom prst="rect">
          <a:avLst/>
        </a:prstGeom>
      </xdr:spPr>
    </xdr:pic>
    <xdr:clientData/>
  </xdr:twoCellAnchor>
  <xdr:twoCellAnchor editAs="oneCell">
    <xdr:from>
      <xdr:col>1</xdr:col>
      <xdr:colOff>776654</xdr:colOff>
      <xdr:row>15</xdr:row>
      <xdr:rowOff>153865</xdr:rowOff>
    </xdr:from>
    <xdr:to>
      <xdr:col>2</xdr:col>
      <xdr:colOff>140921</xdr:colOff>
      <xdr:row>16</xdr:row>
      <xdr:rowOff>163421</xdr:rowOff>
    </xdr:to>
    <xdr:pic>
      <xdr:nvPicPr>
        <xdr:cNvPr id="4" name="Graphic 3" descr="Magnifying glass">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091712" y="3128596"/>
          <a:ext cx="174380" cy="174380"/>
        </a:xfrm>
        <a:prstGeom prst="rect">
          <a:avLst/>
        </a:prstGeom>
      </xdr:spPr>
    </xdr:pic>
    <xdr:clientData/>
  </xdr:twoCellAnchor>
  <xdr:twoCellAnchor editAs="oneCell">
    <xdr:from>
      <xdr:col>4</xdr:col>
      <xdr:colOff>0</xdr:colOff>
      <xdr:row>16</xdr:row>
      <xdr:rowOff>0</xdr:rowOff>
    </xdr:from>
    <xdr:to>
      <xdr:col>4</xdr:col>
      <xdr:colOff>215961</xdr:colOff>
      <xdr:row>16</xdr:row>
      <xdr:rowOff>160765</xdr:rowOff>
    </xdr:to>
    <xdr:pic>
      <xdr:nvPicPr>
        <xdr:cNvPr id="6" name="Graphic 5" descr="Magnifying glass">
          <a:extLst>
            <a:ext uri="{FF2B5EF4-FFF2-40B4-BE49-F238E27FC236}">
              <a16:creationId xmlns:a16="http://schemas.microsoft.com/office/drawing/2014/main" id="{01F72FA6-AFAC-44CA-963D-00536D225A2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804172" y="3131344"/>
          <a:ext cx="215961" cy="1671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3257143</xdr:colOff>
      <xdr:row>0</xdr:row>
      <xdr:rowOff>780952</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114300" y="0"/>
          <a:ext cx="3257143" cy="78095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localgovernment.vic.gov.au/strengthening-councils/performance-reportin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F518A-891E-46C9-A57A-C381C214BF87}">
  <sheetPr codeName="Sheet2">
    <tabColor theme="0" tint="-0.499984740745262"/>
  </sheetPr>
  <dimension ref="A1:K39"/>
  <sheetViews>
    <sheetView showGridLines="0" tabSelected="1" zoomScale="130" zoomScaleNormal="130" zoomScalePageLayoutView="130" workbookViewId="0">
      <selection activeCell="A6" sqref="A6"/>
    </sheetView>
  </sheetViews>
  <sheetFormatPr defaultColWidth="8.85546875" defaultRowHeight="12.75" x14ac:dyDescent="0.2"/>
  <cols>
    <col min="1" max="1" width="4.7109375" style="36" customWidth="1"/>
    <col min="2" max="2" width="12.140625" style="36" customWidth="1"/>
    <col min="3" max="3" width="24.42578125" style="36" customWidth="1"/>
    <col min="4" max="4" width="27.5703125" style="36" customWidth="1"/>
    <col min="5" max="10" width="8.85546875" style="36"/>
    <col min="11" max="11" width="2.85546875" style="36" customWidth="1"/>
    <col min="12" max="16384" width="8.85546875" style="36"/>
  </cols>
  <sheetData>
    <row r="1" spans="1:11" x14ac:dyDescent="0.2">
      <c r="A1" s="33" t="s">
        <v>0</v>
      </c>
      <c r="B1" s="34"/>
      <c r="C1" s="34"/>
      <c r="D1" s="34"/>
      <c r="E1" s="34"/>
      <c r="F1" s="34"/>
      <c r="G1" s="34"/>
      <c r="H1" s="35"/>
      <c r="I1" s="35"/>
      <c r="J1" s="35"/>
      <c r="K1" s="35"/>
    </row>
    <row r="2" spans="1:11" ht="32.25" customHeight="1" x14ac:dyDescent="0.2">
      <c r="A2" s="256" t="s">
        <v>1</v>
      </c>
      <c r="B2" s="256"/>
      <c r="C2" s="256"/>
      <c r="D2" s="256"/>
      <c r="E2" s="256"/>
      <c r="F2" s="256"/>
      <c r="G2" s="256"/>
      <c r="H2" s="256"/>
      <c r="I2" s="256"/>
      <c r="J2" s="256"/>
      <c r="K2" s="35"/>
    </row>
    <row r="3" spans="1:11" x14ac:dyDescent="0.2">
      <c r="A3" s="256"/>
      <c r="B3" s="256"/>
      <c r="C3" s="256"/>
      <c r="D3" s="256"/>
      <c r="E3" s="256"/>
      <c r="F3" s="256"/>
      <c r="G3" s="256"/>
      <c r="H3" s="256"/>
      <c r="I3" s="256"/>
      <c r="J3" s="256"/>
      <c r="K3" s="35"/>
    </row>
    <row r="4" spans="1:11" x14ac:dyDescent="0.2">
      <c r="A4" s="256"/>
      <c r="B4" s="256"/>
      <c r="C4" s="256"/>
      <c r="D4" s="256"/>
      <c r="E4" s="256"/>
      <c r="F4" s="256"/>
      <c r="G4" s="256"/>
      <c r="H4" s="256"/>
      <c r="I4" s="256"/>
      <c r="J4" s="256"/>
      <c r="K4" s="35"/>
    </row>
    <row r="5" spans="1:11" ht="47.25" customHeight="1" x14ac:dyDescent="0.2">
      <c r="A5" s="256"/>
      <c r="B5" s="256"/>
      <c r="C5" s="256"/>
      <c r="D5" s="256"/>
      <c r="E5" s="256"/>
      <c r="F5" s="256"/>
      <c r="G5" s="256"/>
      <c r="H5" s="256"/>
      <c r="I5" s="256"/>
      <c r="J5" s="256"/>
      <c r="K5" s="35"/>
    </row>
    <row r="6" spans="1:11" ht="15" customHeight="1" x14ac:dyDescent="0.25">
      <c r="A6" s="37"/>
      <c r="B6" s="257" t="s">
        <v>2</v>
      </c>
      <c r="C6" s="257"/>
      <c r="D6" s="257"/>
      <c r="E6" s="257"/>
      <c r="F6" s="257"/>
      <c r="G6" s="37"/>
      <c r="H6" s="37"/>
      <c r="I6" s="37"/>
      <c r="K6" s="35"/>
    </row>
    <row r="7" spans="1:11" x14ac:dyDescent="0.2">
      <c r="K7" s="35"/>
    </row>
    <row r="8" spans="1:11" x14ac:dyDescent="0.2">
      <c r="A8" s="33" t="s">
        <v>3</v>
      </c>
      <c r="B8" s="34"/>
      <c r="C8" s="34"/>
      <c r="D8" s="34"/>
      <c r="E8" s="34"/>
      <c r="F8" s="34"/>
      <c r="G8" s="34"/>
      <c r="H8" s="34"/>
      <c r="I8" s="34"/>
      <c r="J8" s="34"/>
      <c r="K8" s="35"/>
    </row>
    <row r="9" spans="1:11" x14ac:dyDescent="0.2">
      <c r="B9" s="44" t="s">
        <v>4</v>
      </c>
      <c r="C9" s="38" t="s">
        <v>5</v>
      </c>
      <c r="D9" s="38" t="s">
        <v>6</v>
      </c>
      <c r="K9" s="35"/>
    </row>
    <row r="10" spans="1:11" x14ac:dyDescent="0.2">
      <c r="B10" s="45">
        <v>0.1</v>
      </c>
      <c r="C10" s="39">
        <v>44011</v>
      </c>
      <c r="D10" s="46" t="s">
        <v>7</v>
      </c>
      <c r="K10" s="35"/>
    </row>
    <row r="11" spans="1:11" x14ac:dyDescent="0.2">
      <c r="B11" s="45">
        <v>1</v>
      </c>
      <c r="C11" s="39">
        <v>44981</v>
      </c>
      <c r="D11" s="181" t="s">
        <v>323</v>
      </c>
      <c r="E11" s="182"/>
      <c r="F11" s="182"/>
      <c r="G11" s="182"/>
      <c r="H11" s="182"/>
      <c r="K11" s="35"/>
    </row>
    <row r="12" spans="1:11" x14ac:dyDescent="0.2">
      <c r="B12" s="45">
        <v>1.1000000000000001</v>
      </c>
      <c r="C12" s="39">
        <v>44992</v>
      </c>
      <c r="D12" s="181" t="s">
        <v>335</v>
      </c>
      <c r="E12" s="182"/>
      <c r="F12" s="182"/>
      <c r="G12" s="182"/>
      <c r="H12" s="182"/>
      <c r="K12" s="35"/>
    </row>
    <row r="13" spans="1:11" x14ac:dyDescent="0.2">
      <c r="K13" s="35"/>
    </row>
    <row r="14" spans="1:11" x14ac:dyDescent="0.2">
      <c r="A14" s="33" t="s">
        <v>8</v>
      </c>
      <c r="B14" s="34"/>
      <c r="C14" s="34"/>
      <c r="D14" s="34"/>
      <c r="E14" s="34"/>
      <c r="F14" s="34"/>
      <c r="G14" s="34"/>
      <c r="H14" s="34"/>
      <c r="I14" s="34"/>
      <c r="J14" s="34"/>
      <c r="K14" s="35"/>
    </row>
    <row r="15" spans="1:11" x14ac:dyDescent="0.2">
      <c r="K15" s="35"/>
    </row>
    <row r="16" spans="1:11" x14ac:dyDescent="0.2">
      <c r="C16" s="40" t="s">
        <v>9</v>
      </c>
      <c r="D16" s="40" t="s">
        <v>10</v>
      </c>
      <c r="E16" s="40" t="s">
        <v>11</v>
      </c>
      <c r="H16" s="40" t="s">
        <v>12</v>
      </c>
      <c r="K16" s="35"/>
    </row>
    <row r="17" spans="1:11" ht="15" x14ac:dyDescent="0.25">
      <c r="C17" s="36" t="s">
        <v>13</v>
      </c>
      <c r="D17" t="s">
        <v>14</v>
      </c>
      <c r="E17" t="s">
        <v>15</v>
      </c>
      <c r="G17" s="37"/>
      <c r="H17" t="s">
        <v>16</v>
      </c>
      <c r="I17" s="37"/>
      <c r="K17" s="35"/>
    </row>
    <row r="18" spans="1:11" x14ac:dyDescent="0.2">
      <c r="D18" s="47"/>
      <c r="E18" s="48"/>
      <c r="K18" s="35"/>
    </row>
    <row r="19" spans="1:11" ht="18" x14ac:dyDescent="0.25">
      <c r="D19" s="36" t="s">
        <v>17</v>
      </c>
      <c r="K19" s="35"/>
    </row>
    <row r="20" spans="1:11" x14ac:dyDescent="0.2">
      <c r="C20" s="47"/>
      <c r="K20" s="35"/>
    </row>
    <row r="21" spans="1:11" x14ac:dyDescent="0.2">
      <c r="K21" s="35"/>
    </row>
    <row r="22" spans="1:11" x14ac:dyDescent="0.2">
      <c r="A22" s="35"/>
      <c r="B22" s="35"/>
      <c r="C22" s="35"/>
      <c r="D22" s="35"/>
      <c r="E22" s="35"/>
      <c r="F22" s="35"/>
      <c r="G22" s="35"/>
      <c r="H22" s="35"/>
      <c r="I22" s="35"/>
      <c r="J22" s="35"/>
      <c r="K22" s="35"/>
    </row>
    <row r="23" spans="1:11" x14ac:dyDescent="0.2">
      <c r="C23" s="38"/>
    </row>
    <row r="24" spans="1:11" x14ac:dyDescent="0.2">
      <c r="C24" s="39"/>
    </row>
    <row r="26" spans="1:11" x14ac:dyDescent="0.2">
      <c r="E26" s="40"/>
    </row>
    <row r="27" spans="1:11" x14ac:dyDescent="0.2">
      <c r="E27" s="41"/>
      <c r="F27" s="42"/>
      <c r="G27" s="42"/>
      <c r="H27" s="42"/>
    </row>
    <row r="28" spans="1:11" x14ac:dyDescent="0.2">
      <c r="E28" s="41"/>
      <c r="F28" s="42"/>
      <c r="G28" s="42"/>
      <c r="H28" s="42"/>
    </row>
    <row r="39" spans="5:5" x14ac:dyDescent="0.2">
      <c r="E39" s="43"/>
    </row>
  </sheetData>
  <sheetProtection algorithmName="SHA-512" hashValue="njv/oE00dU1JjODhJ5DL/p5VBIPHwLzK5L5vhr+tt95ufmoB/F6HbkIx3FKxx2Qrua7Rl4nu8eYR87RZoMqFvg==" saltValue="5mUDZtTe7g9kJf8e2rp+qA==" spinCount="100000" sheet="1" selectLockedCells="1"/>
  <mergeCells count="2">
    <mergeCell ref="A2:J5"/>
    <mergeCell ref="B6:F6"/>
  </mergeCells>
  <hyperlinks>
    <hyperlink ref="B6" r:id="rId1" xr:uid="{29A14698-76A8-4019-A410-65A6FA3584DA}"/>
  </hyperlinks>
  <pageMargins left="0.7" right="0.7" top="0.75" bottom="0.75" header="0.3" footer="0.3"/>
  <pageSetup paperSize="9" orientation="portrait" r:id="rId2"/>
  <headerFooter>
    <oddHeader>&amp;C&amp;"Arial"&amp;12&amp;K000000OFFICIAL&amp;1#</oddHeader>
    <oddFooter>&amp;C&amp;1#&amp;"Arial"&amp;12&amp;K000000OFFICIAL</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EA474-A58D-4EF6-9590-A113D4C3F336}">
  <sheetPr>
    <tabColor rgb="FFD9D4C7"/>
    <pageSetUpPr fitToPage="1"/>
  </sheetPr>
  <dimension ref="B1:J29"/>
  <sheetViews>
    <sheetView showGridLines="0" zoomScale="90" zoomScaleNormal="90" zoomScaleSheetLayoutView="100" zoomScalePageLayoutView="55" workbookViewId="0">
      <pane ySplit="1" topLeftCell="A2" activePane="bottomLeft" state="frozen"/>
      <selection pane="bottomLeft" activeCell="J27" sqref="J27"/>
    </sheetView>
  </sheetViews>
  <sheetFormatPr defaultColWidth="9.140625" defaultRowHeight="14.25" x14ac:dyDescent="0.2"/>
  <cols>
    <col min="1" max="1" width="2.7109375" style="149" customWidth="1"/>
    <col min="2" max="2" width="6" style="191" customWidth="1"/>
    <col min="3" max="3" width="48.42578125" style="192" customWidth="1"/>
    <col min="4" max="4" width="53.28515625" style="192" customWidth="1"/>
    <col min="5" max="5" width="25.28515625" style="187" customWidth="1"/>
    <col min="6" max="6" width="5.7109375" style="149" customWidth="1"/>
    <col min="7" max="7" width="3.7109375" style="149" customWidth="1"/>
    <col min="8" max="8" width="64" style="183" customWidth="1"/>
    <col min="9" max="9" width="14.42578125" style="188" customWidth="1"/>
    <col min="10" max="11" width="25.28515625" style="149" customWidth="1"/>
    <col min="12" max="16384" width="9.140625" style="149"/>
  </cols>
  <sheetData>
    <row r="1" spans="2:10" s="183" customFormat="1" ht="45" customHeight="1" thickBot="1" x14ac:dyDescent="0.3">
      <c r="B1" s="193"/>
      <c r="C1" s="194" t="s">
        <v>324</v>
      </c>
      <c r="D1" s="195" t="s">
        <v>18</v>
      </c>
      <c r="E1" s="196" t="s">
        <v>317</v>
      </c>
      <c r="F1" s="193"/>
      <c r="G1" s="193"/>
      <c r="H1" s="195" t="s">
        <v>19</v>
      </c>
      <c r="I1" s="197" t="s">
        <v>20</v>
      </c>
      <c r="J1" s="197" t="s">
        <v>21</v>
      </c>
    </row>
    <row r="2" spans="2:10" ht="15" thickBot="1" x14ac:dyDescent="0.25">
      <c r="B2" s="198"/>
      <c r="C2" s="199" t="s">
        <v>22</v>
      </c>
      <c r="D2" s="200"/>
      <c r="E2" s="201"/>
      <c r="F2" s="202" t="s">
        <v>22</v>
      </c>
      <c r="G2" s="200"/>
      <c r="H2" s="200"/>
      <c r="I2" s="203"/>
      <c r="J2" s="203"/>
    </row>
    <row r="3" spans="2:10" ht="33" customHeight="1" x14ac:dyDescent="0.2">
      <c r="B3" s="287" t="s">
        <v>23</v>
      </c>
      <c r="C3" s="288" t="s">
        <v>24</v>
      </c>
      <c r="D3" s="290" t="s">
        <v>25</v>
      </c>
      <c r="E3" s="284">
        <v>0</v>
      </c>
      <c r="F3" s="204" t="s">
        <v>23</v>
      </c>
      <c r="G3" s="205" t="s">
        <v>26</v>
      </c>
      <c r="H3" s="206" t="s">
        <v>27</v>
      </c>
      <c r="I3" s="207" t="s">
        <v>28</v>
      </c>
      <c r="J3" s="279" t="s">
        <v>327</v>
      </c>
    </row>
    <row r="4" spans="2:10" ht="33" customHeight="1" thickBot="1" x14ac:dyDescent="0.25">
      <c r="B4" s="278"/>
      <c r="C4" s="289"/>
      <c r="D4" s="291"/>
      <c r="E4" s="285"/>
      <c r="F4" s="204" t="s">
        <v>23</v>
      </c>
      <c r="G4" s="205" t="s">
        <v>29</v>
      </c>
      <c r="H4" s="206" t="s">
        <v>30</v>
      </c>
      <c r="I4" s="207"/>
      <c r="J4" s="280"/>
    </row>
    <row r="5" spans="2:10" ht="15" thickBot="1" x14ac:dyDescent="0.25">
      <c r="B5" s="198"/>
      <c r="C5" s="208" t="s">
        <v>31</v>
      </c>
      <c r="D5" s="200"/>
      <c r="E5" s="201"/>
      <c r="F5" s="209" t="s">
        <v>31</v>
      </c>
      <c r="G5" s="208"/>
      <c r="H5" s="208"/>
      <c r="I5" s="210"/>
      <c r="J5" s="210"/>
    </row>
    <row r="6" spans="2:10" ht="33" customHeight="1" x14ac:dyDescent="0.2">
      <c r="B6" s="260" t="s">
        <v>32</v>
      </c>
      <c r="C6" s="262" t="s">
        <v>33</v>
      </c>
      <c r="D6" s="264" t="s">
        <v>34</v>
      </c>
      <c r="E6" s="266">
        <v>0</v>
      </c>
      <c r="F6" s="211" t="s">
        <v>32</v>
      </c>
      <c r="G6" s="212" t="s">
        <v>26</v>
      </c>
      <c r="H6" s="206" t="s">
        <v>35</v>
      </c>
      <c r="I6" s="213" t="s">
        <v>36</v>
      </c>
      <c r="J6" s="281" t="s">
        <v>328</v>
      </c>
    </row>
    <row r="7" spans="2:10" ht="33" customHeight="1" thickBot="1" x14ac:dyDescent="0.25">
      <c r="B7" s="261"/>
      <c r="C7" s="263"/>
      <c r="D7" s="265"/>
      <c r="E7" s="267"/>
      <c r="F7" s="211" t="str">
        <f>F6</f>
        <v>R2</v>
      </c>
      <c r="G7" s="212" t="s">
        <v>29</v>
      </c>
      <c r="H7" s="206" t="s">
        <v>37</v>
      </c>
      <c r="I7" s="213" t="s">
        <v>36</v>
      </c>
      <c r="J7" s="280"/>
    </row>
    <row r="8" spans="2:10" ht="15" thickBot="1" x14ac:dyDescent="0.25">
      <c r="B8" s="198"/>
      <c r="C8" s="214" t="s">
        <v>38</v>
      </c>
      <c r="D8" s="208"/>
      <c r="E8" s="210"/>
      <c r="F8" s="209" t="s">
        <v>38</v>
      </c>
      <c r="G8" s="208"/>
      <c r="H8" s="208"/>
      <c r="I8" s="210"/>
      <c r="J8" s="210"/>
    </row>
    <row r="9" spans="2:10" ht="33" customHeight="1" x14ac:dyDescent="0.2">
      <c r="B9" s="260" t="s">
        <v>39</v>
      </c>
      <c r="C9" s="262" t="s">
        <v>40</v>
      </c>
      <c r="D9" s="264" t="s">
        <v>41</v>
      </c>
      <c r="E9" s="266">
        <v>0</v>
      </c>
      <c r="F9" s="211" t="s">
        <v>39</v>
      </c>
      <c r="G9" s="212" t="s">
        <v>26</v>
      </c>
      <c r="H9" s="206" t="s">
        <v>42</v>
      </c>
      <c r="I9" s="213" t="s">
        <v>43</v>
      </c>
      <c r="J9" s="281" t="s">
        <v>329</v>
      </c>
    </row>
    <row r="10" spans="2:10" ht="33" customHeight="1" x14ac:dyDescent="0.2">
      <c r="B10" s="273"/>
      <c r="C10" s="274"/>
      <c r="D10" s="275"/>
      <c r="E10" s="286"/>
      <c r="F10" s="211" t="str">
        <f>+F11</f>
        <v>SP2</v>
      </c>
      <c r="G10" s="212" t="s">
        <v>26</v>
      </c>
      <c r="H10" s="206" t="s">
        <v>44</v>
      </c>
      <c r="I10" s="213" t="s">
        <v>43</v>
      </c>
      <c r="J10" s="282"/>
    </row>
    <row r="11" spans="2:10" ht="23.1" customHeight="1" thickBot="1" x14ac:dyDescent="0.25">
      <c r="B11" s="261"/>
      <c r="C11" s="263"/>
      <c r="D11" s="265"/>
      <c r="E11" s="267"/>
      <c r="F11" s="211" t="str">
        <f>F9</f>
        <v>SP2</v>
      </c>
      <c r="G11" s="212" t="s">
        <v>29</v>
      </c>
      <c r="H11" s="206" t="s">
        <v>45</v>
      </c>
      <c r="I11" s="213" t="s">
        <v>43</v>
      </c>
      <c r="J11" s="283"/>
    </row>
    <row r="12" spans="2:10" ht="15" thickBot="1" x14ac:dyDescent="0.25">
      <c r="B12" s="198"/>
      <c r="C12" s="199" t="s">
        <v>46</v>
      </c>
      <c r="D12" s="200"/>
      <c r="E12" s="201"/>
      <c r="F12" s="215" t="s">
        <v>46</v>
      </c>
      <c r="G12" s="216"/>
      <c r="H12" s="215"/>
      <c r="I12" s="216"/>
      <c r="J12" s="217"/>
    </row>
    <row r="13" spans="2:10" ht="33" customHeight="1" x14ac:dyDescent="0.2">
      <c r="B13" s="260" t="s">
        <v>47</v>
      </c>
      <c r="C13" s="271" t="s">
        <v>48</v>
      </c>
      <c r="D13" s="264" t="s">
        <v>49</v>
      </c>
      <c r="E13" s="266">
        <v>0</v>
      </c>
      <c r="F13" s="211" t="s">
        <v>47</v>
      </c>
      <c r="G13" s="212" t="s">
        <v>26</v>
      </c>
      <c r="H13" s="206" t="s">
        <v>50</v>
      </c>
      <c r="I13" s="213" t="s">
        <v>51</v>
      </c>
      <c r="J13" s="281" t="s">
        <v>330</v>
      </c>
    </row>
    <row r="14" spans="2:10" ht="33" customHeight="1" thickBot="1" x14ac:dyDescent="0.25">
      <c r="B14" s="261"/>
      <c r="C14" s="272"/>
      <c r="D14" s="265"/>
      <c r="E14" s="267"/>
      <c r="F14" s="218" t="str">
        <f>F13</f>
        <v>WC5</v>
      </c>
      <c r="G14" s="219" t="s">
        <v>29</v>
      </c>
      <c r="H14" s="220" t="s">
        <v>52</v>
      </c>
      <c r="I14" s="221" t="s">
        <v>51</v>
      </c>
      <c r="J14" s="283"/>
    </row>
    <row r="15" spans="2:10" ht="15" thickBot="1" x14ac:dyDescent="0.25">
      <c r="B15" s="198"/>
      <c r="C15" s="200" t="s">
        <v>62</v>
      </c>
      <c r="D15" s="200"/>
      <c r="E15" s="201"/>
      <c r="F15" s="215" t="s">
        <v>63</v>
      </c>
      <c r="G15" s="216"/>
      <c r="H15" s="222"/>
      <c r="I15" s="216"/>
      <c r="J15" s="217"/>
    </row>
    <row r="16" spans="2:10" ht="23.1" customHeight="1" x14ac:dyDescent="0.2">
      <c r="B16" s="273" t="s">
        <v>64</v>
      </c>
      <c r="C16" s="292" t="s">
        <v>65</v>
      </c>
      <c r="D16" s="293" t="s">
        <v>66</v>
      </c>
      <c r="E16" s="276">
        <v>0</v>
      </c>
      <c r="F16" s="223" t="s">
        <v>64</v>
      </c>
      <c r="G16" s="224" t="s">
        <v>26</v>
      </c>
      <c r="H16" s="225" t="s">
        <v>67</v>
      </c>
      <c r="I16" s="226" t="s">
        <v>59</v>
      </c>
      <c r="J16" s="258" t="s">
        <v>331</v>
      </c>
    </row>
    <row r="17" spans="2:10" ht="23.1" customHeight="1" thickBot="1" x14ac:dyDescent="0.25">
      <c r="B17" s="261"/>
      <c r="C17" s="272"/>
      <c r="D17" s="294"/>
      <c r="E17" s="277"/>
      <c r="F17" s="227" t="s">
        <v>64</v>
      </c>
      <c r="G17" s="224" t="s">
        <v>29</v>
      </c>
      <c r="H17" s="228" t="s">
        <v>68</v>
      </c>
      <c r="I17" s="229" t="s">
        <v>59</v>
      </c>
      <c r="J17" s="259"/>
    </row>
    <row r="18" spans="2:10" ht="16.5" thickBot="1" x14ac:dyDescent="0.25">
      <c r="B18" s="230"/>
      <c r="C18" s="231" t="s">
        <v>69</v>
      </c>
      <c r="D18" s="231"/>
      <c r="E18" s="231"/>
      <c r="F18" s="230" t="s">
        <v>70</v>
      </c>
      <c r="G18" s="232"/>
      <c r="H18" s="231"/>
      <c r="I18" s="233"/>
      <c r="J18" s="231"/>
    </row>
    <row r="19" spans="2:10" ht="23.1" customHeight="1" x14ac:dyDescent="0.2">
      <c r="B19" s="295" t="s">
        <v>71</v>
      </c>
      <c r="C19" s="297" t="s">
        <v>72</v>
      </c>
      <c r="D19" s="299" t="s">
        <v>73</v>
      </c>
      <c r="E19" s="301">
        <v>0</v>
      </c>
      <c r="F19" s="234" t="s">
        <v>71</v>
      </c>
      <c r="G19" s="235" t="s">
        <v>26</v>
      </c>
      <c r="H19" s="236" t="s">
        <v>74</v>
      </c>
      <c r="I19" s="224" t="s">
        <v>59</v>
      </c>
      <c r="J19" s="268" t="s">
        <v>332</v>
      </c>
    </row>
    <row r="20" spans="2:10" ht="23.1" customHeight="1" thickBot="1" x14ac:dyDescent="0.25">
      <c r="B20" s="296"/>
      <c r="C20" s="298"/>
      <c r="D20" s="300"/>
      <c r="E20" s="302"/>
      <c r="F20" s="237" t="s">
        <v>71</v>
      </c>
      <c r="G20" s="226" t="s">
        <v>29</v>
      </c>
      <c r="H20" s="225" t="s">
        <v>75</v>
      </c>
      <c r="I20" s="226" t="s">
        <v>59</v>
      </c>
      <c r="J20" s="269"/>
    </row>
    <row r="21" spans="2:10" ht="16.5" thickBot="1" x14ac:dyDescent="0.25">
      <c r="B21" s="230"/>
      <c r="C21" s="231" t="s">
        <v>76</v>
      </c>
      <c r="D21" s="231"/>
      <c r="E21" s="231"/>
      <c r="F21" s="230" t="s">
        <v>77</v>
      </c>
      <c r="G21" s="232"/>
      <c r="H21" s="231"/>
      <c r="I21" s="233"/>
      <c r="J21" s="231"/>
    </row>
    <row r="22" spans="2:10" ht="23.1" customHeight="1" x14ac:dyDescent="0.2">
      <c r="B22" s="260" t="s">
        <v>123</v>
      </c>
      <c r="C22" s="303" t="s">
        <v>78</v>
      </c>
      <c r="D22" s="309" t="s">
        <v>79</v>
      </c>
      <c r="E22" s="311">
        <v>0</v>
      </c>
      <c r="F22" s="238" t="s">
        <v>123</v>
      </c>
      <c r="G22" s="223" t="s">
        <v>26</v>
      </c>
      <c r="H22" s="225" t="s">
        <v>80</v>
      </c>
      <c r="I22" s="224" t="s">
        <v>59</v>
      </c>
      <c r="J22" s="270" t="s">
        <v>333</v>
      </c>
    </row>
    <row r="23" spans="2:10" ht="23.1" customHeight="1" thickBot="1" x14ac:dyDescent="0.25">
      <c r="B23" s="278"/>
      <c r="C23" s="304"/>
      <c r="D23" s="310"/>
      <c r="E23" s="312"/>
      <c r="F23" s="239" t="s">
        <v>123</v>
      </c>
      <c r="G23" s="240" t="s">
        <v>29</v>
      </c>
      <c r="H23" s="241" t="s">
        <v>81</v>
      </c>
      <c r="I23" s="240" t="s">
        <v>59</v>
      </c>
      <c r="J23" s="259"/>
    </row>
    <row r="24" spans="2:10" ht="15" thickBot="1" x14ac:dyDescent="0.25">
      <c r="B24" s="242"/>
      <c r="C24" s="243" t="s">
        <v>53</v>
      </c>
      <c r="D24" s="243"/>
      <c r="E24" s="244"/>
      <c r="F24" s="245" t="s">
        <v>54</v>
      </c>
      <c r="G24" s="216"/>
      <c r="H24" s="215"/>
      <c r="I24" s="216"/>
      <c r="J24" s="217"/>
    </row>
    <row r="25" spans="2:10" ht="23.1" customHeight="1" x14ac:dyDescent="0.2">
      <c r="B25" s="260" t="s">
        <v>55</v>
      </c>
      <c r="C25" s="303" t="s">
        <v>56</v>
      </c>
      <c r="D25" s="305" t="s">
        <v>57</v>
      </c>
      <c r="E25" s="307">
        <v>0</v>
      </c>
      <c r="F25" s="237" t="s">
        <v>55</v>
      </c>
      <c r="G25" s="226" t="s">
        <v>26</v>
      </c>
      <c r="H25" s="225" t="s">
        <v>58</v>
      </c>
      <c r="I25" s="226" t="s">
        <v>59</v>
      </c>
      <c r="J25" s="258" t="s">
        <v>334</v>
      </c>
    </row>
    <row r="26" spans="2:10" ht="23.1" customHeight="1" thickBot="1" x14ac:dyDescent="0.25">
      <c r="B26" s="278"/>
      <c r="C26" s="304"/>
      <c r="D26" s="306"/>
      <c r="E26" s="308"/>
      <c r="F26" s="239" t="s">
        <v>55</v>
      </c>
      <c r="G26" s="240" t="s">
        <v>29</v>
      </c>
      <c r="H26" s="246" t="s">
        <v>60</v>
      </c>
      <c r="I26" s="240" t="s">
        <v>61</v>
      </c>
      <c r="J26" s="259"/>
    </row>
    <row r="27" spans="2:10" x14ac:dyDescent="0.2">
      <c r="B27" s="184"/>
      <c r="C27" s="185"/>
      <c r="D27" s="186"/>
    </row>
    <row r="28" spans="2:10" x14ac:dyDescent="0.2">
      <c r="B28" s="149"/>
      <c r="C28" s="149"/>
      <c r="D28" s="189"/>
    </row>
    <row r="29" spans="2:10" x14ac:dyDescent="0.2">
      <c r="B29" s="184"/>
      <c r="C29" s="149"/>
      <c r="D29" s="190"/>
    </row>
  </sheetData>
  <sheetProtection selectLockedCells="1"/>
  <mergeCells count="40">
    <mergeCell ref="B19:B20"/>
    <mergeCell ref="C19:C20"/>
    <mergeCell ref="D19:D20"/>
    <mergeCell ref="E19:E20"/>
    <mergeCell ref="C25:C26"/>
    <mergeCell ref="D25:D26"/>
    <mergeCell ref="E25:E26"/>
    <mergeCell ref="B22:B23"/>
    <mergeCell ref="C22:C23"/>
    <mergeCell ref="D22:D23"/>
    <mergeCell ref="E22:E23"/>
    <mergeCell ref="B3:B4"/>
    <mergeCell ref="C3:C4"/>
    <mergeCell ref="D3:D4"/>
    <mergeCell ref="B16:B17"/>
    <mergeCell ref="C16:C17"/>
    <mergeCell ref="D16:D17"/>
    <mergeCell ref="J3:J4"/>
    <mergeCell ref="J6:J7"/>
    <mergeCell ref="J9:J11"/>
    <mergeCell ref="J13:J14"/>
    <mergeCell ref="E3:E4"/>
    <mergeCell ref="E13:E14"/>
    <mergeCell ref="E9:E11"/>
    <mergeCell ref="J25:J26"/>
    <mergeCell ref="B6:B7"/>
    <mergeCell ref="C6:C7"/>
    <mergeCell ref="D6:D7"/>
    <mergeCell ref="E6:E7"/>
    <mergeCell ref="J16:J17"/>
    <mergeCell ref="J19:J20"/>
    <mergeCell ref="J22:J23"/>
    <mergeCell ref="B13:B14"/>
    <mergeCell ref="C13:C14"/>
    <mergeCell ref="D13:D14"/>
    <mergeCell ref="B9:B11"/>
    <mergeCell ref="C9:C11"/>
    <mergeCell ref="D9:D11"/>
    <mergeCell ref="E16:E17"/>
    <mergeCell ref="B25:B26"/>
  </mergeCells>
  <printOptions horizontalCentered="1"/>
  <pageMargins left="0.70866141732283472" right="0.70866141732283472" top="0.74803149606299213" bottom="0.74803149606299213" header="0.31496062992125984" footer="0.31496062992125984"/>
  <pageSetup paperSize="8" scale="86" fitToHeight="0" orientation="landscape" r:id="rId1"/>
  <headerFooter>
    <oddHeader>&amp;C&amp;"Arial"&amp;12&amp;K000000OFFICIAL&amp;1#</oddHeader>
    <oddFooter>&amp;L&amp;9&amp;F&amp;R&amp;9&amp;P&amp;C&amp;"Calibri"&amp;11&amp;K000000&amp;9&amp;A_x000D_&amp;1#&amp;"Arial"&amp;12&amp;K000000OFFICIAL</oddFooter>
  </headerFooter>
  <rowBreaks count="1" manualBreakCount="1">
    <brk id="1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16E88"/>
    <pageSetUpPr fitToPage="1"/>
  </sheetPr>
  <dimension ref="B1:AB38"/>
  <sheetViews>
    <sheetView showGridLines="0" zoomScale="90" zoomScaleNormal="90" workbookViewId="0">
      <selection activeCell="C2" sqref="C2"/>
    </sheetView>
  </sheetViews>
  <sheetFormatPr defaultColWidth="9.140625" defaultRowHeight="14.25" x14ac:dyDescent="0.2"/>
  <cols>
    <col min="1" max="1" width="1.7109375" style="1" customWidth="1"/>
    <col min="2" max="2" width="6.28515625" style="12" customWidth="1"/>
    <col min="3" max="3" width="63.85546875" style="11" customWidth="1"/>
    <col min="4" max="4" width="9.140625" style="1" customWidth="1"/>
    <col min="5" max="5" width="9.140625" style="1"/>
    <col min="6" max="6" width="9.140625" style="1" customWidth="1"/>
    <col min="7" max="7" width="9.140625" style="1"/>
    <col min="8" max="8" width="14.85546875" style="1" customWidth="1"/>
    <col min="9" max="9" width="22.7109375" style="12" customWidth="1"/>
    <col min="10" max="10" width="11.85546875" style="1" customWidth="1"/>
    <col min="11" max="11" width="1.7109375" style="1" customWidth="1"/>
    <col min="12" max="12" width="11.85546875" style="17" customWidth="1"/>
    <col min="13" max="14" width="38.85546875" style="1" customWidth="1"/>
    <col min="15" max="15" width="1.7109375" style="1" customWidth="1"/>
    <col min="16" max="16" width="27.140625" style="12" customWidth="1"/>
    <col min="17" max="17" width="16.28515625" style="1" customWidth="1"/>
    <col min="18" max="18" width="27.140625" style="12" customWidth="1"/>
    <col min="19" max="19" width="16.28515625" style="1" customWidth="1"/>
    <col min="20" max="20" width="27.140625" style="12" customWidth="1"/>
    <col min="21" max="21" width="16.28515625" style="1" customWidth="1"/>
    <col min="22" max="22" width="6.7109375" style="1" hidden="1" customWidth="1"/>
    <col min="23" max="23" width="10" style="1" hidden="1" customWidth="1"/>
    <col min="24" max="24" width="8.85546875" style="1" hidden="1" customWidth="1"/>
    <col min="25" max="25" width="4.140625" style="1" hidden="1" customWidth="1"/>
    <col min="26" max="26" width="18.28515625" style="1" customWidth="1"/>
    <col min="27" max="27" width="0" style="1" hidden="1" customWidth="1"/>
    <col min="28" max="16384" width="9.140625" style="1"/>
  </cols>
  <sheetData>
    <row r="1" spans="2:28" ht="27" customHeight="1" thickBot="1" x14ac:dyDescent="0.25">
      <c r="B1" s="30"/>
      <c r="C1" s="30" t="s">
        <v>319</v>
      </c>
      <c r="E1" s="318" t="s">
        <v>82</v>
      </c>
      <c r="F1" s="318"/>
      <c r="G1" s="318"/>
      <c r="H1" s="318"/>
    </row>
    <row r="2" spans="2:28" s="2" customFormat="1" ht="24" customHeight="1" thickBot="1" x14ac:dyDescent="0.25">
      <c r="B2" s="175" t="s">
        <v>83</v>
      </c>
      <c r="C2" s="176"/>
      <c r="D2" s="3"/>
      <c r="E2" s="174" t="s">
        <v>84</v>
      </c>
      <c r="F2" s="3"/>
      <c r="G2" s="3"/>
      <c r="H2" s="49" t="s">
        <v>85</v>
      </c>
      <c r="I2" s="49" t="s">
        <v>86</v>
      </c>
      <c r="J2" s="49"/>
      <c r="K2" s="6"/>
      <c r="L2" s="49" t="s">
        <v>87</v>
      </c>
      <c r="M2" s="49" t="s">
        <v>88</v>
      </c>
      <c r="N2" s="49" t="s">
        <v>89</v>
      </c>
      <c r="O2" s="6"/>
      <c r="P2" s="50" t="s">
        <v>90</v>
      </c>
      <c r="Q2" s="3"/>
      <c r="R2" s="50" t="s">
        <v>91</v>
      </c>
      <c r="S2" s="3"/>
      <c r="T2" s="50" t="s">
        <v>92</v>
      </c>
      <c r="U2" s="3"/>
      <c r="V2" s="3"/>
      <c r="W2" s="3"/>
      <c r="X2" s="3"/>
      <c r="Y2" s="3"/>
      <c r="Z2" s="3"/>
      <c r="AB2" s="3"/>
    </row>
    <row r="3" spans="2:28" s="2" customFormat="1" ht="14.1" customHeight="1" x14ac:dyDescent="0.2">
      <c r="B3" s="51" t="s">
        <v>93</v>
      </c>
      <c r="C3" s="9" t="s">
        <v>94</v>
      </c>
      <c r="D3" s="7" t="s">
        <v>318</v>
      </c>
      <c r="E3" s="5"/>
      <c r="F3" s="5"/>
      <c r="G3" s="5"/>
      <c r="H3" s="14" t="s">
        <v>96</v>
      </c>
      <c r="I3" s="14" t="s">
        <v>97</v>
      </c>
      <c r="J3" s="14" t="s">
        <v>322</v>
      </c>
      <c r="K3" s="6"/>
      <c r="L3" s="89" t="s">
        <v>98</v>
      </c>
      <c r="M3" s="313" t="s">
        <v>99</v>
      </c>
      <c r="N3" s="315" t="s">
        <v>100</v>
      </c>
      <c r="O3" s="6"/>
      <c r="P3" s="52" t="s">
        <v>101</v>
      </c>
      <c r="Q3" s="52" t="s">
        <v>102</v>
      </c>
      <c r="R3" s="52" t="s">
        <v>103</v>
      </c>
      <c r="S3" s="52" t="s">
        <v>102</v>
      </c>
      <c r="T3" s="52" t="s">
        <v>104</v>
      </c>
      <c r="U3" s="52" t="s">
        <v>102</v>
      </c>
      <c r="V3" s="52"/>
      <c r="W3" s="52"/>
      <c r="X3" s="52"/>
      <c r="Y3" s="52"/>
      <c r="Z3" s="52" t="s">
        <v>105</v>
      </c>
      <c r="AB3" s="52" t="s">
        <v>106</v>
      </c>
    </row>
    <row r="4" spans="2:28" ht="31.5" customHeight="1" x14ac:dyDescent="0.2">
      <c r="B4" s="51"/>
      <c r="C4" s="21"/>
      <c r="D4" s="10" t="s">
        <v>107</v>
      </c>
      <c r="E4" s="10" t="s">
        <v>108</v>
      </c>
      <c r="F4" s="10" t="s">
        <v>109</v>
      </c>
      <c r="G4" s="10" t="s">
        <v>110</v>
      </c>
      <c r="H4" s="10" t="s">
        <v>111</v>
      </c>
      <c r="I4" s="88" t="s">
        <v>112</v>
      </c>
      <c r="J4" s="14" t="s">
        <v>321</v>
      </c>
      <c r="K4" s="6"/>
      <c r="L4" s="14" t="s">
        <v>113</v>
      </c>
      <c r="M4" s="314"/>
      <c r="N4" s="316"/>
      <c r="O4" s="6"/>
      <c r="P4" s="53" t="s">
        <v>112</v>
      </c>
      <c r="Q4" s="52" t="s">
        <v>114</v>
      </c>
      <c r="R4" s="53" t="s">
        <v>112</v>
      </c>
      <c r="S4" s="52" t="s">
        <v>115</v>
      </c>
      <c r="T4" s="53" t="s">
        <v>112</v>
      </c>
      <c r="U4" s="52" t="s">
        <v>116</v>
      </c>
      <c r="V4" s="54"/>
      <c r="W4" s="54"/>
      <c r="X4" s="54"/>
      <c r="Y4" s="54"/>
      <c r="Z4" s="54"/>
      <c r="AB4" s="54" t="s">
        <v>117</v>
      </c>
    </row>
    <row r="5" spans="2:28" ht="39.950000000000003" customHeight="1" x14ac:dyDescent="0.2">
      <c r="B5" s="55" t="s">
        <v>23</v>
      </c>
      <c r="C5" s="56" t="s">
        <v>118</v>
      </c>
      <c r="D5" s="57" t="e">
        <f>VLOOKUP(B5,Year4!D:E,2,FALSE)</f>
        <v>#N/A</v>
      </c>
      <c r="E5" s="57" t="e">
        <f>VLOOKUP(B5,Year3!D:E,2,FALSE)</f>
        <v>#N/A</v>
      </c>
      <c r="F5" s="57" t="e">
        <f>VLOOKUP(B5,Year2!D:E,2,FALSE)</f>
        <v>#N/A</v>
      </c>
      <c r="G5" s="57" t="e">
        <f>VLOOKUP(B5,Year1!D:E,2,FALSE)</f>
        <v>#N/A</v>
      </c>
      <c r="H5" s="177"/>
      <c r="I5" s="69">
        <v>0</v>
      </c>
      <c r="J5" s="58" t="e">
        <f>(G5*I5)+G5</f>
        <v>#N/A</v>
      </c>
      <c r="K5" s="16"/>
      <c r="L5" s="66"/>
      <c r="M5" s="141"/>
      <c r="N5" s="134"/>
      <c r="O5" s="16"/>
      <c r="P5" s="69">
        <v>0</v>
      </c>
      <c r="Q5" s="59">
        <f t="shared" ref="Q5:Q12" si="0">(L5*P5)+L5</f>
        <v>0</v>
      </c>
      <c r="R5" s="69">
        <v>0</v>
      </c>
      <c r="S5" s="59">
        <f t="shared" ref="S5:S12" si="1">(Q5*R5)+Q5</f>
        <v>0</v>
      </c>
      <c r="T5" s="69">
        <v>0</v>
      </c>
      <c r="U5" s="59">
        <f t="shared" ref="U5:U12" si="2">(S5*T5)+S5</f>
        <v>0</v>
      </c>
      <c r="V5" s="60">
        <f t="shared" ref="V5:V12" si="3">L5</f>
        <v>0</v>
      </c>
      <c r="W5" s="60">
        <f>Q5</f>
        <v>0</v>
      </c>
      <c r="X5" s="60">
        <f>S5</f>
        <v>0</v>
      </c>
      <c r="Y5" s="60">
        <f>U5</f>
        <v>0</v>
      </c>
      <c r="Z5" s="143"/>
      <c r="AA5" s="144">
        <f>I5+P5+R5+T5</f>
        <v>0</v>
      </c>
      <c r="AB5" s="145" t="str">
        <f>IF(AA5&gt;0,"+",IF(AA5&lt;0,"-","o"))</f>
        <v>o</v>
      </c>
    </row>
    <row r="6" spans="2:28" ht="39.950000000000003" customHeight="1" x14ac:dyDescent="0.2">
      <c r="B6" s="55" t="s">
        <v>32</v>
      </c>
      <c r="C6" s="56" t="s">
        <v>119</v>
      </c>
      <c r="D6" s="61" t="e">
        <f>VLOOKUP(B6,Year4!D:E,2,FALSE)</f>
        <v>#N/A</v>
      </c>
      <c r="E6" s="61" t="e">
        <f>VLOOKUP(B6,Year3!D:E,2,FALSE)</f>
        <v>#N/A</v>
      </c>
      <c r="F6" s="61" t="e">
        <f>VLOOKUP(B6,Year2!D:E,2,FALSE)</f>
        <v>#N/A</v>
      </c>
      <c r="G6" s="61" t="e">
        <f>VLOOKUP(B6,Year1!D:E,2,FALSE)</f>
        <v>#N/A</v>
      </c>
      <c r="H6" s="178"/>
      <c r="I6" s="69">
        <v>0</v>
      </c>
      <c r="J6" s="62" t="e">
        <f t="shared" ref="J6:J12" si="4">((G6*I6)+G6)</f>
        <v>#N/A</v>
      </c>
      <c r="K6" s="16"/>
      <c r="L6" s="67"/>
      <c r="M6" s="141"/>
      <c r="N6" s="134"/>
      <c r="O6" s="16"/>
      <c r="P6" s="69">
        <v>0</v>
      </c>
      <c r="Q6" s="62">
        <f t="shared" si="0"/>
        <v>0</v>
      </c>
      <c r="R6" s="69">
        <v>0</v>
      </c>
      <c r="S6" s="62">
        <f t="shared" si="1"/>
        <v>0</v>
      </c>
      <c r="T6" s="69">
        <v>0</v>
      </c>
      <c r="U6" s="62">
        <f t="shared" si="2"/>
        <v>0</v>
      </c>
      <c r="V6" s="60">
        <f t="shared" si="3"/>
        <v>0</v>
      </c>
      <c r="W6" s="60">
        <f t="shared" ref="W6:W12" si="5">Q6</f>
        <v>0</v>
      </c>
      <c r="X6" s="60">
        <f t="shared" ref="X6:X12" si="6">S6</f>
        <v>0</v>
      </c>
      <c r="Y6" s="60">
        <f t="shared" ref="Y6:Y12" si="7">U6</f>
        <v>0</v>
      </c>
      <c r="Z6" s="143"/>
      <c r="AA6" s="144">
        <f t="shared" ref="AA6:AA12" si="8">I6+P6+R6+T6</f>
        <v>0</v>
      </c>
      <c r="AB6" s="145" t="str">
        <f t="shared" ref="AB6:AB12" si="9">IF(AA6&gt;0,"+",IF(AA6&lt;0,"-","o"))</f>
        <v>o</v>
      </c>
    </row>
    <row r="7" spans="2:28" ht="39.950000000000003" customHeight="1" x14ac:dyDescent="0.2">
      <c r="B7" s="55" t="s">
        <v>39</v>
      </c>
      <c r="C7" s="56" t="s">
        <v>120</v>
      </c>
      <c r="D7" s="61" t="e">
        <f>VLOOKUP(B7,Year4!D:E,2,FALSE)</f>
        <v>#N/A</v>
      </c>
      <c r="E7" s="61" t="e">
        <f>VLOOKUP(B7,Year3!D:E,2,FALSE)</f>
        <v>#N/A</v>
      </c>
      <c r="F7" s="61" t="e">
        <f>VLOOKUP(B7,Year2!D:E,2,FALSE)</f>
        <v>#N/A</v>
      </c>
      <c r="G7" s="61" t="e">
        <f>VLOOKUP(B7,Year1!D:E,2,FALSE)</f>
        <v>#N/A</v>
      </c>
      <c r="H7" s="178"/>
      <c r="I7" s="69">
        <v>0</v>
      </c>
      <c r="J7" s="62" t="e">
        <f t="shared" si="4"/>
        <v>#N/A</v>
      </c>
      <c r="K7" s="16"/>
      <c r="L7" s="67"/>
      <c r="M7" s="142"/>
      <c r="N7" s="134"/>
      <c r="O7" s="16"/>
      <c r="P7" s="69">
        <v>0</v>
      </c>
      <c r="Q7" s="62">
        <f t="shared" si="0"/>
        <v>0</v>
      </c>
      <c r="R7" s="69">
        <v>0</v>
      </c>
      <c r="S7" s="62">
        <f t="shared" si="1"/>
        <v>0</v>
      </c>
      <c r="T7" s="69">
        <v>0</v>
      </c>
      <c r="U7" s="62">
        <f t="shared" si="2"/>
        <v>0</v>
      </c>
      <c r="V7" s="60">
        <f t="shared" si="3"/>
        <v>0</v>
      </c>
      <c r="W7" s="60">
        <f t="shared" si="5"/>
        <v>0</v>
      </c>
      <c r="X7" s="60">
        <f t="shared" si="6"/>
        <v>0</v>
      </c>
      <c r="Y7" s="60">
        <f t="shared" si="7"/>
        <v>0</v>
      </c>
      <c r="Z7" s="143"/>
      <c r="AA7" s="144">
        <f t="shared" si="8"/>
        <v>0</v>
      </c>
      <c r="AB7" s="145" t="str">
        <f t="shared" si="9"/>
        <v>o</v>
      </c>
    </row>
    <row r="8" spans="2:28" ht="39.950000000000003" customHeight="1" x14ac:dyDescent="0.2">
      <c r="B8" s="55" t="s">
        <v>47</v>
      </c>
      <c r="C8" s="56" t="s">
        <v>121</v>
      </c>
      <c r="D8" s="61" t="e">
        <f>VLOOKUP(B8,Year4!D:E,2,FALSE)</f>
        <v>#N/A</v>
      </c>
      <c r="E8" s="61" t="e">
        <f>VLOOKUP(B8,Year3!D:E,2,FALSE)</f>
        <v>#N/A</v>
      </c>
      <c r="F8" s="61" t="e">
        <f>VLOOKUP(B8,Year2!D:E,2,FALSE)</f>
        <v>#N/A</v>
      </c>
      <c r="G8" s="61" t="e">
        <f>VLOOKUP(B8,Year1!D:E,2,FALSE)</f>
        <v>#N/A</v>
      </c>
      <c r="H8" s="178"/>
      <c r="I8" s="69">
        <v>0</v>
      </c>
      <c r="J8" s="62" t="e">
        <f t="shared" si="4"/>
        <v>#N/A</v>
      </c>
      <c r="K8" s="16"/>
      <c r="L8" s="67"/>
      <c r="M8" s="142"/>
      <c r="N8" s="134"/>
      <c r="O8" s="16"/>
      <c r="P8" s="69">
        <v>0</v>
      </c>
      <c r="Q8" s="62">
        <f t="shared" si="0"/>
        <v>0</v>
      </c>
      <c r="R8" s="69">
        <v>0</v>
      </c>
      <c r="S8" s="62">
        <f t="shared" si="1"/>
        <v>0</v>
      </c>
      <c r="T8" s="69">
        <v>0</v>
      </c>
      <c r="U8" s="62">
        <f t="shared" si="2"/>
        <v>0</v>
      </c>
      <c r="V8" s="60">
        <f t="shared" si="3"/>
        <v>0</v>
      </c>
      <c r="W8" s="60">
        <f t="shared" si="5"/>
        <v>0</v>
      </c>
      <c r="X8" s="60">
        <f t="shared" si="6"/>
        <v>0</v>
      </c>
      <c r="Y8" s="60">
        <f t="shared" si="7"/>
        <v>0</v>
      </c>
      <c r="Z8" s="143"/>
      <c r="AA8" s="144">
        <f t="shared" si="8"/>
        <v>0</v>
      </c>
      <c r="AB8" s="145" t="str">
        <f t="shared" si="9"/>
        <v>o</v>
      </c>
    </row>
    <row r="9" spans="2:28" ht="39.950000000000003" customHeight="1" x14ac:dyDescent="0.2">
      <c r="B9" s="55" t="s">
        <v>64</v>
      </c>
      <c r="C9" s="56" t="s">
        <v>125</v>
      </c>
      <c r="D9" s="65" t="e">
        <f>VLOOKUP(B9,Year4!D:E,2,FALSE)</f>
        <v>#N/A</v>
      </c>
      <c r="E9" s="65" t="e">
        <f>VLOOKUP(B9,Year3!D:E,2,FALSE)</f>
        <v>#N/A</v>
      </c>
      <c r="F9" s="65" t="e">
        <f>VLOOKUP(B9,Year2!D:E,2,FALSE)</f>
        <v>#N/A</v>
      </c>
      <c r="G9" s="65" t="e">
        <f>VLOOKUP(B9,Year1!D:E,2,FALSE)</f>
        <v>#N/A</v>
      </c>
      <c r="H9" s="179"/>
      <c r="I9" s="69">
        <v>0</v>
      </c>
      <c r="J9" s="62" t="e">
        <f>((G9*I9)+G9)</f>
        <v>#N/A</v>
      </c>
      <c r="K9" s="16"/>
      <c r="L9" s="67"/>
      <c r="M9" s="142"/>
      <c r="N9" s="134"/>
      <c r="O9" s="16"/>
      <c r="P9" s="69">
        <v>0</v>
      </c>
      <c r="Q9" s="62">
        <f t="shared" si="0"/>
        <v>0</v>
      </c>
      <c r="R9" s="69">
        <v>0</v>
      </c>
      <c r="S9" s="62">
        <f>(Q9*R9)+Q9</f>
        <v>0</v>
      </c>
      <c r="T9" s="69">
        <v>0</v>
      </c>
      <c r="U9" s="62">
        <f>(S9*T9)+S9</f>
        <v>0</v>
      </c>
      <c r="V9" s="60">
        <f t="shared" si="3"/>
        <v>0</v>
      </c>
      <c r="W9" s="60">
        <f>Q9</f>
        <v>0</v>
      </c>
      <c r="X9" s="60">
        <f>S9</f>
        <v>0</v>
      </c>
      <c r="Y9" s="60">
        <f>U9</f>
        <v>0</v>
      </c>
      <c r="Z9" s="143"/>
      <c r="AA9" s="144">
        <f>I9+P9+R9+T9</f>
        <v>0</v>
      </c>
      <c r="AB9" s="145" t="str">
        <f>IF(AA9&gt;0,"+",IF(AA9&lt;0,"-","o"))</f>
        <v>o</v>
      </c>
    </row>
    <row r="10" spans="2:28" ht="39.950000000000003" customHeight="1" x14ac:dyDescent="0.2">
      <c r="B10" s="55" t="s">
        <v>71</v>
      </c>
      <c r="C10" s="56" t="s">
        <v>126</v>
      </c>
      <c r="D10" s="84"/>
      <c r="E10" s="65" t="e">
        <f>VLOOKUP(B10,Year3!D:E,2,FALSE)</f>
        <v>#N/A</v>
      </c>
      <c r="F10" s="65" t="e">
        <f>VLOOKUP(B10,Year2!D:E,2,FALSE)</f>
        <v>#N/A</v>
      </c>
      <c r="G10" s="65" t="e">
        <f>VLOOKUP(B10,Year1!D:E,2,FALSE)</f>
        <v>#N/A</v>
      </c>
      <c r="H10" s="69"/>
      <c r="I10" s="69">
        <v>0</v>
      </c>
      <c r="J10" s="62" t="e">
        <f>((G10*I10)+G10)</f>
        <v>#N/A</v>
      </c>
      <c r="K10" s="16"/>
      <c r="L10" s="67"/>
      <c r="M10" s="142"/>
      <c r="N10" s="134"/>
      <c r="O10" s="16"/>
      <c r="P10" s="69">
        <v>0</v>
      </c>
      <c r="Q10" s="62">
        <f t="shared" si="0"/>
        <v>0</v>
      </c>
      <c r="R10" s="69">
        <v>0</v>
      </c>
      <c r="S10" s="62">
        <f t="shared" ref="S10" si="10">(Q10*R10)+Q10</f>
        <v>0</v>
      </c>
      <c r="T10" s="69">
        <v>0</v>
      </c>
      <c r="U10" s="62">
        <f t="shared" ref="U10" si="11">(S10*T10)+S10</f>
        <v>0</v>
      </c>
      <c r="V10" s="60">
        <f t="shared" si="3"/>
        <v>0</v>
      </c>
      <c r="W10" s="60">
        <f>Q10</f>
        <v>0</v>
      </c>
      <c r="X10" s="60">
        <f>S10</f>
        <v>0</v>
      </c>
      <c r="Y10" s="60">
        <f>U10</f>
        <v>0</v>
      </c>
      <c r="Z10" s="143"/>
      <c r="AA10" s="144">
        <f>I10+P10+R10+T10</f>
        <v>0</v>
      </c>
      <c r="AB10" s="145" t="str">
        <f>IF(AA10&gt;0,"+",IF(AA10&lt;0,"-","o"))</f>
        <v>o</v>
      </c>
    </row>
    <row r="11" spans="2:28" ht="39.950000000000003" customHeight="1" x14ac:dyDescent="0.2">
      <c r="B11" s="55" t="s">
        <v>123</v>
      </c>
      <c r="C11" s="56" t="s">
        <v>124</v>
      </c>
      <c r="D11" s="61" t="e">
        <f>VLOOKUP(B11,Year4!D:E,2,FALSE)</f>
        <v>#N/A</v>
      </c>
      <c r="E11" s="61" t="e">
        <f>VLOOKUP(B11,Year3!D:E,2,FALSE)</f>
        <v>#N/A</v>
      </c>
      <c r="F11" s="61" t="e">
        <f>VLOOKUP(B11,Year2!D:E,2,FALSE)</f>
        <v>#N/A</v>
      </c>
      <c r="G11" s="61" t="e">
        <f>VLOOKUP(B11,Year1!D:E,2,FALSE)</f>
        <v>#N/A</v>
      </c>
      <c r="H11" s="178"/>
      <c r="I11" s="69">
        <v>0</v>
      </c>
      <c r="J11" s="62" t="e">
        <f>((G11*I11)+G11)</f>
        <v>#N/A</v>
      </c>
      <c r="K11" s="16"/>
      <c r="L11" s="67"/>
      <c r="M11" s="142"/>
      <c r="N11" s="134"/>
      <c r="O11" s="16"/>
      <c r="P11" s="69">
        <v>0</v>
      </c>
      <c r="Q11" s="62">
        <f t="shared" si="0"/>
        <v>0</v>
      </c>
      <c r="R11" s="69">
        <v>0</v>
      </c>
      <c r="S11" s="62">
        <f>(Q11*R11)+Q11</f>
        <v>0</v>
      </c>
      <c r="T11" s="69">
        <v>0</v>
      </c>
      <c r="U11" s="62">
        <f>(S11*T11)+S11</f>
        <v>0</v>
      </c>
      <c r="V11" s="60">
        <f t="shared" si="3"/>
        <v>0</v>
      </c>
      <c r="W11" s="60">
        <f>Q11</f>
        <v>0</v>
      </c>
      <c r="X11" s="60">
        <f>S11</f>
        <v>0</v>
      </c>
      <c r="Y11" s="60">
        <f>U11</f>
        <v>0</v>
      </c>
      <c r="Z11" s="143"/>
      <c r="AA11" s="144">
        <f>I11+P11+R11+T11</f>
        <v>0</v>
      </c>
      <c r="AB11" s="145" t="str">
        <f>IF(AA11&gt;0,"+",IF(AA11&lt;0,"-","o"))</f>
        <v>o</v>
      </c>
    </row>
    <row r="12" spans="2:28" ht="39.950000000000003" customHeight="1" x14ac:dyDescent="0.2">
      <c r="B12" s="55" t="s">
        <v>55</v>
      </c>
      <c r="C12" s="56" t="s">
        <v>122</v>
      </c>
      <c r="D12" s="63" t="e">
        <f>VLOOKUP(B12,Year4!D:E,2,FALSE)</f>
        <v>#N/A</v>
      </c>
      <c r="E12" s="63" t="e">
        <f>VLOOKUP(B12,Year3!D:E,2,FALSE)</f>
        <v>#N/A</v>
      </c>
      <c r="F12" s="63" t="e">
        <f>VLOOKUP(B12,Year2!D:E,2,FALSE)</f>
        <v>#N/A</v>
      </c>
      <c r="G12" s="63" t="e">
        <f>VLOOKUP(B12,Year1!D:E,2,FALSE)</f>
        <v>#N/A</v>
      </c>
      <c r="H12" s="180"/>
      <c r="I12" s="69">
        <v>0</v>
      </c>
      <c r="J12" s="64" t="e">
        <f t="shared" si="4"/>
        <v>#N/A</v>
      </c>
      <c r="K12" s="16"/>
      <c r="L12" s="68"/>
      <c r="M12" s="142"/>
      <c r="N12" s="134"/>
      <c r="O12" s="16"/>
      <c r="P12" s="69">
        <v>0</v>
      </c>
      <c r="Q12" s="64">
        <f t="shared" si="0"/>
        <v>0</v>
      </c>
      <c r="R12" s="69">
        <v>0</v>
      </c>
      <c r="S12" s="64">
        <f t="shared" si="1"/>
        <v>0</v>
      </c>
      <c r="T12" s="69">
        <v>0</v>
      </c>
      <c r="U12" s="64">
        <f t="shared" si="2"/>
        <v>0</v>
      </c>
      <c r="V12" s="60">
        <f t="shared" si="3"/>
        <v>0</v>
      </c>
      <c r="W12" s="60">
        <f t="shared" si="5"/>
        <v>0</v>
      </c>
      <c r="X12" s="60">
        <f t="shared" si="6"/>
        <v>0</v>
      </c>
      <c r="Y12" s="60">
        <f t="shared" si="7"/>
        <v>0</v>
      </c>
      <c r="Z12" s="143"/>
      <c r="AA12" s="144">
        <f t="shared" si="8"/>
        <v>0</v>
      </c>
      <c r="AB12" s="145" t="str">
        <f t="shared" si="9"/>
        <v>o</v>
      </c>
    </row>
    <row r="14" spans="2:28" x14ac:dyDescent="0.2">
      <c r="C14" s="4" t="s">
        <v>325</v>
      </c>
      <c r="D14" s="4"/>
      <c r="E14" s="4"/>
      <c r="F14" s="4"/>
      <c r="G14" s="4"/>
    </row>
    <row r="15" spans="2:28" ht="20.100000000000001" customHeight="1" x14ac:dyDescent="0.2">
      <c r="C15" s="83" t="s">
        <v>127</v>
      </c>
    </row>
    <row r="16" spans="2:28" x14ac:dyDescent="0.2">
      <c r="C16" s="9" t="s">
        <v>94</v>
      </c>
      <c r="D16" s="7" t="s">
        <v>318</v>
      </c>
      <c r="E16" s="5"/>
      <c r="F16" s="5"/>
      <c r="G16" s="5"/>
      <c r="I16" s="1" t="s">
        <v>320</v>
      </c>
    </row>
    <row r="17" spans="2:9" x14ac:dyDescent="0.2">
      <c r="C17" s="21"/>
      <c r="D17" s="10" t="s">
        <v>107</v>
      </c>
      <c r="E17" s="10" t="s">
        <v>108</v>
      </c>
      <c r="F17" s="10" t="s">
        <v>109</v>
      </c>
      <c r="G17" s="10" t="s">
        <v>110</v>
      </c>
      <c r="I17" s="255" t="s">
        <v>326</v>
      </c>
    </row>
    <row r="18" spans="2:9" ht="28.5" x14ac:dyDescent="0.2">
      <c r="B18" s="55" t="s">
        <v>23</v>
      </c>
      <c r="C18" s="56" t="s">
        <v>128</v>
      </c>
      <c r="D18" s="86" t="e">
        <f>VLOOKUP(B18,Year4!D:H,5,FALSE)</f>
        <v>#N/A</v>
      </c>
      <c r="E18" s="86" t="e">
        <f>VLOOKUP(B18,Year3!D:H,5,FALSE)</f>
        <v>#N/A</v>
      </c>
      <c r="F18" s="86" t="e">
        <f>VLOOKUP(B18,Year2!D:H,5,FALSE)</f>
        <v>#N/A</v>
      </c>
      <c r="G18" s="86" t="e">
        <f>VLOOKUP(B18,Year1!D:H,5,FALSE)</f>
        <v>#N/A</v>
      </c>
    </row>
    <row r="19" spans="2:9" ht="28.5" x14ac:dyDescent="0.2">
      <c r="B19" s="55" t="s">
        <v>32</v>
      </c>
      <c r="C19" s="56" t="s">
        <v>129</v>
      </c>
      <c r="D19" s="86" t="e">
        <f>VLOOKUP(B19,Year4!D:H,5,FALSE)</f>
        <v>#N/A</v>
      </c>
      <c r="E19" s="86" t="e">
        <f>VLOOKUP(B19,Year3!D:H,5,FALSE)</f>
        <v>#N/A</v>
      </c>
      <c r="F19" s="86" t="e">
        <f>VLOOKUP(B19,Year2!D:H,5,FALSE)</f>
        <v>#N/A</v>
      </c>
      <c r="G19" s="86" t="e">
        <f>VLOOKUP(B19,Year1!D:H,5,FALSE)</f>
        <v>#N/A</v>
      </c>
    </row>
    <row r="20" spans="2:9" ht="28.5" x14ac:dyDescent="0.2">
      <c r="B20" s="55" t="s">
        <v>39</v>
      </c>
      <c r="C20" s="56" t="s">
        <v>130</v>
      </c>
      <c r="D20" s="86" t="e">
        <f>VLOOKUP(B20,Year4!D:H,5,FALSE)</f>
        <v>#N/A</v>
      </c>
      <c r="E20" s="86" t="e">
        <f>VLOOKUP(B20,Year3!D:H,5,FALSE)</f>
        <v>#N/A</v>
      </c>
      <c r="F20" s="86" t="e">
        <f>VLOOKUP(B20,Year2!D:H,5,FALSE)</f>
        <v>#N/A</v>
      </c>
      <c r="G20" s="86" t="e">
        <f>VLOOKUP(B20,Year1!D:H,5,FALSE)</f>
        <v>#N/A</v>
      </c>
    </row>
    <row r="21" spans="2:9" ht="28.5" x14ac:dyDescent="0.2">
      <c r="B21" s="55" t="s">
        <v>47</v>
      </c>
      <c r="C21" s="56" t="s">
        <v>131</v>
      </c>
      <c r="D21" s="86" t="e">
        <f>VLOOKUP(B21,Year4!D:H,5,FALSE)</f>
        <v>#N/A</v>
      </c>
      <c r="E21" s="86" t="e">
        <f>VLOOKUP(B21,Year3!D:H,5,FALSE)</f>
        <v>#N/A</v>
      </c>
      <c r="F21" s="86" t="e">
        <f>VLOOKUP(B21,Year2!D:H,5,FALSE)</f>
        <v>#N/A</v>
      </c>
      <c r="G21" s="86" t="e">
        <f>VLOOKUP(B21,Year1!D:H,5,FALSE)</f>
        <v>#N/A</v>
      </c>
    </row>
    <row r="22" spans="2:9" ht="28.5" x14ac:dyDescent="0.2">
      <c r="B22" s="55" t="s">
        <v>64</v>
      </c>
      <c r="C22" s="56" t="s">
        <v>134</v>
      </c>
      <c r="D22" s="86" t="e">
        <f>VLOOKUP(B22,Year4!D:H,5,FALSE)</f>
        <v>#N/A</v>
      </c>
      <c r="E22" s="86" t="e">
        <f>VLOOKUP(B22,Year3!D:H,5,FALSE)</f>
        <v>#N/A</v>
      </c>
      <c r="F22" s="86" t="e">
        <f>VLOOKUP(B22,Year2!D:H,5,FALSE)</f>
        <v>#N/A</v>
      </c>
      <c r="G22" s="86" t="e">
        <f>VLOOKUP(B22,Year1!D:H,5,FALSE)</f>
        <v>#N/A</v>
      </c>
    </row>
    <row r="23" spans="2:9" ht="28.5" x14ac:dyDescent="0.2">
      <c r="B23" s="55" t="s">
        <v>71</v>
      </c>
      <c r="C23" s="56" t="s">
        <v>126</v>
      </c>
      <c r="D23" s="84"/>
      <c r="E23" s="84"/>
      <c r="F23" s="86" t="e">
        <f>VLOOKUP(B23,Year2!D:H,5,FALSE)</f>
        <v>#N/A</v>
      </c>
      <c r="G23" s="86" t="e">
        <f>VLOOKUP(B23,Year1!D:H,5,FALSE)</f>
        <v>#N/A</v>
      </c>
    </row>
    <row r="24" spans="2:9" ht="28.5" x14ac:dyDescent="0.2">
      <c r="B24" s="55" t="s">
        <v>123</v>
      </c>
      <c r="C24" s="56" t="s">
        <v>133</v>
      </c>
      <c r="D24" s="86" t="e">
        <f>VLOOKUP(B24,Year4!D:H,5,FALSE)</f>
        <v>#N/A</v>
      </c>
      <c r="E24" s="86" t="e">
        <f>VLOOKUP(B24,Year3!D:H,5,FALSE)</f>
        <v>#N/A</v>
      </c>
      <c r="F24" s="86" t="e">
        <f>VLOOKUP(B24,Year2!D:H,5,FALSE)</f>
        <v>#N/A</v>
      </c>
      <c r="G24" s="86" t="e">
        <f>VLOOKUP(B24,Year1!D:H,5,FALSE)</f>
        <v>#N/A</v>
      </c>
    </row>
    <row r="25" spans="2:9" ht="28.5" x14ac:dyDescent="0.2">
      <c r="B25" s="55" t="s">
        <v>55</v>
      </c>
      <c r="C25" s="56" t="s">
        <v>132</v>
      </c>
      <c r="D25" s="86" t="e">
        <f>VLOOKUP(B25,Year4!D:H,5,FALSE)</f>
        <v>#N/A</v>
      </c>
      <c r="E25" s="86" t="e">
        <f>VLOOKUP(B25,Year3!D:H,5,FALSE)</f>
        <v>#N/A</v>
      </c>
      <c r="F25" s="86" t="e">
        <f>VLOOKUP(B25,Year2!D:H,5,FALSE)</f>
        <v>#N/A</v>
      </c>
      <c r="G25" s="86" t="e">
        <f>VLOOKUP(B25,Year1!D:H,5,FALSE)</f>
        <v>#N/A</v>
      </c>
    </row>
    <row r="28" spans="2:9" x14ac:dyDescent="0.2">
      <c r="C28" s="83" t="s">
        <v>135</v>
      </c>
      <c r="E28" s="317" t="e">
        <f>VLOOKUP(C2,Reference!A:B,2,FALSE)</f>
        <v>#N/A</v>
      </c>
      <c r="F28" s="317"/>
      <c r="G28" s="317"/>
    </row>
    <row r="29" spans="2:9" x14ac:dyDescent="0.2">
      <c r="C29" s="9" t="s">
        <v>94</v>
      </c>
      <c r="D29" s="7" t="s">
        <v>318</v>
      </c>
      <c r="E29" s="5"/>
      <c r="F29" s="5"/>
      <c r="G29" s="5"/>
    </row>
    <row r="30" spans="2:9" x14ac:dyDescent="0.2">
      <c r="C30" s="21"/>
      <c r="D30" s="10" t="s">
        <v>107</v>
      </c>
      <c r="E30" s="10" t="s">
        <v>108</v>
      </c>
      <c r="F30" s="10" t="s">
        <v>109</v>
      </c>
      <c r="G30" s="10" t="s">
        <v>110</v>
      </c>
    </row>
    <row r="31" spans="2:9" ht="27.95" customHeight="1" x14ac:dyDescent="0.2">
      <c r="B31" s="55" t="s">
        <v>23</v>
      </c>
      <c r="C31" s="56" t="s">
        <v>128</v>
      </c>
      <c r="D31" s="86" t="e">
        <f>VLOOKUP(B18,Year4!D:I,6,FALSE)</f>
        <v>#N/A</v>
      </c>
      <c r="E31" s="86" t="e">
        <f>VLOOKUP(B18,Year3!D:I,6,FALSE)</f>
        <v>#N/A</v>
      </c>
      <c r="F31" s="86" t="e">
        <f>VLOOKUP(B18,Year2!D:I,6,FALSE)</f>
        <v>#N/A</v>
      </c>
      <c r="G31" s="86" t="e">
        <f>VLOOKUP(B18,Year1!D:I,6,FALSE)</f>
        <v>#N/A</v>
      </c>
    </row>
    <row r="32" spans="2:9" ht="27.95" customHeight="1" x14ac:dyDescent="0.2">
      <c r="B32" s="55" t="s">
        <v>32</v>
      </c>
      <c r="C32" s="56" t="s">
        <v>129</v>
      </c>
      <c r="D32" s="86" t="e">
        <f>VLOOKUP(B19,Year4!D:I,6,FALSE)</f>
        <v>#N/A</v>
      </c>
      <c r="E32" s="86" t="e">
        <f>VLOOKUP(B19,Year3!D:I,6,FALSE)</f>
        <v>#N/A</v>
      </c>
      <c r="F32" s="86" t="e">
        <f>VLOOKUP(B19,Year2!D:I,6,FALSE)</f>
        <v>#N/A</v>
      </c>
      <c r="G32" s="86" t="e">
        <f>VLOOKUP(B19,Year1!D:I,6,FALSE)</f>
        <v>#N/A</v>
      </c>
    </row>
    <row r="33" spans="2:7" ht="27.95" customHeight="1" x14ac:dyDescent="0.2">
      <c r="B33" s="55" t="s">
        <v>39</v>
      </c>
      <c r="C33" s="56" t="s">
        <v>130</v>
      </c>
      <c r="D33" s="86" t="e">
        <f>VLOOKUP(B20,Year4!D:I,6,FALSE)</f>
        <v>#N/A</v>
      </c>
      <c r="E33" s="86" t="e">
        <f>VLOOKUP(B20,Year3!D:I,6,FALSE)</f>
        <v>#N/A</v>
      </c>
      <c r="F33" s="86" t="e">
        <f>VLOOKUP(B20,Year2!D:I,6,FALSE)</f>
        <v>#N/A</v>
      </c>
      <c r="G33" s="86" t="e">
        <f>VLOOKUP(B20,Year1!D:I,6,FALSE)</f>
        <v>#N/A</v>
      </c>
    </row>
    <row r="34" spans="2:7" ht="27.95" customHeight="1" x14ac:dyDescent="0.2">
      <c r="B34" s="55" t="s">
        <v>47</v>
      </c>
      <c r="C34" s="56" t="s">
        <v>131</v>
      </c>
      <c r="D34" s="86" t="e">
        <f>VLOOKUP(B21,Year4!D:I,6,FALSE)</f>
        <v>#N/A</v>
      </c>
      <c r="E34" s="86" t="e">
        <f>VLOOKUP(B21,Year3!D:I,6,FALSE)</f>
        <v>#N/A</v>
      </c>
      <c r="F34" s="86" t="e">
        <f>VLOOKUP(B21,Year2!D:I,6,FALSE)</f>
        <v>#N/A</v>
      </c>
      <c r="G34" s="86" t="e">
        <f>VLOOKUP(B21,Year1!D:I,6,FALSE)</f>
        <v>#N/A</v>
      </c>
    </row>
    <row r="35" spans="2:7" ht="27.95" customHeight="1" x14ac:dyDescent="0.2">
      <c r="B35" s="55" t="s">
        <v>64</v>
      </c>
      <c r="C35" s="56" t="s">
        <v>134</v>
      </c>
      <c r="D35" s="86" t="e">
        <f>VLOOKUP(B22,Year4!D:I,6,FALSE)</f>
        <v>#N/A</v>
      </c>
      <c r="E35" s="86" t="e">
        <f>VLOOKUP(B22,Year3!D:I,6,FALSE)</f>
        <v>#N/A</v>
      </c>
      <c r="F35" s="86" t="e">
        <f>VLOOKUP(B22,Year2!D:I,6,FALSE)</f>
        <v>#N/A</v>
      </c>
      <c r="G35" s="86" t="e">
        <f>VLOOKUP(B22,Year1!D:I,6,FALSE)</f>
        <v>#N/A</v>
      </c>
    </row>
    <row r="36" spans="2:7" ht="27.95" customHeight="1" x14ac:dyDescent="0.2">
      <c r="B36" s="55" t="s">
        <v>71</v>
      </c>
      <c r="C36" s="56" t="s">
        <v>126</v>
      </c>
      <c r="D36" s="84"/>
      <c r="E36" s="84"/>
      <c r="F36" s="86" t="e">
        <f>VLOOKUP(B23,Year2!D:I,6,FALSE)</f>
        <v>#N/A</v>
      </c>
      <c r="G36" s="86" t="e">
        <f>VLOOKUP(B23,Year1!D:I,6,FALSE)</f>
        <v>#N/A</v>
      </c>
    </row>
    <row r="37" spans="2:7" ht="27.95" customHeight="1" x14ac:dyDescent="0.2">
      <c r="B37" s="55" t="s">
        <v>123</v>
      </c>
      <c r="C37" s="56" t="s">
        <v>133</v>
      </c>
      <c r="D37" s="86" t="e">
        <f>VLOOKUP(B24,Year4!D:I,6,FALSE)</f>
        <v>#N/A</v>
      </c>
      <c r="E37" s="86" t="e">
        <f>VLOOKUP(B24,Year3!D:I,6,FALSE)</f>
        <v>#N/A</v>
      </c>
      <c r="F37" s="86" t="e">
        <f>VLOOKUP(B24,Year2!D:I,6,FALSE)</f>
        <v>#N/A</v>
      </c>
      <c r="G37" s="86" t="e">
        <f>VLOOKUP(B24,Year1!D:I,6,FALSE)</f>
        <v>#N/A</v>
      </c>
    </row>
    <row r="38" spans="2:7" ht="27.95" customHeight="1" x14ac:dyDescent="0.2">
      <c r="B38" s="55" t="s">
        <v>55</v>
      </c>
      <c r="C38" s="56" t="s">
        <v>132</v>
      </c>
      <c r="D38" s="86" t="e">
        <f>VLOOKUP(B25,Year4!D:I,6,FALSE)</f>
        <v>#N/A</v>
      </c>
      <c r="E38" s="86" t="e">
        <f>VLOOKUP(B25,Year3!D:I,6,FALSE)</f>
        <v>#N/A</v>
      </c>
      <c r="F38" s="86" t="e">
        <f>VLOOKUP(B25,Year2!D:I,6,FALSE)</f>
        <v>#N/A</v>
      </c>
      <c r="G38" s="86" t="e">
        <f>VLOOKUP(B25,Year1!D:I,6,FALSE)</f>
        <v>#N/A</v>
      </c>
    </row>
  </sheetData>
  <sheetProtection algorithmName="SHA-512" hashValue="nU4yN8bQue2YAoNdTvWsO0TqQEpaabpXvEYBCZM1+r9T21eGWq7kCUV9rOGXhl8XdEwnXyUusC+4dKxSPQKdDg==" saltValue="AEh1DvEdL58Bbo6GI650Jg==" spinCount="100000" sheet="1" formatCells="0" formatColumns="0" formatRows="0" selectLockedCells="1"/>
  <mergeCells count="4">
    <mergeCell ref="M3:M4"/>
    <mergeCell ref="N3:N4"/>
    <mergeCell ref="E28:G28"/>
    <mergeCell ref="E1:H1"/>
  </mergeCells>
  <pageMargins left="0.7" right="0.7" top="0.75" bottom="0.75" header="0.3" footer="0.3"/>
  <pageSetup paperSize="9" scale="25" orientation="landscape" r:id="rId1"/>
  <headerFooter>
    <oddHeader>&amp;C&amp;"Arial"&amp;12&amp;K000000OFFICIAL&amp;1#</oddHeader>
    <oddFooter>&amp;C&amp;1#&amp;"Arial"&amp;12&amp;K000000OFFICIAL</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Reference!$A$1:$A$80</xm:f>
          </x14:formula1>
          <xm:sqref>C2</xm:sqref>
        </x14:dataValidation>
      </x14:dataValidations>
    </ext>
    <ext xmlns:x14="http://schemas.microsoft.com/office/spreadsheetml/2009/9/main" uri="{05C60535-1F16-4fd2-B633-F4F36F0B64E0}">
      <x14:sparklineGroups xmlns:xm="http://schemas.microsoft.com/office/excel/2006/main">
        <x14:sparklineGroup lineWeight="1.5" displayEmptyCellsAs="gap" xr2:uid="{00000000-0003-0000-0000-000000000000}">
          <x14:colorSeries rgb="FFFF600C"/>
          <x14:colorNegative rgb="FF000000"/>
          <x14:colorAxis rgb="FF000000"/>
          <x14:colorMarkers rgb="FF000000"/>
          <x14:colorFirst rgb="FF000000"/>
          <x14:colorLast rgb="FF000000"/>
          <x14:colorHigh rgb="FF000000"/>
          <x14:colorLow rgb="FF000000"/>
          <x14:sparklines>
            <x14:sparkline>
              <xm:f>'Input         '!V5:Y5</xm:f>
              <xm:sqref>Z5</xm:sqref>
            </x14:sparkline>
            <x14:sparkline>
              <xm:f>'Input         '!V6:Y6</xm:f>
              <xm:sqref>Z6</xm:sqref>
            </x14:sparkline>
            <x14:sparkline>
              <xm:f>'Input         '!V7:Y7</xm:f>
              <xm:sqref>Z7</xm:sqref>
            </x14:sparkline>
            <x14:sparkline>
              <xm:f>'Input         '!V8:Y8</xm:f>
              <xm:sqref>Z8</xm:sqref>
            </x14:sparkline>
            <x14:sparkline>
              <xm:f>'Input         '!V9:Y9</xm:f>
              <xm:sqref>Z9</xm:sqref>
            </x14:sparkline>
            <x14:sparkline>
              <xm:f>'Input         '!V10:Y10</xm:f>
              <xm:sqref>Z10</xm:sqref>
            </x14:sparkline>
            <x14:sparkline>
              <xm:f>'Input         '!V11:Y11</xm:f>
              <xm:sqref>Z11</xm:sqref>
            </x14:sparkline>
            <x14:sparkline>
              <xm:f>'Input         '!V12:Y12</xm:f>
              <xm:sqref>Z12</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EE119-3563-4ED1-B8AD-AE1D5285968C}">
  <sheetPr>
    <tabColor rgb="FF00A0BF"/>
    <pageSetUpPr fitToPage="1"/>
  </sheetPr>
  <dimension ref="B1:R14"/>
  <sheetViews>
    <sheetView showGridLines="0" zoomScale="90" zoomScaleNormal="90" workbookViewId="0">
      <pane ySplit="3" topLeftCell="A4" activePane="bottomLeft" state="frozen"/>
      <selection pane="bottomLeft" activeCell="B1" sqref="B1"/>
    </sheetView>
  </sheetViews>
  <sheetFormatPr defaultColWidth="9.140625" defaultRowHeight="14.25" x14ac:dyDescent="0.2"/>
  <cols>
    <col min="1" max="1" width="1.7109375" style="149" customWidth="1"/>
    <col min="2" max="2" width="63.85546875" style="149" customWidth="1"/>
    <col min="3" max="3" width="6.28515625" style="146" customWidth="1"/>
    <col min="4" max="4" width="33.42578125" style="153" customWidth="1"/>
    <col min="5" max="5" width="16.140625" style="153" customWidth="1"/>
    <col min="6" max="6" width="25.5703125" style="147" customWidth="1"/>
    <col min="7" max="7" width="11.5703125" style="147" customWidth="1"/>
    <col min="8" max="8" width="11.85546875" style="148" customWidth="1"/>
    <col min="9" max="9" width="10.42578125" style="147" customWidth="1"/>
    <col min="10" max="10" width="5.42578125" style="147" customWidth="1"/>
    <col min="11" max="11" width="12.85546875" style="147" customWidth="1"/>
    <col min="12" max="12" width="16.42578125" style="147" customWidth="1"/>
    <col min="13" max="13" width="13.42578125" style="147" customWidth="1"/>
    <col min="14" max="14" width="6.85546875" style="149" customWidth="1"/>
    <col min="15" max="15" width="8.42578125" style="149" customWidth="1"/>
    <col min="16" max="16" width="24.28515625" style="146" bestFit="1" customWidth="1"/>
    <col min="17" max="17" width="22.7109375" style="149" customWidth="1"/>
    <col min="18" max="18" width="9.42578125" style="146" customWidth="1"/>
    <col min="19" max="19" width="12.7109375" style="149" customWidth="1"/>
    <col min="20" max="23" width="0.42578125" style="149" customWidth="1"/>
    <col min="24" max="24" width="22.7109375" style="149" customWidth="1"/>
    <col min="25" max="16384" width="9.140625" style="149"/>
  </cols>
  <sheetData>
    <row r="1" spans="2:18" ht="25.5" customHeight="1" x14ac:dyDescent="0.2">
      <c r="B1" s="247" t="s">
        <v>136</v>
      </c>
      <c r="C1" s="248"/>
      <c r="D1" s="249" t="s">
        <v>316</v>
      </c>
      <c r="E1" s="250"/>
      <c r="F1" s="251"/>
      <c r="G1" s="251"/>
      <c r="H1" s="252"/>
      <c r="I1" s="251"/>
      <c r="J1" s="251"/>
      <c r="K1" s="251"/>
      <c r="L1" s="251"/>
      <c r="M1" s="251"/>
    </row>
    <row r="2" spans="2:18" ht="28.5" x14ac:dyDescent="0.2">
      <c r="B2" s="154" t="s">
        <v>94</v>
      </c>
      <c r="C2" s="155" t="s">
        <v>93</v>
      </c>
      <c r="D2" s="154" t="s">
        <v>137</v>
      </c>
      <c r="E2" s="154" t="s">
        <v>138</v>
      </c>
      <c r="F2" s="156" t="s">
        <v>139</v>
      </c>
      <c r="G2" s="157"/>
      <c r="H2" s="158" t="s">
        <v>140</v>
      </c>
      <c r="I2" s="159"/>
      <c r="J2" s="159"/>
      <c r="K2" s="159"/>
      <c r="L2" s="160" t="s">
        <v>141</v>
      </c>
      <c r="M2" s="161"/>
    </row>
    <row r="3" spans="2:18" ht="15" thickBot="1" x14ac:dyDescent="0.25">
      <c r="B3" s="162"/>
      <c r="C3" s="155"/>
      <c r="D3" s="154"/>
      <c r="E3" s="154"/>
      <c r="F3" s="156" t="s">
        <v>142</v>
      </c>
      <c r="G3" s="157"/>
      <c r="H3" s="158" t="s">
        <v>142</v>
      </c>
      <c r="I3" s="159"/>
      <c r="J3" s="159"/>
      <c r="K3" s="159"/>
      <c r="L3" s="160" t="s">
        <v>142</v>
      </c>
      <c r="M3" s="161"/>
    </row>
    <row r="4" spans="2:18" ht="48" customHeight="1" thickBot="1" x14ac:dyDescent="0.25">
      <c r="B4" s="163" t="s">
        <v>128</v>
      </c>
      <c r="C4" s="164" t="s">
        <v>23</v>
      </c>
      <c r="D4" s="165" t="s">
        <v>143</v>
      </c>
      <c r="E4" s="165">
        <f>'Input         '!L5</f>
        <v>0</v>
      </c>
      <c r="F4" s="166" t="s">
        <v>144</v>
      </c>
      <c r="G4" s="167">
        <f t="shared" ref="G4:G9" si="0">E4-(E4*0.025)</f>
        <v>0</v>
      </c>
      <c r="H4" s="82" t="s">
        <v>145</v>
      </c>
      <c r="I4" s="168">
        <f>G4</f>
        <v>0</v>
      </c>
      <c r="J4" s="78" t="s">
        <v>146</v>
      </c>
      <c r="K4" s="169">
        <f t="shared" ref="K4:K9" si="1">E4-(E4*0.1)</f>
        <v>0</v>
      </c>
      <c r="L4" s="170" t="s">
        <v>147</v>
      </c>
      <c r="M4" s="171">
        <f>K4</f>
        <v>0</v>
      </c>
      <c r="O4" s="150"/>
      <c r="P4" s="151"/>
      <c r="Q4" s="152"/>
      <c r="R4" s="151"/>
    </row>
    <row r="5" spans="2:18" ht="48" customHeight="1" thickBot="1" x14ac:dyDescent="0.25">
      <c r="B5" s="163" t="s">
        <v>119</v>
      </c>
      <c r="C5" s="164" t="s">
        <v>32</v>
      </c>
      <c r="D5" s="165" t="s">
        <v>143</v>
      </c>
      <c r="E5" s="70">
        <f>'Input         '!L6</f>
        <v>0</v>
      </c>
      <c r="F5" s="71" t="s">
        <v>144</v>
      </c>
      <c r="G5" s="76">
        <f t="shared" si="0"/>
        <v>0</v>
      </c>
      <c r="H5" s="82" t="s">
        <v>145</v>
      </c>
      <c r="I5" s="79">
        <f t="shared" ref="I5:I9" si="2">G5</f>
        <v>0</v>
      </c>
      <c r="J5" s="78" t="s">
        <v>146</v>
      </c>
      <c r="K5" s="72">
        <f t="shared" si="1"/>
        <v>0</v>
      </c>
      <c r="L5" s="170" t="s">
        <v>147</v>
      </c>
      <c r="M5" s="72">
        <f t="shared" ref="M5:M9" si="3">K5</f>
        <v>0</v>
      </c>
      <c r="O5" s="150"/>
      <c r="P5" s="151"/>
      <c r="Q5" s="152"/>
      <c r="R5" s="151"/>
    </row>
    <row r="6" spans="2:18" ht="48" customHeight="1" thickBot="1" x14ac:dyDescent="0.25">
      <c r="B6" s="163" t="s">
        <v>120</v>
      </c>
      <c r="C6" s="164" t="s">
        <v>39</v>
      </c>
      <c r="D6" s="165" t="s">
        <v>143</v>
      </c>
      <c r="E6" s="70">
        <f>'Input         '!L7</f>
        <v>0</v>
      </c>
      <c r="F6" s="71" t="s">
        <v>144</v>
      </c>
      <c r="G6" s="76">
        <f t="shared" si="0"/>
        <v>0</v>
      </c>
      <c r="H6" s="82" t="s">
        <v>145</v>
      </c>
      <c r="I6" s="79">
        <f t="shared" si="2"/>
        <v>0</v>
      </c>
      <c r="J6" s="78" t="s">
        <v>146</v>
      </c>
      <c r="K6" s="72">
        <f t="shared" si="1"/>
        <v>0</v>
      </c>
      <c r="L6" s="170" t="s">
        <v>147</v>
      </c>
      <c r="M6" s="72">
        <f t="shared" si="3"/>
        <v>0</v>
      </c>
      <c r="O6" s="150"/>
      <c r="P6" s="151"/>
      <c r="Q6" s="152"/>
      <c r="R6" s="151"/>
    </row>
    <row r="7" spans="2:18" ht="48" customHeight="1" thickBot="1" x14ac:dyDescent="0.25">
      <c r="B7" s="163" t="s">
        <v>148</v>
      </c>
      <c r="C7" s="164" t="s">
        <v>47</v>
      </c>
      <c r="D7" s="165" t="s">
        <v>143</v>
      </c>
      <c r="E7" s="70">
        <f>'Input         '!L8</f>
        <v>0</v>
      </c>
      <c r="F7" s="71" t="s">
        <v>144</v>
      </c>
      <c r="G7" s="76">
        <f t="shared" si="0"/>
        <v>0</v>
      </c>
      <c r="H7" s="82" t="s">
        <v>145</v>
      </c>
      <c r="I7" s="80">
        <f t="shared" si="2"/>
        <v>0</v>
      </c>
      <c r="J7" s="78" t="s">
        <v>146</v>
      </c>
      <c r="K7" s="72">
        <f t="shared" si="1"/>
        <v>0</v>
      </c>
      <c r="L7" s="170" t="s">
        <v>147</v>
      </c>
      <c r="M7" s="72">
        <f t="shared" si="3"/>
        <v>0</v>
      </c>
      <c r="O7" s="150"/>
      <c r="P7" s="151"/>
      <c r="Q7" s="152"/>
      <c r="R7" s="151"/>
    </row>
    <row r="8" spans="2:18" ht="48" customHeight="1" thickBot="1" x14ac:dyDescent="0.25">
      <c r="B8" s="163" t="s">
        <v>154</v>
      </c>
      <c r="C8" s="164" t="s">
        <v>64</v>
      </c>
      <c r="D8" s="165" t="s">
        <v>143</v>
      </c>
      <c r="E8" s="173">
        <f>'Input         '!L9</f>
        <v>0</v>
      </c>
      <c r="F8" s="71" t="s">
        <v>144</v>
      </c>
      <c r="G8" s="76">
        <f t="shared" si="0"/>
        <v>0</v>
      </c>
      <c r="H8" s="82" t="s">
        <v>145</v>
      </c>
      <c r="I8" s="79">
        <f t="shared" si="2"/>
        <v>0</v>
      </c>
      <c r="J8" s="78" t="s">
        <v>146</v>
      </c>
      <c r="K8" s="72">
        <f t="shared" si="1"/>
        <v>0</v>
      </c>
      <c r="L8" s="170" t="s">
        <v>147</v>
      </c>
      <c r="M8" s="72">
        <f t="shared" si="3"/>
        <v>0</v>
      </c>
      <c r="O8" s="150"/>
      <c r="P8" s="151"/>
      <c r="Q8" s="152"/>
      <c r="R8" s="151"/>
    </row>
    <row r="9" spans="2:18" ht="48" customHeight="1" thickBot="1" x14ac:dyDescent="0.25">
      <c r="B9" s="163" t="s">
        <v>155</v>
      </c>
      <c r="C9" s="164" t="s">
        <v>71</v>
      </c>
      <c r="D9" s="165" t="s">
        <v>143</v>
      </c>
      <c r="E9" s="173">
        <f>'Input         '!L10</f>
        <v>0</v>
      </c>
      <c r="F9" s="71" t="s">
        <v>144</v>
      </c>
      <c r="G9" s="76">
        <f t="shared" si="0"/>
        <v>0</v>
      </c>
      <c r="H9" s="82" t="s">
        <v>145</v>
      </c>
      <c r="I9" s="79">
        <f t="shared" si="2"/>
        <v>0</v>
      </c>
      <c r="J9" s="78" t="s">
        <v>146</v>
      </c>
      <c r="K9" s="72">
        <f t="shared" si="1"/>
        <v>0</v>
      </c>
      <c r="L9" s="170" t="s">
        <v>147</v>
      </c>
      <c r="M9" s="72">
        <f t="shared" si="3"/>
        <v>0</v>
      </c>
      <c r="O9" s="150"/>
      <c r="P9" s="151"/>
      <c r="Q9" s="152"/>
      <c r="R9" s="151"/>
    </row>
    <row r="10" spans="2:18" ht="48" customHeight="1" thickBot="1" x14ac:dyDescent="0.25">
      <c r="B10" s="163" t="s">
        <v>153</v>
      </c>
      <c r="C10" s="164" t="s">
        <v>123</v>
      </c>
      <c r="D10" s="165" t="s">
        <v>150</v>
      </c>
      <c r="E10" s="87">
        <f>'Input         '!L11</f>
        <v>0</v>
      </c>
      <c r="F10" s="73" t="s">
        <v>151</v>
      </c>
      <c r="G10" s="76">
        <f>E10-(E10*0.025)</f>
        <v>0</v>
      </c>
      <c r="H10" s="82" t="s">
        <v>145</v>
      </c>
      <c r="I10" s="79">
        <f>G10</f>
        <v>0</v>
      </c>
      <c r="J10" s="78" t="s">
        <v>146</v>
      </c>
      <c r="K10" s="72">
        <f>E10+(E10*0.1)</f>
        <v>0</v>
      </c>
      <c r="L10" s="170" t="s">
        <v>152</v>
      </c>
      <c r="M10" s="72">
        <f>K10</f>
        <v>0</v>
      </c>
      <c r="O10" s="150"/>
      <c r="P10" s="151"/>
      <c r="Q10" s="152"/>
      <c r="R10" s="151"/>
    </row>
    <row r="11" spans="2:18" ht="48" customHeight="1" thickBot="1" x14ac:dyDescent="0.25">
      <c r="B11" s="163" t="s">
        <v>149</v>
      </c>
      <c r="C11" s="164" t="s">
        <v>55</v>
      </c>
      <c r="D11" s="165" t="s">
        <v>150</v>
      </c>
      <c r="E11" s="75">
        <f>'Input         '!L12</f>
        <v>0</v>
      </c>
      <c r="F11" s="73" t="s">
        <v>151</v>
      </c>
      <c r="G11" s="77">
        <f>E11-(E11*0.025)</f>
        <v>0</v>
      </c>
      <c r="H11" s="82" t="s">
        <v>145</v>
      </c>
      <c r="I11" s="81">
        <f>G11</f>
        <v>0</v>
      </c>
      <c r="J11" s="78" t="s">
        <v>146</v>
      </c>
      <c r="K11" s="172">
        <f>E11+(E11*0.1)</f>
        <v>0</v>
      </c>
      <c r="L11" s="170" t="s">
        <v>152</v>
      </c>
      <c r="M11" s="74">
        <f>K11</f>
        <v>0</v>
      </c>
      <c r="O11" s="150"/>
      <c r="P11" s="151"/>
      <c r="Q11" s="152"/>
      <c r="R11" s="151"/>
    </row>
    <row r="12" spans="2:18" x14ac:dyDescent="0.2">
      <c r="B12" s="253"/>
      <c r="C12" s="248"/>
      <c r="D12" s="254"/>
      <c r="E12" s="254"/>
      <c r="F12" s="251"/>
      <c r="G12" s="251"/>
      <c r="H12" s="252"/>
      <c r="I12" s="251"/>
      <c r="J12" s="251"/>
      <c r="K12" s="251"/>
      <c r="L12" s="251"/>
      <c r="M12" s="251"/>
    </row>
    <row r="13" spans="2:18" x14ac:dyDescent="0.2">
      <c r="B13" s="253"/>
      <c r="C13" s="248"/>
      <c r="D13" s="254"/>
      <c r="E13" s="254"/>
      <c r="F13" s="251"/>
      <c r="G13" s="251"/>
      <c r="H13" s="252"/>
      <c r="I13" s="251"/>
      <c r="J13" s="251"/>
      <c r="K13" s="251"/>
      <c r="L13" s="251"/>
      <c r="M13" s="251"/>
    </row>
    <row r="14" spans="2:18" x14ac:dyDescent="0.2">
      <c r="B14" s="253" t="s">
        <v>156</v>
      </c>
      <c r="C14" s="248"/>
      <c r="D14" s="254"/>
      <c r="E14" s="254"/>
      <c r="F14" s="251"/>
      <c r="G14" s="251"/>
      <c r="H14" s="252"/>
      <c r="I14" s="251"/>
      <c r="J14" s="251"/>
      <c r="K14" s="251"/>
      <c r="L14" s="251"/>
      <c r="M14" s="251"/>
    </row>
  </sheetData>
  <sheetProtection algorithmName="SHA-512" hashValue="4zeebLAshL80/8EC5lWKWi65q6VdClJHd0IEKlC5QLLitkUvrrfm94h3Ovht4usiSYS0VsVMX1gXyQ9t1RxAiQ==" saltValue="UHJp2W8VHBa8wrV178HThA==" spinCount="100000" sheet="1" formatColumns="0" formatRows="0"/>
  <pageMargins left="0.7" right="0.7" top="0.75" bottom="0.75" header="0.3" footer="0.3"/>
  <pageSetup paperSize="9" scale="25" orientation="landscape" r:id="rId1"/>
  <headerFooter>
    <oddHeader>&amp;C&amp;"Arial"&amp;12&amp;K000000OFFICIAL&amp;1#</oddHeader>
    <oddFooter>&amp;C&amp;1#&amp;"Arial"&amp;12&amp;K000000OFFICIAL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CE627-2F2E-4D2E-B9FE-643AEA4C0CC9}">
  <sheetPr>
    <tabColor theme="9"/>
  </sheetPr>
  <dimension ref="A1:P211"/>
  <sheetViews>
    <sheetView showGridLines="0" view="pageBreakPreview" zoomScale="110" zoomScaleNormal="100" zoomScaleSheetLayoutView="110" workbookViewId="0">
      <selection activeCell="D2" sqref="D2"/>
    </sheetView>
  </sheetViews>
  <sheetFormatPr defaultColWidth="9.140625" defaultRowHeight="12.75" x14ac:dyDescent="0.2"/>
  <cols>
    <col min="1" max="1" width="6.42578125" style="106" customWidth="1"/>
    <col min="2" max="2" width="4.7109375" style="106" customWidth="1"/>
    <col min="3" max="3" width="0.7109375" style="110" customWidth="1"/>
    <col min="4" max="4" width="19.28515625" style="106" customWidth="1"/>
    <col min="5" max="5" width="34.140625" style="106" customWidth="1"/>
    <col min="6" max="6" width="3.28515625" style="106" bestFit="1" customWidth="1"/>
    <col min="7" max="7" width="8.28515625" style="106" customWidth="1"/>
    <col min="8" max="8" width="8.140625" style="106" customWidth="1"/>
    <col min="9" max="9" width="9.42578125" style="106" customWidth="1"/>
    <col min="10" max="12" width="8.28515625" style="106" customWidth="1"/>
    <col min="13" max="13" width="6.28515625" style="106" customWidth="1"/>
    <col min="14" max="14" width="15" style="106" customWidth="1"/>
    <col min="15" max="15" width="9.140625" style="106"/>
    <col min="16" max="16" width="51" style="90" customWidth="1"/>
    <col min="17" max="16384" width="9.140625" style="106"/>
  </cols>
  <sheetData>
    <row r="1" spans="1:16" ht="3.75" customHeight="1" x14ac:dyDescent="0.25">
      <c r="C1" s="107"/>
      <c r="D1" s="108"/>
    </row>
    <row r="2" spans="1:16" ht="15.75" x14ac:dyDescent="0.2">
      <c r="A2" s="109"/>
      <c r="D2" s="111" t="s">
        <v>157</v>
      </c>
      <c r="E2" s="90"/>
      <c r="F2" s="90"/>
      <c r="G2" s="90"/>
      <c r="H2" s="90"/>
      <c r="I2" s="90"/>
      <c r="J2" s="90"/>
      <c r="K2" s="90"/>
      <c r="L2" s="90"/>
      <c r="M2" s="90"/>
    </row>
    <row r="3" spans="1:16" ht="3.75" customHeight="1" x14ac:dyDescent="0.2">
      <c r="D3" s="91"/>
      <c r="E3" s="90"/>
      <c r="F3" s="90"/>
      <c r="G3" s="90"/>
      <c r="H3" s="90"/>
      <c r="I3" s="90"/>
      <c r="J3" s="90"/>
      <c r="K3" s="90"/>
      <c r="L3" s="90"/>
      <c r="M3" s="90"/>
    </row>
    <row r="4" spans="1:16" ht="43.5" customHeight="1" x14ac:dyDescent="0.2">
      <c r="C4" s="112"/>
      <c r="D4" s="319" t="s">
        <v>158</v>
      </c>
      <c r="E4" s="319"/>
      <c r="F4" s="319"/>
      <c r="G4" s="319"/>
      <c r="H4" s="319"/>
      <c r="I4" s="319"/>
      <c r="J4" s="319"/>
      <c r="K4" s="319"/>
      <c r="L4" s="319"/>
      <c r="M4" s="319"/>
      <c r="P4" s="130" t="s">
        <v>159</v>
      </c>
    </row>
    <row r="5" spans="1:16" ht="14.1" customHeight="1" x14ac:dyDescent="0.2">
      <c r="C5" s="112"/>
      <c r="D5" s="320" t="s">
        <v>160</v>
      </c>
      <c r="E5" s="320"/>
      <c r="F5" s="320"/>
      <c r="G5" s="320"/>
      <c r="H5" s="320"/>
      <c r="I5" s="320"/>
      <c r="J5" s="320"/>
      <c r="K5" s="320"/>
      <c r="L5" s="320"/>
      <c r="M5" s="90"/>
    </row>
    <row r="6" spans="1:16" ht="3" customHeight="1" x14ac:dyDescent="0.2">
      <c r="C6" s="112"/>
      <c r="D6" s="91"/>
      <c r="E6" s="90"/>
      <c r="F6" s="90"/>
      <c r="G6" s="90"/>
      <c r="H6" s="90"/>
      <c r="I6" s="90"/>
      <c r="J6" s="90"/>
      <c r="K6" s="90"/>
      <c r="L6" s="90"/>
      <c r="M6" s="90"/>
    </row>
    <row r="7" spans="1:16" ht="22.5" customHeight="1" x14ac:dyDescent="0.2">
      <c r="D7" s="321" t="s">
        <v>161</v>
      </c>
      <c r="E7" s="323" t="s">
        <v>94</v>
      </c>
      <c r="F7" s="325" t="s">
        <v>162</v>
      </c>
      <c r="G7" s="140" t="s">
        <v>163</v>
      </c>
      <c r="H7" s="140" t="s">
        <v>96</v>
      </c>
      <c r="I7" s="140" t="s">
        <v>113</v>
      </c>
      <c r="J7" s="327" t="s">
        <v>164</v>
      </c>
      <c r="K7" s="327"/>
      <c r="L7" s="327"/>
      <c r="M7" s="140" t="s">
        <v>106</v>
      </c>
      <c r="P7" s="130" t="s">
        <v>165</v>
      </c>
    </row>
    <row r="8" spans="1:16" ht="15.6" customHeight="1" thickBot="1" x14ac:dyDescent="0.25">
      <c r="C8" s="113"/>
      <c r="D8" s="322"/>
      <c r="E8" s="324"/>
      <c r="F8" s="326"/>
      <c r="G8" s="135" t="s">
        <v>166</v>
      </c>
      <c r="H8" s="135" t="str">
        <f>'Input         '!H4</f>
        <v>2022/23</v>
      </c>
      <c r="I8" s="135" t="str">
        <f>'Input         '!L3</f>
        <v xml:space="preserve">2023/24
</v>
      </c>
      <c r="J8" s="135" t="str">
        <f>'Input         '!Q4</f>
        <v>2024/25</v>
      </c>
      <c r="K8" s="135" t="str">
        <f>'Input         '!S4</f>
        <v>2025/26</v>
      </c>
      <c r="L8" s="135" t="str">
        <f>'Input         '!U4</f>
        <v>2026/27</v>
      </c>
      <c r="M8" s="135" t="s">
        <v>117</v>
      </c>
      <c r="P8" s="130" t="s">
        <v>167</v>
      </c>
    </row>
    <row r="9" spans="1:16" x14ac:dyDescent="0.2">
      <c r="C9" s="114"/>
      <c r="D9" s="93" t="s">
        <v>168</v>
      </c>
      <c r="E9" s="94"/>
      <c r="F9" s="95"/>
      <c r="G9" s="96"/>
      <c r="H9" s="96"/>
      <c r="I9" s="97"/>
      <c r="J9" s="98"/>
      <c r="K9" s="98"/>
      <c r="L9" s="98"/>
      <c r="M9" s="99"/>
    </row>
    <row r="10" spans="1:16" ht="36.75" customHeight="1" thickBot="1" x14ac:dyDescent="0.25">
      <c r="C10" s="107"/>
      <c r="D10" s="100" t="s">
        <v>169</v>
      </c>
      <c r="E10" s="100" t="s">
        <v>170</v>
      </c>
      <c r="F10" s="101">
        <v>1</v>
      </c>
      <c r="G10" s="102" t="e">
        <f>'Input         '!G5</f>
        <v>#N/A</v>
      </c>
      <c r="H10" s="102">
        <f>'Input         '!H5</f>
        <v>0</v>
      </c>
      <c r="I10" s="103">
        <f>'Input         '!L5</f>
        <v>0</v>
      </c>
      <c r="J10" s="133">
        <f>'Input         '!Q5</f>
        <v>0</v>
      </c>
      <c r="K10" s="133">
        <f>'Input         '!S5</f>
        <v>0</v>
      </c>
      <c r="L10" s="133">
        <f>'Input         '!U5</f>
        <v>0</v>
      </c>
      <c r="M10" s="104" t="str">
        <f>'Input         '!AB5</f>
        <v>o</v>
      </c>
    </row>
    <row r="11" spans="1:16" x14ac:dyDescent="0.2">
      <c r="C11" s="115"/>
      <c r="D11" s="93" t="s">
        <v>31</v>
      </c>
      <c r="E11" s="94"/>
      <c r="F11" s="95"/>
      <c r="G11" s="96"/>
      <c r="H11" s="96"/>
      <c r="I11" s="97"/>
      <c r="J11" s="98"/>
      <c r="K11" s="98"/>
      <c r="L11" s="98"/>
      <c r="M11" s="99"/>
    </row>
    <row r="12" spans="1:16" ht="34.5" customHeight="1" thickBot="1" x14ac:dyDescent="0.25">
      <c r="C12" s="115"/>
      <c r="D12" s="100" t="s">
        <v>171</v>
      </c>
      <c r="E12" s="100" t="s">
        <v>172</v>
      </c>
      <c r="F12" s="101">
        <v>2</v>
      </c>
      <c r="G12" s="132" t="e">
        <f>'Input         '!G6</f>
        <v>#N/A</v>
      </c>
      <c r="H12" s="132">
        <f>'Input         '!H6</f>
        <v>0</v>
      </c>
      <c r="I12" s="131">
        <f>'Input         '!L6</f>
        <v>0</v>
      </c>
      <c r="J12" s="131">
        <f>'Input         '!Q6</f>
        <v>0</v>
      </c>
      <c r="K12" s="131">
        <f>'Input         '!S6</f>
        <v>0</v>
      </c>
      <c r="L12" s="131">
        <f>'Input         '!U6</f>
        <v>0</v>
      </c>
      <c r="M12" s="104" t="str">
        <f>'Input         '!AB6</f>
        <v>o</v>
      </c>
    </row>
    <row r="13" spans="1:16" x14ac:dyDescent="0.2">
      <c r="C13" s="115"/>
      <c r="D13" s="93" t="s">
        <v>173</v>
      </c>
      <c r="E13" s="94"/>
      <c r="F13" s="95"/>
      <c r="G13" s="98"/>
      <c r="H13" s="98"/>
      <c r="I13" s="97"/>
      <c r="J13" s="98"/>
      <c r="K13" s="98"/>
      <c r="L13" s="98"/>
      <c r="M13" s="99"/>
    </row>
    <row r="14" spans="1:16" ht="34.5" thickBot="1" x14ac:dyDescent="0.25">
      <c r="C14" s="115"/>
      <c r="D14" s="100" t="s">
        <v>174</v>
      </c>
      <c r="E14" s="100" t="s">
        <v>175</v>
      </c>
      <c r="F14" s="101">
        <v>3</v>
      </c>
      <c r="G14" s="132" t="e">
        <f>'Input         '!G7</f>
        <v>#N/A</v>
      </c>
      <c r="H14" s="132">
        <f>'Input         '!H7</f>
        <v>0</v>
      </c>
      <c r="I14" s="131">
        <f>'Input         '!L7</f>
        <v>0</v>
      </c>
      <c r="J14" s="131">
        <f>'Input         '!Q7</f>
        <v>0</v>
      </c>
      <c r="K14" s="131">
        <f>'Input         '!S7</f>
        <v>0</v>
      </c>
      <c r="L14" s="131">
        <f>'Input         '!U7</f>
        <v>0</v>
      </c>
      <c r="M14" s="104" t="str">
        <f>'Input         '!AB7</f>
        <v>o</v>
      </c>
    </row>
    <row r="15" spans="1:16" x14ac:dyDescent="0.2">
      <c r="C15" s="115"/>
      <c r="D15" s="93" t="s">
        <v>176</v>
      </c>
      <c r="E15" s="94"/>
      <c r="F15" s="95"/>
      <c r="G15" s="98"/>
      <c r="H15" s="98"/>
      <c r="I15" s="97"/>
      <c r="J15" s="98"/>
      <c r="K15" s="98"/>
      <c r="L15" s="98"/>
      <c r="M15" s="99"/>
    </row>
    <row r="16" spans="1:16" ht="45.6" customHeight="1" thickBot="1" x14ac:dyDescent="0.25">
      <c r="C16" s="115"/>
      <c r="D16" s="100" t="s">
        <v>177</v>
      </c>
      <c r="E16" s="100" t="s">
        <v>178</v>
      </c>
      <c r="F16" s="101">
        <v>4</v>
      </c>
      <c r="G16" s="132" t="e">
        <f>'Input         '!G8</f>
        <v>#N/A</v>
      </c>
      <c r="H16" s="132">
        <f>'Input         '!H8</f>
        <v>0</v>
      </c>
      <c r="I16" s="131">
        <f>'Input         '!L8</f>
        <v>0</v>
      </c>
      <c r="J16" s="131">
        <f>'Input         '!Q8</f>
        <v>0</v>
      </c>
      <c r="K16" s="131">
        <f>'Input         '!S8</f>
        <v>0</v>
      </c>
      <c r="L16" s="131">
        <f>'Input         '!U8</f>
        <v>0</v>
      </c>
      <c r="M16" s="104" t="str">
        <f>'Input         '!AB8</f>
        <v>o</v>
      </c>
    </row>
    <row r="17" spans="3:14" ht="23.25" customHeight="1" x14ac:dyDescent="0.2">
      <c r="C17" s="112"/>
      <c r="D17" s="320" t="s">
        <v>179</v>
      </c>
      <c r="E17" s="320"/>
      <c r="F17" s="320"/>
      <c r="G17" s="320"/>
      <c r="H17" s="320"/>
      <c r="I17" s="320"/>
      <c r="J17" s="320"/>
      <c r="K17" s="320"/>
      <c r="L17" s="320"/>
      <c r="M17" s="90"/>
    </row>
    <row r="18" spans="3:14" ht="3.75" hidden="1" customHeight="1" x14ac:dyDescent="0.2">
      <c r="C18" s="112"/>
      <c r="D18" s="91"/>
      <c r="E18" s="90"/>
      <c r="F18" s="90"/>
      <c r="G18" s="90"/>
      <c r="H18" s="90"/>
      <c r="I18" s="90"/>
      <c r="J18" s="90"/>
      <c r="K18" s="90"/>
      <c r="L18" s="90"/>
      <c r="M18" s="90"/>
    </row>
    <row r="19" spans="3:14" ht="24.75" customHeight="1" x14ac:dyDescent="0.2">
      <c r="D19" s="321" t="s">
        <v>161</v>
      </c>
      <c r="E19" s="323" t="s">
        <v>94</v>
      </c>
      <c r="F19" s="325" t="s">
        <v>162</v>
      </c>
      <c r="G19" s="140" t="s">
        <v>163</v>
      </c>
      <c r="H19" s="140" t="s">
        <v>96</v>
      </c>
      <c r="I19" s="140" t="s">
        <v>113</v>
      </c>
      <c r="J19" s="327" t="s">
        <v>164</v>
      </c>
      <c r="K19" s="327"/>
      <c r="L19" s="327"/>
      <c r="M19" s="140" t="s">
        <v>106</v>
      </c>
    </row>
    <row r="20" spans="3:14" ht="15.6" customHeight="1" thickBot="1" x14ac:dyDescent="0.25">
      <c r="C20" s="113"/>
      <c r="D20" s="322"/>
      <c r="E20" s="324"/>
      <c r="F20" s="326"/>
      <c r="G20" s="135" t="s">
        <v>166</v>
      </c>
      <c r="H20" s="135" t="str">
        <f>'Input         '!H4</f>
        <v>2022/23</v>
      </c>
      <c r="I20" s="135" t="str">
        <f>'Input         '!L3</f>
        <v xml:space="preserve">2023/24
</v>
      </c>
      <c r="J20" s="135" t="str">
        <f>'Input         '!Q4</f>
        <v>2024/25</v>
      </c>
      <c r="K20" s="135" t="str">
        <f>'Input         '!S4</f>
        <v>2025/26</v>
      </c>
      <c r="L20" s="135" t="str">
        <f>'Input         '!U4</f>
        <v>2026/27</v>
      </c>
      <c r="M20" s="92" t="s">
        <v>117</v>
      </c>
    </row>
    <row r="21" spans="3:14" x14ac:dyDescent="0.2">
      <c r="C21" s="114"/>
      <c r="D21" s="93" t="s">
        <v>63</v>
      </c>
      <c r="E21" s="94"/>
      <c r="F21" s="95"/>
      <c r="G21" s="96"/>
      <c r="H21" s="96"/>
      <c r="I21" s="97"/>
      <c r="J21" s="98"/>
      <c r="K21" s="98"/>
      <c r="L21" s="98"/>
      <c r="M21" s="99"/>
    </row>
    <row r="22" spans="3:14" ht="15.6" customHeight="1" thickBot="1" x14ac:dyDescent="0.25">
      <c r="C22" s="107"/>
      <c r="D22" s="100" t="s">
        <v>180</v>
      </c>
      <c r="E22" s="100" t="s">
        <v>181</v>
      </c>
      <c r="F22" s="101">
        <v>5</v>
      </c>
      <c r="G22" s="136" t="e">
        <f>'Input         '!G9</f>
        <v>#N/A</v>
      </c>
      <c r="H22" s="136">
        <f>'Input         '!H9</f>
        <v>0</v>
      </c>
      <c r="I22" s="131">
        <f>'Input         '!L9</f>
        <v>0</v>
      </c>
      <c r="J22" s="131">
        <f>'Input         '!Q9</f>
        <v>0</v>
      </c>
      <c r="K22" s="131">
        <f>'Input         '!S9</f>
        <v>0</v>
      </c>
      <c r="L22" s="131">
        <f>'Input         '!U9</f>
        <v>0</v>
      </c>
      <c r="M22" s="104" t="str">
        <f>'Input         '!AB9</f>
        <v>o</v>
      </c>
    </row>
    <row r="23" spans="3:14" x14ac:dyDescent="0.2">
      <c r="C23" s="115"/>
      <c r="D23" s="93" t="s">
        <v>70</v>
      </c>
      <c r="E23" s="94"/>
      <c r="F23" s="95"/>
      <c r="G23" s="96"/>
      <c r="H23" s="96"/>
      <c r="I23" s="97"/>
      <c r="J23" s="98"/>
      <c r="K23" s="98"/>
      <c r="L23" s="98"/>
      <c r="M23" s="99"/>
    </row>
    <row r="24" spans="3:14" ht="24.95" customHeight="1" thickBot="1" x14ac:dyDescent="0.25">
      <c r="C24" s="115"/>
      <c r="D24" s="100" t="s">
        <v>182</v>
      </c>
      <c r="E24" s="100" t="s">
        <v>183</v>
      </c>
      <c r="F24" s="101">
        <v>6</v>
      </c>
      <c r="G24" s="136" t="e">
        <f>'Input         '!G10</f>
        <v>#N/A</v>
      </c>
      <c r="H24" s="136">
        <f>'Input         '!H10</f>
        <v>0</v>
      </c>
      <c r="I24" s="131">
        <f>'Input         '!L10</f>
        <v>0</v>
      </c>
      <c r="J24" s="131">
        <f>'Input         '!Q10</f>
        <v>0</v>
      </c>
      <c r="K24" s="131">
        <f>'Input         '!S10</f>
        <v>0</v>
      </c>
      <c r="L24" s="131">
        <f>'Input         '!U10</f>
        <v>0</v>
      </c>
      <c r="M24" s="104" t="str">
        <f>'Input         '!AB10</f>
        <v>o</v>
      </c>
    </row>
    <row r="25" spans="3:14" x14ac:dyDescent="0.2">
      <c r="C25" s="115"/>
      <c r="D25" s="93" t="s">
        <v>77</v>
      </c>
      <c r="E25" s="94"/>
      <c r="F25" s="95"/>
      <c r="G25" s="98"/>
      <c r="H25" s="98"/>
      <c r="I25" s="97"/>
      <c r="J25" s="98"/>
      <c r="K25" s="98"/>
      <c r="L25" s="98"/>
      <c r="M25" s="99"/>
    </row>
    <row r="26" spans="3:14" ht="13.5" thickBot="1" x14ac:dyDescent="0.25">
      <c r="C26" s="115"/>
      <c r="D26" s="100" t="s">
        <v>184</v>
      </c>
      <c r="E26" s="100" t="s">
        <v>185</v>
      </c>
      <c r="F26" s="101">
        <v>7</v>
      </c>
      <c r="G26" s="132" t="e">
        <f>'Input         '!G11</f>
        <v>#N/A</v>
      </c>
      <c r="H26" s="132">
        <f>'Input         '!H11</f>
        <v>0</v>
      </c>
      <c r="I26" s="131">
        <f>'Input         '!L11</f>
        <v>0</v>
      </c>
      <c r="J26" s="131">
        <f>'Input         '!Q11</f>
        <v>0</v>
      </c>
      <c r="K26" s="131">
        <f>'Input         '!S11</f>
        <v>0</v>
      </c>
      <c r="L26" s="131">
        <f>'Input         '!U11</f>
        <v>0</v>
      </c>
      <c r="M26" s="104" t="str">
        <f>'Input         '!AB11</f>
        <v>o</v>
      </c>
    </row>
    <row r="27" spans="3:14" x14ac:dyDescent="0.2">
      <c r="C27" s="115"/>
      <c r="D27" s="93" t="s">
        <v>54</v>
      </c>
      <c r="E27" s="94"/>
      <c r="F27" s="95"/>
      <c r="G27" s="138"/>
      <c r="H27" s="138"/>
      <c r="I27" s="139"/>
      <c r="J27" s="138"/>
      <c r="K27" s="138"/>
      <c r="L27" s="138"/>
      <c r="M27" s="99"/>
    </row>
    <row r="28" spans="3:14" ht="13.5" thickBot="1" x14ac:dyDescent="0.25">
      <c r="C28" s="115"/>
      <c r="D28" s="100" t="s">
        <v>186</v>
      </c>
      <c r="E28" s="100" t="s">
        <v>187</v>
      </c>
      <c r="F28" s="101">
        <v>8</v>
      </c>
      <c r="G28" s="137" t="e">
        <f>'Input         '!G12</f>
        <v>#N/A</v>
      </c>
      <c r="H28" s="137">
        <f>'Input         '!H12</f>
        <v>0</v>
      </c>
      <c r="I28" s="137">
        <f>'Input         '!L12</f>
        <v>0</v>
      </c>
      <c r="J28" s="137">
        <f>'Input         '!Q12</f>
        <v>0</v>
      </c>
      <c r="K28" s="137">
        <f>'Input         '!S12</f>
        <v>0</v>
      </c>
      <c r="L28" s="137">
        <f>'Input         '!U12</f>
        <v>0</v>
      </c>
      <c r="M28" s="104" t="str">
        <f>'Input         '!AB12</f>
        <v>o</v>
      </c>
    </row>
    <row r="29" spans="3:14" ht="9" customHeight="1" x14ac:dyDescent="0.2">
      <c r="C29" s="115"/>
      <c r="D29" s="105"/>
      <c r="E29" s="90"/>
      <c r="F29" s="90"/>
      <c r="G29" s="90"/>
      <c r="H29" s="90"/>
      <c r="I29" s="90"/>
      <c r="J29" s="90"/>
      <c r="K29" s="90"/>
      <c r="L29" s="90"/>
      <c r="M29" s="90"/>
    </row>
    <row r="30" spans="3:14" x14ac:dyDescent="0.2">
      <c r="C30" s="116"/>
      <c r="D30" s="119" t="s">
        <v>188</v>
      </c>
      <c r="E30" s="120"/>
      <c r="F30" s="120"/>
      <c r="G30" s="120"/>
      <c r="H30" s="120"/>
      <c r="I30" s="120"/>
      <c r="J30" s="120"/>
      <c r="K30" s="120"/>
      <c r="L30" s="120"/>
      <c r="M30" s="120"/>
      <c r="N30" s="118"/>
    </row>
    <row r="31" spans="3:14" x14ac:dyDescent="0.2">
      <c r="C31" s="121"/>
      <c r="D31" s="329" t="s">
        <v>189</v>
      </c>
      <c r="E31" s="329"/>
      <c r="F31" s="329"/>
      <c r="G31" s="329"/>
      <c r="H31" s="329"/>
      <c r="I31" s="329"/>
      <c r="J31" s="329"/>
      <c r="K31" s="329"/>
      <c r="L31" s="329"/>
      <c r="M31" s="329"/>
      <c r="N31" s="118"/>
    </row>
    <row r="32" spans="3:14" x14ac:dyDescent="0.2">
      <c r="C32" s="121"/>
      <c r="D32" s="122" t="s">
        <v>190</v>
      </c>
      <c r="E32" s="122"/>
      <c r="F32" s="122"/>
      <c r="G32" s="122"/>
      <c r="H32" s="122"/>
      <c r="I32" s="122"/>
      <c r="J32" s="122"/>
      <c r="K32" s="122"/>
      <c r="L32" s="122"/>
      <c r="M32" s="122"/>
      <c r="N32" s="118"/>
    </row>
    <row r="33" spans="3:14" x14ac:dyDescent="0.2">
      <c r="C33" s="121"/>
      <c r="D33" s="122" t="s">
        <v>191</v>
      </c>
      <c r="E33" s="122"/>
      <c r="F33" s="122"/>
      <c r="G33" s="122"/>
      <c r="H33" s="122"/>
      <c r="I33" s="122"/>
      <c r="J33" s="122"/>
      <c r="K33" s="122"/>
      <c r="L33" s="122"/>
      <c r="M33" s="122"/>
      <c r="N33" s="118"/>
    </row>
    <row r="34" spans="3:14" x14ac:dyDescent="0.2">
      <c r="C34" s="121"/>
      <c r="D34" s="122"/>
      <c r="E34" s="122"/>
      <c r="F34" s="122"/>
      <c r="G34" s="122"/>
      <c r="H34" s="122"/>
      <c r="I34" s="122"/>
      <c r="J34" s="122"/>
      <c r="K34" s="122"/>
      <c r="L34" s="122"/>
      <c r="M34" s="122"/>
    </row>
    <row r="35" spans="3:14" ht="15.75" customHeight="1" x14ac:dyDescent="0.2">
      <c r="C35" s="121"/>
      <c r="D35" s="123" t="s">
        <v>192</v>
      </c>
      <c r="E35" s="120"/>
      <c r="F35" s="120"/>
      <c r="G35" s="120"/>
      <c r="H35" s="120"/>
      <c r="I35" s="120"/>
      <c r="J35" s="120"/>
      <c r="K35" s="120"/>
      <c r="L35" s="120"/>
      <c r="M35" s="120"/>
    </row>
    <row r="36" spans="3:14" x14ac:dyDescent="0.2">
      <c r="C36" s="124"/>
      <c r="D36" s="332" t="s">
        <v>193</v>
      </c>
      <c r="E36" s="332"/>
      <c r="F36" s="332"/>
      <c r="G36" s="332"/>
      <c r="H36" s="332"/>
      <c r="I36" s="332"/>
      <c r="J36" s="332"/>
      <c r="K36" s="332"/>
      <c r="L36" s="332"/>
      <c r="M36" s="332"/>
    </row>
    <row r="37" spans="3:14" x14ac:dyDescent="0.2">
      <c r="C37" s="124"/>
      <c r="D37" s="328" t="s">
        <v>194</v>
      </c>
      <c r="E37" s="328"/>
      <c r="F37" s="328"/>
      <c r="G37" s="328"/>
      <c r="H37" s="328"/>
      <c r="I37" s="328"/>
      <c r="J37" s="328"/>
      <c r="K37" s="328"/>
      <c r="L37" s="328"/>
      <c r="M37" s="328"/>
    </row>
    <row r="38" spans="3:14" x14ac:dyDescent="0.2">
      <c r="C38" s="124"/>
      <c r="D38" s="319">
        <f>'Input         '!N5</f>
        <v>0</v>
      </c>
      <c r="E38" s="319"/>
      <c r="F38" s="319"/>
      <c r="G38" s="319"/>
      <c r="H38" s="319"/>
      <c r="I38" s="319"/>
      <c r="J38" s="319"/>
      <c r="K38" s="319"/>
      <c r="L38" s="319"/>
      <c r="M38" s="319"/>
    </row>
    <row r="39" spans="3:14" x14ac:dyDescent="0.2">
      <c r="C39" s="124"/>
      <c r="D39" s="328" t="s">
        <v>195</v>
      </c>
      <c r="E39" s="328"/>
      <c r="F39" s="328"/>
      <c r="G39" s="328"/>
      <c r="H39" s="328"/>
      <c r="I39" s="328"/>
      <c r="J39" s="328"/>
      <c r="K39" s="328"/>
      <c r="L39" s="328"/>
      <c r="M39" s="328"/>
    </row>
    <row r="40" spans="3:14" x14ac:dyDescent="0.2">
      <c r="C40" s="124"/>
      <c r="D40" s="329">
        <f>'Input         '!N6</f>
        <v>0</v>
      </c>
      <c r="E40" s="329"/>
      <c r="F40" s="329"/>
      <c r="G40" s="329"/>
      <c r="H40" s="329"/>
      <c r="I40" s="329"/>
      <c r="J40" s="329"/>
      <c r="K40" s="329"/>
      <c r="L40" s="329"/>
      <c r="M40" s="329"/>
    </row>
    <row r="41" spans="3:14" x14ac:dyDescent="0.2">
      <c r="C41" s="124"/>
      <c r="D41" s="328" t="s">
        <v>196</v>
      </c>
      <c r="E41" s="328"/>
      <c r="F41" s="328"/>
      <c r="G41" s="328"/>
      <c r="H41" s="328"/>
      <c r="I41" s="328"/>
      <c r="J41" s="328"/>
      <c r="K41" s="328"/>
      <c r="L41" s="328"/>
      <c r="M41" s="328"/>
    </row>
    <row r="42" spans="3:14" x14ac:dyDescent="0.2">
      <c r="C42" s="124"/>
      <c r="D42" s="329">
        <f>'Input         '!N7</f>
        <v>0</v>
      </c>
      <c r="E42" s="329"/>
      <c r="F42" s="329"/>
      <c r="G42" s="329"/>
      <c r="H42" s="329"/>
      <c r="I42" s="329"/>
      <c r="J42" s="329"/>
      <c r="K42" s="329"/>
      <c r="L42" s="329"/>
      <c r="M42" s="329"/>
    </row>
    <row r="43" spans="3:14" x14ac:dyDescent="0.2">
      <c r="C43" s="124"/>
      <c r="D43" s="328" t="s">
        <v>197</v>
      </c>
      <c r="E43" s="328"/>
      <c r="F43" s="328"/>
      <c r="G43" s="328"/>
      <c r="H43" s="328"/>
      <c r="I43" s="328"/>
      <c r="J43" s="328"/>
      <c r="K43" s="328"/>
      <c r="L43" s="328"/>
      <c r="M43" s="328"/>
    </row>
    <row r="44" spans="3:14" x14ac:dyDescent="0.2">
      <c r="C44" s="124"/>
      <c r="D44" s="329">
        <f>'Input         '!N8</f>
        <v>0</v>
      </c>
      <c r="E44" s="329"/>
      <c r="F44" s="329"/>
      <c r="G44" s="329"/>
      <c r="H44" s="329"/>
      <c r="I44" s="329"/>
      <c r="J44" s="329"/>
      <c r="K44" s="329"/>
      <c r="L44" s="329"/>
      <c r="M44" s="329"/>
    </row>
    <row r="45" spans="3:14" x14ac:dyDescent="0.2">
      <c r="C45" s="124"/>
      <c r="D45" s="330" t="s">
        <v>198</v>
      </c>
      <c r="E45" s="330"/>
      <c r="F45" s="330"/>
      <c r="G45" s="330"/>
      <c r="H45" s="330"/>
      <c r="I45" s="330"/>
      <c r="J45" s="330"/>
      <c r="K45" s="330"/>
      <c r="L45" s="330"/>
      <c r="M45" s="330"/>
    </row>
    <row r="46" spans="3:14" x14ac:dyDescent="0.2">
      <c r="C46" s="124"/>
      <c r="D46" s="331">
        <f>'Input         '!N9</f>
        <v>0</v>
      </c>
      <c r="E46" s="331"/>
      <c r="F46" s="331"/>
      <c r="G46" s="331"/>
      <c r="H46" s="331"/>
      <c r="I46" s="331"/>
      <c r="J46" s="331"/>
      <c r="K46" s="331"/>
      <c r="L46" s="331"/>
      <c r="M46" s="331"/>
    </row>
    <row r="47" spans="3:14" x14ac:dyDescent="0.2">
      <c r="C47" s="124"/>
      <c r="D47" s="330" t="s">
        <v>199</v>
      </c>
      <c r="E47" s="330"/>
      <c r="F47" s="330"/>
      <c r="G47" s="330"/>
      <c r="H47" s="330"/>
      <c r="I47" s="330"/>
      <c r="J47" s="330"/>
      <c r="K47" s="330"/>
      <c r="L47" s="330"/>
      <c r="M47" s="330"/>
    </row>
    <row r="48" spans="3:14" ht="13.5" customHeight="1" x14ac:dyDescent="0.2">
      <c r="D48" s="331">
        <f>'Input         '!N10</f>
        <v>0</v>
      </c>
      <c r="E48" s="331"/>
      <c r="F48" s="331"/>
      <c r="G48" s="331"/>
      <c r="H48" s="331"/>
      <c r="I48" s="331"/>
      <c r="J48" s="331"/>
      <c r="K48" s="331"/>
      <c r="L48" s="331"/>
      <c r="M48" s="331"/>
    </row>
    <row r="49" spans="1:15" x14ac:dyDescent="0.2">
      <c r="C49" s="114"/>
      <c r="D49" s="330" t="s">
        <v>200</v>
      </c>
      <c r="E49" s="330"/>
      <c r="F49" s="330"/>
      <c r="G49" s="330"/>
      <c r="H49" s="330"/>
      <c r="I49" s="330"/>
      <c r="J49" s="330"/>
      <c r="K49" s="330"/>
      <c r="L49" s="330"/>
      <c r="M49" s="330"/>
    </row>
    <row r="50" spans="1:15" x14ac:dyDescent="0.2">
      <c r="C50" s="107"/>
      <c r="D50" s="319">
        <f>'Input         '!N11</f>
        <v>0</v>
      </c>
      <c r="E50" s="319"/>
      <c r="F50" s="319"/>
      <c r="G50" s="319"/>
      <c r="H50" s="319"/>
      <c r="I50" s="319"/>
      <c r="J50" s="319"/>
      <c r="K50" s="319"/>
      <c r="L50" s="319"/>
      <c r="M50" s="319"/>
    </row>
    <row r="51" spans="1:15" x14ac:dyDescent="0.2">
      <c r="C51" s="115"/>
      <c r="D51" s="328" t="s">
        <v>201</v>
      </c>
      <c r="E51" s="328"/>
      <c r="F51" s="328"/>
      <c r="G51" s="328"/>
      <c r="H51" s="328"/>
      <c r="I51" s="328"/>
      <c r="J51" s="328"/>
      <c r="K51" s="328"/>
      <c r="L51" s="328"/>
      <c r="M51" s="328"/>
    </row>
    <row r="52" spans="1:15" x14ac:dyDescent="0.2">
      <c r="C52" s="115"/>
      <c r="D52" s="329">
        <f>'Input         '!N12</f>
        <v>0</v>
      </c>
      <c r="E52" s="329"/>
      <c r="F52" s="329"/>
      <c r="G52" s="329"/>
      <c r="H52" s="329"/>
      <c r="I52" s="329"/>
      <c r="J52" s="329"/>
      <c r="K52" s="329"/>
      <c r="L52" s="329"/>
      <c r="M52" s="329"/>
    </row>
    <row r="53" spans="1:15" x14ac:dyDescent="0.2">
      <c r="C53" s="115"/>
      <c r="D53" s="125"/>
      <c r="G53" s="126"/>
      <c r="H53" s="126"/>
      <c r="I53" s="126"/>
    </row>
    <row r="54" spans="1:15" ht="6" customHeight="1" x14ac:dyDescent="0.2">
      <c r="C54" s="115"/>
      <c r="G54" s="126"/>
      <c r="H54" s="126"/>
      <c r="I54" s="126"/>
    </row>
    <row r="55" spans="1:15" x14ac:dyDescent="0.2">
      <c r="C55" s="115"/>
    </row>
    <row r="56" spans="1:15" x14ac:dyDescent="0.2">
      <c r="C56" s="121"/>
    </row>
    <row r="57" spans="1:15" x14ac:dyDescent="0.2">
      <c r="C57" s="121"/>
    </row>
    <row r="58" spans="1:15" x14ac:dyDescent="0.2">
      <c r="C58" s="121"/>
    </row>
    <row r="59" spans="1:15" x14ac:dyDescent="0.2">
      <c r="C59" s="121"/>
    </row>
    <row r="60" spans="1:15" s="90" customFormat="1" x14ac:dyDescent="0.2">
      <c r="A60" s="106"/>
      <c r="B60" s="106"/>
      <c r="C60" s="121"/>
      <c r="D60" s="106"/>
      <c r="E60" s="106"/>
      <c r="F60" s="106"/>
      <c r="G60" s="106"/>
      <c r="H60" s="106"/>
      <c r="I60" s="106"/>
      <c r="J60" s="106"/>
      <c r="K60" s="106"/>
      <c r="L60" s="106"/>
      <c r="M60" s="106"/>
      <c r="N60" s="106"/>
      <c r="O60" s="106"/>
    </row>
    <row r="61" spans="1:15" s="90" customFormat="1" x14ac:dyDescent="0.2">
      <c r="A61" s="106"/>
      <c r="B61" s="106"/>
      <c r="C61" s="121"/>
      <c r="D61" s="106"/>
      <c r="E61" s="106"/>
      <c r="F61" s="106"/>
      <c r="G61" s="106"/>
      <c r="H61" s="106"/>
      <c r="I61" s="106"/>
      <c r="J61" s="106"/>
      <c r="K61" s="106"/>
      <c r="L61" s="106"/>
      <c r="M61" s="106"/>
      <c r="N61" s="106"/>
      <c r="O61" s="106"/>
    </row>
    <row r="62" spans="1:15" s="90" customFormat="1" x14ac:dyDescent="0.2">
      <c r="A62" s="106"/>
      <c r="B62" s="106"/>
      <c r="C62" s="117"/>
      <c r="D62" s="106"/>
      <c r="E62" s="106"/>
      <c r="F62" s="106"/>
      <c r="G62" s="106"/>
      <c r="H62" s="106"/>
      <c r="I62" s="106"/>
      <c r="J62" s="106"/>
      <c r="K62" s="106"/>
      <c r="L62" s="106"/>
      <c r="M62" s="106"/>
      <c r="N62" s="106"/>
      <c r="O62" s="106"/>
    </row>
    <row r="63" spans="1:15" s="90" customFormat="1" x14ac:dyDescent="0.2">
      <c r="A63" s="106"/>
      <c r="B63" s="106"/>
      <c r="C63" s="117"/>
      <c r="D63" s="106"/>
      <c r="E63" s="106"/>
      <c r="F63" s="106"/>
      <c r="G63" s="106"/>
      <c r="H63" s="106"/>
      <c r="I63" s="106"/>
      <c r="J63" s="106"/>
      <c r="K63" s="106"/>
      <c r="L63" s="106"/>
      <c r="M63" s="106"/>
      <c r="N63" s="106"/>
      <c r="O63" s="106"/>
    </row>
    <row r="64" spans="1:15" s="90" customFormat="1" x14ac:dyDescent="0.2">
      <c r="A64" s="106"/>
      <c r="B64" s="106"/>
      <c r="C64" s="117"/>
      <c r="D64" s="106"/>
      <c r="E64" s="106"/>
      <c r="F64" s="106"/>
      <c r="G64" s="106"/>
      <c r="H64" s="106"/>
      <c r="I64" s="106"/>
      <c r="J64" s="106"/>
      <c r="K64" s="127"/>
      <c r="L64" s="127"/>
      <c r="M64" s="127"/>
      <c r="N64" s="106"/>
      <c r="O64" s="106"/>
    </row>
    <row r="65" spans="1:15" s="90" customFormat="1" x14ac:dyDescent="0.2">
      <c r="A65" s="106"/>
      <c r="B65" s="106"/>
      <c r="C65" s="116"/>
      <c r="D65" s="106"/>
      <c r="E65" s="106"/>
      <c r="F65" s="106"/>
      <c r="G65" s="106"/>
      <c r="H65" s="106"/>
      <c r="I65" s="106"/>
      <c r="J65" s="106"/>
      <c r="K65" s="106"/>
      <c r="L65" s="106"/>
      <c r="M65" s="106"/>
      <c r="N65" s="127"/>
      <c r="O65" s="127"/>
    </row>
    <row r="66" spans="1:15" s="90" customFormat="1" x14ac:dyDescent="0.2">
      <c r="A66" s="106"/>
      <c r="B66" s="106"/>
      <c r="C66" s="121"/>
      <c r="D66" s="106"/>
      <c r="E66" s="106"/>
      <c r="F66" s="106"/>
      <c r="G66" s="106"/>
      <c r="H66" s="106"/>
      <c r="I66" s="106"/>
      <c r="J66" s="106"/>
      <c r="K66" s="106"/>
      <c r="L66" s="106"/>
      <c r="M66" s="106"/>
      <c r="N66" s="106"/>
      <c r="O66" s="106"/>
    </row>
    <row r="67" spans="1:15" s="90" customFormat="1" x14ac:dyDescent="0.2">
      <c r="A67" s="106"/>
      <c r="B67" s="106"/>
      <c r="C67" s="121"/>
      <c r="D67" s="106"/>
      <c r="E67" s="106"/>
      <c r="F67" s="106"/>
      <c r="G67" s="106"/>
      <c r="H67" s="106"/>
      <c r="I67" s="106"/>
      <c r="J67" s="106"/>
      <c r="K67" s="106"/>
      <c r="L67" s="106"/>
      <c r="M67" s="106"/>
      <c r="N67" s="106"/>
      <c r="O67" s="106"/>
    </row>
    <row r="68" spans="1:15" s="90" customFormat="1" x14ac:dyDescent="0.2">
      <c r="A68" s="106"/>
      <c r="B68" s="106"/>
      <c r="C68" s="121"/>
      <c r="D68" s="106"/>
      <c r="E68" s="106"/>
      <c r="F68" s="106"/>
      <c r="G68" s="106"/>
      <c r="H68" s="106"/>
      <c r="I68" s="106"/>
      <c r="J68" s="106"/>
      <c r="K68" s="106"/>
      <c r="L68" s="106"/>
      <c r="M68" s="106"/>
      <c r="N68" s="106"/>
      <c r="O68" s="106"/>
    </row>
    <row r="69" spans="1:15" s="90" customFormat="1" x14ac:dyDescent="0.2">
      <c r="A69" s="106"/>
      <c r="B69" s="106"/>
      <c r="C69" s="128"/>
      <c r="D69" s="106"/>
      <c r="E69" s="106"/>
      <c r="F69" s="106"/>
      <c r="G69" s="106"/>
      <c r="H69" s="106"/>
      <c r="I69" s="106"/>
      <c r="J69" s="106"/>
      <c r="K69" s="106"/>
      <c r="L69" s="106"/>
      <c r="M69" s="106"/>
      <c r="N69" s="106"/>
      <c r="O69" s="106"/>
    </row>
    <row r="70" spans="1:15" s="90" customFormat="1" x14ac:dyDescent="0.2">
      <c r="A70" s="106"/>
      <c r="B70" s="106"/>
      <c r="C70" s="128"/>
      <c r="D70" s="106"/>
      <c r="E70" s="106"/>
      <c r="F70" s="106"/>
      <c r="G70" s="106"/>
      <c r="H70" s="106"/>
      <c r="I70" s="106"/>
      <c r="J70" s="106"/>
      <c r="K70" s="106"/>
      <c r="L70" s="106"/>
      <c r="M70" s="106"/>
      <c r="N70" s="106"/>
      <c r="O70" s="106"/>
    </row>
    <row r="71" spans="1:15" s="90" customFormat="1" x14ac:dyDescent="0.2">
      <c r="A71" s="106"/>
      <c r="B71" s="106"/>
      <c r="C71" s="129"/>
      <c r="D71" s="106"/>
      <c r="E71" s="106"/>
      <c r="F71" s="106"/>
      <c r="G71" s="106"/>
      <c r="H71" s="106"/>
      <c r="I71" s="106"/>
      <c r="J71" s="106"/>
      <c r="K71" s="106"/>
      <c r="L71" s="106"/>
      <c r="M71" s="106"/>
      <c r="N71" s="106"/>
      <c r="O71" s="106"/>
    </row>
    <row r="72" spans="1:15" s="90" customFormat="1" x14ac:dyDescent="0.2">
      <c r="A72" s="106"/>
      <c r="B72" s="106"/>
      <c r="C72" s="107"/>
      <c r="D72" s="106"/>
      <c r="E72" s="106"/>
      <c r="F72" s="106"/>
      <c r="G72" s="106"/>
      <c r="H72" s="106"/>
      <c r="I72" s="106"/>
      <c r="J72" s="106"/>
      <c r="K72" s="106"/>
      <c r="L72" s="106"/>
      <c r="M72" s="106"/>
      <c r="N72" s="106"/>
      <c r="O72" s="106"/>
    </row>
    <row r="73" spans="1:15" s="90" customFormat="1" x14ac:dyDescent="0.2">
      <c r="A73" s="106"/>
      <c r="B73" s="106"/>
      <c r="C73" s="129"/>
      <c r="D73" s="106"/>
      <c r="E73" s="106"/>
      <c r="F73" s="106"/>
      <c r="G73" s="106"/>
      <c r="H73" s="106"/>
      <c r="I73" s="106"/>
      <c r="J73" s="106"/>
      <c r="K73" s="106"/>
      <c r="L73" s="106"/>
      <c r="M73" s="106"/>
      <c r="N73" s="106"/>
      <c r="O73" s="106"/>
    </row>
    <row r="74" spans="1:15" s="90" customFormat="1" x14ac:dyDescent="0.2">
      <c r="A74" s="106"/>
      <c r="B74" s="106"/>
      <c r="C74" s="129"/>
      <c r="D74" s="106"/>
      <c r="E74" s="106"/>
      <c r="F74" s="106"/>
      <c r="G74" s="106"/>
      <c r="H74" s="106"/>
      <c r="I74" s="106"/>
      <c r="J74" s="106"/>
      <c r="K74" s="106"/>
      <c r="L74" s="106"/>
      <c r="M74" s="106"/>
      <c r="N74" s="106"/>
      <c r="O74" s="106"/>
    </row>
    <row r="75" spans="1:15" s="90" customFormat="1" x14ac:dyDescent="0.2">
      <c r="A75" s="106"/>
      <c r="B75" s="106"/>
      <c r="C75" s="129"/>
      <c r="D75" s="106"/>
      <c r="E75" s="106"/>
      <c r="F75" s="106"/>
      <c r="G75" s="106"/>
      <c r="H75" s="106"/>
      <c r="I75" s="106"/>
      <c r="J75" s="106"/>
      <c r="K75" s="106"/>
      <c r="L75" s="106"/>
      <c r="M75" s="106"/>
      <c r="N75" s="106"/>
      <c r="O75" s="106"/>
    </row>
    <row r="76" spans="1:15" s="90" customFormat="1" x14ac:dyDescent="0.2">
      <c r="A76" s="106"/>
      <c r="B76" s="106"/>
      <c r="C76" s="129"/>
      <c r="D76" s="106"/>
      <c r="E76" s="106"/>
      <c r="F76" s="106"/>
      <c r="G76" s="106"/>
      <c r="H76" s="106"/>
      <c r="I76" s="106"/>
      <c r="J76" s="106"/>
      <c r="K76" s="106"/>
      <c r="L76" s="106"/>
      <c r="M76" s="106"/>
      <c r="N76" s="106"/>
      <c r="O76" s="106"/>
    </row>
    <row r="77" spans="1:15" s="90" customFormat="1" x14ac:dyDescent="0.2">
      <c r="A77" s="106"/>
      <c r="B77" s="106"/>
      <c r="C77" s="129"/>
      <c r="D77" s="106"/>
      <c r="E77" s="106"/>
      <c r="F77" s="106"/>
      <c r="G77" s="106"/>
      <c r="H77" s="106"/>
      <c r="I77" s="106"/>
      <c r="J77" s="106"/>
      <c r="K77" s="106"/>
      <c r="L77" s="106"/>
      <c r="M77" s="106"/>
      <c r="N77" s="106"/>
      <c r="O77" s="106"/>
    </row>
    <row r="78" spans="1:15" s="90" customFormat="1" x14ac:dyDescent="0.2">
      <c r="A78" s="106"/>
      <c r="B78" s="106"/>
      <c r="C78" s="129"/>
      <c r="D78" s="106"/>
      <c r="E78" s="106"/>
      <c r="F78" s="106"/>
      <c r="G78" s="106"/>
      <c r="H78" s="106"/>
      <c r="I78" s="106"/>
      <c r="J78" s="106"/>
      <c r="K78" s="106"/>
      <c r="L78" s="106"/>
      <c r="M78" s="106"/>
      <c r="N78" s="106"/>
      <c r="O78" s="106"/>
    </row>
    <row r="79" spans="1:15" s="90" customFormat="1" x14ac:dyDescent="0.2">
      <c r="A79" s="106"/>
      <c r="B79" s="106"/>
      <c r="C79" s="129"/>
      <c r="D79" s="106"/>
      <c r="E79" s="106"/>
      <c r="F79" s="106"/>
      <c r="G79" s="106"/>
      <c r="H79" s="106"/>
      <c r="I79" s="106"/>
      <c r="J79" s="106"/>
      <c r="K79" s="106"/>
      <c r="L79" s="106"/>
      <c r="M79" s="106"/>
      <c r="N79" s="106"/>
      <c r="O79" s="106"/>
    </row>
    <row r="80" spans="1:15" s="90" customFormat="1" x14ac:dyDescent="0.2">
      <c r="A80" s="106"/>
      <c r="B80" s="106"/>
      <c r="C80" s="129"/>
      <c r="D80" s="106"/>
      <c r="E80" s="106"/>
      <c r="F80" s="106"/>
      <c r="G80" s="106"/>
      <c r="H80" s="106"/>
      <c r="I80" s="106"/>
      <c r="J80" s="106"/>
      <c r="K80" s="106"/>
      <c r="L80" s="106"/>
      <c r="M80" s="106"/>
      <c r="N80" s="106"/>
      <c r="O80" s="106"/>
    </row>
    <row r="81" spans="1:15" s="90" customFormat="1" x14ac:dyDescent="0.2">
      <c r="A81" s="106"/>
      <c r="B81" s="106"/>
      <c r="C81" s="129"/>
      <c r="D81" s="106"/>
      <c r="E81" s="106"/>
      <c r="F81" s="106"/>
      <c r="G81" s="106"/>
      <c r="H81" s="106"/>
      <c r="I81" s="106"/>
      <c r="J81" s="106"/>
      <c r="K81" s="106"/>
      <c r="L81" s="106"/>
      <c r="M81" s="106"/>
      <c r="N81" s="106"/>
      <c r="O81" s="106"/>
    </row>
    <row r="82" spans="1:15" s="90" customFormat="1" x14ac:dyDescent="0.2">
      <c r="A82" s="106"/>
      <c r="B82" s="106"/>
      <c r="C82" s="129"/>
      <c r="D82" s="106"/>
      <c r="E82" s="106"/>
      <c r="F82" s="106"/>
      <c r="G82" s="106"/>
      <c r="H82" s="106"/>
      <c r="I82" s="106"/>
      <c r="J82" s="106"/>
      <c r="K82" s="106"/>
      <c r="L82" s="106"/>
      <c r="M82" s="106"/>
      <c r="N82" s="106"/>
      <c r="O82" s="106"/>
    </row>
    <row r="83" spans="1:15" s="90" customFormat="1" x14ac:dyDescent="0.2">
      <c r="A83" s="106"/>
      <c r="B83" s="106"/>
      <c r="C83" s="129"/>
      <c r="D83" s="106"/>
      <c r="E83" s="106"/>
      <c r="F83" s="106"/>
      <c r="G83" s="106"/>
      <c r="H83" s="106"/>
      <c r="I83" s="106"/>
      <c r="J83" s="106"/>
      <c r="K83" s="106"/>
      <c r="L83" s="106"/>
      <c r="M83" s="106"/>
      <c r="N83" s="106"/>
      <c r="O83" s="106"/>
    </row>
    <row r="84" spans="1:15" s="90" customFormat="1" x14ac:dyDescent="0.2">
      <c r="A84" s="106"/>
      <c r="B84" s="106"/>
      <c r="C84" s="129"/>
      <c r="D84" s="106"/>
      <c r="E84" s="106"/>
      <c r="F84" s="106"/>
      <c r="G84" s="106"/>
      <c r="H84" s="106"/>
      <c r="I84" s="106"/>
      <c r="J84" s="106"/>
      <c r="K84" s="106"/>
      <c r="L84" s="106"/>
      <c r="M84" s="106"/>
      <c r="N84" s="106"/>
      <c r="O84" s="106"/>
    </row>
    <row r="85" spans="1:15" s="90" customFormat="1" x14ac:dyDescent="0.2">
      <c r="A85" s="106"/>
      <c r="B85" s="106"/>
      <c r="C85" s="129"/>
      <c r="D85" s="106"/>
      <c r="E85" s="106"/>
      <c r="F85" s="106"/>
      <c r="G85" s="106"/>
      <c r="H85" s="106"/>
      <c r="I85" s="106"/>
      <c r="J85" s="106"/>
      <c r="K85" s="106"/>
      <c r="L85" s="106"/>
      <c r="M85" s="106"/>
      <c r="N85" s="106"/>
      <c r="O85" s="106"/>
    </row>
    <row r="86" spans="1:15" s="90" customFormat="1" x14ac:dyDescent="0.2">
      <c r="A86" s="106"/>
      <c r="B86" s="106"/>
      <c r="C86" s="129"/>
      <c r="D86" s="106"/>
      <c r="E86" s="106"/>
      <c r="F86" s="106"/>
      <c r="G86" s="106"/>
      <c r="H86" s="106"/>
      <c r="I86" s="106"/>
      <c r="J86" s="106"/>
      <c r="K86" s="106"/>
      <c r="L86" s="106"/>
      <c r="M86" s="106"/>
      <c r="N86" s="106"/>
      <c r="O86" s="106"/>
    </row>
    <row r="89" spans="1:15" s="90" customFormat="1" ht="15" customHeight="1" x14ac:dyDescent="0.2">
      <c r="A89" s="106"/>
      <c r="B89" s="106"/>
      <c r="C89" s="110"/>
      <c r="D89" s="106"/>
      <c r="E89" s="106"/>
      <c r="F89" s="106"/>
      <c r="G89" s="106"/>
      <c r="H89" s="106"/>
      <c r="I89" s="106"/>
      <c r="J89" s="106"/>
      <c r="K89" s="106"/>
      <c r="L89" s="106"/>
      <c r="M89" s="106"/>
      <c r="N89" s="106"/>
      <c r="O89" s="106"/>
    </row>
    <row r="94" spans="1:15" ht="15" customHeight="1" x14ac:dyDescent="0.2"/>
    <row r="95" spans="1:15" ht="15" customHeight="1" x14ac:dyDescent="0.2"/>
    <row r="96" spans="1:15" ht="15" customHeight="1" x14ac:dyDescent="0.2"/>
    <row r="97" ht="15" customHeight="1" x14ac:dyDescent="0.2"/>
    <row r="98" ht="15" customHeight="1" x14ac:dyDescent="0.2"/>
    <row r="99" ht="27"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5" customHeight="1" x14ac:dyDescent="0.2"/>
    <row r="138" ht="12.75" customHeight="1" x14ac:dyDescent="0.2"/>
    <row r="139" ht="12.75" customHeight="1" x14ac:dyDescent="0.2"/>
    <row r="163" ht="27.75" customHeight="1" x14ac:dyDescent="0.2"/>
    <row r="164" ht="30" customHeight="1" x14ac:dyDescent="0.2"/>
    <row r="165" ht="15" customHeight="1" x14ac:dyDescent="0.2"/>
    <row r="166" ht="15" customHeight="1" x14ac:dyDescent="0.2"/>
    <row r="167" ht="15" customHeight="1" x14ac:dyDescent="0.2"/>
    <row r="176" ht="30" customHeight="1" x14ac:dyDescent="0.2"/>
    <row r="177" ht="27.75" customHeight="1" x14ac:dyDescent="0.2"/>
    <row r="178" ht="27" customHeight="1" x14ac:dyDescent="0.2"/>
    <row r="185" ht="12.75" customHeight="1" x14ac:dyDescent="0.2"/>
    <row r="186" ht="12.75" customHeight="1" x14ac:dyDescent="0.2"/>
    <row r="211" ht="12.75" customHeight="1" x14ac:dyDescent="0.2"/>
  </sheetData>
  <mergeCells count="29">
    <mergeCell ref="D31:M31"/>
    <mergeCell ref="D47:M47"/>
    <mergeCell ref="D48:M48"/>
    <mergeCell ref="D49:M49"/>
    <mergeCell ref="D50:M50"/>
    <mergeCell ref="D36:M36"/>
    <mergeCell ref="D37:M37"/>
    <mergeCell ref="D38:M38"/>
    <mergeCell ref="D39:M39"/>
    <mergeCell ref="D40:M40"/>
    <mergeCell ref="D51:M51"/>
    <mergeCell ref="D52:M52"/>
    <mergeCell ref="D41:M41"/>
    <mergeCell ref="D42:M42"/>
    <mergeCell ref="D43:M43"/>
    <mergeCell ref="D44:M44"/>
    <mergeCell ref="D45:M45"/>
    <mergeCell ref="D46:M46"/>
    <mergeCell ref="D17:L17"/>
    <mergeCell ref="D19:D20"/>
    <mergeCell ref="E19:E20"/>
    <mergeCell ref="F19:F20"/>
    <mergeCell ref="J19:L19"/>
    <mergeCell ref="D4:M4"/>
    <mergeCell ref="D5:L5"/>
    <mergeCell ref="D7:D8"/>
    <mergeCell ref="E7:E8"/>
    <mergeCell ref="F7:F8"/>
    <mergeCell ref="J7:L7"/>
  </mergeCells>
  <printOptions horizontalCentered="1"/>
  <pageMargins left="0.23622047244094491" right="0.23622047244094491" top="0.74803149606299213" bottom="0.74803149606299213" header="0.31496062992125984" footer="0.31496062992125984"/>
  <pageSetup paperSize="9" scale="96" firstPageNumber="2" fitToHeight="0" orientation="landscape" r:id="rId1"/>
  <headerFooter alignWithMargins="0">
    <oddHeader>&amp;C&amp;"Arial"&amp;12&amp;K000000OFFICIAL&amp;1#</oddHeader>
    <oddFooter>&amp;C&amp;1#&amp;"Arial"&amp;12&amp;K000000OFFICIAL</oddFooter>
  </headerFooter>
  <rowBreaks count="1" manualBreakCount="1">
    <brk id="54" min="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2">
    <tabColor rgb="FF006666"/>
  </sheetPr>
  <dimension ref="A1:G3003"/>
  <sheetViews>
    <sheetView workbookViewId="0">
      <selection activeCell="C41" sqref="C41"/>
    </sheetView>
  </sheetViews>
  <sheetFormatPr defaultColWidth="9.140625" defaultRowHeight="12.75" x14ac:dyDescent="0.2"/>
  <cols>
    <col min="1" max="1" width="35.5703125" style="31" bestFit="1" customWidth="1"/>
    <col min="2" max="2" width="11.5703125" style="31" customWidth="1"/>
    <col min="3" max="3" width="21.7109375" style="31" customWidth="1"/>
    <col min="4" max="5" width="15" style="31" customWidth="1"/>
    <col min="6" max="6" width="19.85546875" style="31" customWidth="1"/>
    <col min="7" max="16384" width="9.140625" style="31"/>
  </cols>
  <sheetData>
    <row r="1" spans="1:7" x14ac:dyDescent="0.2">
      <c r="A1" s="31" t="s">
        <v>202</v>
      </c>
      <c r="B1" s="31" t="s">
        <v>203</v>
      </c>
      <c r="C1" s="31" t="s">
        <v>204</v>
      </c>
      <c r="D1" s="31" t="s">
        <v>93</v>
      </c>
      <c r="E1" s="31" t="s">
        <v>205</v>
      </c>
      <c r="F1" s="31" t="s">
        <v>206</v>
      </c>
      <c r="G1" s="31" t="s">
        <v>207</v>
      </c>
    </row>
    <row r="2" spans="1:7" x14ac:dyDescent="0.2">
      <c r="A2" s="31" t="str">
        <f t="shared" ref="A2:A39" si="0">CONCATENATE(B2,C2,D2)</f>
        <v>2018-19Southern Grampians ShireG2</v>
      </c>
      <c r="B2" s="31" t="s">
        <v>107</v>
      </c>
      <c r="C2" s="31" t="s">
        <v>208</v>
      </c>
      <c r="D2" s="31" t="s">
        <v>23</v>
      </c>
      <c r="E2" s="31">
        <v>57</v>
      </c>
      <c r="F2" s="31">
        <v>56.865822999999999</v>
      </c>
      <c r="G2" s="31">
        <v>53.315789000000002</v>
      </c>
    </row>
    <row r="3" spans="1:7" x14ac:dyDescent="0.2">
      <c r="A3" s="31" t="str">
        <f t="shared" si="0"/>
        <v>2018-19South Gippsland ShireG2</v>
      </c>
      <c r="B3" s="31" t="s">
        <v>107</v>
      </c>
      <c r="C3" s="31" t="s">
        <v>209</v>
      </c>
      <c r="D3" s="31" t="s">
        <v>23</v>
      </c>
      <c r="E3" s="31">
        <v>40</v>
      </c>
      <c r="F3" s="31">
        <v>56.865822999999999</v>
      </c>
      <c r="G3" s="31">
        <v>53.315789000000002</v>
      </c>
    </row>
    <row r="4" spans="1:7" x14ac:dyDescent="0.2">
      <c r="A4" s="31" t="str">
        <f t="shared" si="0"/>
        <v>2018-19Stonnington CityG2</v>
      </c>
      <c r="B4" s="31" t="s">
        <v>107</v>
      </c>
      <c r="C4" s="31" t="s">
        <v>210</v>
      </c>
      <c r="D4" s="31" t="s">
        <v>23</v>
      </c>
      <c r="E4" s="31">
        <v>56</v>
      </c>
      <c r="F4" s="31">
        <v>56.865822999999999</v>
      </c>
      <c r="G4" s="31">
        <v>61.172727000000002</v>
      </c>
    </row>
    <row r="5" spans="1:7" x14ac:dyDescent="0.2">
      <c r="A5" s="31" t="str">
        <f t="shared" si="0"/>
        <v>2018-19Ararat Rural CityG2</v>
      </c>
      <c r="B5" s="31" t="s">
        <v>107</v>
      </c>
      <c r="C5" s="31" t="s">
        <v>211</v>
      </c>
      <c r="D5" s="31" t="s">
        <v>23</v>
      </c>
      <c r="E5" s="31">
        <v>49</v>
      </c>
      <c r="F5" s="31">
        <v>56.865822999999999</v>
      </c>
      <c r="G5" s="31">
        <v>55.526316000000001</v>
      </c>
    </row>
    <row r="6" spans="1:7" x14ac:dyDescent="0.2">
      <c r="A6" s="31" t="str">
        <f t="shared" si="0"/>
        <v>2018-19Strathbogie ShireG2</v>
      </c>
      <c r="B6" s="31" t="s">
        <v>107</v>
      </c>
      <c r="C6" s="31" t="s">
        <v>212</v>
      </c>
      <c r="D6" s="31" t="s">
        <v>23</v>
      </c>
      <c r="E6" s="31">
        <v>55</v>
      </c>
      <c r="F6" s="31">
        <v>56.865822999999999</v>
      </c>
      <c r="G6" s="31">
        <v>55.526316000000001</v>
      </c>
    </row>
    <row r="7" spans="1:7" x14ac:dyDescent="0.2">
      <c r="A7" s="31" t="str">
        <f t="shared" si="0"/>
        <v>2018-19Surf Coast ShireG2</v>
      </c>
      <c r="B7" s="31" t="s">
        <v>107</v>
      </c>
      <c r="C7" s="31" t="s">
        <v>213</v>
      </c>
      <c r="D7" s="31" t="s">
        <v>23</v>
      </c>
      <c r="E7" s="31">
        <v>58</v>
      </c>
      <c r="F7" s="31">
        <v>56.865822999999999</v>
      </c>
      <c r="G7" s="31">
        <v>53.315789000000002</v>
      </c>
    </row>
    <row r="8" spans="1:7" x14ac:dyDescent="0.2">
      <c r="A8" s="31" t="str">
        <f t="shared" si="0"/>
        <v>2018-19Swan Hill Rural CityG2</v>
      </c>
      <c r="B8" s="31" t="s">
        <v>107</v>
      </c>
      <c r="C8" s="31" t="s">
        <v>214</v>
      </c>
      <c r="D8" s="31" t="s">
        <v>23</v>
      </c>
      <c r="E8" s="31">
        <v>54</v>
      </c>
      <c r="F8" s="31">
        <v>56.865822999999999</v>
      </c>
      <c r="G8" s="31">
        <v>53.315789000000002</v>
      </c>
    </row>
    <row r="9" spans="1:7" x14ac:dyDescent="0.2">
      <c r="A9" s="31" t="str">
        <f t="shared" si="0"/>
        <v>2018-19Towong ShireG2</v>
      </c>
      <c r="B9" s="31" t="s">
        <v>107</v>
      </c>
      <c r="C9" s="31" t="s">
        <v>215</v>
      </c>
      <c r="D9" s="31" t="s">
        <v>23</v>
      </c>
      <c r="E9" s="31">
        <v>58</v>
      </c>
      <c r="F9" s="31">
        <v>56.865822999999999</v>
      </c>
      <c r="G9" s="31">
        <v>55.526316000000001</v>
      </c>
    </row>
    <row r="10" spans="1:7" x14ac:dyDescent="0.2">
      <c r="A10" s="31" t="str">
        <f t="shared" si="0"/>
        <v>2018-19Wellington ShireG2</v>
      </c>
      <c r="B10" s="31" t="s">
        <v>107</v>
      </c>
      <c r="C10" s="31" t="s">
        <v>216</v>
      </c>
      <c r="D10" s="31" t="s">
        <v>23</v>
      </c>
      <c r="E10" s="31">
        <v>57</v>
      </c>
      <c r="F10" s="31">
        <v>56.865822999999999</v>
      </c>
      <c r="G10" s="31">
        <v>53.315789000000002</v>
      </c>
    </row>
    <row r="11" spans="1:7" x14ac:dyDescent="0.2">
      <c r="A11" s="31" t="str">
        <f t="shared" si="0"/>
        <v>2018-19West Wimmera ShireG2</v>
      </c>
      <c r="B11" s="31" t="s">
        <v>107</v>
      </c>
      <c r="C11" s="31" t="s">
        <v>217</v>
      </c>
      <c r="D11" s="31" t="s">
        <v>23</v>
      </c>
      <c r="E11" s="31">
        <v>62</v>
      </c>
      <c r="F11" s="31">
        <v>56.865822999999999</v>
      </c>
      <c r="G11" s="31">
        <v>55.526316000000001</v>
      </c>
    </row>
    <row r="12" spans="1:7" x14ac:dyDescent="0.2">
      <c r="A12" s="31" t="str">
        <f t="shared" si="0"/>
        <v>2018-19Whitehorse CityG2</v>
      </c>
      <c r="B12" s="31" t="s">
        <v>107</v>
      </c>
      <c r="C12" s="31" t="s">
        <v>218</v>
      </c>
      <c r="D12" s="31" t="s">
        <v>23</v>
      </c>
      <c r="E12" s="31">
        <v>57</v>
      </c>
      <c r="F12" s="31">
        <v>56.865822999999999</v>
      </c>
      <c r="G12" s="31">
        <v>61.172727000000002</v>
      </c>
    </row>
    <row r="13" spans="1:7" x14ac:dyDescent="0.2">
      <c r="A13" s="31" t="str">
        <f t="shared" si="0"/>
        <v>2018-19Whittlesea CityG2</v>
      </c>
      <c r="B13" s="31" t="s">
        <v>107</v>
      </c>
      <c r="C13" s="31" t="s">
        <v>219</v>
      </c>
      <c r="D13" s="31" t="s">
        <v>23</v>
      </c>
      <c r="E13" s="31">
        <v>56</v>
      </c>
      <c r="F13" s="31">
        <v>56.865822999999999</v>
      </c>
      <c r="G13" s="31">
        <v>59.244444000000001</v>
      </c>
    </row>
    <row r="14" spans="1:7" x14ac:dyDescent="0.2">
      <c r="A14" s="31" t="str">
        <f t="shared" si="0"/>
        <v>2018-19Wyndham CityG2</v>
      </c>
      <c r="B14" s="31" t="s">
        <v>107</v>
      </c>
      <c r="C14" s="31" t="s">
        <v>220</v>
      </c>
      <c r="D14" s="31" t="s">
        <v>23</v>
      </c>
      <c r="E14" s="31">
        <v>66.7</v>
      </c>
      <c r="F14" s="31">
        <v>56.865822999999999</v>
      </c>
      <c r="G14" s="31">
        <v>59.244444000000001</v>
      </c>
    </row>
    <row r="15" spans="1:7" x14ac:dyDescent="0.2">
      <c r="A15" s="31" t="str">
        <f t="shared" si="0"/>
        <v>2018-19Yarra CityG2</v>
      </c>
      <c r="B15" s="31" t="s">
        <v>107</v>
      </c>
      <c r="C15" s="31" t="s">
        <v>221</v>
      </c>
      <c r="D15" s="31" t="s">
        <v>23</v>
      </c>
      <c r="E15" s="31">
        <v>72.099999999999994</v>
      </c>
      <c r="F15" s="31">
        <v>56.865822999999999</v>
      </c>
      <c r="G15" s="31">
        <v>61.172727000000002</v>
      </c>
    </row>
    <row r="16" spans="1:7" x14ac:dyDescent="0.2">
      <c r="A16" s="31" t="str">
        <f t="shared" si="0"/>
        <v>2018-19Yarra Ranges ShireG2</v>
      </c>
      <c r="B16" s="31" t="s">
        <v>107</v>
      </c>
      <c r="C16" s="31" t="s">
        <v>222</v>
      </c>
      <c r="D16" s="31" t="s">
        <v>23</v>
      </c>
      <c r="E16" s="31">
        <v>53</v>
      </c>
      <c r="F16" s="31">
        <v>56.865822999999999</v>
      </c>
      <c r="G16" s="31">
        <v>59.244444000000001</v>
      </c>
    </row>
    <row r="17" spans="1:7" x14ac:dyDescent="0.2">
      <c r="A17" s="31" t="str">
        <f t="shared" si="0"/>
        <v>2018-19Yarriambiack ShireG2</v>
      </c>
      <c r="B17" s="31" t="s">
        <v>107</v>
      </c>
      <c r="C17" s="31" t="s">
        <v>223</v>
      </c>
      <c r="D17" s="31" t="s">
        <v>23</v>
      </c>
      <c r="E17" s="31">
        <v>63</v>
      </c>
      <c r="F17" s="31">
        <v>56.865822999999999</v>
      </c>
      <c r="G17" s="31">
        <v>55.526316000000001</v>
      </c>
    </row>
    <row r="18" spans="1:7" x14ac:dyDescent="0.2">
      <c r="A18" s="31" t="str">
        <f t="shared" si="0"/>
        <v>2018-19Bass Coast ShireG2</v>
      </c>
      <c r="B18" s="31" t="s">
        <v>107</v>
      </c>
      <c r="C18" s="31" t="s">
        <v>224</v>
      </c>
      <c r="D18" s="31" t="s">
        <v>23</v>
      </c>
      <c r="E18" s="31">
        <v>51</v>
      </c>
      <c r="F18" s="31">
        <v>56.865822999999999</v>
      </c>
      <c r="G18" s="31">
        <v>53.315789000000002</v>
      </c>
    </row>
    <row r="19" spans="1:7" x14ac:dyDescent="0.2">
      <c r="A19" s="31" t="str">
        <f t="shared" si="0"/>
        <v>2018-19Borough of QueenscliffeG2</v>
      </c>
      <c r="B19" s="31" t="s">
        <v>107</v>
      </c>
      <c r="C19" s="31" t="s">
        <v>225</v>
      </c>
      <c r="D19" s="31" t="s">
        <v>23</v>
      </c>
      <c r="E19" s="31">
        <v>51</v>
      </c>
      <c r="F19" s="31">
        <v>56.865822999999999</v>
      </c>
      <c r="G19" s="31">
        <v>55.526316000000001</v>
      </c>
    </row>
    <row r="20" spans="1:7" x14ac:dyDescent="0.2">
      <c r="A20" s="31" t="str">
        <f t="shared" si="0"/>
        <v>2018-19Alpine ShireG2</v>
      </c>
      <c r="B20" s="31" t="s">
        <v>107</v>
      </c>
      <c r="C20" s="31" t="s">
        <v>226</v>
      </c>
      <c r="D20" s="31" t="s">
        <v>23</v>
      </c>
      <c r="E20" s="31">
        <v>56</v>
      </c>
      <c r="F20" s="31">
        <v>56.865822999999999</v>
      </c>
      <c r="G20" s="31">
        <v>55.526316000000001</v>
      </c>
    </row>
    <row r="21" spans="1:7" x14ac:dyDescent="0.2">
      <c r="A21" s="31" t="str">
        <f t="shared" si="0"/>
        <v>2018-19Ballarat CityG2</v>
      </c>
      <c r="B21" s="31" t="s">
        <v>107</v>
      </c>
      <c r="C21" s="31" t="s">
        <v>227</v>
      </c>
      <c r="D21" s="31" t="s">
        <v>23</v>
      </c>
      <c r="E21" s="31">
        <v>59.4</v>
      </c>
      <c r="F21" s="31">
        <v>56.865822999999999</v>
      </c>
      <c r="G21" s="31">
        <v>54.54</v>
      </c>
    </row>
    <row r="22" spans="1:7" x14ac:dyDescent="0.2">
      <c r="A22" s="31" t="str">
        <f t="shared" si="0"/>
        <v>2018-19Banyule CityG2</v>
      </c>
      <c r="B22" s="31" t="s">
        <v>107</v>
      </c>
      <c r="C22" s="31" t="s">
        <v>228</v>
      </c>
      <c r="D22" s="31" t="s">
        <v>23</v>
      </c>
      <c r="E22" s="31">
        <v>59</v>
      </c>
      <c r="F22" s="31">
        <v>56.865822999999999</v>
      </c>
      <c r="G22" s="31">
        <v>61.172727000000002</v>
      </c>
    </row>
    <row r="23" spans="1:7" x14ac:dyDescent="0.2">
      <c r="A23" s="31" t="str">
        <f t="shared" si="0"/>
        <v>2018-19Baw Baw ShireG2</v>
      </c>
      <c r="B23" s="31" t="s">
        <v>107</v>
      </c>
      <c r="C23" s="31" t="s">
        <v>229</v>
      </c>
      <c r="D23" s="31" t="s">
        <v>23</v>
      </c>
      <c r="E23" s="31">
        <v>49</v>
      </c>
      <c r="F23" s="31">
        <v>56.865822999999999</v>
      </c>
      <c r="G23" s="31">
        <v>53.315789000000002</v>
      </c>
    </row>
    <row r="24" spans="1:7" x14ac:dyDescent="0.2">
      <c r="A24" s="31" t="str">
        <f t="shared" si="0"/>
        <v>2018-19Bayside CityG2</v>
      </c>
      <c r="B24" s="31" t="s">
        <v>107</v>
      </c>
      <c r="C24" s="31" t="s">
        <v>230</v>
      </c>
      <c r="D24" s="31" t="s">
        <v>23</v>
      </c>
      <c r="E24" s="31">
        <v>71.900000000000006</v>
      </c>
      <c r="F24" s="31">
        <v>56.865822999999999</v>
      </c>
      <c r="G24" s="31">
        <v>61.172727000000002</v>
      </c>
    </row>
    <row r="25" spans="1:7" x14ac:dyDescent="0.2">
      <c r="A25" s="31" t="str">
        <f t="shared" si="0"/>
        <v>2018-19Benalla Rural CityG2</v>
      </c>
      <c r="B25" s="31" t="s">
        <v>107</v>
      </c>
      <c r="C25" s="31" t="s">
        <v>231</v>
      </c>
      <c r="D25" s="31" t="s">
        <v>23</v>
      </c>
      <c r="E25" s="31">
        <v>56</v>
      </c>
      <c r="F25" s="31">
        <v>56.865822999999999</v>
      </c>
      <c r="G25" s="31">
        <v>55.526316000000001</v>
      </c>
    </row>
    <row r="26" spans="1:7" x14ac:dyDescent="0.2">
      <c r="A26" s="31" t="str">
        <f t="shared" si="0"/>
        <v>2018-19Brimbank CityG2</v>
      </c>
      <c r="B26" s="31" t="s">
        <v>107</v>
      </c>
      <c r="C26" s="31" t="s">
        <v>232</v>
      </c>
      <c r="D26" s="31" t="s">
        <v>23</v>
      </c>
      <c r="E26" s="31">
        <v>58</v>
      </c>
      <c r="F26" s="31">
        <v>56.865822999999999</v>
      </c>
      <c r="G26" s="31">
        <v>61.172727000000002</v>
      </c>
    </row>
    <row r="27" spans="1:7" x14ac:dyDescent="0.2">
      <c r="A27" s="31" t="str">
        <f t="shared" si="0"/>
        <v>2018-19Campaspe ShireG2</v>
      </c>
      <c r="B27" s="31" t="s">
        <v>107</v>
      </c>
      <c r="C27" s="31" t="s">
        <v>233</v>
      </c>
      <c r="D27" s="31" t="s">
        <v>23</v>
      </c>
      <c r="E27" s="31">
        <v>51</v>
      </c>
      <c r="F27" s="31">
        <v>56.865822999999999</v>
      </c>
      <c r="G27" s="31">
        <v>53.315789000000002</v>
      </c>
    </row>
    <row r="28" spans="1:7" x14ac:dyDescent="0.2">
      <c r="A28" s="31" t="str">
        <f t="shared" si="0"/>
        <v>2018-19Cardinia ShireG2</v>
      </c>
      <c r="B28" s="31" t="s">
        <v>107</v>
      </c>
      <c r="C28" s="31" t="s">
        <v>234</v>
      </c>
      <c r="D28" s="31" t="s">
        <v>23</v>
      </c>
      <c r="E28" s="31">
        <v>55</v>
      </c>
      <c r="F28" s="31">
        <v>56.865822999999999</v>
      </c>
      <c r="G28" s="31">
        <v>59.244444000000001</v>
      </c>
    </row>
    <row r="29" spans="1:7" x14ac:dyDescent="0.2">
      <c r="A29" s="31" t="str">
        <f t="shared" si="0"/>
        <v>2018-19Casey CityG2</v>
      </c>
      <c r="B29" s="31" t="s">
        <v>107</v>
      </c>
      <c r="C29" s="31" t="s">
        <v>235</v>
      </c>
      <c r="D29" s="31" t="s">
        <v>23</v>
      </c>
      <c r="E29" s="31">
        <v>56</v>
      </c>
      <c r="F29" s="31">
        <v>56.865822999999999</v>
      </c>
      <c r="G29" s="31">
        <v>59.244444000000001</v>
      </c>
    </row>
    <row r="30" spans="1:7" x14ac:dyDescent="0.2">
      <c r="A30" s="31" t="str">
        <f t="shared" si="0"/>
        <v>2018-19Central Goldfields ShireG2</v>
      </c>
      <c r="B30" s="31" t="s">
        <v>107</v>
      </c>
      <c r="C30" s="31" t="s">
        <v>236</v>
      </c>
      <c r="D30" s="31" t="s">
        <v>23</v>
      </c>
      <c r="E30" s="31">
        <v>55</v>
      </c>
      <c r="F30" s="31">
        <v>56.865822999999999</v>
      </c>
      <c r="G30" s="31">
        <v>55.526316000000001</v>
      </c>
    </row>
    <row r="31" spans="1:7" x14ac:dyDescent="0.2">
      <c r="A31" s="31" t="str">
        <f t="shared" si="0"/>
        <v>2018-19Colac-Otway ShireG2</v>
      </c>
      <c r="B31" s="31" t="s">
        <v>107</v>
      </c>
      <c r="C31" s="31" t="s">
        <v>237</v>
      </c>
      <c r="D31" s="31" t="s">
        <v>23</v>
      </c>
      <c r="E31" s="31">
        <v>54</v>
      </c>
      <c r="F31" s="31">
        <v>56.865822999999999</v>
      </c>
      <c r="G31" s="31">
        <v>53.315789000000002</v>
      </c>
    </row>
    <row r="32" spans="1:7" x14ac:dyDescent="0.2">
      <c r="A32" s="31" t="str">
        <f t="shared" si="0"/>
        <v>2018-19Corangamite ShireG2</v>
      </c>
      <c r="B32" s="31" t="s">
        <v>107</v>
      </c>
      <c r="C32" s="31" t="s">
        <v>238</v>
      </c>
      <c r="D32" s="31" t="s">
        <v>23</v>
      </c>
      <c r="E32" s="31">
        <v>68</v>
      </c>
      <c r="F32" s="31">
        <v>56.865822999999999</v>
      </c>
      <c r="G32" s="31">
        <v>53.315789000000002</v>
      </c>
    </row>
    <row r="33" spans="1:7" x14ac:dyDescent="0.2">
      <c r="A33" s="31" t="str">
        <f t="shared" si="0"/>
        <v>2018-19Darebin CityG2</v>
      </c>
      <c r="B33" s="31" t="s">
        <v>107</v>
      </c>
      <c r="C33" s="31" t="s">
        <v>239</v>
      </c>
      <c r="D33" s="31" t="s">
        <v>23</v>
      </c>
      <c r="E33" s="31">
        <v>70.8</v>
      </c>
      <c r="F33" s="31">
        <v>56.865822999999999</v>
      </c>
      <c r="G33" s="31">
        <v>61.172727000000002</v>
      </c>
    </row>
    <row r="34" spans="1:7" x14ac:dyDescent="0.2">
      <c r="A34" s="31" t="str">
        <f t="shared" si="0"/>
        <v>2018-19East Gippsland ShireG2</v>
      </c>
      <c r="B34" s="31" t="s">
        <v>107</v>
      </c>
      <c r="C34" s="31" t="s">
        <v>240</v>
      </c>
      <c r="D34" s="31" t="s">
        <v>23</v>
      </c>
      <c r="E34" s="31">
        <v>48</v>
      </c>
      <c r="F34" s="31">
        <v>56.865822999999999</v>
      </c>
      <c r="G34" s="31">
        <v>53.315789000000002</v>
      </c>
    </row>
    <row r="35" spans="1:7" x14ac:dyDescent="0.2">
      <c r="A35" s="31" t="str">
        <f t="shared" si="0"/>
        <v>2018-19Frankston CityG2</v>
      </c>
      <c r="B35" s="31" t="s">
        <v>107</v>
      </c>
      <c r="C35" s="31" t="s">
        <v>241</v>
      </c>
      <c r="D35" s="31" t="s">
        <v>23</v>
      </c>
      <c r="E35" s="31">
        <v>54</v>
      </c>
      <c r="F35" s="31">
        <v>56.865822999999999</v>
      </c>
      <c r="G35" s="31">
        <v>61.172727000000002</v>
      </c>
    </row>
    <row r="36" spans="1:7" x14ac:dyDescent="0.2">
      <c r="A36" s="31" t="str">
        <f t="shared" si="0"/>
        <v>2018-19Gannawarra ShireG2</v>
      </c>
      <c r="B36" s="31" t="s">
        <v>107</v>
      </c>
      <c r="C36" s="31" t="s">
        <v>242</v>
      </c>
      <c r="D36" s="31" t="s">
        <v>23</v>
      </c>
      <c r="E36" s="31">
        <v>55</v>
      </c>
      <c r="F36" s="31">
        <v>56.865822999999999</v>
      </c>
      <c r="G36" s="31">
        <v>55.526316000000001</v>
      </c>
    </row>
    <row r="37" spans="1:7" x14ac:dyDescent="0.2">
      <c r="A37" s="31" t="str">
        <f t="shared" si="0"/>
        <v>2018-19Glenelg ShireG2</v>
      </c>
      <c r="B37" s="31" t="s">
        <v>107</v>
      </c>
      <c r="C37" s="31" t="s">
        <v>243</v>
      </c>
      <c r="D37" s="31" t="s">
        <v>23</v>
      </c>
      <c r="E37" s="31">
        <v>59</v>
      </c>
      <c r="F37" s="31">
        <v>56.865822999999999</v>
      </c>
      <c r="G37" s="31">
        <v>53.315789000000002</v>
      </c>
    </row>
    <row r="38" spans="1:7" x14ac:dyDescent="0.2">
      <c r="A38" s="31" t="str">
        <f t="shared" si="0"/>
        <v>2018-19Golden Plains ShireG2</v>
      </c>
      <c r="B38" s="31" t="s">
        <v>107</v>
      </c>
      <c r="C38" s="31" t="s">
        <v>244</v>
      </c>
      <c r="D38" s="31" t="s">
        <v>23</v>
      </c>
      <c r="E38" s="31">
        <v>47</v>
      </c>
      <c r="F38" s="31">
        <v>56.865822999999999</v>
      </c>
      <c r="G38" s="31">
        <v>53.315789000000002</v>
      </c>
    </row>
    <row r="39" spans="1:7" x14ac:dyDescent="0.2">
      <c r="A39" s="31" t="str">
        <f t="shared" si="0"/>
        <v>2018-19Greater Bendigo CityG2</v>
      </c>
      <c r="B39" s="31" t="s">
        <v>107</v>
      </c>
      <c r="C39" s="31" t="s">
        <v>245</v>
      </c>
      <c r="D39" s="31" t="s">
        <v>23</v>
      </c>
      <c r="E39" s="31">
        <v>56</v>
      </c>
      <c r="F39" s="31">
        <v>56.865822999999999</v>
      </c>
      <c r="G39" s="31">
        <v>54.54</v>
      </c>
    </row>
    <row r="40" spans="1:7" x14ac:dyDescent="0.2">
      <c r="A40" s="31" t="str">
        <f t="shared" ref="A40:A80" si="1">CONCATENATE(B40,C40,D40)</f>
        <v>2018-19Greater Dandenong CityG2</v>
      </c>
      <c r="B40" s="31" t="s">
        <v>107</v>
      </c>
      <c r="C40" s="31" t="s">
        <v>246</v>
      </c>
      <c r="D40" s="31" t="s">
        <v>23</v>
      </c>
      <c r="E40" s="31">
        <v>62</v>
      </c>
      <c r="F40" s="31">
        <v>56.865822999999999</v>
      </c>
      <c r="G40" s="31">
        <v>61.172727000000002</v>
      </c>
    </row>
    <row r="41" spans="1:7" x14ac:dyDescent="0.2">
      <c r="A41" s="31" t="str">
        <f t="shared" si="1"/>
        <v>2018-19Greater Geelong CityG2</v>
      </c>
      <c r="B41" s="31" t="s">
        <v>107</v>
      </c>
      <c r="C41" s="31" t="s">
        <v>247</v>
      </c>
      <c r="D41" s="31" t="s">
        <v>23</v>
      </c>
      <c r="E41" s="31">
        <v>55</v>
      </c>
      <c r="F41" s="31">
        <v>56.865822999999999</v>
      </c>
      <c r="G41" s="31">
        <v>54.54</v>
      </c>
    </row>
    <row r="42" spans="1:7" x14ac:dyDescent="0.2">
      <c r="A42" s="31" t="str">
        <f t="shared" si="1"/>
        <v>2018-19Hepburn ShireG2</v>
      </c>
      <c r="B42" s="31" t="s">
        <v>107</v>
      </c>
      <c r="C42" s="31" t="s">
        <v>248</v>
      </c>
      <c r="D42" s="31" t="s">
        <v>23</v>
      </c>
      <c r="E42" s="31">
        <v>51</v>
      </c>
      <c r="F42" s="31">
        <v>56.865822999999999</v>
      </c>
      <c r="G42" s="31">
        <v>55.526316000000001</v>
      </c>
    </row>
    <row r="43" spans="1:7" x14ac:dyDescent="0.2">
      <c r="A43" s="31" t="str">
        <f t="shared" si="1"/>
        <v>2018-19Hindmarsh ShireG2</v>
      </c>
      <c r="B43" s="31" t="s">
        <v>107</v>
      </c>
      <c r="C43" s="31" t="s">
        <v>249</v>
      </c>
      <c r="D43" s="31" t="s">
        <v>23</v>
      </c>
      <c r="E43" s="31">
        <v>60</v>
      </c>
      <c r="F43" s="31">
        <v>56.865822999999999</v>
      </c>
      <c r="G43" s="31">
        <v>55.526316000000001</v>
      </c>
    </row>
    <row r="44" spans="1:7" x14ac:dyDescent="0.2">
      <c r="A44" s="31" t="str">
        <f t="shared" si="1"/>
        <v>2018-19Hobsons Bay CityG2</v>
      </c>
      <c r="B44" s="31" t="s">
        <v>107</v>
      </c>
      <c r="C44" s="31" t="s">
        <v>250</v>
      </c>
      <c r="D44" s="31" t="s">
        <v>23</v>
      </c>
      <c r="E44" s="31">
        <v>63</v>
      </c>
      <c r="F44" s="31">
        <v>56.865822999999999</v>
      </c>
      <c r="G44" s="31">
        <v>61.172727000000002</v>
      </c>
    </row>
    <row r="45" spans="1:7" x14ac:dyDescent="0.2">
      <c r="A45" s="31" t="str">
        <f t="shared" si="1"/>
        <v>2018-19Hume CityG2</v>
      </c>
      <c r="B45" s="31" t="s">
        <v>107</v>
      </c>
      <c r="C45" s="31" t="s">
        <v>251</v>
      </c>
      <c r="D45" s="31" t="s">
        <v>23</v>
      </c>
      <c r="E45" s="31">
        <v>59</v>
      </c>
      <c r="F45" s="31">
        <v>56.865822999999999</v>
      </c>
      <c r="G45" s="31">
        <v>59.244444000000001</v>
      </c>
    </row>
    <row r="46" spans="1:7" x14ac:dyDescent="0.2">
      <c r="A46" s="31" t="str">
        <f t="shared" si="1"/>
        <v>2018-19Indigo ShireG2</v>
      </c>
      <c r="B46" s="31" t="s">
        <v>107</v>
      </c>
      <c r="C46" s="31" t="s">
        <v>252</v>
      </c>
      <c r="D46" s="31" t="s">
        <v>23</v>
      </c>
      <c r="E46" s="31">
        <v>60</v>
      </c>
      <c r="F46" s="31">
        <v>56.865822999999999</v>
      </c>
      <c r="G46" s="31">
        <v>55.526316000000001</v>
      </c>
    </row>
    <row r="47" spans="1:7" x14ac:dyDescent="0.2">
      <c r="A47" s="31" t="str">
        <f t="shared" si="1"/>
        <v>2018-19Knox CityG2</v>
      </c>
      <c r="B47" s="31" t="s">
        <v>107</v>
      </c>
      <c r="C47" s="31" t="s">
        <v>253</v>
      </c>
      <c r="D47" s="31" t="s">
        <v>23</v>
      </c>
      <c r="E47" s="31">
        <v>59</v>
      </c>
      <c r="F47" s="31">
        <v>56.865822999999999</v>
      </c>
      <c r="G47" s="31">
        <v>61.172727000000002</v>
      </c>
    </row>
    <row r="48" spans="1:7" x14ac:dyDescent="0.2">
      <c r="A48" s="31" t="str">
        <f t="shared" si="1"/>
        <v>2018-19Loddon ShireG2</v>
      </c>
      <c r="B48" s="31" t="s">
        <v>107</v>
      </c>
      <c r="C48" s="31" t="s">
        <v>254</v>
      </c>
      <c r="D48" s="31" t="s">
        <v>23</v>
      </c>
      <c r="E48" s="31">
        <v>52</v>
      </c>
      <c r="F48" s="31">
        <v>56.865822999999999</v>
      </c>
      <c r="G48" s="31">
        <v>55.526316000000001</v>
      </c>
    </row>
    <row r="49" spans="1:7" x14ac:dyDescent="0.2">
      <c r="A49" s="31" t="str">
        <f t="shared" si="1"/>
        <v>2018-19Macedon Ranges ShireG2</v>
      </c>
      <c r="B49" s="31" t="s">
        <v>107</v>
      </c>
      <c r="C49" s="31" t="s">
        <v>255</v>
      </c>
      <c r="D49" s="31" t="s">
        <v>23</v>
      </c>
      <c r="E49" s="31">
        <v>52</v>
      </c>
      <c r="F49" s="31">
        <v>56.865822999999999</v>
      </c>
      <c r="G49" s="31">
        <v>53.315789000000002</v>
      </c>
    </row>
    <row r="50" spans="1:7" x14ac:dyDescent="0.2">
      <c r="A50" s="31" t="str">
        <f t="shared" si="1"/>
        <v>2018-19Manningham CityG2</v>
      </c>
      <c r="B50" s="31" t="s">
        <v>107</v>
      </c>
      <c r="C50" s="31" t="s">
        <v>256</v>
      </c>
      <c r="D50" s="31" t="s">
        <v>23</v>
      </c>
      <c r="E50" s="31">
        <v>59</v>
      </c>
      <c r="F50" s="31">
        <v>56.865822999999999</v>
      </c>
      <c r="G50" s="31">
        <v>61.172727000000002</v>
      </c>
    </row>
    <row r="51" spans="1:7" x14ac:dyDescent="0.2">
      <c r="A51" s="31" t="str">
        <f t="shared" si="1"/>
        <v>2018-19Mansfield ShireG2</v>
      </c>
      <c r="B51" s="31" t="s">
        <v>107</v>
      </c>
      <c r="C51" s="31" t="s">
        <v>257</v>
      </c>
      <c r="D51" s="31" t="s">
        <v>23</v>
      </c>
      <c r="E51" s="31">
        <v>52</v>
      </c>
      <c r="F51" s="31">
        <v>56.865822999999999</v>
      </c>
      <c r="G51" s="31">
        <v>55.526316000000001</v>
      </c>
    </row>
    <row r="52" spans="1:7" x14ac:dyDescent="0.2">
      <c r="A52" s="31" t="str">
        <f t="shared" si="1"/>
        <v>2018-19Maribyrnong CityG2</v>
      </c>
      <c r="B52" s="31" t="s">
        <v>107</v>
      </c>
      <c r="C52" s="31" t="s">
        <v>258</v>
      </c>
      <c r="D52" s="31" t="s">
        <v>23</v>
      </c>
      <c r="E52" s="31">
        <v>68</v>
      </c>
      <c r="F52" s="31">
        <v>56.865822999999999</v>
      </c>
      <c r="G52" s="31">
        <v>61.172727000000002</v>
      </c>
    </row>
    <row r="53" spans="1:7" x14ac:dyDescent="0.2">
      <c r="A53" s="31" t="str">
        <f t="shared" si="1"/>
        <v>2018-19Maroondah CityG2</v>
      </c>
      <c r="B53" s="31" t="s">
        <v>107</v>
      </c>
      <c r="C53" s="31" t="s">
        <v>259</v>
      </c>
      <c r="D53" s="31" t="s">
        <v>23</v>
      </c>
      <c r="E53" s="31">
        <v>58</v>
      </c>
      <c r="F53" s="31">
        <v>56.865822999999999</v>
      </c>
      <c r="G53" s="31">
        <v>61.172727000000002</v>
      </c>
    </row>
    <row r="54" spans="1:7" x14ac:dyDescent="0.2">
      <c r="A54" s="31" t="str">
        <f t="shared" si="1"/>
        <v>2018-19Melbourne CityG2</v>
      </c>
      <c r="B54" s="31" t="s">
        <v>107</v>
      </c>
      <c r="C54" s="31" t="s">
        <v>260</v>
      </c>
      <c r="D54" s="31" t="s">
        <v>23</v>
      </c>
      <c r="E54" s="31">
        <v>62</v>
      </c>
      <c r="F54" s="31">
        <v>56.865822999999999</v>
      </c>
      <c r="G54" s="31">
        <v>61.172727000000002</v>
      </c>
    </row>
    <row r="55" spans="1:7" x14ac:dyDescent="0.2">
      <c r="A55" s="31" t="str">
        <f t="shared" si="1"/>
        <v>2018-19Melton CityG2</v>
      </c>
      <c r="B55" s="31" t="s">
        <v>107</v>
      </c>
      <c r="C55" s="31" t="s">
        <v>261</v>
      </c>
      <c r="D55" s="31" t="s">
        <v>23</v>
      </c>
      <c r="E55" s="31">
        <v>68</v>
      </c>
      <c r="F55" s="31">
        <v>56.865822999999999</v>
      </c>
      <c r="G55" s="31">
        <v>59.244444000000001</v>
      </c>
    </row>
    <row r="56" spans="1:7" x14ac:dyDescent="0.2">
      <c r="A56" s="31" t="str">
        <f t="shared" si="1"/>
        <v>2018-19Moira ShireG2</v>
      </c>
      <c r="B56" s="31" t="s">
        <v>107</v>
      </c>
      <c r="C56" s="31" t="s">
        <v>262</v>
      </c>
      <c r="D56" s="31" t="s">
        <v>23</v>
      </c>
      <c r="E56" s="31">
        <v>53</v>
      </c>
      <c r="F56" s="31">
        <v>56.865822999999999</v>
      </c>
      <c r="G56" s="31">
        <v>53.315789000000002</v>
      </c>
    </row>
    <row r="57" spans="1:7" x14ac:dyDescent="0.2">
      <c r="A57" s="31" t="str">
        <f t="shared" si="1"/>
        <v>2018-19Monash CityG2</v>
      </c>
      <c r="B57" s="31" t="s">
        <v>107</v>
      </c>
      <c r="C57" s="31" t="s">
        <v>263</v>
      </c>
      <c r="D57" s="31" t="s">
        <v>23</v>
      </c>
      <c r="E57" s="31">
        <v>73</v>
      </c>
      <c r="F57" s="31">
        <v>56.865822999999999</v>
      </c>
      <c r="G57" s="31">
        <v>61.172727000000002</v>
      </c>
    </row>
    <row r="58" spans="1:7" x14ac:dyDescent="0.2">
      <c r="A58" s="31" t="str">
        <f t="shared" si="1"/>
        <v>2018-19Moonee Valley CityG2</v>
      </c>
      <c r="B58" s="31" t="s">
        <v>107</v>
      </c>
      <c r="C58" s="31" t="s">
        <v>264</v>
      </c>
      <c r="D58" s="31" t="s">
        <v>23</v>
      </c>
      <c r="E58" s="31">
        <v>54</v>
      </c>
      <c r="F58" s="31">
        <v>56.865822999999999</v>
      </c>
      <c r="G58" s="31">
        <v>61.172727000000002</v>
      </c>
    </row>
    <row r="59" spans="1:7" x14ac:dyDescent="0.2">
      <c r="A59" s="31" t="str">
        <f t="shared" si="1"/>
        <v>2018-19Moorabool ShireG2</v>
      </c>
      <c r="B59" s="31" t="s">
        <v>107</v>
      </c>
      <c r="C59" s="31" t="s">
        <v>265</v>
      </c>
      <c r="D59" s="31" t="s">
        <v>23</v>
      </c>
      <c r="E59" s="31">
        <v>49</v>
      </c>
      <c r="F59" s="31">
        <v>56.865822999999999</v>
      </c>
      <c r="G59" s="31">
        <v>53.315789000000002</v>
      </c>
    </row>
    <row r="60" spans="1:7" x14ac:dyDescent="0.2">
      <c r="A60" s="31" t="str">
        <f t="shared" si="1"/>
        <v>2018-19Merri-bek CityG2</v>
      </c>
      <c r="B60" s="31" t="s">
        <v>107</v>
      </c>
      <c r="C60" s="31" t="s">
        <v>266</v>
      </c>
      <c r="D60" s="31" t="s">
        <v>23</v>
      </c>
      <c r="E60" s="31">
        <v>53</v>
      </c>
      <c r="F60" s="31">
        <v>56.865822999999999</v>
      </c>
      <c r="G60" s="31">
        <v>61.172727000000002</v>
      </c>
    </row>
    <row r="61" spans="1:7" x14ac:dyDescent="0.2">
      <c r="A61" s="31" t="str">
        <f t="shared" si="1"/>
        <v>2018-19Mornington Peninsula ShireG2</v>
      </c>
      <c r="B61" s="31" t="s">
        <v>107</v>
      </c>
      <c r="C61" s="31" t="s">
        <v>267</v>
      </c>
      <c r="D61" s="31" t="s">
        <v>23</v>
      </c>
      <c r="E61" s="31">
        <v>56</v>
      </c>
      <c r="F61" s="31">
        <v>56.865822999999999</v>
      </c>
      <c r="G61" s="31">
        <v>59.244444000000001</v>
      </c>
    </row>
    <row r="62" spans="1:7" x14ac:dyDescent="0.2">
      <c r="A62" s="31" t="str">
        <f t="shared" si="1"/>
        <v>2018-19Mount Alexander ShireG2</v>
      </c>
      <c r="B62" s="31" t="s">
        <v>107</v>
      </c>
      <c r="C62" s="31" t="s">
        <v>268</v>
      </c>
      <c r="D62" s="31" t="s">
        <v>23</v>
      </c>
      <c r="E62" s="31">
        <v>56</v>
      </c>
      <c r="F62" s="31">
        <v>56.865822999999999</v>
      </c>
      <c r="G62" s="31">
        <v>53.315789000000002</v>
      </c>
    </row>
    <row r="63" spans="1:7" x14ac:dyDescent="0.2">
      <c r="A63" s="31" t="str">
        <f t="shared" si="1"/>
        <v>2018-19Moyne ShireG2</v>
      </c>
      <c r="B63" s="31" t="s">
        <v>107</v>
      </c>
      <c r="C63" s="31" t="s">
        <v>269</v>
      </c>
      <c r="D63" s="31" t="s">
        <v>23</v>
      </c>
      <c r="E63" s="31">
        <v>57</v>
      </c>
      <c r="F63" s="31">
        <v>56.865822999999999</v>
      </c>
      <c r="G63" s="31">
        <v>53.315789000000002</v>
      </c>
    </row>
    <row r="64" spans="1:7" x14ac:dyDescent="0.2">
      <c r="A64" s="31" t="str">
        <f t="shared" si="1"/>
        <v>2018-19Murrindindi ShireG2</v>
      </c>
      <c r="B64" s="31" t="s">
        <v>107</v>
      </c>
      <c r="C64" s="31" t="s">
        <v>270</v>
      </c>
      <c r="D64" s="31" t="s">
        <v>23</v>
      </c>
      <c r="E64" s="31">
        <v>55</v>
      </c>
      <c r="F64" s="31">
        <v>56.865822999999999</v>
      </c>
      <c r="G64" s="31">
        <v>55.526316000000001</v>
      </c>
    </row>
    <row r="65" spans="1:7" x14ac:dyDescent="0.2">
      <c r="A65" s="31" t="str">
        <f t="shared" si="1"/>
        <v>2018-19Nillumbik ShireG2</v>
      </c>
      <c r="B65" s="31" t="s">
        <v>107</v>
      </c>
      <c r="C65" s="31" t="s">
        <v>271</v>
      </c>
      <c r="D65" s="31" t="s">
        <v>23</v>
      </c>
      <c r="E65" s="31">
        <v>63.5</v>
      </c>
      <c r="F65" s="31">
        <v>56.865822999999999</v>
      </c>
      <c r="G65" s="31">
        <v>59.244444000000001</v>
      </c>
    </row>
    <row r="66" spans="1:7" x14ac:dyDescent="0.2">
      <c r="A66" s="31" t="str">
        <f t="shared" si="1"/>
        <v>2018-19Port Phillip CityG2</v>
      </c>
      <c r="B66" s="31" t="s">
        <v>107</v>
      </c>
      <c r="C66" s="31" t="s">
        <v>272</v>
      </c>
      <c r="D66" s="31" t="s">
        <v>23</v>
      </c>
      <c r="E66" s="31">
        <v>61</v>
      </c>
      <c r="F66" s="31">
        <v>56.865822999999999</v>
      </c>
      <c r="G66" s="31">
        <v>61.172727000000002</v>
      </c>
    </row>
    <row r="67" spans="1:7" x14ac:dyDescent="0.2">
      <c r="A67" s="31" t="str">
        <f t="shared" si="1"/>
        <v>2018-19Pyrenees ShireG2</v>
      </c>
      <c r="B67" s="31" t="s">
        <v>107</v>
      </c>
      <c r="C67" s="31" t="s">
        <v>273</v>
      </c>
      <c r="D67" s="31" t="s">
        <v>23</v>
      </c>
      <c r="E67" s="31">
        <v>57</v>
      </c>
      <c r="F67" s="31">
        <v>56.865822999999999</v>
      </c>
      <c r="G67" s="31">
        <v>55.526316000000001</v>
      </c>
    </row>
    <row r="68" spans="1:7" x14ac:dyDescent="0.2">
      <c r="A68" s="31" t="str">
        <f t="shared" si="1"/>
        <v>2018-19Greater SheppartonG2</v>
      </c>
      <c r="B68" s="31" t="s">
        <v>107</v>
      </c>
      <c r="C68" s="31" t="s">
        <v>274</v>
      </c>
      <c r="D68" s="31" t="s">
        <v>23</v>
      </c>
      <c r="E68" s="31">
        <v>55</v>
      </c>
      <c r="F68" s="31">
        <v>56.865822999999999</v>
      </c>
      <c r="G68" s="31">
        <v>54.54</v>
      </c>
    </row>
    <row r="69" spans="1:7" x14ac:dyDescent="0.2">
      <c r="A69" s="31" t="str">
        <f t="shared" si="1"/>
        <v>2018-19Wangaratta Rural CityG2</v>
      </c>
      <c r="B69" s="31" t="s">
        <v>107</v>
      </c>
      <c r="C69" s="31" t="s">
        <v>275</v>
      </c>
      <c r="D69" s="31" t="s">
        <v>23</v>
      </c>
      <c r="E69" s="31">
        <v>53</v>
      </c>
      <c r="F69" s="31">
        <v>56.865822999999999</v>
      </c>
      <c r="G69" s="31">
        <v>54.54</v>
      </c>
    </row>
    <row r="70" spans="1:7" x14ac:dyDescent="0.2">
      <c r="A70" s="31" t="str">
        <f t="shared" si="1"/>
        <v>2018-19Warrnambool CityG2</v>
      </c>
      <c r="B70" s="31" t="s">
        <v>107</v>
      </c>
      <c r="C70" s="31" t="s">
        <v>276</v>
      </c>
      <c r="D70" s="31" t="s">
        <v>23</v>
      </c>
      <c r="E70" s="31">
        <v>47</v>
      </c>
      <c r="F70" s="31">
        <v>56.865822999999999</v>
      </c>
      <c r="G70" s="31">
        <v>54.54</v>
      </c>
    </row>
    <row r="71" spans="1:7" x14ac:dyDescent="0.2">
      <c r="A71" s="31" t="str">
        <f t="shared" si="1"/>
        <v>2018-19Wodonga CityG2</v>
      </c>
      <c r="B71" s="31" t="s">
        <v>107</v>
      </c>
      <c r="C71" s="31" t="s">
        <v>277</v>
      </c>
      <c r="D71" s="31" t="s">
        <v>23</v>
      </c>
      <c r="E71" s="31">
        <v>53</v>
      </c>
      <c r="F71" s="31">
        <v>56.865822999999999</v>
      </c>
      <c r="G71" s="31">
        <v>54.54</v>
      </c>
    </row>
    <row r="72" spans="1:7" x14ac:dyDescent="0.2">
      <c r="A72" s="31" t="str">
        <f t="shared" si="1"/>
        <v>2018-19Boroondara CityG2</v>
      </c>
      <c r="B72" s="31" t="s">
        <v>107</v>
      </c>
      <c r="C72" s="31" t="s">
        <v>278</v>
      </c>
      <c r="D72" s="31" t="s">
        <v>23</v>
      </c>
      <c r="E72" s="31">
        <v>62</v>
      </c>
      <c r="F72" s="31">
        <v>56.865822999999999</v>
      </c>
      <c r="G72" s="31">
        <v>61.172727000000002</v>
      </c>
    </row>
    <row r="73" spans="1:7" x14ac:dyDescent="0.2">
      <c r="A73" s="31" t="str">
        <f t="shared" si="1"/>
        <v>2018-19Buloke ShireG2</v>
      </c>
      <c r="B73" s="31" t="s">
        <v>107</v>
      </c>
      <c r="C73" s="31" t="s">
        <v>279</v>
      </c>
      <c r="D73" s="31" t="s">
        <v>23</v>
      </c>
      <c r="E73" s="31">
        <v>55</v>
      </c>
      <c r="F73" s="31">
        <v>56.865822999999999</v>
      </c>
      <c r="G73" s="31">
        <v>55.526316000000001</v>
      </c>
    </row>
    <row r="74" spans="1:7" x14ac:dyDescent="0.2">
      <c r="A74" s="31" t="str">
        <f t="shared" si="1"/>
        <v>2018-19Glen Eira CityG2</v>
      </c>
      <c r="B74" s="31" t="s">
        <v>107</v>
      </c>
      <c r="C74" s="31" t="s">
        <v>280</v>
      </c>
      <c r="D74" s="31" t="s">
        <v>23</v>
      </c>
      <c r="E74" s="31">
        <v>60</v>
      </c>
      <c r="F74" s="31">
        <v>56.865822999999999</v>
      </c>
      <c r="G74" s="31">
        <v>61.172727000000002</v>
      </c>
    </row>
    <row r="75" spans="1:7" x14ac:dyDescent="0.2">
      <c r="A75" s="31" t="str">
        <f t="shared" si="1"/>
        <v>2018-19Horsham Rural CityG2</v>
      </c>
      <c r="B75" s="31" t="s">
        <v>107</v>
      </c>
      <c r="C75" s="31" t="s">
        <v>281</v>
      </c>
      <c r="D75" s="31" t="s">
        <v>23</v>
      </c>
      <c r="E75" s="31">
        <v>54</v>
      </c>
      <c r="F75" s="31">
        <v>56.865822999999999</v>
      </c>
      <c r="G75" s="31">
        <v>54.54</v>
      </c>
    </row>
    <row r="76" spans="1:7" x14ac:dyDescent="0.2">
      <c r="A76" s="31" t="str">
        <f t="shared" si="1"/>
        <v>2018-19Kingston CityG2</v>
      </c>
      <c r="B76" s="31" t="s">
        <v>107</v>
      </c>
      <c r="C76" s="31" t="s">
        <v>282</v>
      </c>
      <c r="D76" s="31" t="s">
        <v>23</v>
      </c>
      <c r="E76" s="31">
        <v>53</v>
      </c>
      <c r="F76" s="31">
        <v>56.865822999999999</v>
      </c>
      <c r="G76" s="31">
        <v>61.172727000000002</v>
      </c>
    </row>
    <row r="77" spans="1:7" x14ac:dyDescent="0.2">
      <c r="A77" s="31" t="str">
        <f t="shared" si="1"/>
        <v>2018-19Latrobe CityG2</v>
      </c>
      <c r="B77" s="31" t="s">
        <v>107</v>
      </c>
      <c r="C77" s="31" t="s">
        <v>283</v>
      </c>
      <c r="D77" s="31" t="s">
        <v>23</v>
      </c>
      <c r="E77" s="31">
        <v>57</v>
      </c>
      <c r="F77" s="31">
        <v>56.865822999999999</v>
      </c>
      <c r="G77" s="31">
        <v>54.54</v>
      </c>
    </row>
    <row r="78" spans="1:7" x14ac:dyDescent="0.2">
      <c r="A78" s="31" t="str">
        <f t="shared" si="1"/>
        <v>2018-19Mildura Rural CityG2</v>
      </c>
      <c r="B78" s="31" t="s">
        <v>107</v>
      </c>
      <c r="C78" s="31" t="s">
        <v>284</v>
      </c>
      <c r="D78" s="31" t="s">
        <v>23</v>
      </c>
      <c r="E78" s="31">
        <v>56</v>
      </c>
      <c r="F78" s="31">
        <v>56.865822999999999</v>
      </c>
      <c r="G78" s="31">
        <v>54.54</v>
      </c>
    </row>
    <row r="79" spans="1:7" x14ac:dyDescent="0.2">
      <c r="A79" s="31" t="str">
        <f t="shared" si="1"/>
        <v>2018-19Mitchell ShireG2</v>
      </c>
      <c r="B79" s="31" t="s">
        <v>107</v>
      </c>
      <c r="C79" s="31" t="s">
        <v>285</v>
      </c>
      <c r="D79" s="31" t="s">
        <v>23</v>
      </c>
      <c r="E79" s="31">
        <v>53</v>
      </c>
      <c r="F79" s="31">
        <v>56.865822999999999</v>
      </c>
      <c r="G79" s="31">
        <v>53.315789000000002</v>
      </c>
    </row>
    <row r="80" spans="1:7" x14ac:dyDescent="0.2">
      <c r="A80" s="31" t="str">
        <f t="shared" si="1"/>
        <v>2018-19Northern Grampians ShireG2</v>
      </c>
      <c r="B80" s="31" t="s">
        <v>107</v>
      </c>
      <c r="C80" s="31" t="s">
        <v>286</v>
      </c>
      <c r="D80" s="31" t="s">
        <v>23</v>
      </c>
      <c r="E80" s="31">
        <v>53</v>
      </c>
      <c r="F80" s="31">
        <v>56.865822999999999</v>
      </c>
      <c r="G80" s="31">
        <v>55.526316000000001</v>
      </c>
    </row>
    <row r="81" spans="1:7" x14ac:dyDescent="0.2">
      <c r="A81" s="31" t="str">
        <f t="shared" ref="A81:A100" si="2">CONCATENATE(B81,C81,D81)</f>
        <v>2018-19Southern Grampians ShireR2</v>
      </c>
      <c r="B81" s="31" t="s">
        <v>107</v>
      </c>
      <c r="C81" s="31" t="s">
        <v>208</v>
      </c>
      <c r="D81" s="31" t="s">
        <v>32</v>
      </c>
      <c r="E81" s="31">
        <v>0.98152562574493396</v>
      </c>
      <c r="F81" s="31">
        <v>0.96483699999999994</v>
      </c>
      <c r="G81" s="31">
        <v>0.962924</v>
      </c>
    </row>
    <row r="82" spans="1:7" x14ac:dyDescent="0.2">
      <c r="A82" s="31" t="str">
        <f t="shared" si="2"/>
        <v>2018-19South Gippsland ShireR2</v>
      </c>
      <c r="B82" s="31" t="s">
        <v>107</v>
      </c>
      <c r="C82" s="31" t="s">
        <v>209</v>
      </c>
      <c r="D82" s="31" t="s">
        <v>32</v>
      </c>
      <c r="E82" s="31">
        <v>0.95335029686174699</v>
      </c>
      <c r="F82" s="31">
        <v>0.96483699999999994</v>
      </c>
      <c r="G82" s="31">
        <v>0.962924</v>
      </c>
    </row>
    <row r="83" spans="1:7" x14ac:dyDescent="0.2">
      <c r="A83" s="31" t="str">
        <f t="shared" si="2"/>
        <v>2018-19Stonnington CityR2</v>
      </c>
      <c r="B83" s="31" t="s">
        <v>107</v>
      </c>
      <c r="C83" s="31" t="s">
        <v>210</v>
      </c>
      <c r="D83" s="31" t="s">
        <v>32</v>
      </c>
      <c r="E83" s="31">
        <v>0.98787878787878802</v>
      </c>
      <c r="F83" s="31">
        <v>0.96483699999999994</v>
      </c>
      <c r="G83" s="31">
        <v>0.95157199999999997</v>
      </c>
    </row>
    <row r="84" spans="1:7" x14ac:dyDescent="0.2">
      <c r="A84" s="31" t="str">
        <f t="shared" si="2"/>
        <v>2018-19Ararat Rural CityR2</v>
      </c>
      <c r="B84" s="31" t="s">
        <v>107</v>
      </c>
      <c r="C84" s="31" t="s">
        <v>211</v>
      </c>
      <c r="D84" s="31" t="s">
        <v>32</v>
      </c>
      <c r="E84" s="31">
        <v>0.99410994764397898</v>
      </c>
      <c r="F84" s="31">
        <v>0.96483699999999994</v>
      </c>
      <c r="G84" s="31">
        <v>0.97638499999999995</v>
      </c>
    </row>
    <row r="85" spans="1:7" x14ac:dyDescent="0.2">
      <c r="A85" s="31" t="str">
        <f t="shared" si="2"/>
        <v>2018-19Strathbogie ShireR2</v>
      </c>
      <c r="B85" s="31" t="s">
        <v>107</v>
      </c>
      <c r="C85" s="31" t="s">
        <v>212</v>
      </c>
      <c r="D85" s="31" t="s">
        <v>32</v>
      </c>
      <c r="E85" s="31">
        <v>1</v>
      </c>
      <c r="F85" s="31">
        <v>0.96483699999999994</v>
      </c>
      <c r="G85" s="31">
        <v>0.97638499999999995</v>
      </c>
    </row>
    <row r="86" spans="1:7" x14ac:dyDescent="0.2">
      <c r="A86" s="31" t="str">
        <f t="shared" si="2"/>
        <v>2018-19Surf Coast ShireR2</v>
      </c>
      <c r="B86" s="31" t="s">
        <v>107</v>
      </c>
      <c r="C86" s="31" t="s">
        <v>213</v>
      </c>
      <c r="D86" s="31" t="s">
        <v>32</v>
      </c>
      <c r="E86" s="31">
        <v>0.99847211611917497</v>
      </c>
      <c r="F86" s="31">
        <v>0.96483699999999994</v>
      </c>
      <c r="G86" s="31">
        <v>0.962924</v>
      </c>
    </row>
    <row r="87" spans="1:7" x14ac:dyDescent="0.2">
      <c r="A87" s="31" t="str">
        <f t="shared" si="2"/>
        <v>2018-19Swan Hill Rural CityR2</v>
      </c>
      <c r="B87" s="31" t="s">
        <v>107</v>
      </c>
      <c r="C87" s="31" t="s">
        <v>214</v>
      </c>
      <c r="D87" s="31" t="s">
        <v>32</v>
      </c>
      <c r="E87" s="31">
        <v>0.98755656108597301</v>
      </c>
      <c r="F87" s="31">
        <v>0.96483699999999994</v>
      </c>
      <c r="G87" s="31">
        <v>0.962924</v>
      </c>
    </row>
    <row r="88" spans="1:7" x14ac:dyDescent="0.2">
      <c r="A88" s="31" t="str">
        <f t="shared" si="2"/>
        <v>2018-19Towong ShireR2</v>
      </c>
      <c r="B88" s="31" t="s">
        <v>107</v>
      </c>
      <c r="C88" s="31" t="s">
        <v>215</v>
      </c>
      <c r="D88" s="31" t="s">
        <v>32</v>
      </c>
      <c r="E88" s="31">
        <v>1</v>
      </c>
      <c r="F88" s="31">
        <v>0.96483699999999994</v>
      </c>
      <c r="G88" s="31">
        <v>0.97638499999999995</v>
      </c>
    </row>
    <row r="89" spans="1:7" x14ac:dyDescent="0.2">
      <c r="A89" s="31" t="str">
        <f t="shared" si="2"/>
        <v>2018-19Wellington ShireR2</v>
      </c>
      <c r="B89" s="31" t="s">
        <v>107</v>
      </c>
      <c r="C89" s="31" t="s">
        <v>216</v>
      </c>
      <c r="D89" s="31" t="s">
        <v>32</v>
      </c>
      <c r="E89" s="31">
        <v>0.99893010219821299</v>
      </c>
      <c r="F89" s="31">
        <v>0.96483699999999994</v>
      </c>
      <c r="G89" s="31">
        <v>0.962924</v>
      </c>
    </row>
    <row r="90" spans="1:7" x14ac:dyDescent="0.2">
      <c r="A90" s="31" t="str">
        <f t="shared" si="2"/>
        <v>2018-19West Wimmera ShireR2</v>
      </c>
      <c r="B90" s="31" t="s">
        <v>107</v>
      </c>
      <c r="C90" s="31" t="s">
        <v>217</v>
      </c>
      <c r="D90" s="31" t="s">
        <v>32</v>
      </c>
      <c r="E90" s="31">
        <v>0.94605685465382805</v>
      </c>
      <c r="F90" s="31">
        <v>0.96483699999999994</v>
      </c>
      <c r="G90" s="31">
        <v>0.97638499999999995</v>
      </c>
    </row>
    <row r="91" spans="1:7" x14ac:dyDescent="0.2">
      <c r="A91" s="31" t="str">
        <f t="shared" si="2"/>
        <v>2018-19Whitehorse CityR2</v>
      </c>
      <c r="B91" s="31" t="s">
        <v>107</v>
      </c>
      <c r="C91" s="31" t="s">
        <v>218</v>
      </c>
      <c r="D91" s="31" t="s">
        <v>32</v>
      </c>
      <c r="E91" s="31">
        <v>0.98587127158555699</v>
      </c>
      <c r="F91" s="31">
        <v>0.96483699999999994</v>
      </c>
      <c r="G91" s="31">
        <v>0.95157199999999997</v>
      </c>
    </row>
    <row r="92" spans="1:7" x14ac:dyDescent="0.2">
      <c r="A92" s="31" t="str">
        <f t="shared" si="2"/>
        <v>2018-19Whittlesea CityR2</v>
      </c>
      <c r="B92" s="31" t="s">
        <v>107</v>
      </c>
      <c r="C92" s="31" t="s">
        <v>219</v>
      </c>
      <c r="D92" s="31" t="s">
        <v>32</v>
      </c>
      <c r="E92" s="31">
        <v>0.97817736133188304</v>
      </c>
      <c r="F92" s="31">
        <v>0.96483699999999994</v>
      </c>
      <c r="G92" s="31">
        <v>0.96673600000000004</v>
      </c>
    </row>
    <row r="93" spans="1:7" x14ac:dyDescent="0.2">
      <c r="A93" s="31" t="str">
        <f t="shared" si="2"/>
        <v>2018-19Wyndham CityR2</v>
      </c>
      <c r="B93" s="31" t="s">
        <v>107</v>
      </c>
      <c r="C93" s="31" t="s">
        <v>220</v>
      </c>
      <c r="D93" s="31" t="s">
        <v>32</v>
      </c>
      <c r="E93" s="31">
        <v>0.99177236887212905</v>
      </c>
      <c r="F93" s="31">
        <v>0.96483699999999994</v>
      </c>
      <c r="G93" s="31">
        <v>0.96673600000000004</v>
      </c>
    </row>
    <row r="94" spans="1:7" x14ac:dyDescent="0.2">
      <c r="A94" s="31" t="str">
        <f t="shared" si="2"/>
        <v>2018-19Yarra CityR2</v>
      </c>
      <c r="B94" s="31" t="s">
        <v>107</v>
      </c>
      <c r="C94" s="31" t="s">
        <v>221</v>
      </c>
      <c r="D94" s="31" t="s">
        <v>32</v>
      </c>
      <c r="E94" s="31">
        <v>0.98590130916414898</v>
      </c>
      <c r="F94" s="31">
        <v>0.96483699999999994</v>
      </c>
      <c r="G94" s="31">
        <v>0.95157199999999997</v>
      </c>
    </row>
    <row r="95" spans="1:7" x14ac:dyDescent="0.2">
      <c r="A95" s="31" t="str">
        <f t="shared" si="2"/>
        <v>2018-19Yarra Ranges ShireR2</v>
      </c>
      <c r="B95" s="31" t="s">
        <v>107</v>
      </c>
      <c r="C95" s="31" t="s">
        <v>222</v>
      </c>
      <c r="D95" s="31" t="s">
        <v>32</v>
      </c>
      <c r="E95" s="31">
        <v>0.99484435797665405</v>
      </c>
      <c r="F95" s="31">
        <v>0.96483699999999994</v>
      </c>
      <c r="G95" s="31">
        <v>0.96673600000000004</v>
      </c>
    </row>
    <row r="96" spans="1:7" x14ac:dyDescent="0.2">
      <c r="A96" s="31" t="str">
        <f t="shared" si="2"/>
        <v>2018-19Yarriambiack ShireR2</v>
      </c>
      <c r="B96" s="31" t="s">
        <v>107</v>
      </c>
      <c r="C96" s="31" t="s">
        <v>223</v>
      </c>
      <c r="D96" s="31" t="s">
        <v>32</v>
      </c>
      <c r="E96" s="31">
        <v>0.96348645465253202</v>
      </c>
      <c r="F96" s="31">
        <v>0.96483699999999994</v>
      </c>
      <c r="G96" s="31">
        <v>0.97638499999999995</v>
      </c>
    </row>
    <row r="97" spans="1:7" x14ac:dyDescent="0.2">
      <c r="A97" s="31" t="str">
        <f t="shared" si="2"/>
        <v>2018-19Bass Coast ShireR2</v>
      </c>
      <c r="B97" s="31" t="s">
        <v>107</v>
      </c>
      <c r="C97" s="31" t="s">
        <v>224</v>
      </c>
      <c r="D97" s="31" t="s">
        <v>32</v>
      </c>
      <c r="E97" s="31">
        <v>0.98341103202847002</v>
      </c>
      <c r="F97" s="31">
        <v>0.96483699999999994</v>
      </c>
      <c r="G97" s="31">
        <v>0.962924</v>
      </c>
    </row>
    <row r="98" spans="1:7" x14ac:dyDescent="0.2">
      <c r="A98" s="31" t="str">
        <f t="shared" si="2"/>
        <v>2018-19Borough of QueenscliffeR2</v>
      </c>
      <c r="B98" s="31" t="s">
        <v>107</v>
      </c>
      <c r="C98" s="31" t="s">
        <v>225</v>
      </c>
      <c r="D98" s="31" t="s">
        <v>32</v>
      </c>
      <c r="E98" s="31">
        <v>1</v>
      </c>
      <c r="F98" s="31">
        <v>0.96483699999999994</v>
      </c>
      <c r="G98" s="31">
        <v>0.97638499999999995</v>
      </c>
    </row>
    <row r="99" spans="1:7" x14ac:dyDescent="0.2">
      <c r="A99" s="31" t="str">
        <f t="shared" si="2"/>
        <v>2018-19Alpine ShireR2</v>
      </c>
      <c r="B99" s="31" t="s">
        <v>107</v>
      </c>
      <c r="C99" s="31" t="s">
        <v>226</v>
      </c>
      <c r="D99" s="31" t="s">
        <v>32</v>
      </c>
      <c r="E99" s="31">
        <v>0.99132947976878605</v>
      </c>
      <c r="F99" s="31">
        <v>0.96483699999999994</v>
      </c>
      <c r="G99" s="31">
        <v>0.97638499999999995</v>
      </c>
    </row>
    <row r="100" spans="1:7" x14ac:dyDescent="0.2">
      <c r="A100" s="31" t="str">
        <f t="shared" si="2"/>
        <v>2018-19Ballarat CityR2</v>
      </c>
      <c r="B100" s="31" t="s">
        <v>107</v>
      </c>
      <c r="C100" s="31" t="s">
        <v>227</v>
      </c>
      <c r="D100" s="31" t="s">
        <v>32</v>
      </c>
      <c r="E100" s="31">
        <v>0.99775255109359895</v>
      </c>
      <c r="F100" s="31">
        <v>0.96483699999999994</v>
      </c>
      <c r="G100" s="31">
        <v>0.97400299999999995</v>
      </c>
    </row>
    <row r="101" spans="1:7" x14ac:dyDescent="0.2">
      <c r="A101" s="31" t="str">
        <f t="shared" ref="A101:A159" si="3">CONCATENATE(B101,C101,D101)</f>
        <v>2018-19Banyule CityR2</v>
      </c>
      <c r="B101" s="31" t="s">
        <v>107</v>
      </c>
      <c r="C101" s="31" t="s">
        <v>228</v>
      </c>
      <c r="D101" s="31" t="s">
        <v>32</v>
      </c>
      <c r="E101" s="31">
        <v>0.98209647495361796</v>
      </c>
      <c r="F101" s="31">
        <v>0.96483699999999994</v>
      </c>
      <c r="G101" s="31">
        <v>0.95157199999999997</v>
      </c>
    </row>
    <row r="102" spans="1:7" x14ac:dyDescent="0.2">
      <c r="A102" s="31" t="str">
        <f t="shared" si="3"/>
        <v>2018-19Baw Baw ShireR2</v>
      </c>
      <c r="B102" s="31" t="s">
        <v>107</v>
      </c>
      <c r="C102" s="31" t="s">
        <v>229</v>
      </c>
      <c r="D102" s="31" t="s">
        <v>32</v>
      </c>
      <c r="E102" s="31">
        <v>0.96894977168949803</v>
      </c>
      <c r="F102" s="31">
        <v>0.96483699999999994</v>
      </c>
      <c r="G102" s="31">
        <v>0.962924</v>
      </c>
    </row>
    <row r="103" spans="1:7" x14ac:dyDescent="0.2">
      <c r="A103" s="31" t="str">
        <f t="shared" si="3"/>
        <v>2018-19Bayside CityR2</v>
      </c>
      <c r="B103" s="31" t="s">
        <v>107</v>
      </c>
      <c r="C103" s="31" t="s">
        <v>230</v>
      </c>
      <c r="D103" s="31" t="s">
        <v>32</v>
      </c>
      <c r="E103" s="31">
        <v>0.91913746630727799</v>
      </c>
      <c r="F103" s="31">
        <v>0.96483699999999994</v>
      </c>
      <c r="G103" s="31">
        <v>0.95157199999999997</v>
      </c>
    </row>
    <row r="104" spans="1:7" x14ac:dyDescent="0.2">
      <c r="A104" s="31" t="str">
        <f t="shared" si="3"/>
        <v>2018-19Benalla Rural CityR2</v>
      </c>
      <c r="B104" s="31" t="s">
        <v>107</v>
      </c>
      <c r="C104" s="31" t="s">
        <v>231</v>
      </c>
      <c r="D104" s="31" t="s">
        <v>32</v>
      </c>
      <c r="E104" s="31">
        <v>0.98392857142857104</v>
      </c>
      <c r="F104" s="31">
        <v>0.96483699999999994</v>
      </c>
      <c r="G104" s="31">
        <v>0.97638499999999995</v>
      </c>
    </row>
    <row r="105" spans="1:7" x14ac:dyDescent="0.2">
      <c r="A105" s="31" t="str">
        <f t="shared" si="3"/>
        <v>2018-19Brimbank CityR2</v>
      </c>
      <c r="B105" s="31" t="s">
        <v>107</v>
      </c>
      <c r="C105" s="31" t="s">
        <v>232</v>
      </c>
      <c r="D105" s="31" t="s">
        <v>32</v>
      </c>
      <c r="E105" s="31">
        <v>0.87752385178611003</v>
      </c>
      <c r="F105" s="31">
        <v>0.96483699999999994</v>
      </c>
      <c r="G105" s="31">
        <v>0.95157199999999997</v>
      </c>
    </row>
    <row r="106" spans="1:7" x14ac:dyDescent="0.2">
      <c r="A106" s="31" t="str">
        <f t="shared" si="3"/>
        <v>2018-19Campaspe ShireR2</v>
      </c>
      <c r="B106" s="31" t="s">
        <v>107</v>
      </c>
      <c r="C106" s="31" t="s">
        <v>233</v>
      </c>
      <c r="D106" s="31" t="s">
        <v>32</v>
      </c>
      <c r="E106" s="31">
        <v>0.96376186367558203</v>
      </c>
      <c r="F106" s="31">
        <v>0.96483699999999994</v>
      </c>
      <c r="G106" s="31">
        <v>0.962924</v>
      </c>
    </row>
    <row r="107" spans="1:7" x14ac:dyDescent="0.2">
      <c r="A107" s="31" t="str">
        <f t="shared" si="3"/>
        <v>2018-19Cardinia ShireR2</v>
      </c>
      <c r="B107" s="31" t="s">
        <v>107</v>
      </c>
      <c r="C107" s="31" t="s">
        <v>234</v>
      </c>
      <c r="D107" s="31" t="s">
        <v>32</v>
      </c>
      <c r="E107" s="31">
        <v>0.97062937062937105</v>
      </c>
      <c r="F107" s="31">
        <v>0.96483699999999994</v>
      </c>
      <c r="G107" s="31">
        <v>0.96673600000000004</v>
      </c>
    </row>
    <row r="108" spans="1:7" x14ac:dyDescent="0.2">
      <c r="A108" s="31" t="str">
        <f t="shared" si="3"/>
        <v>2018-19Casey CityR2</v>
      </c>
      <c r="B108" s="31" t="s">
        <v>107</v>
      </c>
      <c r="C108" s="31" t="s">
        <v>235</v>
      </c>
      <c r="D108" s="31" t="s">
        <v>32</v>
      </c>
      <c r="E108" s="31">
        <v>0.96095717884131004</v>
      </c>
      <c r="F108" s="31">
        <v>0.96483699999999994</v>
      </c>
      <c r="G108" s="31">
        <v>0.96673600000000004</v>
      </c>
    </row>
    <row r="109" spans="1:7" x14ac:dyDescent="0.2">
      <c r="A109" s="31" t="str">
        <f t="shared" si="3"/>
        <v>2018-19Central Goldfields ShireR2</v>
      </c>
      <c r="B109" s="31" t="s">
        <v>107</v>
      </c>
      <c r="C109" s="31" t="s">
        <v>236</v>
      </c>
      <c r="D109" s="31" t="s">
        <v>32</v>
      </c>
      <c r="E109" s="31">
        <v>1</v>
      </c>
      <c r="F109" s="31">
        <v>0.96483699999999994</v>
      </c>
      <c r="G109" s="31">
        <v>0.97638499999999995</v>
      </c>
    </row>
    <row r="110" spans="1:7" x14ac:dyDescent="0.2">
      <c r="A110" s="31" t="str">
        <f t="shared" si="3"/>
        <v>2018-19Colac-Otway ShireR2</v>
      </c>
      <c r="B110" s="31" t="s">
        <v>107</v>
      </c>
      <c r="C110" s="31" t="s">
        <v>237</v>
      </c>
      <c r="D110" s="31" t="s">
        <v>32</v>
      </c>
      <c r="E110" s="31">
        <v>0.93734689863572196</v>
      </c>
      <c r="F110" s="31">
        <v>0.96483699999999994</v>
      </c>
      <c r="G110" s="31">
        <v>0.962924</v>
      </c>
    </row>
    <row r="111" spans="1:7" x14ac:dyDescent="0.2">
      <c r="A111" s="31" t="str">
        <f t="shared" si="3"/>
        <v>2018-19Corangamite ShireR2</v>
      </c>
      <c r="B111" s="31" t="s">
        <v>107</v>
      </c>
      <c r="C111" s="31" t="s">
        <v>238</v>
      </c>
      <c r="D111" s="31" t="s">
        <v>32</v>
      </c>
      <c r="E111" s="31">
        <v>0.99014238773274899</v>
      </c>
      <c r="F111" s="31">
        <v>0.96483699999999994</v>
      </c>
      <c r="G111" s="31">
        <v>0.962924</v>
      </c>
    </row>
    <row r="112" spans="1:7" x14ac:dyDescent="0.2">
      <c r="A112" s="31" t="str">
        <f t="shared" si="3"/>
        <v>2018-19Darebin CityR2</v>
      </c>
      <c r="B112" s="31" t="s">
        <v>107</v>
      </c>
      <c r="C112" s="31" t="s">
        <v>239</v>
      </c>
      <c r="D112" s="31" t="s">
        <v>32</v>
      </c>
      <c r="E112" s="31">
        <v>0.99566722416980902</v>
      </c>
      <c r="F112" s="31">
        <v>0.96483699999999994</v>
      </c>
      <c r="G112" s="31">
        <v>0.95157199999999997</v>
      </c>
    </row>
    <row r="113" spans="1:7" x14ac:dyDescent="0.2">
      <c r="A113" s="31" t="str">
        <f t="shared" si="3"/>
        <v>2018-19East Gippsland ShireR2</v>
      </c>
      <c r="B113" s="31" t="s">
        <v>107</v>
      </c>
      <c r="C113" s="31" t="s">
        <v>240</v>
      </c>
      <c r="D113" s="31" t="s">
        <v>32</v>
      </c>
      <c r="E113" s="31">
        <v>0.96787148594377503</v>
      </c>
      <c r="F113" s="31">
        <v>0.96483699999999994</v>
      </c>
      <c r="G113" s="31">
        <v>0.962924</v>
      </c>
    </row>
    <row r="114" spans="1:7" x14ac:dyDescent="0.2">
      <c r="A114" s="31" t="str">
        <f t="shared" si="3"/>
        <v>2018-19Frankston CityR2</v>
      </c>
      <c r="B114" s="31" t="s">
        <v>107</v>
      </c>
      <c r="C114" s="31" t="s">
        <v>241</v>
      </c>
      <c r="D114" s="31" t="s">
        <v>32</v>
      </c>
      <c r="E114" s="31">
        <v>0.99462881834003503</v>
      </c>
      <c r="F114" s="31">
        <v>0.96483699999999994</v>
      </c>
      <c r="G114" s="31">
        <v>0.95157199999999997</v>
      </c>
    </row>
    <row r="115" spans="1:7" x14ac:dyDescent="0.2">
      <c r="A115" s="31" t="str">
        <f t="shared" si="3"/>
        <v>2018-19Gannawarra ShireR2</v>
      </c>
      <c r="B115" s="31" t="s">
        <v>107</v>
      </c>
      <c r="C115" s="31" t="s">
        <v>242</v>
      </c>
      <c r="D115" s="31" t="s">
        <v>32</v>
      </c>
      <c r="E115" s="31">
        <v>0.99232245681382003</v>
      </c>
      <c r="F115" s="31">
        <v>0.96483699999999994</v>
      </c>
      <c r="G115" s="31">
        <v>0.97638499999999995</v>
      </c>
    </row>
    <row r="116" spans="1:7" x14ac:dyDescent="0.2">
      <c r="A116" s="31" t="str">
        <f t="shared" si="3"/>
        <v>2018-19Glenelg ShireR2</v>
      </c>
      <c r="B116" s="31" t="s">
        <v>107</v>
      </c>
      <c r="C116" s="31" t="s">
        <v>243</v>
      </c>
      <c r="D116" s="31" t="s">
        <v>32</v>
      </c>
      <c r="E116" s="31">
        <v>0.90321141837645003</v>
      </c>
      <c r="F116" s="31">
        <v>0.96483699999999994</v>
      </c>
      <c r="G116" s="31">
        <v>0.962924</v>
      </c>
    </row>
    <row r="117" spans="1:7" x14ac:dyDescent="0.2">
      <c r="A117" s="31" t="str">
        <f t="shared" si="3"/>
        <v>2018-19Golden Plains ShireR2</v>
      </c>
      <c r="B117" s="31" t="s">
        <v>107</v>
      </c>
      <c r="C117" s="31" t="s">
        <v>244</v>
      </c>
      <c r="D117" s="31" t="s">
        <v>32</v>
      </c>
      <c r="E117" s="31">
        <v>0.98982423681776099</v>
      </c>
      <c r="F117" s="31">
        <v>0.96483699999999994</v>
      </c>
      <c r="G117" s="31">
        <v>0.962924</v>
      </c>
    </row>
    <row r="118" spans="1:7" x14ac:dyDescent="0.2">
      <c r="A118" s="31" t="str">
        <f t="shared" si="3"/>
        <v>2018-19Greater Bendigo CityR2</v>
      </c>
      <c r="B118" s="31" t="s">
        <v>107</v>
      </c>
      <c r="C118" s="31" t="s">
        <v>245</v>
      </c>
      <c r="D118" s="31" t="s">
        <v>32</v>
      </c>
      <c r="E118" s="31">
        <v>0.99468438538206005</v>
      </c>
      <c r="F118" s="31">
        <v>0.96483699999999994</v>
      </c>
      <c r="G118" s="31">
        <v>0.97400299999999995</v>
      </c>
    </row>
    <row r="119" spans="1:7" x14ac:dyDescent="0.2">
      <c r="A119" s="31" t="str">
        <f t="shared" si="3"/>
        <v>2018-19Greater Dandenong CityR2</v>
      </c>
      <c r="B119" s="31" t="s">
        <v>107</v>
      </c>
      <c r="C119" s="31" t="s">
        <v>246</v>
      </c>
      <c r="D119" s="31" t="s">
        <v>32</v>
      </c>
      <c r="E119" s="31">
        <v>0.83553597650514</v>
      </c>
      <c r="F119" s="31">
        <v>0.96483699999999994</v>
      </c>
      <c r="G119" s="31">
        <v>0.95157199999999997</v>
      </c>
    </row>
    <row r="120" spans="1:7" x14ac:dyDescent="0.2">
      <c r="A120" s="31" t="str">
        <f t="shared" si="3"/>
        <v>2018-19Greater Geelong CityR2</v>
      </c>
      <c r="B120" s="31" t="s">
        <v>107</v>
      </c>
      <c r="C120" s="31" t="s">
        <v>247</v>
      </c>
      <c r="D120" s="31" t="s">
        <v>32</v>
      </c>
      <c r="E120" s="31">
        <v>0.95299506619433405</v>
      </c>
      <c r="F120" s="31">
        <v>0.96483699999999994</v>
      </c>
      <c r="G120" s="31">
        <v>0.97400299999999995</v>
      </c>
    </row>
    <row r="121" spans="1:7" x14ac:dyDescent="0.2">
      <c r="A121" s="31" t="str">
        <f t="shared" si="3"/>
        <v>2018-19Hepburn ShireR2</v>
      </c>
      <c r="B121" s="31" t="s">
        <v>107</v>
      </c>
      <c r="C121" s="31" t="s">
        <v>248</v>
      </c>
      <c r="D121" s="31" t="s">
        <v>32</v>
      </c>
      <c r="E121" s="31">
        <v>0.99636552440290804</v>
      </c>
      <c r="F121" s="31">
        <v>0.96483699999999994</v>
      </c>
      <c r="G121" s="31">
        <v>0.97638499999999995</v>
      </c>
    </row>
    <row r="122" spans="1:7" x14ac:dyDescent="0.2">
      <c r="A122" s="31" t="str">
        <f t="shared" si="3"/>
        <v>2018-19Hindmarsh ShireR2</v>
      </c>
      <c r="B122" s="31" t="s">
        <v>107</v>
      </c>
      <c r="C122" s="31" t="s">
        <v>249</v>
      </c>
      <c r="D122" s="31" t="s">
        <v>32</v>
      </c>
      <c r="E122" s="31">
        <v>0.99826689774696697</v>
      </c>
      <c r="F122" s="31">
        <v>0.96483699999999994</v>
      </c>
      <c r="G122" s="31">
        <v>0.97638499999999995</v>
      </c>
    </row>
    <row r="123" spans="1:7" x14ac:dyDescent="0.2">
      <c r="A123" s="31" t="str">
        <f t="shared" si="3"/>
        <v>2018-19Hobsons Bay CityR2</v>
      </c>
      <c r="B123" s="31" t="s">
        <v>107</v>
      </c>
      <c r="C123" s="31" t="s">
        <v>250</v>
      </c>
      <c r="D123" s="31" t="s">
        <v>32</v>
      </c>
      <c r="E123" s="31">
        <v>0.97596936244395704</v>
      </c>
      <c r="F123" s="31">
        <v>0.96483699999999994</v>
      </c>
      <c r="G123" s="31">
        <v>0.95157199999999997</v>
      </c>
    </row>
    <row r="124" spans="1:7" x14ac:dyDescent="0.2">
      <c r="A124" s="31" t="str">
        <f t="shared" si="3"/>
        <v>2018-19Hume CityR2</v>
      </c>
      <c r="B124" s="31" t="s">
        <v>107</v>
      </c>
      <c r="C124" s="31" t="s">
        <v>251</v>
      </c>
      <c r="D124" s="31" t="s">
        <v>32</v>
      </c>
      <c r="E124" s="31">
        <v>0.94363790350988996</v>
      </c>
      <c r="F124" s="31">
        <v>0.96483699999999994</v>
      </c>
      <c r="G124" s="31">
        <v>0.96673600000000004</v>
      </c>
    </row>
    <row r="125" spans="1:7" x14ac:dyDescent="0.2">
      <c r="A125" s="31" t="str">
        <f t="shared" si="3"/>
        <v>2018-19Indigo ShireR2</v>
      </c>
      <c r="B125" s="31" t="s">
        <v>107</v>
      </c>
      <c r="C125" s="31" t="s">
        <v>252</v>
      </c>
      <c r="D125" s="31" t="s">
        <v>32</v>
      </c>
      <c r="E125" s="31">
        <v>0.99369747899159699</v>
      </c>
      <c r="F125" s="31">
        <v>0.96483699999999994</v>
      </c>
      <c r="G125" s="31">
        <v>0.97638499999999995</v>
      </c>
    </row>
    <row r="126" spans="1:7" x14ac:dyDescent="0.2">
      <c r="A126" s="31" t="str">
        <f t="shared" si="3"/>
        <v>2018-19Knox CityR2</v>
      </c>
      <c r="B126" s="31" t="s">
        <v>107</v>
      </c>
      <c r="C126" s="31" t="s">
        <v>253</v>
      </c>
      <c r="D126" s="31" t="s">
        <v>32</v>
      </c>
      <c r="E126" s="31">
        <v>0.96695652173913005</v>
      </c>
      <c r="F126" s="31">
        <v>0.96483699999999994</v>
      </c>
      <c r="G126" s="31">
        <v>0.95157199999999997</v>
      </c>
    </row>
    <row r="127" spans="1:7" x14ac:dyDescent="0.2">
      <c r="A127" s="31" t="str">
        <f t="shared" si="3"/>
        <v>2018-19Loddon ShireR2</v>
      </c>
      <c r="B127" s="31" t="s">
        <v>107</v>
      </c>
      <c r="C127" s="31" t="s">
        <v>254</v>
      </c>
      <c r="D127" s="31" t="s">
        <v>32</v>
      </c>
      <c r="E127" s="31">
        <v>1</v>
      </c>
      <c r="F127" s="31">
        <v>0.96483699999999994</v>
      </c>
      <c r="G127" s="31">
        <v>0.97638499999999995</v>
      </c>
    </row>
    <row r="128" spans="1:7" x14ac:dyDescent="0.2">
      <c r="A128" s="31" t="str">
        <f t="shared" si="3"/>
        <v>2018-19Macedon Ranges ShireR2</v>
      </c>
      <c r="B128" s="31" t="s">
        <v>107</v>
      </c>
      <c r="C128" s="31" t="s">
        <v>255</v>
      </c>
      <c r="D128" s="31" t="s">
        <v>32</v>
      </c>
      <c r="E128" s="31">
        <v>0.97456647398843899</v>
      </c>
      <c r="F128" s="31">
        <v>0.96483699999999994</v>
      </c>
      <c r="G128" s="31">
        <v>0.962924</v>
      </c>
    </row>
    <row r="129" spans="1:7" x14ac:dyDescent="0.2">
      <c r="A129" s="31" t="str">
        <f t="shared" si="3"/>
        <v>2018-19Manningham CityR2</v>
      </c>
      <c r="B129" s="31" t="s">
        <v>107</v>
      </c>
      <c r="C129" s="31" t="s">
        <v>256</v>
      </c>
      <c r="D129" s="31" t="s">
        <v>32</v>
      </c>
      <c r="E129" s="31">
        <v>0.99397993311036803</v>
      </c>
      <c r="F129" s="31">
        <v>0.96483699999999994</v>
      </c>
      <c r="G129" s="31">
        <v>0.95157199999999997</v>
      </c>
    </row>
    <row r="130" spans="1:7" x14ac:dyDescent="0.2">
      <c r="A130" s="31" t="str">
        <f t="shared" si="3"/>
        <v>2018-19Mansfield ShireR2</v>
      </c>
      <c r="B130" s="31" t="s">
        <v>107</v>
      </c>
      <c r="C130" s="31" t="s">
        <v>257</v>
      </c>
      <c r="D130" s="31" t="s">
        <v>32</v>
      </c>
      <c r="E130" s="31">
        <v>0.93697810354425703</v>
      </c>
      <c r="F130" s="31">
        <v>0.96483699999999994</v>
      </c>
      <c r="G130" s="31">
        <v>0.97638499999999995</v>
      </c>
    </row>
    <row r="131" spans="1:7" x14ac:dyDescent="0.2">
      <c r="A131" s="31" t="str">
        <f t="shared" si="3"/>
        <v>2018-19Maribyrnong CityR2</v>
      </c>
      <c r="B131" s="31" t="s">
        <v>107</v>
      </c>
      <c r="C131" s="31" t="s">
        <v>258</v>
      </c>
      <c r="D131" s="31" t="s">
        <v>32</v>
      </c>
      <c r="E131" s="31">
        <v>0.908196721311475</v>
      </c>
      <c r="F131" s="31">
        <v>0.96483699999999994</v>
      </c>
      <c r="G131" s="31">
        <v>0.95157199999999997</v>
      </c>
    </row>
    <row r="132" spans="1:7" x14ac:dyDescent="0.2">
      <c r="A132" s="31" t="str">
        <f t="shared" si="3"/>
        <v>2018-19Maroondah CityR2</v>
      </c>
      <c r="B132" s="31" t="s">
        <v>107</v>
      </c>
      <c r="C132" s="31" t="s">
        <v>259</v>
      </c>
      <c r="D132" s="31" t="s">
        <v>32</v>
      </c>
      <c r="E132" s="31">
        <v>0.97309463986599698</v>
      </c>
      <c r="F132" s="31">
        <v>0.96483699999999994</v>
      </c>
      <c r="G132" s="31">
        <v>0.95157199999999997</v>
      </c>
    </row>
    <row r="133" spans="1:7" x14ac:dyDescent="0.2">
      <c r="A133" s="31" t="str">
        <f t="shared" si="3"/>
        <v>2018-19Melbourne CityR2</v>
      </c>
      <c r="B133" s="31" t="s">
        <v>107</v>
      </c>
      <c r="C133" s="31" t="s">
        <v>260</v>
      </c>
      <c r="D133" s="31" t="s">
        <v>32</v>
      </c>
      <c r="E133" s="31">
        <v>0.78933937024079004</v>
      </c>
      <c r="F133" s="31">
        <v>0.96483699999999994</v>
      </c>
      <c r="G133" s="31">
        <v>0.95157199999999997</v>
      </c>
    </row>
    <row r="134" spans="1:7" x14ac:dyDescent="0.2">
      <c r="A134" s="31" t="str">
        <f t="shared" si="3"/>
        <v>2018-19Melton CityR2</v>
      </c>
      <c r="B134" s="31" t="s">
        <v>107</v>
      </c>
      <c r="C134" s="31" t="s">
        <v>261</v>
      </c>
      <c r="D134" s="31" t="s">
        <v>32</v>
      </c>
      <c r="E134" s="31">
        <v>0.96521739130434803</v>
      </c>
      <c r="F134" s="31">
        <v>0.96483699999999994</v>
      </c>
      <c r="G134" s="31">
        <v>0.96673600000000004</v>
      </c>
    </row>
    <row r="135" spans="1:7" x14ac:dyDescent="0.2">
      <c r="A135" s="31" t="str">
        <f t="shared" si="3"/>
        <v>2018-19Moira ShireR2</v>
      </c>
      <c r="B135" s="31" t="s">
        <v>107</v>
      </c>
      <c r="C135" s="31" t="s">
        <v>262</v>
      </c>
      <c r="D135" s="31" t="s">
        <v>32</v>
      </c>
      <c r="E135" s="31">
        <v>0.91003553304201801</v>
      </c>
      <c r="F135" s="31">
        <v>0.96483699999999994</v>
      </c>
      <c r="G135" s="31">
        <v>0.962924</v>
      </c>
    </row>
    <row r="136" spans="1:7" x14ac:dyDescent="0.2">
      <c r="A136" s="31" t="str">
        <f t="shared" si="3"/>
        <v>2018-19Monash CityR2</v>
      </c>
      <c r="B136" s="31" t="s">
        <v>107</v>
      </c>
      <c r="C136" s="31" t="s">
        <v>263</v>
      </c>
      <c r="D136" s="31" t="s">
        <v>32</v>
      </c>
      <c r="E136" s="31">
        <v>0.98488805978260896</v>
      </c>
      <c r="F136" s="31">
        <v>0.96483699999999994</v>
      </c>
      <c r="G136" s="31">
        <v>0.95157199999999997</v>
      </c>
    </row>
    <row r="137" spans="1:7" x14ac:dyDescent="0.2">
      <c r="A137" s="31" t="str">
        <f t="shared" si="3"/>
        <v>2018-19Moonee Valley CityR2</v>
      </c>
      <c r="B137" s="31" t="s">
        <v>107</v>
      </c>
      <c r="C137" s="31" t="s">
        <v>264</v>
      </c>
      <c r="D137" s="31" t="s">
        <v>32</v>
      </c>
      <c r="E137" s="31">
        <v>1</v>
      </c>
      <c r="F137" s="31">
        <v>0.96483699999999994</v>
      </c>
      <c r="G137" s="31">
        <v>0.95157199999999997</v>
      </c>
    </row>
    <row r="138" spans="1:7" x14ac:dyDescent="0.2">
      <c r="A138" s="31" t="str">
        <f t="shared" si="3"/>
        <v>2018-19Moorabool ShireR2</v>
      </c>
      <c r="B138" s="31" t="s">
        <v>107</v>
      </c>
      <c r="C138" s="31" t="s">
        <v>265</v>
      </c>
      <c r="D138" s="31" t="s">
        <v>32</v>
      </c>
      <c r="E138" s="31">
        <v>0.89545199326221203</v>
      </c>
      <c r="F138" s="31">
        <v>0.96483699999999994</v>
      </c>
      <c r="G138" s="31">
        <v>0.962924</v>
      </c>
    </row>
    <row r="139" spans="1:7" x14ac:dyDescent="0.2">
      <c r="A139" s="31" t="str">
        <f t="shared" si="3"/>
        <v>2018-19Merri-bek CityR2</v>
      </c>
      <c r="B139" s="31" t="s">
        <v>107</v>
      </c>
      <c r="C139" s="31" t="s">
        <v>266</v>
      </c>
      <c r="D139" s="31" t="s">
        <v>32</v>
      </c>
      <c r="E139" s="31">
        <v>0.94656239817530197</v>
      </c>
      <c r="F139" s="31">
        <v>0.96483699999999994</v>
      </c>
      <c r="G139" s="31">
        <v>0.95157199999999997</v>
      </c>
    </row>
    <row r="140" spans="1:7" x14ac:dyDescent="0.2">
      <c r="A140" s="31" t="str">
        <f t="shared" si="3"/>
        <v>2018-19Mornington Peninsula ShireR2</v>
      </c>
      <c r="B140" s="31" t="s">
        <v>107</v>
      </c>
      <c r="C140" s="31" t="s">
        <v>267</v>
      </c>
      <c r="D140" s="31" t="s">
        <v>32</v>
      </c>
      <c r="E140" s="31">
        <v>0.99711607786589795</v>
      </c>
      <c r="F140" s="31">
        <v>0.96483699999999994</v>
      </c>
      <c r="G140" s="31">
        <v>0.96673600000000004</v>
      </c>
    </row>
    <row r="141" spans="1:7" x14ac:dyDescent="0.2">
      <c r="A141" s="31" t="str">
        <f t="shared" si="3"/>
        <v>2018-19Mount Alexander ShireR2</v>
      </c>
      <c r="B141" s="31" t="s">
        <v>107</v>
      </c>
      <c r="C141" s="31" t="s">
        <v>268</v>
      </c>
      <c r="D141" s="31" t="s">
        <v>32</v>
      </c>
      <c r="E141" s="31">
        <v>0.95985401459854003</v>
      </c>
      <c r="F141" s="31">
        <v>0.96483699999999994</v>
      </c>
      <c r="G141" s="31">
        <v>0.962924</v>
      </c>
    </row>
    <row r="142" spans="1:7" x14ac:dyDescent="0.2">
      <c r="A142" s="31" t="str">
        <f t="shared" si="3"/>
        <v>2018-19Moyne ShireR2</v>
      </c>
      <c r="B142" s="31" t="s">
        <v>107</v>
      </c>
      <c r="C142" s="31" t="s">
        <v>269</v>
      </c>
      <c r="D142" s="31" t="s">
        <v>32</v>
      </c>
      <c r="E142" s="31">
        <v>0.97681998829292305</v>
      </c>
      <c r="F142" s="31">
        <v>0.96483699999999994</v>
      </c>
      <c r="G142" s="31">
        <v>0.962924</v>
      </c>
    </row>
    <row r="143" spans="1:7" x14ac:dyDescent="0.2">
      <c r="A143" s="31" t="str">
        <f t="shared" si="3"/>
        <v>2018-19Murrindindi ShireR2</v>
      </c>
      <c r="B143" s="31" t="s">
        <v>107</v>
      </c>
      <c r="C143" s="31" t="s">
        <v>270</v>
      </c>
      <c r="D143" s="31" t="s">
        <v>32</v>
      </c>
      <c r="E143" s="31">
        <v>0.916234309623431</v>
      </c>
      <c r="F143" s="31">
        <v>0.96483699999999994</v>
      </c>
      <c r="G143" s="31">
        <v>0.97638499999999995</v>
      </c>
    </row>
    <row r="144" spans="1:7" x14ac:dyDescent="0.2">
      <c r="A144" s="31" t="str">
        <f t="shared" si="3"/>
        <v>2018-19Nillumbik ShireR2</v>
      </c>
      <c r="B144" s="31" t="s">
        <v>107</v>
      </c>
      <c r="C144" s="31" t="s">
        <v>271</v>
      </c>
      <c r="D144" s="31" t="s">
        <v>32</v>
      </c>
      <c r="E144" s="31">
        <v>0.89826839826839799</v>
      </c>
      <c r="F144" s="31">
        <v>0.96483699999999994</v>
      </c>
      <c r="G144" s="31">
        <v>0.96673600000000004</v>
      </c>
    </row>
    <row r="145" spans="1:7" x14ac:dyDescent="0.2">
      <c r="A145" s="31" t="str">
        <f t="shared" si="3"/>
        <v>2018-19Port Phillip CityR2</v>
      </c>
      <c r="B145" s="31" t="s">
        <v>107</v>
      </c>
      <c r="C145" s="31" t="s">
        <v>272</v>
      </c>
      <c r="D145" s="31" t="s">
        <v>32</v>
      </c>
      <c r="E145" s="31">
        <v>0.96981132075471699</v>
      </c>
      <c r="F145" s="31">
        <v>0.96483699999999994</v>
      </c>
      <c r="G145" s="31">
        <v>0.95157199999999997</v>
      </c>
    </row>
    <row r="146" spans="1:7" x14ac:dyDescent="0.2">
      <c r="A146" s="31" t="str">
        <f t="shared" si="3"/>
        <v>2018-19Pyrenees ShireR2</v>
      </c>
      <c r="B146" s="31" t="s">
        <v>107</v>
      </c>
      <c r="C146" s="31" t="s">
        <v>273</v>
      </c>
      <c r="D146" s="31" t="s">
        <v>32</v>
      </c>
      <c r="E146" s="31">
        <v>0.99786469052247995</v>
      </c>
      <c r="F146" s="31">
        <v>0.96483699999999994</v>
      </c>
      <c r="G146" s="31">
        <v>0.97638499999999995</v>
      </c>
    </row>
    <row r="147" spans="1:7" x14ac:dyDescent="0.2">
      <c r="A147" s="31" t="str">
        <f t="shared" si="3"/>
        <v>2018-19Greater SheppartonR2</v>
      </c>
      <c r="B147" s="31" t="s">
        <v>107</v>
      </c>
      <c r="C147" s="31" t="s">
        <v>274</v>
      </c>
      <c r="D147" s="31" t="s">
        <v>32</v>
      </c>
      <c r="E147" s="31">
        <v>0.97068024858966695</v>
      </c>
      <c r="F147" s="31">
        <v>0.96483699999999994</v>
      </c>
      <c r="G147" s="31">
        <v>0.97400299999999995</v>
      </c>
    </row>
    <row r="148" spans="1:7" x14ac:dyDescent="0.2">
      <c r="A148" s="31" t="str">
        <f t="shared" si="3"/>
        <v>2018-19Wangaratta Rural CityR2</v>
      </c>
      <c r="B148" s="31" t="s">
        <v>107</v>
      </c>
      <c r="C148" s="31" t="s">
        <v>275</v>
      </c>
      <c r="D148" s="31" t="s">
        <v>32</v>
      </c>
      <c r="E148" s="31">
        <v>0.98842257597684502</v>
      </c>
      <c r="F148" s="31">
        <v>0.96483699999999994</v>
      </c>
      <c r="G148" s="31">
        <v>0.97400299999999995</v>
      </c>
    </row>
    <row r="149" spans="1:7" x14ac:dyDescent="0.2">
      <c r="A149" s="31" t="str">
        <f t="shared" si="3"/>
        <v>2018-19Warrnambool CityR2</v>
      </c>
      <c r="B149" s="31" t="s">
        <v>107</v>
      </c>
      <c r="C149" s="31" t="s">
        <v>276</v>
      </c>
      <c r="D149" s="31" t="s">
        <v>32</v>
      </c>
      <c r="E149" s="31">
        <v>0.96475873544093205</v>
      </c>
      <c r="F149" s="31">
        <v>0.96483699999999994</v>
      </c>
      <c r="G149" s="31">
        <v>0.97400299999999995</v>
      </c>
    </row>
    <row r="150" spans="1:7" x14ac:dyDescent="0.2">
      <c r="A150" s="31" t="str">
        <f t="shared" si="3"/>
        <v>2018-19Wodonga CityR2</v>
      </c>
      <c r="B150" s="31" t="s">
        <v>107</v>
      </c>
      <c r="C150" s="31" t="s">
        <v>277</v>
      </c>
      <c r="D150" s="31" t="s">
        <v>32</v>
      </c>
      <c r="E150" s="31">
        <v>0.97666243965383004</v>
      </c>
      <c r="F150" s="31">
        <v>0.96483699999999994</v>
      </c>
      <c r="G150" s="31">
        <v>0.97400299999999995</v>
      </c>
    </row>
    <row r="151" spans="1:7" x14ac:dyDescent="0.2">
      <c r="A151" s="31" t="str">
        <f t="shared" si="3"/>
        <v>2018-19Boroondara CityR2</v>
      </c>
      <c r="B151" s="31" t="s">
        <v>107</v>
      </c>
      <c r="C151" s="31" t="s">
        <v>278</v>
      </c>
      <c r="D151" s="31" t="s">
        <v>32</v>
      </c>
      <c r="E151" s="31">
        <v>0.97508896797153</v>
      </c>
      <c r="F151" s="31">
        <v>0.96483699999999994</v>
      </c>
      <c r="G151" s="31">
        <v>0.95157199999999997</v>
      </c>
    </row>
    <row r="152" spans="1:7" x14ac:dyDescent="0.2">
      <c r="A152" s="31" t="str">
        <f t="shared" si="3"/>
        <v>2018-19Buloke ShireR2</v>
      </c>
      <c r="B152" s="31" t="s">
        <v>107</v>
      </c>
      <c r="C152" s="31" t="s">
        <v>279</v>
      </c>
      <c r="D152" s="31" t="s">
        <v>32</v>
      </c>
      <c r="E152" s="31">
        <v>0.93754269542305102</v>
      </c>
      <c r="F152" s="31">
        <v>0.96483699999999994</v>
      </c>
      <c r="G152" s="31">
        <v>0.97638499999999995</v>
      </c>
    </row>
    <row r="153" spans="1:7" x14ac:dyDescent="0.2">
      <c r="A153" s="31" t="str">
        <f t="shared" si="3"/>
        <v>2018-19Glen Eira CityR2</v>
      </c>
      <c r="B153" s="31" t="s">
        <v>107</v>
      </c>
      <c r="C153" s="31" t="s">
        <v>280</v>
      </c>
      <c r="D153" s="31" t="s">
        <v>32</v>
      </c>
      <c r="E153" s="31">
        <v>0.92168674698795205</v>
      </c>
      <c r="F153" s="31">
        <v>0.96483699999999994</v>
      </c>
      <c r="G153" s="31">
        <v>0.95157199999999997</v>
      </c>
    </row>
    <row r="154" spans="1:7" x14ac:dyDescent="0.2">
      <c r="A154" s="31" t="str">
        <f t="shared" si="3"/>
        <v>2018-19Horsham Rural CityR2</v>
      </c>
      <c r="B154" s="31" t="s">
        <v>107</v>
      </c>
      <c r="C154" s="31" t="s">
        <v>281</v>
      </c>
      <c r="D154" s="31" t="s">
        <v>32</v>
      </c>
      <c r="E154" s="31">
        <v>0.99234481223697002</v>
      </c>
      <c r="F154" s="31">
        <v>0.96483699999999994</v>
      </c>
      <c r="G154" s="31">
        <v>0.97400299999999995</v>
      </c>
    </row>
    <row r="155" spans="1:7" x14ac:dyDescent="0.2">
      <c r="A155" s="31" t="str">
        <f t="shared" si="3"/>
        <v>2018-19Kingston CityR2</v>
      </c>
      <c r="B155" s="31" t="s">
        <v>107</v>
      </c>
      <c r="C155" s="31" t="s">
        <v>282</v>
      </c>
      <c r="D155" s="31" t="s">
        <v>32</v>
      </c>
      <c r="E155" s="31">
        <v>0.96476063829787195</v>
      </c>
      <c r="F155" s="31">
        <v>0.96483699999999994</v>
      </c>
      <c r="G155" s="31">
        <v>0.95157199999999997</v>
      </c>
    </row>
    <row r="156" spans="1:7" x14ac:dyDescent="0.2">
      <c r="A156" s="31" t="str">
        <f t="shared" si="3"/>
        <v>2018-19Latrobe CityR2</v>
      </c>
      <c r="B156" s="31" t="s">
        <v>107</v>
      </c>
      <c r="C156" s="31" t="s">
        <v>283</v>
      </c>
      <c r="D156" s="31" t="s">
        <v>32</v>
      </c>
      <c r="E156" s="31">
        <v>0.99714518760195803</v>
      </c>
      <c r="F156" s="31">
        <v>0.96483699999999994</v>
      </c>
      <c r="G156" s="31">
        <v>0.97400299999999995</v>
      </c>
    </row>
    <row r="157" spans="1:7" x14ac:dyDescent="0.2">
      <c r="A157" s="31" t="str">
        <f t="shared" si="3"/>
        <v>2018-19Mildura Rural CityR2</v>
      </c>
      <c r="B157" s="31" t="s">
        <v>107</v>
      </c>
      <c r="C157" s="31" t="s">
        <v>284</v>
      </c>
      <c r="D157" s="31" t="s">
        <v>32</v>
      </c>
      <c r="E157" s="31">
        <v>0.90458015267175595</v>
      </c>
      <c r="F157" s="31">
        <v>0.96483699999999994</v>
      </c>
      <c r="G157" s="31">
        <v>0.97400299999999995</v>
      </c>
    </row>
    <row r="158" spans="1:7" x14ac:dyDescent="0.2">
      <c r="A158" s="31" t="str">
        <f t="shared" si="3"/>
        <v>2018-19Mitchell ShireR2</v>
      </c>
      <c r="B158" s="31" t="s">
        <v>107</v>
      </c>
      <c r="C158" s="31" t="s">
        <v>285</v>
      </c>
      <c r="D158" s="31" t="s">
        <v>32</v>
      </c>
      <c r="E158" s="31">
        <v>0.95447589900535601</v>
      </c>
      <c r="F158" s="31">
        <v>0.96483699999999994</v>
      </c>
      <c r="G158" s="31">
        <v>0.962924</v>
      </c>
    </row>
    <row r="159" spans="1:7" x14ac:dyDescent="0.2">
      <c r="A159" s="31" t="str">
        <f t="shared" si="3"/>
        <v>2018-19Northern Grampians ShireR2</v>
      </c>
      <c r="B159" s="31" t="s">
        <v>107</v>
      </c>
      <c r="C159" s="31" t="s">
        <v>286</v>
      </c>
      <c r="D159" s="31" t="s">
        <v>32</v>
      </c>
      <c r="E159" s="31">
        <v>0.90313918070491706</v>
      </c>
      <c r="F159" s="31">
        <v>0.96483699999999994</v>
      </c>
      <c r="G159" s="31">
        <v>0.97638499999999995</v>
      </c>
    </row>
    <row r="160" spans="1:7" x14ac:dyDescent="0.2">
      <c r="A160" s="31" t="str">
        <f t="shared" ref="A160:A183" si="4">CONCATENATE(B160,C160,D160)</f>
        <v>2018-19Southern Grampians ShireSP2</v>
      </c>
      <c r="B160" s="31" t="s">
        <v>107</v>
      </c>
      <c r="C160" s="31" t="s">
        <v>208</v>
      </c>
      <c r="D160" s="31" t="s">
        <v>39</v>
      </c>
      <c r="E160" s="31">
        <v>0.77304964539007104</v>
      </c>
      <c r="F160" s="31">
        <v>0.701712</v>
      </c>
      <c r="G160" s="31">
        <v>0.77782600000000002</v>
      </c>
    </row>
    <row r="161" spans="1:7" x14ac:dyDescent="0.2">
      <c r="A161" s="31" t="str">
        <f t="shared" si="4"/>
        <v>2018-19South Gippsland ShireSP2</v>
      </c>
      <c r="B161" s="31" t="s">
        <v>107</v>
      </c>
      <c r="C161" s="31" t="s">
        <v>209</v>
      </c>
      <c r="D161" s="31" t="s">
        <v>39</v>
      </c>
      <c r="E161" s="31">
        <v>0.78985507246376796</v>
      </c>
      <c r="F161" s="31">
        <v>0.701712</v>
      </c>
      <c r="G161" s="31">
        <v>0.77782600000000002</v>
      </c>
    </row>
    <row r="162" spans="1:7" x14ac:dyDescent="0.2">
      <c r="A162" s="31" t="str">
        <f t="shared" si="4"/>
        <v>2018-19Stonnington CitySP2</v>
      </c>
      <c r="B162" s="31" t="s">
        <v>107</v>
      </c>
      <c r="C162" s="31" t="s">
        <v>210</v>
      </c>
      <c r="D162" s="31" t="s">
        <v>39</v>
      </c>
      <c r="E162" s="31">
        <v>0.66</v>
      </c>
      <c r="F162" s="31">
        <v>0.701712</v>
      </c>
      <c r="G162" s="31">
        <v>0.62350000000000005</v>
      </c>
    </row>
    <row r="163" spans="1:7" x14ac:dyDescent="0.2">
      <c r="A163" s="31" t="str">
        <f t="shared" si="4"/>
        <v>2018-19Ararat Rural CitySP2</v>
      </c>
      <c r="B163" s="31" t="s">
        <v>107</v>
      </c>
      <c r="C163" s="31" t="s">
        <v>211</v>
      </c>
      <c r="D163" s="31" t="s">
        <v>39</v>
      </c>
      <c r="E163" s="31">
        <v>0.6</v>
      </c>
      <c r="F163" s="31">
        <v>0.701712</v>
      </c>
      <c r="G163" s="31">
        <v>0.68559099999999995</v>
      </c>
    </row>
    <row r="164" spans="1:7" x14ac:dyDescent="0.2">
      <c r="A164" s="31" t="str">
        <f t="shared" si="4"/>
        <v>2018-19Strathbogie ShireSP2</v>
      </c>
      <c r="B164" s="31" t="s">
        <v>107</v>
      </c>
      <c r="C164" s="31" t="s">
        <v>212</v>
      </c>
      <c r="D164" s="31" t="s">
        <v>39</v>
      </c>
      <c r="E164" s="31">
        <v>0.89082969432314396</v>
      </c>
      <c r="F164" s="31">
        <v>0.701712</v>
      </c>
      <c r="G164" s="31">
        <v>0.68559099999999995</v>
      </c>
    </row>
    <row r="165" spans="1:7" x14ac:dyDescent="0.2">
      <c r="A165" s="31" t="str">
        <f t="shared" si="4"/>
        <v>2018-19Surf Coast ShireSP2</v>
      </c>
      <c r="B165" s="31" t="s">
        <v>107</v>
      </c>
      <c r="C165" s="31" t="s">
        <v>213</v>
      </c>
      <c r="D165" s="31" t="s">
        <v>39</v>
      </c>
      <c r="E165" s="31">
        <v>0.83928571428571397</v>
      </c>
      <c r="F165" s="31">
        <v>0.701712</v>
      </c>
      <c r="G165" s="31">
        <v>0.77782600000000002</v>
      </c>
    </row>
    <row r="166" spans="1:7" x14ac:dyDescent="0.2">
      <c r="A166" s="31" t="str">
        <f t="shared" si="4"/>
        <v>2018-19Swan Hill Rural CitySP2</v>
      </c>
      <c r="B166" s="31" t="s">
        <v>107</v>
      </c>
      <c r="C166" s="31" t="s">
        <v>214</v>
      </c>
      <c r="D166" s="31" t="s">
        <v>39</v>
      </c>
      <c r="E166" s="31">
        <v>0.82634730538922196</v>
      </c>
      <c r="F166" s="31">
        <v>0.701712</v>
      </c>
      <c r="G166" s="31">
        <v>0.77782600000000002</v>
      </c>
    </row>
    <row r="167" spans="1:7" x14ac:dyDescent="0.2">
      <c r="A167" s="31" t="str">
        <f t="shared" si="4"/>
        <v>2018-19Towong ShireSP2</v>
      </c>
      <c r="B167" s="31" t="s">
        <v>107</v>
      </c>
      <c r="C167" s="31" t="s">
        <v>215</v>
      </c>
      <c r="D167" s="31" t="s">
        <v>39</v>
      </c>
      <c r="E167" s="31">
        <v>0.56626506024096401</v>
      </c>
      <c r="F167" s="31">
        <v>0.701712</v>
      </c>
      <c r="G167" s="31">
        <v>0.68559099999999995</v>
      </c>
    </row>
    <row r="168" spans="1:7" x14ac:dyDescent="0.2">
      <c r="A168" s="31" t="str">
        <f t="shared" si="4"/>
        <v>2018-19Wellington ShireSP2</v>
      </c>
      <c r="B168" s="31" t="s">
        <v>107</v>
      </c>
      <c r="C168" s="31" t="s">
        <v>216</v>
      </c>
      <c r="D168" s="31" t="s">
        <v>39</v>
      </c>
      <c r="E168" s="31">
        <v>0.97577092511013197</v>
      </c>
      <c r="F168" s="31">
        <v>0.701712</v>
      </c>
      <c r="G168" s="31">
        <v>0.77782600000000002</v>
      </c>
    </row>
    <row r="169" spans="1:7" x14ac:dyDescent="0.2">
      <c r="A169" s="31" t="str">
        <f t="shared" si="4"/>
        <v>2018-19West Wimmera ShireSP2</v>
      </c>
      <c r="B169" s="31" t="s">
        <v>107</v>
      </c>
      <c r="C169" s="31" t="s">
        <v>217</v>
      </c>
      <c r="D169" s="31" t="s">
        <v>39</v>
      </c>
      <c r="E169" s="31">
        <v>6.8181818181818205E-2</v>
      </c>
      <c r="F169" s="31">
        <v>0.701712</v>
      </c>
      <c r="G169" s="31">
        <v>0.68559099999999995</v>
      </c>
    </row>
    <row r="170" spans="1:7" x14ac:dyDescent="0.2">
      <c r="A170" s="31" t="str">
        <f t="shared" si="4"/>
        <v>2018-19Whitehorse CitySP2</v>
      </c>
      <c r="B170" s="31" t="s">
        <v>107</v>
      </c>
      <c r="C170" s="31" t="s">
        <v>218</v>
      </c>
      <c r="D170" s="31" t="s">
        <v>39</v>
      </c>
      <c r="E170" s="31">
        <v>0.37968561064087097</v>
      </c>
      <c r="F170" s="31">
        <v>0.701712</v>
      </c>
      <c r="G170" s="31">
        <v>0.62350000000000005</v>
      </c>
    </row>
    <row r="171" spans="1:7" x14ac:dyDescent="0.2">
      <c r="A171" s="31" t="str">
        <f t="shared" si="4"/>
        <v>2018-19Whittlesea CitySP2</v>
      </c>
      <c r="B171" s="31" t="s">
        <v>107</v>
      </c>
      <c r="C171" s="31" t="s">
        <v>219</v>
      </c>
      <c r="D171" s="31" t="s">
        <v>39</v>
      </c>
      <c r="E171" s="31">
        <v>0.77073625349487396</v>
      </c>
      <c r="F171" s="31">
        <v>0.701712</v>
      </c>
      <c r="G171" s="31">
        <v>0.673369</v>
      </c>
    </row>
    <row r="172" spans="1:7" x14ac:dyDescent="0.2">
      <c r="A172" s="31" t="str">
        <f t="shared" si="4"/>
        <v>2018-19Wyndham CitySP2</v>
      </c>
      <c r="B172" s="31" t="s">
        <v>107</v>
      </c>
      <c r="C172" s="31" t="s">
        <v>220</v>
      </c>
      <c r="D172" s="31" t="s">
        <v>39</v>
      </c>
      <c r="E172" s="31">
        <v>0.78562728380024405</v>
      </c>
      <c r="F172" s="31">
        <v>0.701712</v>
      </c>
      <c r="G172" s="31">
        <v>0.673369</v>
      </c>
    </row>
    <row r="173" spans="1:7" x14ac:dyDescent="0.2">
      <c r="A173" s="31" t="str">
        <f t="shared" si="4"/>
        <v>2018-19Yarra CitySP2</v>
      </c>
      <c r="B173" s="31" t="s">
        <v>107</v>
      </c>
      <c r="C173" s="31" t="s">
        <v>221</v>
      </c>
      <c r="D173" s="31" t="s">
        <v>39</v>
      </c>
      <c r="E173" s="31">
        <v>0.46880969875091799</v>
      </c>
      <c r="F173" s="31">
        <v>0.701712</v>
      </c>
      <c r="G173" s="31">
        <v>0.62350000000000005</v>
      </c>
    </row>
    <row r="174" spans="1:7" x14ac:dyDescent="0.2">
      <c r="A174" s="31" t="str">
        <f t="shared" si="4"/>
        <v>2018-19Yarra Ranges ShireSP2</v>
      </c>
      <c r="B174" s="31" t="s">
        <v>107</v>
      </c>
      <c r="C174" s="31" t="s">
        <v>222</v>
      </c>
      <c r="D174" s="31" t="s">
        <v>39</v>
      </c>
      <c r="E174" s="31">
        <v>0.57931472081218305</v>
      </c>
      <c r="F174" s="31">
        <v>0.701712</v>
      </c>
      <c r="G174" s="31">
        <v>0.673369</v>
      </c>
    </row>
    <row r="175" spans="1:7" x14ac:dyDescent="0.2">
      <c r="A175" s="31" t="str">
        <f t="shared" si="4"/>
        <v>2018-19Yarriambiack ShireSP2</v>
      </c>
      <c r="B175" s="31" t="s">
        <v>107</v>
      </c>
      <c r="C175" s="31" t="s">
        <v>223</v>
      </c>
      <c r="D175" s="31" t="s">
        <v>39</v>
      </c>
      <c r="E175" s="31">
        <v>0.88</v>
      </c>
      <c r="F175" s="31">
        <v>0.701712</v>
      </c>
      <c r="G175" s="31">
        <v>0.68559099999999995</v>
      </c>
    </row>
    <row r="176" spans="1:7" x14ac:dyDescent="0.2">
      <c r="A176" s="31" t="str">
        <f t="shared" si="4"/>
        <v>2018-19Bass Coast ShireSP2</v>
      </c>
      <c r="B176" s="31" t="s">
        <v>107</v>
      </c>
      <c r="C176" s="31" t="s">
        <v>224</v>
      </c>
      <c r="D176" s="31" t="s">
        <v>39</v>
      </c>
      <c r="E176" s="31">
        <v>0.78449905482041604</v>
      </c>
      <c r="F176" s="31">
        <v>0.701712</v>
      </c>
      <c r="G176" s="31">
        <v>0.77782600000000002</v>
      </c>
    </row>
    <row r="177" spans="1:7" x14ac:dyDescent="0.2">
      <c r="A177" s="31" t="str">
        <f t="shared" si="4"/>
        <v>2018-19Borough of QueenscliffeSP2</v>
      </c>
      <c r="B177" s="31" t="s">
        <v>107</v>
      </c>
      <c r="C177" s="31" t="s">
        <v>225</v>
      </c>
      <c r="D177" s="31" t="s">
        <v>39</v>
      </c>
      <c r="E177" s="31">
        <v>0.65833333333333299</v>
      </c>
      <c r="F177" s="31">
        <v>0.701712</v>
      </c>
      <c r="G177" s="31">
        <v>0.68559099999999995</v>
      </c>
    </row>
    <row r="178" spans="1:7" x14ac:dyDescent="0.2">
      <c r="A178" s="31" t="str">
        <f t="shared" si="4"/>
        <v>2018-19Alpine ShireSP2</v>
      </c>
      <c r="B178" s="31" t="s">
        <v>107</v>
      </c>
      <c r="C178" s="31" t="s">
        <v>226</v>
      </c>
      <c r="D178" s="31" t="s">
        <v>39</v>
      </c>
      <c r="E178" s="31">
        <v>0.71900826446280997</v>
      </c>
      <c r="F178" s="31">
        <v>0.701712</v>
      </c>
      <c r="G178" s="31">
        <v>0.68559099999999995</v>
      </c>
    </row>
    <row r="179" spans="1:7" x14ac:dyDescent="0.2">
      <c r="A179" s="31" t="str">
        <f t="shared" si="4"/>
        <v>2018-19Ballarat CitySP2</v>
      </c>
      <c r="B179" s="31" t="s">
        <v>107</v>
      </c>
      <c r="C179" s="31" t="s">
        <v>227</v>
      </c>
      <c r="D179" s="31" t="s">
        <v>39</v>
      </c>
      <c r="E179" s="31">
        <v>0.644760213143872</v>
      </c>
      <c r="F179" s="31">
        <v>0.701712</v>
      </c>
      <c r="G179" s="31">
        <v>0.77748099999999998</v>
      </c>
    </row>
    <row r="180" spans="1:7" x14ac:dyDescent="0.2">
      <c r="A180" s="31" t="str">
        <f t="shared" si="4"/>
        <v>2018-19Banyule CitySP2</v>
      </c>
      <c r="B180" s="31" t="s">
        <v>107</v>
      </c>
      <c r="C180" s="31" t="s">
        <v>228</v>
      </c>
      <c r="D180" s="31" t="s">
        <v>39</v>
      </c>
      <c r="E180" s="31">
        <v>0.62955182072829097</v>
      </c>
      <c r="F180" s="31">
        <v>0.701712</v>
      </c>
      <c r="G180" s="31">
        <v>0.62350000000000005</v>
      </c>
    </row>
    <row r="181" spans="1:7" x14ac:dyDescent="0.2">
      <c r="A181" s="31" t="str">
        <f t="shared" si="4"/>
        <v>2018-19Baw Baw ShireSP2</v>
      </c>
      <c r="B181" s="31" t="s">
        <v>107</v>
      </c>
      <c r="C181" s="31" t="s">
        <v>229</v>
      </c>
      <c r="D181" s="31" t="s">
        <v>39</v>
      </c>
      <c r="E181" s="31">
        <v>0.50779510022271701</v>
      </c>
      <c r="F181" s="31">
        <v>0.701712</v>
      </c>
      <c r="G181" s="31">
        <v>0.77782600000000002</v>
      </c>
    </row>
    <row r="182" spans="1:7" x14ac:dyDescent="0.2">
      <c r="A182" s="31" t="str">
        <f t="shared" si="4"/>
        <v>2018-19Bayside CitySP2</v>
      </c>
      <c r="B182" s="31" t="s">
        <v>107</v>
      </c>
      <c r="C182" s="31" t="s">
        <v>230</v>
      </c>
      <c r="D182" s="31" t="s">
        <v>39</v>
      </c>
      <c r="E182" s="31">
        <v>0.70472440944881898</v>
      </c>
      <c r="F182" s="31">
        <v>0.701712</v>
      </c>
      <c r="G182" s="31">
        <v>0.62350000000000005</v>
      </c>
    </row>
    <row r="183" spans="1:7" x14ac:dyDescent="0.2">
      <c r="A183" s="31" t="str">
        <f t="shared" si="4"/>
        <v>2018-19Benalla Rural CitySP2</v>
      </c>
      <c r="B183" s="31" t="s">
        <v>107</v>
      </c>
      <c r="C183" s="31" t="s">
        <v>231</v>
      </c>
      <c r="D183" s="31" t="s">
        <v>39</v>
      </c>
      <c r="E183" s="31">
        <v>0.88387096774193596</v>
      </c>
      <c r="F183" s="31">
        <v>0.701712</v>
      </c>
      <c r="G183" s="31">
        <v>0.68559099999999995</v>
      </c>
    </row>
    <row r="184" spans="1:7" x14ac:dyDescent="0.2">
      <c r="A184" s="31" t="str">
        <f t="shared" ref="A184:A238" si="5">CONCATENATE(B184,C184,D184)</f>
        <v>2018-19Brimbank CitySP2</v>
      </c>
      <c r="B184" s="31" t="s">
        <v>107</v>
      </c>
      <c r="C184" s="31" t="s">
        <v>232</v>
      </c>
      <c r="D184" s="31" t="s">
        <v>39</v>
      </c>
      <c r="E184" s="31">
        <v>0.61773399014778296</v>
      </c>
      <c r="F184" s="31">
        <v>0.701712</v>
      </c>
      <c r="G184" s="31">
        <v>0.62350000000000005</v>
      </c>
    </row>
    <row r="185" spans="1:7" x14ac:dyDescent="0.2">
      <c r="A185" s="31" t="str">
        <f t="shared" si="5"/>
        <v>2018-19Campaspe ShireSP2</v>
      </c>
      <c r="B185" s="31" t="s">
        <v>107</v>
      </c>
      <c r="C185" s="31" t="s">
        <v>233</v>
      </c>
      <c r="D185" s="31" t="s">
        <v>39</v>
      </c>
      <c r="E185" s="31">
        <v>0.92282958199356901</v>
      </c>
      <c r="F185" s="31">
        <v>0.701712</v>
      </c>
      <c r="G185" s="31">
        <v>0.77782600000000002</v>
      </c>
    </row>
    <row r="186" spans="1:7" x14ac:dyDescent="0.2">
      <c r="A186" s="31" t="str">
        <f t="shared" si="5"/>
        <v>2018-19Cardinia ShireSP2</v>
      </c>
      <c r="B186" s="31" t="s">
        <v>107</v>
      </c>
      <c r="C186" s="31" t="s">
        <v>234</v>
      </c>
      <c r="D186" s="31" t="s">
        <v>39</v>
      </c>
      <c r="E186" s="31">
        <v>0.78846153846153799</v>
      </c>
      <c r="F186" s="31">
        <v>0.701712</v>
      </c>
      <c r="G186" s="31">
        <v>0.673369</v>
      </c>
    </row>
    <row r="187" spans="1:7" x14ac:dyDescent="0.2">
      <c r="A187" s="31" t="str">
        <f t="shared" si="5"/>
        <v>2018-19Casey CitySP2</v>
      </c>
      <c r="B187" s="31" t="s">
        <v>107</v>
      </c>
      <c r="C187" s="31" t="s">
        <v>235</v>
      </c>
      <c r="D187" s="31" t="s">
        <v>39</v>
      </c>
      <c r="E187" s="31">
        <v>0.69326241134751798</v>
      </c>
      <c r="F187" s="31">
        <v>0.701712</v>
      </c>
      <c r="G187" s="31">
        <v>0.673369</v>
      </c>
    </row>
    <row r="188" spans="1:7" x14ac:dyDescent="0.2">
      <c r="A188" s="31" t="str">
        <f t="shared" si="5"/>
        <v>2018-19Central Goldfields ShireSP2</v>
      </c>
      <c r="B188" s="31" t="s">
        <v>107</v>
      </c>
      <c r="C188" s="31" t="s">
        <v>236</v>
      </c>
      <c r="D188" s="31" t="s">
        <v>39</v>
      </c>
      <c r="E188" s="31">
        <v>0.32110091743119301</v>
      </c>
      <c r="F188" s="31">
        <v>0.701712</v>
      </c>
      <c r="G188" s="31">
        <v>0.68559099999999995</v>
      </c>
    </row>
    <row r="189" spans="1:7" x14ac:dyDescent="0.2">
      <c r="A189" s="31" t="str">
        <f t="shared" si="5"/>
        <v>2018-19Colac-Otway ShireSP2</v>
      </c>
      <c r="B189" s="31" t="s">
        <v>107</v>
      </c>
      <c r="C189" s="31" t="s">
        <v>237</v>
      </c>
      <c r="D189" s="31" t="s">
        <v>39</v>
      </c>
      <c r="E189" s="31">
        <v>0.73220338983050803</v>
      </c>
      <c r="F189" s="31">
        <v>0.701712</v>
      </c>
      <c r="G189" s="31">
        <v>0.77782600000000002</v>
      </c>
    </row>
    <row r="190" spans="1:7" x14ac:dyDescent="0.2">
      <c r="A190" s="31" t="str">
        <f t="shared" si="5"/>
        <v>2018-19Corangamite ShireSP2</v>
      </c>
      <c r="B190" s="31" t="s">
        <v>107</v>
      </c>
      <c r="C190" s="31" t="s">
        <v>238</v>
      </c>
      <c r="D190" s="31" t="s">
        <v>39</v>
      </c>
      <c r="E190" s="31">
        <v>0.825806451612903</v>
      </c>
      <c r="F190" s="31">
        <v>0.701712</v>
      </c>
      <c r="G190" s="31">
        <v>0.77782600000000002</v>
      </c>
    </row>
    <row r="191" spans="1:7" x14ac:dyDescent="0.2">
      <c r="A191" s="31" t="str">
        <f t="shared" si="5"/>
        <v>2018-19Darebin CitySP2</v>
      </c>
      <c r="B191" s="31" t="s">
        <v>107</v>
      </c>
      <c r="C191" s="31" t="s">
        <v>239</v>
      </c>
      <c r="D191" s="31" t="s">
        <v>39</v>
      </c>
      <c r="E191" s="31">
        <v>0.27704918032786902</v>
      </c>
      <c r="F191" s="31">
        <v>0.701712</v>
      </c>
      <c r="G191" s="31">
        <v>0.62350000000000005</v>
      </c>
    </row>
    <row r="192" spans="1:7" x14ac:dyDescent="0.2">
      <c r="A192" s="31" t="str">
        <f t="shared" si="5"/>
        <v>2018-19East Gippsland ShireSP2</v>
      </c>
      <c r="B192" s="31" t="s">
        <v>107</v>
      </c>
      <c r="C192" s="31" t="s">
        <v>240</v>
      </c>
      <c r="D192" s="31" t="s">
        <v>39</v>
      </c>
      <c r="E192" s="31">
        <v>0.85661764705882304</v>
      </c>
      <c r="F192" s="31">
        <v>0.701712</v>
      </c>
      <c r="G192" s="31">
        <v>0.77782600000000002</v>
      </c>
    </row>
    <row r="193" spans="1:7" x14ac:dyDescent="0.2">
      <c r="A193" s="31" t="str">
        <f t="shared" si="5"/>
        <v>2018-19Frankston CitySP2</v>
      </c>
      <c r="B193" s="31" t="s">
        <v>107</v>
      </c>
      <c r="C193" s="31" t="s">
        <v>241</v>
      </c>
      <c r="D193" s="31" t="s">
        <v>39</v>
      </c>
      <c r="E193" s="31">
        <v>0.48294277929155299</v>
      </c>
      <c r="F193" s="31">
        <v>0.701712</v>
      </c>
      <c r="G193" s="31">
        <v>0.62350000000000005</v>
      </c>
    </row>
    <row r="194" spans="1:7" x14ac:dyDescent="0.2">
      <c r="A194" s="31" t="str">
        <f t="shared" si="5"/>
        <v>2018-19Gannawarra ShireSP2</v>
      </c>
      <c r="B194" s="31" t="s">
        <v>107</v>
      </c>
      <c r="C194" s="31" t="s">
        <v>242</v>
      </c>
      <c r="D194" s="31" t="s">
        <v>39</v>
      </c>
      <c r="E194" s="31">
        <v>0.83216783216783197</v>
      </c>
      <c r="F194" s="31">
        <v>0.701712</v>
      </c>
      <c r="G194" s="31">
        <v>0.68559099999999995</v>
      </c>
    </row>
    <row r="195" spans="1:7" x14ac:dyDescent="0.2">
      <c r="A195" s="31" t="str">
        <f t="shared" si="5"/>
        <v>2018-19Glenelg ShireSP2</v>
      </c>
      <c r="B195" s="31" t="s">
        <v>107</v>
      </c>
      <c r="C195" s="31" t="s">
        <v>243</v>
      </c>
      <c r="D195" s="31" t="s">
        <v>39</v>
      </c>
      <c r="E195" s="31">
        <v>0.93922651933701695</v>
      </c>
      <c r="F195" s="31">
        <v>0.701712</v>
      </c>
      <c r="G195" s="31">
        <v>0.77782600000000002</v>
      </c>
    </row>
    <row r="196" spans="1:7" x14ac:dyDescent="0.2">
      <c r="A196" s="31" t="str">
        <f t="shared" si="5"/>
        <v>2018-19Golden Plains ShireSP2</v>
      </c>
      <c r="B196" s="31" t="s">
        <v>107</v>
      </c>
      <c r="C196" s="31" t="s">
        <v>244</v>
      </c>
      <c r="D196" s="31" t="s">
        <v>39</v>
      </c>
      <c r="E196" s="31">
        <v>0.838006230529595</v>
      </c>
      <c r="F196" s="31">
        <v>0.701712</v>
      </c>
      <c r="G196" s="31">
        <v>0.77782600000000002</v>
      </c>
    </row>
    <row r="197" spans="1:7" x14ac:dyDescent="0.2">
      <c r="A197" s="31" t="str">
        <f t="shared" si="5"/>
        <v>2018-19Greater Bendigo CitySP2</v>
      </c>
      <c r="B197" s="31" t="s">
        <v>107</v>
      </c>
      <c r="C197" s="31" t="s">
        <v>245</v>
      </c>
      <c r="D197" s="31" t="s">
        <v>39</v>
      </c>
      <c r="E197" s="31">
        <v>0.71232876712328796</v>
      </c>
      <c r="F197" s="31">
        <v>0.701712</v>
      </c>
      <c r="G197" s="31">
        <v>0.77748099999999998</v>
      </c>
    </row>
    <row r="198" spans="1:7" x14ac:dyDescent="0.2">
      <c r="A198" s="31" t="str">
        <f t="shared" si="5"/>
        <v>2018-19Greater Dandenong CitySP2</v>
      </c>
      <c r="B198" s="31" t="s">
        <v>107</v>
      </c>
      <c r="C198" s="31" t="s">
        <v>246</v>
      </c>
      <c r="D198" s="31" t="s">
        <v>39</v>
      </c>
      <c r="E198" s="31">
        <v>0.76699078812691901</v>
      </c>
      <c r="F198" s="31">
        <v>0.701712</v>
      </c>
      <c r="G198" s="31">
        <v>0.62350000000000005</v>
      </c>
    </row>
    <row r="199" spans="1:7" x14ac:dyDescent="0.2">
      <c r="A199" s="31" t="str">
        <f t="shared" si="5"/>
        <v>2018-19Greater Geelong CitySP2</v>
      </c>
      <c r="B199" s="31" t="s">
        <v>107</v>
      </c>
      <c r="C199" s="31" t="s">
        <v>247</v>
      </c>
      <c r="D199" s="31" t="s">
        <v>39</v>
      </c>
      <c r="E199" s="31">
        <v>0.68499660556687003</v>
      </c>
      <c r="F199" s="31">
        <v>0.701712</v>
      </c>
      <c r="G199" s="31">
        <v>0.77748099999999998</v>
      </c>
    </row>
    <row r="200" spans="1:7" x14ac:dyDescent="0.2">
      <c r="A200" s="31" t="str">
        <f t="shared" si="5"/>
        <v>2018-19Hepburn ShireSP2</v>
      </c>
      <c r="B200" s="31" t="s">
        <v>107</v>
      </c>
      <c r="C200" s="31" t="s">
        <v>248</v>
      </c>
      <c r="D200" s="31" t="s">
        <v>39</v>
      </c>
      <c r="E200" s="31">
        <v>0.57352941176470595</v>
      </c>
      <c r="F200" s="31">
        <v>0.701712</v>
      </c>
      <c r="G200" s="31">
        <v>0.68559099999999995</v>
      </c>
    </row>
    <row r="201" spans="1:7" x14ac:dyDescent="0.2">
      <c r="A201" s="31" t="str">
        <f t="shared" si="5"/>
        <v>2018-19Hindmarsh ShireSP2</v>
      </c>
      <c r="B201" s="31" t="s">
        <v>107</v>
      </c>
      <c r="C201" s="31" t="s">
        <v>249</v>
      </c>
      <c r="D201" s="31" t="s">
        <v>39</v>
      </c>
      <c r="E201" s="31">
        <v>0.52777777777777801</v>
      </c>
      <c r="F201" s="31">
        <v>0.701712</v>
      </c>
      <c r="G201" s="31">
        <v>0.68559099999999995</v>
      </c>
    </row>
    <row r="202" spans="1:7" x14ac:dyDescent="0.2">
      <c r="A202" s="31" t="str">
        <f t="shared" si="5"/>
        <v>2018-19Hobsons Bay CitySP2</v>
      </c>
      <c r="B202" s="31" t="s">
        <v>107</v>
      </c>
      <c r="C202" s="31" t="s">
        <v>250</v>
      </c>
      <c r="D202" s="31" t="s">
        <v>39</v>
      </c>
      <c r="E202" s="31">
        <v>0.46919917864476401</v>
      </c>
      <c r="F202" s="31">
        <v>0.701712</v>
      </c>
      <c r="G202" s="31">
        <v>0.62350000000000005</v>
      </c>
    </row>
    <row r="203" spans="1:7" x14ac:dyDescent="0.2">
      <c r="A203" s="31" t="str">
        <f t="shared" si="5"/>
        <v>2018-19Hume CitySP2</v>
      </c>
      <c r="B203" s="31" t="s">
        <v>107</v>
      </c>
      <c r="C203" s="31" t="s">
        <v>251</v>
      </c>
      <c r="D203" s="31" t="s">
        <v>39</v>
      </c>
      <c r="E203" s="31">
        <v>0.442460317460317</v>
      </c>
      <c r="F203" s="31">
        <v>0.701712</v>
      </c>
      <c r="G203" s="31">
        <v>0.673369</v>
      </c>
    </row>
    <row r="204" spans="1:7" x14ac:dyDescent="0.2">
      <c r="A204" s="31" t="str">
        <f t="shared" si="5"/>
        <v>2018-19Indigo ShireSP2</v>
      </c>
      <c r="B204" s="31" t="s">
        <v>107</v>
      </c>
      <c r="C204" s="31" t="s">
        <v>252</v>
      </c>
      <c r="D204" s="31" t="s">
        <v>39</v>
      </c>
      <c r="E204" s="31">
        <v>0.815217391304348</v>
      </c>
      <c r="F204" s="31">
        <v>0.701712</v>
      </c>
      <c r="G204" s="31">
        <v>0.68559099999999995</v>
      </c>
    </row>
    <row r="205" spans="1:7" x14ac:dyDescent="0.2">
      <c r="A205" s="31" t="str">
        <f t="shared" si="5"/>
        <v>2018-19Knox CitySP2</v>
      </c>
      <c r="B205" s="31" t="s">
        <v>107</v>
      </c>
      <c r="C205" s="31" t="s">
        <v>253</v>
      </c>
      <c r="D205" s="31" t="s">
        <v>39</v>
      </c>
      <c r="E205" s="31">
        <v>0.73659454374412003</v>
      </c>
      <c r="F205" s="31">
        <v>0.701712</v>
      </c>
      <c r="G205" s="31">
        <v>0.62350000000000005</v>
      </c>
    </row>
    <row r="206" spans="1:7" x14ac:dyDescent="0.2">
      <c r="A206" s="31" t="str">
        <f t="shared" si="5"/>
        <v>2018-19Loddon ShireSP2</v>
      </c>
      <c r="B206" s="31" t="s">
        <v>107</v>
      </c>
      <c r="C206" s="31" t="s">
        <v>254</v>
      </c>
      <c r="D206" s="31" t="s">
        <v>39</v>
      </c>
      <c r="E206" s="31">
        <v>0.72448979591836704</v>
      </c>
      <c r="F206" s="31">
        <v>0.701712</v>
      </c>
      <c r="G206" s="31">
        <v>0.68559099999999995</v>
      </c>
    </row>
    <row r="207" spans="1:7" x14ac:dyDescent="0.2">
      <c r="A207" s="31" t="str">
        <f t="shared" si="5"/>
        <v>2018-19Macedon Ranges ShireSP2</v>
      </c>
      <c r="B207" s="31" t="s">
        <v>107</v>
      </c>
      <c r="C207" s="31" t="s">
        <v>255</v>
      </c>
      <c r="D207" s="31" t="s">
        <v>39</v>
      </c>
      <c r="E207" s="31">
        <v>0.58096828046744597</v>
      </c>
      <c r="F207" s="31">
        <v>0.701712</v>
      </c>
      <c r="G207" s="31">
        <v>0.77782600000000002</v>
      </c>
    </row>
    <row r="208" spans="1:7" x14ac:dyDescent="0.2">
      <c r="A208" s="31" t="str">
        <f t="shared" si="5"/>
        <v>2018-19Manningham CitySP2</v>
      </c>
      <c r="B208" s="31" t="s">
        <v>107</v>
      </c>
      <c r="C208" s="31" t="s">
        <v>256</v>
      </c>
      <c r="D208" s="31" t="s">
        <v>39</v>
      </c>
      <c r="E208" s="31">
        <v>0.81078838174273904</v>
      </c>
      <c r="F208" s="31">
        <v>0.701712</v>
      </c>
      <c r="G208" s="31">
        <v>0.62350000000000005</v>
      </c>
    </row>
    <row r="209" spans="1:7" x14ac:dyDescent="0.2">
      <c r="A209" s="31" t="str">
        <f t="shared" si="5"/>
        <v>2018-19Mansfield ShireSP2</v>
      </c>
      <c r="B209" s="31" t="s">
        <v>107</v>
      </c>
      <c r="C209" s="31" t="s">
        <v>257</v>
      </c>
      <c r="D209" s="31" t="s">
        <v>39</v>
      </c>
      <c r="E209" s="31">
        <v>0.66844919786096302</v>
      </c>
      <c r="F209" s="31">
        <v>0.701712</v>
      </c>
      <c r="G209" s="31">
        <v>0.68559099999999995</v>
      </c>
    </row>
    <row r="210" spans="1:7" x14ac:dyDescent="0.2">
      <c r="A210" s="31" t="str">
        <f t="shared" si="5"/>
        <v>2018-19Maribyrnong CitySP2</v>
      </c>
      <c r="B210" s="31" t="s">
        <v>107</v>
      </c>
      <c r="C210" s="31" t="s">
        <v>258</v>
      </c>
      <c r="D210" s="31" t="s">
        <v>39</v>
      </c>
      <c r="E210" s="31">
        <v>0.71736011477761796</v>
      </c>
      <c r="F210" s="31">
        <v>0.701712</v>
      </c>
      <c r="G210" s="31">
        <v>0.62350000000000005</v>
      </c>
    </row>
    <row r="211" spans="1:7" x14ac:dyDescent="0.2">
      <c r="A211" s="31" t="str">
        <f t="shared" si="5"/>
        <v>2018-19Maroondah CitySP2</v>
      </c>
      <c r="B211" s="31" t="s">
        <v>107</v>
      </c>
      <c r="C211" s="31" t="s">
        <v>259</v>
      </c>
      <c r="D211" s="31" t="s">
        <v>39</v>
      </c>
      <c r="E211" s="31">
        <v>0.816312056737589</v>
      </c>
      <c r="F211" s="31">
        <v>0.701712</v>
      </c>
      <c r="G211" s="31">
        <v>0.62350000000000005</v>
      </c>
    </row>
    <row r="212" spans="1:7" x14ac:dyDescent="0.2">
      <c r="A212" s="31" t="str">
        <f t="shared" si="5"/>
        <v>2018-19Melbourne CitySP2</v>
      </c>
      <c r="B212" s="31" t="s">
        <v>107</v>
      </c>
      <c r="C212" s="31" t="s">
        <v>260</v>
      </c>
      <c r="D212" s="31" t="s">
        <v>39</v>
      </c>
      <c r="E212" s="31">
        <v>0.66406858924395995</v>
      </c>
      <c r="F212" s="31">
        <v>0.701712</v>
      </c>
      <c r="G212" s="31">
        <v>0.62350000000000005</v>
      </c>
    </row>
    <row r="213" spans="1:7" x14ac:dyDescent="0.2">
      <c r="A213" s="31" t="str">
        <f t="shared" si="5"/>
        <v>2018-19Melton CitySP2</v>
      </c>
      <c r="B213" s="31" t="s">
        <v>107</v>
      </c>
      <c r="C213" s="31" t="s">
        <v>261</v>
      </c>
      <c r="D213" s="31" t="s">
        <v>39</v>
      </c>
      <c r="E213" s="31">
        <v>0.674545454545455</v>
      </c>
      <c r="F213" s="31">
        <v>0.701712</v>
      </c>
      <c r="G213" s="31">
        <v>0.673369</v>
      </c>
    </row>
    <row r="214" spans="1:7" x14ac:dyDescent="0.2">
      <c r="A214" s="31" t="str">
        <f t="shared" si="5"/>
        <v>2018-19Moira ShireSP2</v>
      </c>
      <c r="B214" s="31" t="s">
        <v>107</v>
      </c>
      <c r="C214" s="31" t="s">
        <v>262</v>
      </c>
      <c r="D214" s="31" t="s">
        <v>39</v>
      </c>
      <c r="E214" s="31">
        <v>0.69454545454545502</v>
      </c>
      <c r="F214" s="31">
        <v>0.701712</v>
      </c>
      <c r="G214" s="31">
        <v>0.77782600000000002</v>
      </c>
    </row>
    <row r="215" spans="1:7" x14ac:dyDescent="0.2">
      <c r="A215" s="31" t="str">
        <f t="shared" si="5"/>
        <v>2018-19Monash CitySP2</v>
      </c>
      <c r="B215" s="31" t="s">
        <v>107</v>
      </c>
      <c r="C215" s="31" t="s">
        <v>263</v>
      </c>
      <c r="D215" s="31" t="s">
        <v>39</v>
      </c>
      <c r="E215" s="31">
        <v>0.74784339747843398</v>
      </c>
      <c r="F215" s="31">
        <v>0.701712</v>
      </c>
      <c r="G215" s="31">
        <v>0.62350000000000005</v>
      </c>
    </row>
    <row r="216" spans="1:7" x14ac:dyDescent="0.2">
      <c r="A216" s="31" t="str">
        <f t="shared" si="5"/>
        <v>2018-19Moonee Valley CitySP2</v>
      </c>
      <c r="B216" s="31" t="s">
        <v>107</v>
      </c>
      <c r="C216" s="31" t="s">
        <v>264</v>
      </c>
      <c r="D216" s="31" t="s">
        <v>39</v>
      </c>
      <c r="E216" s="31">
        <v>0.6875</v>
      </c>
      <c r="F216" s="31">
        <v>0.701712</v>
      </c>
      <c r="G216" s="31">
        <v>0.62350000000000005</v>
      </c>
    </row>
    <row r="217" spans="1:7" x14ac:dyDescent="0.2">
      <c r="A217" s="31" t="str">
        <f t="shared" si="5"/>
        <v>2018-19Moorabool ShireSP2</v>
      </c>
      <c r="B217" s="31" t="s">
        <v>107</v>
      </c>
      <c r="C217" s="31" t="s">
        <v>265</v>
      </c>
      <c r="D217" s="31" t="s">
        <v>39</v>
      </c>
      <c r="E217" s="31">
        <v>0.53503184713375795</v>
      </c>
      <c r="F217" s="31">
        <v>0.701712</v>
      </c>
      <c r="G217" s="31">
        <v>0.77782600000000002</v>
      </c>
    </row>
    <row r="218" spans="1:7" x14ac:dyDescent="0.2">
      <c r="A218" s="31" t="str">
        <f t="shared" si="5"/>
        <v>2018-19Merri-bek CitySP2</v>
      </c>
      <c r="B218" s="31" t="s">
        <v>107</v>
      </c>
      <c r="C218" s="31" t="s">
        <v>266</v>
      </c>
      <c r="D218" s="31" t="s">
        <v>39</v>
      </c>
      <c r="E218" s="31">
        <v>0.60090022505626395</v>
      </c>
      <c r="F218" s="31">
        <v>0.701712</v>
      </c>
      <c r="G218" s="31">
        <v>0.62350000000000005</v>
      </c>
    </row>
    <row r="219" spans="1:7" x14ac:dyDescent="0.2">
      <c r="A219" s="31" t="str">
        <f t="shared" si="5"/>
        <v>2018-19Mornington Peninsula ShireSP2</v>
      </c>
      <c r="B219" s="31" t="s">
        <v>107</v>
      </c>
      <c r="C219" s="31" t="s">
        <v>267</v>
      </c>
      <c r="D219" s="31" t="s">
        <v>39</v>
      </c>
      <c r="E219" s="31">
        <v>0.63615560640732305</v>
      </c>
      <c r="F219" s="31">
        <v>0.701712</v>
      </c>
      <c r="G219" s="31">
        <v>0.673369</v>
      </c>
    </row>
    <row r="220" spans="1:7" x14ac:dyDescent="0.2">
      <c r="A220" s="31" t="str">
        <f t="shared" si="5"/>
        <v>2018-19Mount Alexander ShireSP2</v>
      </c>
      <c r="B220" s="31" t="s">
        <v>107</v>
      </c>
      <c r="C220" s="31" t="s">
        <v>268</v>
      </c>
      <c r="D220" s="31" t="s">
        <v>39</v>
      </c>
      <c r="E220" s="31">
        <v>0.84682080924855496</v>
      </c>
      <c r="F220" s="31">
        <v>0.701712</v>
      </c>
      <c r="G220" s="31">
        <v>0.77782600000000002</v>
      </c>
    </row>
    <row r="221" spans="1:7" x14ac:dyDescent="0.2">
      <c r="A221" s="31" t="str">
        <f t="shared" si="5"/>
        <v>2018-19Moyne ShireSP2</v>
      </c>
      <c r="B221" s="31" t="s">
        <v>107</v>
      </c>
      <c r="C221" s="31" t="s">
        <v>269</v>
      </c>
      <c r="D221" s="31" t="s">
        <v>39</v>
      </c>
      <c r="E221" s="31">
        <v>0.74264705882352899</v>
      </c>
      <c r="F221" s="31">
        <v>0.701712</v>
      </c>
      <c r="G221" s="31">
        <v>0.77782600000000002</v>
      </c>
    </row>
    <row r="222" spans="1:7" x14ac:dyDescent="0.2">
      <c r="A222" s="31" t="str">
        <f t="shared" si="5"/>
        <v>2018-19Murrindindi ShireSP2</v>
      </c>
      <c r="B222" s="31" t="s">
        <v>107</v>
      </c>
      <c r="C222" s="31" t="s">
        <v>270</v>
      </c>
      <c r="D222" s="31" t="s">
        <v>39</v>
      </c>
      <c r="E222" s="31">
        <v>0.69520547945205502</v>
      </c>
      <c r="F222" s="31">
        <v>0.701712</v>
      </c>
      <c r="G222" s="31">
        <v>0.68559099999999995</v>
      </c>
    </row>
    <row r="223" spans="1:7" x14ac:dyDescent="0.2">
      <c r="A223" s="31" t="str">
        <f t="shared" si="5"/>
        <v>2018-19Nillumbik ShireSP2</v>
      </c>
      <c r="B223" s="31" t="s">
        <v>107</v>
      </c>
      <c r="C223" s="31" t="s">
        <v>271</v>
      </c>
      <c r="D223" s="31" t="s">
        <v>39</v>
      </c>
      <c r="E223" s="31">
        <v>0.68975903614457801</v>
      </c>
      <c r="F223" s="31">
        <v>0.701712</v>
      </c>
      <c r="G223" s="31">
        <v>0.673369</v>
      </c>
    </row>
    <row r="224" spans="1:7" x14ac:dyDescent="0.2">
      <c r="A224" s="31" t="str">
        <f t="shared" si="5"/>
        <v>2018-19Port Phillip CitySP2</v>
      </c>
      <c r="B224" s="31" t="s">
        <v>107</v>
      </c>
      <c r="C224" s="31" t="s">
        <v>272</v>
      </c>
      <c r="D224" s="31" t="s">
        <v>39</v>
      </c>
      <c r="E224" s="31">
        <v>0.56525353283458002</v>
      </c>
      <c r="F224" s="31">
        <v>0.701712</v>
      </c>
      <c r="G224" s="31">
        <v>0.62350000000000005</v>
      </c>
    </row>
    <row r="225" spans="1:7" x14ac:dyDescent="0.2">
      <c r="A225" s="31" t="str">
        <f t="shared" si="5"/>
        <v>2018-19Pyrenees ShireSP2</v>
      </c>
      <c r="B225" s="31" t="s">
        <v>107</v>
      </c>
      <c r="C225" s="31" t="s">
        <v>273</v>
      </c>
      <c r="D225" s="31" t="s">
        <v>39</v>
      </c>
      <c r="E225" s="31">
        <v>0.97435897435897401</v>
      </c>
      <c r="F225" s="31">
        <v>0.701712</v>
      </c>
      <c r="G225" s="31">
        <v>0.68559099999999995</v>
      </c>
    </row>
    <row r="226" spans="1:7" x14ac:dyDescent="0.2">
      <c r="A226" s="31" t="str">
        <f t="shared" si="5"/>
        <v>2018-19Greater SheppartonSP2</v>
      </c>
      <c r="B226" s="31" t="s">
        <v>107</v>
      </c>
      <c r="C226" s="31" t="s">
        <v>274</v>
      </c>
      <c r="D226" s="31" t="s">
        <v>39</v>
      </c>
      <c r="E226" s="31">
        <v>0.58291457286432202</v>
      </c>
      <c r="F226" s="31">
        <v>0.701712</v>
      </c>
      <c r="G226" s="31">
        <v>0.77748099999999998</v>
      </c>
    </row>
    <row r="227" spans="1:7" x14ac:dyDescent="0.2">
      <c r="A227" s="31" t="str">
        <f t="shared" si="5"/>
        <v>2018-19Wangaratta Rural CitySP2</v>
      </c>
      <c r="B227" s="31" t="s">
        <v>107</v>
      </c>
      <c r="C227" s="31" t="s">
        <v>275</v>
      </c>
      <c r="D227" s="31" t="s">
        <v>39</v>
      </c>
      <c r="E227" s="31">
        <v>0.82490272373540896</v>
      </c>
      <c r="F227" s="31">
        <v>0.701712</v>
      </c>
      <c r="G227" s="31">
        <v>0.77748099999999998</v>
      </c>
    </row>
    <row r="228" spans="1:7" x14ac:dyDescent="0.2">
      <c r="A228" s="31" t="str">
        <f t="shared" si="5"/>
        <v>2018-19Warrnambool CitySP2</v>
      </c>
      <c r="B228" s="31" t="s">
        <v>107</v>
      </c>
      <c r="C228" s="31" t="s">
        <v>276</v>
      </c>
      <c r="D228" s="31" t="s">
        <v>39</v>
      </c>
      <c r="E228" s="31">
        <v>0.93203883495145601</v>
      </c>
      <c r="F228" s="31">
        <v>0.701712</v>
      </c>
      <c r="G228" s="31">
        <v>0.77748099999999998</v>
      </c>
    </row>
    <row r="229" spans="1:7" x14ac:dyDescent="0.2">
      <c r="A229" s="31" t="str">
        <f t="shared" si="5"/>
        <v>2018-19Wodonga CitySP2</v>
      </c>
      <c r="B229" s="31" t="s">
        <v>107</v>
      </c>
      <c r="C229" s="31" t="s">
        <v>277</v>
      </c>
      <c r="D229" s="31" t="s">
        <v>39</v>
      </c>
      <c r="E229" s="31">
        <v>0.87195121951219501</v>
      </c>
      <c r="F229" s="31">
        <v>0.701712</v>
      </c>
      <c r="G229" s="31">
        <v>0.77748099999999998</v>
      </c>
    </row>
    <row r="230" spans="1:7" x14ac:dyDescent="0.2">
      <c r="A230" s="31" t="str">
        <f t="shared" si="5"/>
        <v>2018-19Boroondara CitySP2</v>
      </c>
      <c r="B230" s="31" t="s">
        <v>107</v>
      </c>
      <c r="C230" s="31" t="s">
        <v>278</v>
      </c>
      <c r="D230" s="31" t="s">
        <v>39</v>
      </c>
      <c r="F230" s="31">
        <v>0.701712</v>
      </c>
      <c r="G230" s="31">
        <v>0.62350000000000005</v>
      </c>
    </row>
    <row r="231" spans="1:7" x14ac:dyDescent="0.2">
      <c r="A231" s="31" t="str">
        <f t="shared" si="5"/>
        <v>2018-19Buloke ShireSP2</v>
      </c>
      <c r="B231" s="31" t="s">
        <v>107</v>
      </c>
      <c r="C231" s="31" t="s">
        <v>279</v>
      </c>
      <c r="D231" s="31" t="s">
        <v>39</v>
      </c>
      <c r="E231" s="31">
        <v>0.96428571428571397</v>
      </c>
      <c r="F231" s="31">
        <v>0.701712</v>
      </c>
      <c r="G231" s="31">
        <v>0.68559099999999995</v>
      </c>
    </row>
    <row r="232" spans="1:7" x14ac:dyDescent="0.2">
      <c r="A232" s="31" t="str">
        <f t="shared" si="5"/>
        <v>2018-19Glen Eira CitySP2</v>
      </c>
      <c r="B232" s="31" t="s">
        <v>107</v>
      </c>
      <c r="C232" s="31" t="s">
        <v>280</v>
      </c>
      <c r="D232" s="31" t="s">
        <v>39</v>
      </c>
      <c r="E232" s="31">
        <v>0.70392491467576801</v>
      </c>
      <c r="F232" s="31">
        <v>0.701712</v>
      </c>
      <c r="G232" s="31">
        <v>0.62350000000000005</v>
      </c>
    </row>
    <row r="233" spans="1:7" x14ac:dyDescent="0.2">
      <c r="A233" s="31" t="str">
        <f t="shared" si="5"/>
        <v>2018-19Horsham Rural CitySP2</v>
      </c>
      <c r="B233" s="31" t="s">
        <v>107</v>
      </c>
      <c r="C233" s="31" t="s">
        <v>281</v>
      </c>
      <c r="D233" s="31" t="s">
        <v>39</v>
      </c>
      <c r="E233" s="31">
        <v>0.76724137931034497</v>
      </c>
      <c r="F233" s="31">
        <v>0.701712</v>
      </c>
      <c r="G233" s="31">
        <v>0.77748099999999998</v>
      </c>
    </row>
    <row r="234" spans="1:7" x14ac:dyDescent="0.2">
      <c r="A234" s="31" t="str">
        <f t="shared" si="5"/>
        <v>2018-19Kingston CitySP2</v>
      </c>
      <c r="B234" s="31" t="s">
        <v>107</v>
      </c>
      <c r="C234" s="31" t="s">
        <v>282</v>
      </c>
      <c r="D234" s="31" t="s">
        <v>39</v>
      </c>
      <c r="E234" s="31">
        <v>0.58626465661641503</v>
      </c>
      <c r="F234" s="31">
        <v>0.701712</v>
      </c>
      <c r="G234" s="31">
        <v>0.62350000000000005</v>
      </c>
    </row>
    <row r="235" spans="1:7" x14ac:dyDescent="0.2">
      <c r="A235" s="31" t="str">
        <f t="shared" si="5"/>
        <v>2018-19Latrobe CitySP2</v>
      </c>
      <c r="B235" s="31" t="s">
        <v>107</v>
      </c>
      <c r="C235" s="31" t="s">
        <v>283</v>
      </c>
      <c r="D235" s="31" t="s">
        <v>39</v>
      </c>
      <c r="E235" s="31">
        <v>0.955696202531646</v>
      </c>
      <c r="F235" s="31">
        <v>0.701712</v>
      </c>
      <c r="G235" s="31">
        <v>0.77748099999999998</v>
      </c>
    </row>
    <row r="236" spans="1:7" x14ac:dyDescent="0.2">
      <c r="A236" s="31" t="str">
        <f t="shared" si="5"/>
        <v>2018-19Mildura Rural CitySP2</v>
      </c>
      <c r="B236" s="31" t="s">
        <v>107</v>
      </c>
      <c r="C236" s="31" t="s">
        <v>284</v>
      </c>
      <c r="D236" s="31" t="s">
        <v>39</v>
      </c>
      <c r="E236" s="31">
        <v>0.79797979797979801</v>
      </c>
      <c r="F236" s="31">
        <v>0.701712</v>
      </c>
      <c r="G236" s="31">
        <v>0.77748099999999998</v>
      </c>
    </row>
    <row r="237" spans="1:7" x14ac:dyDescent="0.2">
      <c r="A237" s="31" t="str">
        <f t="shared" si="5"/>
        <v>2018-19Mitchell ShireSP2</v>
      </c>
      <c r="B237" s="31" t="s">
        <v>107</v>
      </c>
      <c r="C237" s="31" t="s">
        <v>285</v>
      </c>
      <c r="D237" s="31" t="s">
        <v>39</v>
      </c>
      <c r="E237" s="31">
        <v>0.76737967914438499</v>
      </c>
      <c r="F237" s="31">
        <v>0.701712</v>
      </c>
      <c r="G237" s="31">
        <v>0.77782600000000002</v>
      </c>
    </row>
    <row r="238" spans="1:7" x14ac:dyDescent="0.2">
      <c r="A238" s="31" t="str">
        <f t="shared" si="5"/>
        <v>2018-19Northern Grampians ShireSP2</v>
      </c>
      <c r="B238" s="31" t="s">
        <v>107</v>
      </c>
      <c r="C238" s="31" t="s">
        <v>286</v>
      </c>
      <c r="D238" s="31" t="s">
        <v>39</v>
      </c>
      <c r="E238" s="31">
        <v>0.66315789473684195</v>
      </c>
      <c r="F238" s="31">
        <v>0.701712</v>
      </c>
      <c r="G238" s="31">
        <v>0.68559099999999995</v>
      </c>
    </row>
    <row r="239" spans="1:7" x14ac:dyDescent="0.2">
      <c r="A239" s="31" t="str">
        <f t="shared" ref="A239:A270" si="6">CONCATENATE(B239,C239,D239)</f>
        <v>2018-19Southern Grampians ShireWC5</v>
      </c>
      <c r="B239" s="31" t="s">
        <v>107</v>
      </c>
      <c r="C239" s="31" t="s">
        <v>208</v>
      </c>
      <c r="D239" s="31" t="s">
        <v>47</v>
      </c>
      <c r="E239" s="31">
        <v>0.44164667137144198</v>
      </c>
      <c r="F239" s="31">
        <v>0.43939800000000001</v>
      </c>
      <c r="G239" s="31">
        <v>0.46710600000000002</v>
      </c>
    </row>
    <row r="240" spans="1:7" x14ac:dyDescent="0.2">
      <c r="A240" s="31" t="str">
        <f t="shared" si="6"/>
        <v>2018-19South Gippsland ShireWC5</v>
      </c>
      <c r="B240" s="31" t="s">
        <v>107</v>
      </c>
      <c r="C240" s="31" t="s">
        <v>209</v>
      </c>
      <c r="D240" s="31" t="s">
        <v>47</v>
      </c>
      <c r="E240" s="31">
        <v>0.52095570725511997</v>
      </c>
      <c r="F240" s="31">
        <v>0.43939800000000001</v>
      </c>
      <c r="G240" s="31">
        <v>0.46710600000000002</v>
      </c>
    </row>
    <row r="241" spans="1:7" x14ac:dyDescent="0.2">
      <c r="A241" s="31" t="str">
        <f t="shared" si="6"/>
        <v>2018-19Stonnington CityWC5</v>
      </c>
      <c r="B241" s="31" t="s">
        <v>107</v>
      </c>
      <c r="C241" s="31" t="s">
        <v>210</v>
      </c>
      <c r="D241" s="31" t="s">
        <v>47</v>
      </c>
      <c r="E241" s="31">
        <v>0.348075891025034</v>
      </c>
      <c r="F241" s="31">
        <v>0.43939800000000001</v>
      </c>
      <c r="G241" s="31">
        <v>0.44473699999999999</v>
      </c>
    </row>
    <row r="242" spans="1:7" x14ac:dyDescent="0.2">
      <c r="A242" s="31" t="str">
        <f t="shared" si="6"/>
        <v>2018-19Ararat Rural CityWC5</v>
      </c>
      <c r="B242" s="31" t="s">
        <v>107</v>
      </c>
      <c r="C242" s="31" t="s">
        <v>211</v>
      </c>
      <c r="D242" s="31" t="s">
        <v>47</v>
      </c>
      <c r="E242" s="31">
        <v>0.25949714864891799</v>
      </c>
      <c r="F242" s="31">
        <v>0.43939800000000001</v>
      </c>
      <c r="G242" s="31">
        <v>0.37525500000000001</v>
      </c>
    </row>
    <row r="243" spans="1:7" x14ac:dyDescent="0.2">
      <c r="A243" s="31" t="str">
        <f t="shared" si="6"/>
        <v>2018-19Strathbogie ShireWC5</v>
      </c>
      <c r="B243" s="31" t="s">
        <v>107</v>
      </c>
      <c r="C243" s="31" t="s">
        <v>212</v>
      </c>
      <c r="D243" s="31" t="s">
        <v>47</v>
      </c>
      <c r="E243" s="31">
        <v>0.69409748481374001</v>
      </c>
      <c r="F243" s="31">
        <v>0.43939800000000001</v>
      </c>
      <c r="G243" s="31">
        <v>0.37525500000000001</v>
      </c>
    </row>
    <row r="244" spans="1:7" x14ac:dyDescent="0.2">
      <c r="A244" s="31" t="str">
        <f t="shared" si="6"/>
        <v>2018-19Surf Coast ShireWC5</v>
      </c>
      <c r="B244" s="31" t="s">
        <v>107</v>
      </c>
      <c r="C244" s="31" t="s">
        <v>213</v>
      </c>
      <c r="D244" s="31" t="s">
        <v>47</v>
      </c>
      <c r="E244" s="31">
        <v>0.52973461164374003</v>
      </c>
      <c r="F244" s="31">
        <v>0.43939800000000001</v>
      </c>
      <c r="G244" s="31">
        <v>0.46710600000000002</v>
      </c>
    </row>
    <row r="245" spans="1:7" x14ac:dyDescent="0.2">
      <c r="A245" s="31" t="str">
        <f t="shared" si="6"/>
        <v>2018-19Swan Hill Rural CityWC5</v>
      </c>
      <c r="B245" s="31" t="s">
        <v>107</v>
      </c>
      <c r="C245" s="31" t="s">
        <v>214</v>
      </c>
      <c r="D245" s="31" t="s">
        <v>47</v>
      </c>
      <c r="E245" s="31">
        <v>0.30255866235773499</v>
      </c>
      <c r="F245" s="31">
        <v>0.43939800000000001</v>
      </c>
      <c r="G245" s="31">
        <v>0.46710600000000002</v>
      </c>
    </row>
    <row r="246" spans="1:7" x14ac:dyDescent="0.2">
      <c r="A246" s="31" t="str">
        <f t="shared" si="6"/>
        <v>2018-19Towong ShireWC5</v>
      </c>
      <c r="B246" s="31" t="s">
        <v>107</v>
      </c>
      <c r="C246" s="31" t="s">
        <v>215</v>
      </c>
      <c r="D246" s="31" t="s">
        <v>47</v>
      </c>
      <c r="E246" s="31">
        <v>0.146949292878813</v>
      </c>
      <c r="F246" s="31">
        <v>0.43939800000000001</v>
      </c>
      <c r="G246" s="31">
        <v>0.37525500000000001</v>
      </c>
    </row>
    <row r="247" spans="1:7" x14ac:dyDescent="0.2">
      <c r="A247" s="31" t="str">
        <f t="shared" si="6"/>
        <v>2018-19Wellington ShireWC5</v>
      </c>
      <c r="B247" s="31" t="s">
        <v>107</v>
      </c>
      <c r="C247" s="31" t="s">
        <v>216</v>
      </c>
      <c r="D247" s="31" t="s">
        <v>47</v>
      </c>
      <c r="E247" s="31">
        <v>0.35710290827740498</v>
      </c>
      <c r="F247" s="31">
        <v>0.43939800000000001</v>
      </c>
      <c r="G247" s="31">
        <v>0.46710600000000002</v>
      </c>
    </row>
    <row r="248" spans="1:7" x14ac:dyDescent="0.2">
      <c r="A248" s="31" t="str">
        <f t="shared" si="6"/>
        <v>2018-19West Wimmera ShireWC5</v>
      </c>
      <c r="B248" s="31" t="s">
        <v>107</v>
      </c>
      <c r="C248" s="31" t="s">
        <v>217</v>
      </c>
      <c r="D248" s="31" t="s">
        <v>47</v>
      </c>
      <c r="E248" s="31">
        <v>0.22218137254902001</v>
      </c>
      <c r="F248" s="31">
        <v>0.43939800000000001</v>
      </c>
      <c r="G248" s="31">
        <v>0.37525500000000001</v>
      </c>
    </row>
    <row r="249" spans="1:7" x14ac:dyDescent="0.2">
      <c r="A249" s="31" t="str">
        <f t="shared" si="6"/>
        <v>2018-19Whitehorse CityWC5</v>
      </c>
      <c r="B249" s="31" t="s">
        <v>107</v>
      </c>
      <c r="C249" s="31" t="s">
        <v>218</v>
      </c>
      <c r="D249" s="31" t="s">
        <v>47</v>
      </c>
      <c r="E249" s="31">
        <v>0.50456224704487396</v>
      </c>
      <c r="F249" s="31">
        <v>0.43939800000000001</v>
      </c>
      <c r="G249" s="31">
        <v>0.44473699999999999</v>
      </c>
    </row>
    <row r="250" spans="1:7" x14ac:dyDescent="0.2">
      <c r="A250" s="31" t="str">
        <f t="shared" si="6"/>
        <v>2018-19Whittlesea CityWC5</v>
      </c>
      <c r="B250" s="31" t="s">
        <v>107</v>
      </c>
      <c r="C250" s="31" t="s">
        <v>219</v>
      </c>
      <c r="D250" s="31" t="s">
        <v>47</v>
      </c>
      <c r="E250" s="31">
        <v>0.36944343436784299</v>
      </c>
      <c r="F250" s="31">
        <v>0.43939800000000001</v>
      </c>
      <c r="G250" s="31">
        <v>0.44193900000000003</v>
      </c>
    </row>
    <row r="251" spans="1:7" x14ac:dyDescent="0.2">
      <c r="A251" s="31" t="str">
        <f t="shared" si="6"/>
        <v>2018-19Wyndham CityWC5</v>
      </c>
      <c r="B251" s="31" t="s">
        <v>107</v>
      </c>
      <c r="C251" s="31" t="s">
        <v>220</v>
      </c>
      <c r="D251" s="31" t="s">
        <v>47</v>
      </c>
      <c r="E251" s="31">
        <v>0.34924960399495297</v>
      </c>
      <c r="F251" s="31">
        <v>0.43939800000000001</v>
      </c>
      <c r="G251" s="31">
        <v>0.44193900000000003</v>
      </c>
    </row>
    <row r="252" spans="1:7" x14ac:dyDescent="0.2">
      <c r="A252" s="31" t="str">
        <f t="shared" si="6"/>
        <v>2018-19Yarra CityWC5</v>
      </c>
      <c r="B252" s="31" t="s">
        <v>107</v>
      </c>
      <c r="C252" s="31" t="s">
        <v>221</v>
      </c>
      <c r="D252" s="31" t="s">
        <v>47</v>
      </c>
      <c r="E252" s="31">
        <v>0.37724447513812198</v>
      </c>
      <c r="F252" s="31">
        <v>0.43939800000000001</v>
      </c>
      <c r="G252" s="31">
        <v>0.44473699999999999</v>
      </c>
    </row>
    <row r="253" spans="1:7" x14ac:dyDescent="0.2">
      <c r="A253" s="31" t="str">
        <f t="shared" si="6"/>
        <v>2018-19Yarra Ranges ShireWC5</v>
      </c>
      <c r="B253" s="31" t="s">
        <v>107</v>
      </c>
      <c r="C253" s="31" t="s">
        <v>222</v>
      </c>
      <c r="D253" s="31" t="s">
        <v>47</v>
      </c>
      <c r="E253" s="31">
        <v>0.49148072318423203</v>
      </c>
      <c r="F253" s="31">
        <v>0.43939800000000001</v>
      </c>
      <c r="G253" s="31">
        <v>0.44193900000000003</v>
      </c>
    </row>
    <row r="254" spans="1:7" x14ac:dyDescent="0.2">
      <c r="A254" s="31" t="str">
        <f t="shared" si="6"/>
        <v>2018-19Yarriambiack ShireWC5</v>
      </c>
      <c r="B254" s="31" t="s">
        <v>107</v>
      </c>
      <c r="C254" s="31" t="s">
        <v>223</v>
      </c>
      <c r="D254" s="31" t="s">
        <v>47</v>
      </c>
      <c r="E254" s="31">
        <v>0.24777636594663299</v>
      </c>
      <c r="F254" s="31">
        <v>0.43939800000000001</v>
      </c>
      <c r="G254" s="31">
        <v>0.37525500000000001</v>
      </c>
    </row>
    <row r="255" spans="1:7" x14ac:dyDescent="0.2">
      <c r="A255" s="31" t="str">
        <f t="shared" si="6"/>
        <v>2018-19Bass Coast ShireWC5</v>
      </c>
      <c r="B255" s="31" t="s">
        <v>107</v>
      </c>
      <c r="C255" s="31" t="s">
        <v>224</v>
      </c>
      <c r="D255" s="31" t="s">
        <v>47</v>
      </c>
      <c r="E255" s="31">
        <v>0.74769729303351895</v>
      </c>
      <c r="F255" s="31">
        <v>0.43939800000000001</v>
      </c>
      <c r="G255" s="31">
        <v>0.46710600000000002</v>
      </c>
    </row>
    <row r="256" spans="1:7" x14ac:dyDescent="0.2">
      <c r="A256" s="31" t="str">
        <f t="shared" si="6"/>
        <v>2018-19Borough of QueenscliffeWC5</v>
      </c>
      <c r="B256" s="31" t="s">
        <v>107</v>
      </c>
      <c r="C256" s="31" t="s">
        <v>225</v>
      </c>
      <c r="D256" s="31" t="s">
        <v>47</v>
      </c>
      <c r="E256" s="31">
        <v>0.52675097276264604</v>
      </c>
      <c r="F256" s="31">
        <v>0.43939800000000001</v>
      </c>
      <c r="G256" s="31">
        <v>0.37525500000000001</v>
      </c>
    </row>
    <row r="257" spans="1:7" x14ac:dyDescent="0.2">
      <c r="A257" s="31" t="str">
        <f t="shared" si="6"/>
        <v>2018-19Alpine ShireWC5</v>
      </c>
      <c r="B257" s="31" t="s">
        <v>107</v>
      </c>
      <c r="C257" s="31" t="s">
        <v>226</v>
      </c>
      <c r="D257" s="31" t="s">
        <v>47</v>
      </c>
      <c r="E257" s="31">
        <v>0.39419508971687101</v>
      </c>
      <c r="F257" s="31">
        <v>0.43939800000000001</v>
      </c>
      <c r="G257" s="31">
        <v>0.37525500000000001</v>
      </c>
    </row>
    <row r="258" spans="1:7" x14ac:dyDescent="0.2">
      <c r="A258" s="31" t="str">
        <f t="shared" si="6"/>
        <v>2018-19Ballarat CityWC5</v>
      </c>
      <c r="B258" s="31" t="s">
        <v>107</v>
      </c>
      <c r="C258" s="31" t="s">
        <v>227</v>
      </c>
      <c r="D258" s="31" t="s">
        <v>47</v>
      </c>
      <c r="E258" s="31">
        <v>0.486490520421202</v>
      </c>
      <c r="F258" s="31">
        <v>0.43939800000000001</v>
      </c>
      <c r="G258" s="31">
        <v>0.494593</v>
      </c>
    </row>
    <row r="259" spans="1:7" x14ac:dyDescent="0.2">
      <c r="A259" s="31" t="str">
        <f t="shared" si="6"/>
        <v>2018-19Banyule CityWC5</v>
      </c>
      <c r="B259" s="31" t="s">
        <v>107</v>
      </c>
      <c r="C259" s="31" t="s">
        <v>228</v>
      </c>
      <c r="D259" s="31" t="s">
        <v>47</v>
      </c>
      <c r="E259" s="31">
        <v>0.50231542577440802</v>
      </c>
      <c r="F259" s="31">
        <v>0.43939800000000001</v>
      </c>
      <c r="G259" s="31">
        <v>0.44473699999999999</v>
      </c>
    </row>
    <row r="260" spans="1:7" x14ac:dyDescent="0.2">
      <c r="A260" s="31" t="str">
        <f t="shared" si="6"/>
        <v>2018-19Baw Baw ShireWC5</v>
      </c>
      <c r="B260" s="31" t="s">
        <v>107</v>
      </c>
      <c r="C260" s="31" t="s">
        <v>229</v>
      </c>
      <c r="D260" s="31" t="s">
        <v>47</v>
      </c>
      <c r="E260" s="31">
        <v>0.53147833049744797</v>
      </c>
      <c r="F260" s="31">
        <v>0.43939800000000001</v>
      </c>
      <c r="G260" s="31">
        <v>0.46710600000000002</v>
      </c>
    </row>
    <row r="261" spans="1:7" x14ac:dyDescent="0.2">
      <c r="A261" s="31" t="str">
        <f t="shared" si="6"/>
        <v>2018-19Bayside CityWC5</v>
      </c>
      <c r="B261" s="31" t="s">
        <v>107</v>
      </c>
      <c r="C261" s="31" t="s">
        <v>230</v>
      </c>
      <c r="D261" s="31" t="s">
        <v>47</v>
      </c>
      <c r="E261" s="31">
        <v>0.504343526180839</v>
      </c>
      <c r="F261" s="31">
        <v>0.43939800000000001</v>
      </c>
      <c r="G261" s="31">
        <v>0.44473699999999999</v>
      </c>
    </row>
    <row r="262" spans="1:7" x14ac:dyDescent="0.2">
      <c r="A262" s="31" t="str">
        <f t="shared" si="6"/>
        <v>2018-19Benalla Rural CityWC5</v>
      </c>
      <c r="B262" s="31" t="s">
        <v>107</v>
      </c>
      <c r="C262" s="31" t="s">
        <v>231</v>
      </c>
      <c r="D262" s="31" t="s">
        <v>47</v>
      </c>
      <c r="E262" s="31">
        <v>0.60853190787761002</v>
      </c>
      <c r="F262" s="31">
        <v>0.43939800000000001</v>
      </c>
      <c r="G262" s="31">
        <v>0.37525500000000001</v>
      </c>
    </row>
    <row r="263" spans="1:7" x14ac:dyDescent="0.2">
      <c r="A263" s="31" t="str">
        <f t="shared" si="6"/>
        <v>2018-19Brimbank CityWC5</v>
      </c>
      <c r="B263" s="31" t="s">
        <v>107</v>
      </c>
      <c r="C263" s="31" t="s">
        <v>232</v>
      </c>
      <c r="D263" s="31" t="s">
        <v>47</v>
      </c>
      <c r="E263" s="31">
        <v>0.38011343599388703</v>
      </c>
      <c r="F263" s="31">
        <v>0.43939800000000001</v>
      </c>
      <c r="G263" s="31">
        <v>0.44473699999999999</v>
      </c>
    </row>
    <row r="264" spans="1:7" x14ac:dyDescent="0.2">
      <c r="A264" s="31" t="str">
        <f t="shared" si="6"/>
        <v>2018-19Campaspe ShireWC5</v>
      </c>
      <c r="B264" s="31" t="s">
        <v>107</v>
      </c>
      <c r="C264" s="31" t="s">
        <v>233</v>
      </c>
      <c r="D264" s="31" t="s">
        <v>47</v>
      </c>
      <c r="E264" s="31">
        <v>0.390343353884401</v>
      </c>
      <c r="F264" s="31">
        <v>0.43939800000000001</v>
      </c>
      <c r="G264" s="31">
        <v>0.46710600000000002</v>
      </c>
    </row>
    <row r="265" spans="1:7" x14ac:dyDescent="0.2">
      <c r="A265" s="31" t="str">
        <f t="shared" si="6"/>
        <v>2018-19Cardinia ShireWC5</v>
      </c>
      <c r="B265" s="31" t="s">
        <v>107</v>
      </c>
      <c r="C265" s="31" t="s">
        <v>234</v>
      </c>
      <c r="D265" s="31" t="s">
        <v>47</v>
      </c>
      <c r="E265" s="31">
        <v>0.421384498591789</v>
      </c>
      <c r="F265" s="31">
        <v>0.43939800000000001</v>
      </c>
      <c r="G265" s="31">
        <v>0.44193900000000003</v>
      </c>
    </row>
    <row r="266" spans="1:7" x14ac:dyDescent="0.2">
      <c r="A266" s="31" t="str">
        <f t="shared" si="6"/>
        <v>2018-19Casey CityWC5</v>
      </c>
      <c r="B266" s="31" t="s">
        <v>107</v>
      </c>
      <c r="C266" s="31" t="s">
        <v>235</v>
      </c>
      <c r="D266" s="31" t="s">
        <v>47</v>
      </c>
      <c r="E266" s="31">
        <v>0.47259322326654102</v>
      </c>
      <c r="F266" s="31">
        <v>0.43939800000000001</v>
      </c>
      <c r="G266" s="31">
        <v>0.44193900000000003</v>
      </c>
    </row>
    <row r="267" spans="1:7" x14ac:dyDescent="0.2">
      <c r="A267" s="31" t="str">
        <f t="shared" si="6"/>
        <v>2018-19Central Goldfields ShireWC5</v>
      </c>
      <c r="B267" s="31" t="s">
        <v>107</v>
      </c>
      <c r="C267" s="31" t="s">
        <v>236</v>
      </c>
      <c r="D267" s="31" t="s">
        <v>47</v>
      </c>
      <c r="E267" s="31">
        <v>0.42963435480093098</v>
      </c>
      <c r="F267" s="31">
        <v>0.43939800000000001</v>
      </c>
      <c r="G267" s="31">
        <v>0.37525500000000001</v>
      </c>
    </row>
    <row r="268" spans="1:7" x14ac:dyDescent="0.2">
      <c r="A268" s="31" t="str">
        <f t="shared" si="6"/>
        <v>2018-19Colac-Otway ShireWC5</v>
      </c>
      <c r="B268" s="31" t="s">
        <v>107</v>
      </c>
      <c r="C268" s="31" t="s">
        <v>237</v>
      </c>
      <c r="D268" s="31" t="s">
        <v>47</v>
      </c>
      <c r="E268" s="31">
        <v>0.520571301550389</v>
      </c>
      <c r="F268" s="31">
        <v>0.43939800000000001</v>
      </c>
      <c r="G268" s="31">
        <v>0.46710600000000002</v>
      </c>
    </row>
    <row r="269" spans="1:7" x14ac:dyDescent="0.2">
      <c r="A269" s="31" t="str">
        <f t="shared" si="6"/>
        <v>2018-19Corangamite ShireWC5</v>
      </c>
      <c r="B269" s="31" t="s">
        <v>107</v>
      </c>
      <c r="C269" s="31" t="s">
        <v>238</v>
      </c>
      <c r="D269" s="31" t="s">
        <v>47</v>
      </c>
      <c r="E269" s="31">
        <v>0.63114415530772405</v>
      </c>
      <c r="F269" s="31">
        <v>0.43939800000000001</v>
      </c>
      <c r="G269" s="31">
        <v>0.46710600000000002</v>
      </c>
    </row>
    <row r="270" spans="1:7" x14ac:dyDescent="0.2">
      <c r="A270" s="31" t="str">
        <f t="shared" si="6"/>
        <v>2018-19Darebin CityWC5</v>
      </c>
      <c r="B270" s="31" t="s">
        <v>107</v>
      </c>
      <c r="C270" s="31" t="s">
        <v>239</v>
      </c>
      <c r="D270" s="31" t="s">
        <v>47</v>
      </c>
      <c r="E270" s="31">
        <v>0.46391008455351601</v>
      </c>
      <c r="F270" s="31">
        <v>0.43939800000000001</v>
      </c>
      <c r="G270" s="31">
        <v>0.44473699999999999</v>
      </c>
    </row>
    <row r="271" spans="1:7" x14ac:dyDescent="0.2">
      <c r="A271" s="31" t="str">
        <f t="shared" ref="A271:A317" si="7">CONCATENATE(B271,C271,D271)</f>
        <v>2018-19East Gippsland ShireWC5</v>
      </c>
      <c r="B271" s="31" t="s">
        <v>107</v>
      </c>
      <c r="C271" s="31" t="s">
        <v>240</v>
      </c>
      <c r="D271" s="31" t="s">
        <v>47</v>
      </c>
      <c r="E271" s="31">
        <v>0.51449304467740398</v>
      </c>
      <c r="F271" s="31">
        <v>0.43939800000000001</v>
      </c>
      <c r="G271" s="31">
        <v>0.46710600000000002</v>
      </c>
    </row>
    <row r="272" spans="1:7" x14ac:dyDescent="0.2">
      <c r="A272" s="31" t="str">
        <f t="shared" si="7"/>
        <v>2018-19Frankston CityWC5</v>
      </c>
      <c r="B272" s="31" t="s">
        <v>107</v>
      </c>
      <c r="C272" s="31" t="s">
        <v>241</v>
      </c>
      <c r="D272" s="31" t="s">
        <v>47</v>
      </c>
      <c r="E272" s="31">
        <v>0.53467947755592204</v>
      </c>
      <c r="F272" s="31">
        <v>0.43939800000000001</v>
      </c>
      <c r="G272" s="31">
        <v>0.44473699999999999</v>
      </c>
    </row>
    <row r="273" spans="1:7" x14ac:dyDescent="0.2">
      <c r="A273" s="31" t="str">
        <f t="shared" si="7"/>
        <v>2018-19Gannawarra ShireWC5</v>
      </c>
      <c r="B273" s="31" t="s">
        <v>107</v>
      </c>
      <c r="C273" s="31" t="s">
        <v>242</v>
      </c>
      <c r="D273" s="31" t="s">
        <v>47</v>
      </c>
      <c r="E273" s="31">
        <v>0.421550094517958</v>
      </c>
      <c r="F273" s="31">
        <v>0.43939800000000001</v>
      </c>
      <c r="G273" s="31">
        <v>0.37525500000000001</v>
      </c>
    </row>
    <row r="274" spans="1:7" x14ac:dyDescent="0.2">
      <c r="A274" s="31" t="str">
        <f t="shared" si="7"/>
        <v>2018-19Glenelg ShireWC5</v>
      </c>
      <c r="B274" s="31" t="s">
        <v>107</v>
      </c>
      <c r="C274" s="31" t="s">
        <v>243</v>
      </c>
      <c r="D274" s="31" t="s">
        <v>47</v>
      </c>
      <c r="E274" s="31">
        <v>0.33753100553329501</v>
      </c>
      <c r="F274" s="31">
        <v>0.43939800000000001</v>
      </c>
      <c r="G274" s="31">
        <v>0.46710600000000002</v>
      </c>
    </row>
    <row r="275" spans="1:7" x14ac:dyDescent="0.2">
      <c r="A275" s="31" t="str">
        <f t="shared" si="7"/>
        <v>2018-19Golden Plains ShireWC5</v>
      </c>
      <c r="B275" s="31" t="s">
        <v>107</v>
      </c>
      <c r="C275" s="31" t="s">
        <v>244</v>
      </c>
      <c r="D275" s="31" t="s">
        <v>47</v>
      </c>
      <c r="E275" s="31">
        <v>0.38131927718439901</v>
      </c>
      <c r="F275" s="31">
        <v>0.43939800000000001</v>
      </c>
      <c r="G275" s="31">
        <v>0.46710600000000002</v>
      </c>
    </row>
    <row r="276" spans="1:7" x14ac:dyDescent="0.2">
      <c r="A276" s="31" t="str">
        <f t="shared" si="7"/>
        <v>2018-19Greater Bendigo CityWC5</v>
      </c>
      <c r="B276" s="31" t="s">
        <v>107</v>
      </c>
      <c r="C276" s="31" t="s">
        <v>245</v>
      </c>
      <c r="D276" s="31" t="s">
        <v>47</v>
      </c>
      <c r="E276" s="31">
        <v>0.580007530335924</v>
      </c>
      <c r="F276" s="31">
        <v>0.43939800000000001</v>
      </c>
      <c r="G276" s="31">
        <v>0.494593</v>
      </c>
    </row>
    <row r="277" spans="1:7" x14ac:dyDescent="0.2">
      <c r="A277" s="31" t="str">
        <f t="shared" si="7"/>
        <v>2018-19Greater Dandenong CityWC5</v>
      </c>
      <c r="B277" s="31" t="s">
        <v>107</v>
      </c>
      <c r="C277" s="31" t="s">
        <v>246</v>
      </c>
      <c r="D277" s="31" t="s">
        <v>47</v>
      </c>
      <c r="E277" s="31">
        <v>0.46401446279816999</v>
      </c>
      <c r="F277" s="31">
        <v>0.43939800000000001</v>
      </c>
      <c r="G277" s="31">
        <v>0.44473699999999999</v>
      </c>
    </row>
    <row r="278" spans="1:7" x14ac:dyDescent="0.2">
      <c r="A278" s="31" t="str">
        <f t="shared" si="7"/>
        <v>2018-19Greater Geelong CityWC5</v>
      </c>
      <c r="B278" s="31" t="s">
        <v>107</v>
      </c>
      <c r="C278" s="31" t="s">
        <v>247</v>
      </c>
      <c r="D278" s="31" t="s">
        <v>47</v>
      </c>
      <c r="E278" s="31">
        <v>0.54000622234717699</v>
      </c>
      <c r="F278" s="31">
        <v>0.43939800000000001</v>
      </c>
      <c r="G278" s="31">
        <v>0.494593</v>
      </c>
    </row>
    <row r="279" spans="1:7" x14ac:dyDescent="0.2">
      <c r="A279" s="31" t="str">
        <f t="shared" si="7"/>
        <v>2018-19Hepburn ShireWC5</v>
      </c>
      <c r="B279" s="31" t="s">
        <v>107</v>
      </c>
      <c r="C279" s="31" t="s">
        <v>248</v>
      </c>
      <c r="D279" s="31" t="s">
        <v>47</v>
      </c>
      <c r="E279" s="31">
        <v>0.37078248384780998</v>
      </c>
      <c r="F279" s="31">
        <v>0.43939800000000001</v>
      </c>
      <c r="G279" s="31">
        <v>0.37525500000000001</v>
      </c>
    </row>
    <row r="280" spans="1:7" x14ac:dyDescent="0.2">
      <c r="A280" s="31" t="str">
        <f t="shared" si="7"/>
        <v>2018-19Hindmarsh ShireWC5</v>
      </c>
      <c r="B280" s="31" t="s">
        <v>107</v>
      </c>
      <c r="C280" s="31" t="s">
        <v>249</v>
      </c>
      <c r="D280" s="31" t="s">
        <v>47</v>
      </c>
      <c r="E280" s="31">
        <v>0.32255238865305602</v>
      </c>
      <c r="F280" s="31">
        <v>0.43939800000000001</v>
      </c>
      <c r="G280" s="31">
        <v>0.37525500000000001</v>
      </c>
    </row>
    <row r="281" spans="1:7" x14ac:dyDescent="0.2">
      <c r="A281" s="31" t="str">
        <f t="shared" si="7"/>
        <v>2018-19Hobsons Bay CityWC5</v>
      </c>
      <c r="B281" s="31" t="s">
        <v>107</v>
      </c>
      <c r="C281" s="31" t="s">
        <v>250</v>
      </c>
      <c r="D281" s="31" t="s">
        <v>47</v>
      </c>
      <c r="E281" s="31">
        <v>0.40840719461847202</v>
      </c>
      <c r="F281" s="31">
        <v>0.43939800000000001</v>
      </c>
      <c r="G281" s="31">
        <v>0.44473699999999999</v>
      </c>
    </row>
    <row r="282" spans="1:7" x14ac:dyDescent="0.2">
      <c r="A282" s="31" t="str">
        <f t="shared" si="7"/>
        <v>2018-19Hume CityWC5</v>
      </c>
      <c r="B282" s="31" t="s">
        <v>107</v>
      </c>
      <c r="C282" s="31" t="s">
        <v>251</v>
      </c>
      <c r="D282" s="31" t="s">
        <v>47</v>
      </c>
      <c r="E282" s="31">
        <v>0.34386581899551999</v>
      </c>
      <c r="F282" s="31">
        <v>0.43939800000000001</v>
      </c>
      <c r="G282" s="31">
        <v>0.44193900000000003</v>
      </c>
    </row>
    <row r="283" spans="1:7" x14ac:dyDescent="0.2">
      <c r="A283" s="31" t="str">
        <f t="shared" si="7"/>
        <v>2018-19Indigo ShireWC5</v>
      </c>
      <c r="B283" s="31" t="s">
        <v>107</v>
      </c>
      <c r="C283" s="31" t="s">
        <v>252</v>
      </c>
      <c r="D283" s="31" t="s">
        <v>47</v>
      </c>
      <c r="E283" s="31">
        <v>0.62948916115629705</v>
      </c>
      <c r="F283" s="31">
        <v>0.43939800000000001</v>
      </c>
      <c r="G283" s="31">
        <v>0.37525500000000001</v>
      </c>
    </row>
    <row r="284" spans="1:7" x14ac:dyDescent="0.2">
      <c r="A284" s="31" t="str">
        <f t="shared" si="7"/>
        <v>2018-19Knox CityWC5</v>
      </c>
      <c r="B284" s="31" t="s">
        <v>107</v>
      </c>
      <c r="C284" s="31" t="s">
        <v>253</v>
      </c>
      <c r="D284" s="31" t="s">
        <v>47</v>
      </c>
      <c r="E284" s="31">
        <v>0.55885881382619795</v>
      </c>
      <c r="F284" s="31">
        <v>0.43939800000000001</v>
      </c>
      <c r="G284" s="31">
        <v>0.44473699999999999</v>
      </c>
    </row>
    <row r="285" spans="1:7" x14ac:dyDescent="0.2">
      <c r="A285" s="31" t="str">
        <f t="shared" si="7"/>
        <v>2018-19Loddon ShireWC5</v>
      </c>
      <c r="B285" s="31" t="s">
        <v>107</v>
      </c>
      <c r="C285" s="31" t="s">
        <v>254</v>
      </c>
      <c r="D285" s="31" t="s">
        <v>47</v>
      </c>
      <c r="E285" s="31">
        <v>0.26377522141218601</v>
      </c>
      <c r="F285" s="31">
        <v>0.43939800000000001</v>
      </c>
      <c r="G285" s="31">
        <v>0.37525500000000001</v>
      </c>
    </row>
    <row r="286" spans="1:7" x14ac:dyDescent="0.2">
      <c r="A286" s="31" t="str">
        <f t="shared" si="7"/>
        <v>2018-19Macedon Ranges ShireWC5</v>
      </c>
      <c r="B286" s="31" t="s">
        <v>107</v>
      </c>
      <c r="C286" s="31" t="s">
        <v>255</v>
      </c>
      <c r="D286" s="31" t="s">
        <v>47</v>
      </c>
      <c r="E286" s="31">
        <v>0.44781749595832598</v>
      </c>
      <c r="F286" s="31">
        <v>0.43939800000000001</v>
      </c>
      <c r="G286" s="31">
        <v>0.46710600000000002</v>
      </c>
    </row>
    <row r="287" spans="1:7" x14ac:dyDescent="0.2">
      <c r="A287" s="31" t="str">
        <f t="shared" si="7"/>
        <v>2018-19Manningham CityWC5</v>
      </c>
      <c r="B287" s="31" t="s">
        <v>107</v>
      </c>
      <c r="C287" s="31" t="s">
        <v>256</v>
      </c>
      <c r="D287" s="31" t="s">
        <v>47</v>
      </c>
      <c r="E287" s="31">
        <v>0.53237260596604197</v>
      </c>
      <c r="F287" s="31">
        <v>0.43939800000000001</v>
      </c>
      <c r="G287" s="31">
        <v>0.44473699999999999</v>
      </c>
    </row>
    <row r="288" spans="1:7" x14ac:dyDescent="0.2">
      <c r="A288" s="31" t="str">
        <f t="shared" si="7"/>
        <v>2018-19Mansfield ShireWC5</v>
      </c>
      <c r="B288" s="31" t="s">
        <v>107</v>
      </c>
      <c r="C288" s="31" t="s">
        <v>257</v>
      </c>
      <c r="D288" s="31" t="s">
        <v>47</v>
      </c>
      <c r="E288" s="31">
        <v>0.35765912343144901</v>
      </c>
      <c r="F288" s="31">
        <v>0.43939800000000001</v>
      </c>
      <c r="G288" s="31">
        <v>0.37525500000000001</v>
      </c>
    </row>
    <row r="289" spans="1:7" x14ac:dyDescent="0.2">
      <c r="A289" s="31" t="str">
        <f t="shared" si="7"/>
        <v>2018-19Maribyrnong CityWC5</v>
      </c>
      <c r="B289" s="31" t="s">
        <v>107</v>
      </c>
      <c r="C289" s="31" t="s">
        <v>258</v>
      </c>
      <c r="D289" s="31" t="s">
        <v>47</v>
      </c>
      <c r="E289" s="31">
        <v>0.33043384879725102</v>
      </c>
      <c r="F289" s="31">
        <v>0.43939800000000001</v>
      </c>
      <c r="G289" s="31">
        <v>0.44473699999999999</v>
      </c>
    </row>
    <row r="290" spans="1:7" x14ac:dyDescent="0.2">
      <c r="A290" s="31" t="str">
        <f t="shared" si="7"/>
        <v>2018-19Maroondah CityWC5</v>
      </c>
      <c r="B290" s="31" t="s">
        <v>107</v>
      </c>
      <c r="C290" s="31" t="s">
        <v>259</v>
      </c>
      <c r="D290" s="31" t="s">
        <v>47</v>
      </c>
      <c r="E290" s="31">
        <v>0.53662468049830703</v>
      </c>
      <c r="F290" s="31">
        <v>0.43939800000000001</v>
      </c>
      <c r="G290" s="31">
        <v>0.44473699999999999</v>
      </c>
    </row>
    <row r="291" spans="1:7" x14ac:dyDescent="0.2">
      <c r="A291" s="31" t="str">
        <f t="shared" si="7"/>
        <v>2018-19Melbourne CityWC5</v>
      </c>
      <c r="B291" s="31" t="s">
        <v>107</v>
      </c>
      <c r="C291" s="31" t="s">
        <v>260</v>
      </c>
      <c r="D291" s="31" t="s">
        <v>47</v>
      </c>
      <c r="E291" s="31">
        <v>0.258708902903451</v>
      </c>
      <c r="F291" s="31">
        <v>0.43939800000000001</v>
      </c>
      <c r="G291" s="31">
        <v>0.44473699999999999</v>
      </c>
    </row>
    <row r="292" spans="1:7" x14ac:dyDescent="0.2">
      <c r="A292" s="31" t="str">
        <f t="shared" si="7"/>
        <v>2018-19Melton CityWC5</v>
      </c>
      <c r="B292" s="31" t="s">
        <v>107</v>
      </c>
      <c r="C292" s="31" t="s">
        <v>261</v>
      </c>
      <c r="D292" s="31" t="s">
        <v>47</v>
      </c>
      <c r="E292" s="31">
        <v>0.40263443623060402</v>
      </c>
      <c r="F292" s="31">
        <v>0.43939800000000001</v>
      </c>
      <c r="G292" s="31">
        <v>0.44193900000000003</v>
      </c>
    </row>
    <row r="293" spans="1:7" x14ac:dyDescent="0.2">
      <c r="A293" s="31" t="str">
        <f t="shared" si="7"/>
        <v>2018-19Moira ShireWC5</v>
      </c>
      <c r="B293" s="31" t="s">
        <v>107</v>
      </c>
      <c r="C293" s="31" t="s">
        <v>262</v>
      </c>
      <c r="D293" s="31" t="s">
        <v>47</v>
      </c>
      <c r="E293" s="31">
        <v>0.53412255547538401</v>
      </c>
      <c r="F293" s="31">
        <v>0.43939800000000001</v>
      </c>
      <c r="G293" s="31">
        <v>0.46710600000000002</v>
      </c>
    </row>
    <row r="294" spans="1:7" x14ac:dyDescent="0.2">
      <c r="A294" s="31" t="str">
        <f t="shared" si="7"/>
        <v>2018-19Monash CityWC5</v>
      </c>
      <c r="B294" s="31" t="s">
        <v>107</v>
      </c>
      <c r="C294" s="31" t="s">
        <v>263</v>
      </c>
      <c r="D294" s="31" t="s">
        <v>47</v>
      </c>
      <c r="E294" s="31">
        <v>0.49805995914036399</v>
      </c>
      <c r="F294" s="31">
        <v>0.43939800000000001</v>
      </c>
      <c r="G294" s="31">
        <v>0.44473699999999999</v>
      </c>
    </row>
    <row r="295" spans="1:7" x14ac:dyDescent="0.2">
      <c r="A295" s="31" t="str">
        <f t="shared" si="7"/>
        <v>2018-19Moonee Valley CityWC5</v>
      </c>
      <c r="B295" s="31" t="s">
        <v>107</v>
      </c>
      <c r="C295" s="31" t="s">
        <v>264</v>
      </c>
      <c r="D295" s="31" t="s">
        <v>47</v>
      </c>
      <c r="E295" s="31">
        <v>0.411070435755097</v>
      </c>
      <c r="F295" s="31">
        <v>0.43939800000000001</v>
      </c>
      <c r="G295" s="31">
        <v>0.44473699999999999</v>
      </c>
    </row>
    <row r="296" spans="1:7" x14ac:dyDescent="0.2">
      <c r="A296" s="31" t="str">
        <f t="shared" si="7"/>
        <v>2018-19Moorabool ShireWC5</v>
      </c>
      <c r="B296" s="31" t="s">
        <v>107</v>
      </c>
      <c r="C296" s="31" t="s">
        <v>265</v>
      </c>
      <c r="D296" s="31" t="s">
        <v>47</v>
      </c>
      <c r="E296" s="31">
        <v>0.38487707389520998</v>
      </c>
      <c r="F296" s="31">
        <v>0.43939800000000001</v>
      </c>
      <c r="G296" s="31">
        <v>0.46710600000000002</v>
      </c>
    </row>
    <row r="297" spans="1:7" x14ac:dyDescent="0.2">
      <c r="A297" s="31" t="str">
        <f t="shared" si="7"/>
        <v>2018-19Merri-bek CityWC5</v>
      </c>
      <c r="B297" s="31" t="s">
        <v>107</v>
      </c>
      <c r="C297" s="31" t="s">
        <v>266</v>
      </c>
      <c r="D297" s="31" t="s">
        <v>47</v>
      </c>
      <c r="E297" s="31">
        <v>0.436508592862135</v>
      </c>
      <c r="F297" s="31">
        <v>0.43939800000000001</v>
      </c>
      <c r="G297" s="31">
        <v>0.44473699999999999</v>
      </c>
    </row>
    <row r="298" spans="1:7" x14ac:dyDescent="0.2">
      <c r="A298" s="31" t="str">
        <f t="shared" si="7"/>
        <v>2018-19Mornington Peninsula ShireWC5</v>
      </c>
      <c r="B298" s="31" t="s">
        <v>107</v>
      </c>
      <c r="C298" s="31" t="s">
        <v>267</v>
      </c>
      <c r="D298" s="31" t="s">
        <v>47</v>
      </c>
      <c r="E298" s="31">
        <v>0.53617949330783898</v>
      </c>
      <c r="F298" s="31">
        <v>0.43939800000000001</v>
      </c>
      <c r="G298" s="31">
        <v>0.44193900000000003</v>
      </c>
    </row>
    <row r="299" spans="1:7" x14ac:dyDescent="0.2">
      <c r="A299" s="31" t="str">
        <f t="shared" si="7"/>
        <v>2018-19Mount Alexander ShireWC5</v>
      </c>
      <c r="B299" s="31" t="s">
        <v>107</v>
      </c>
      <c r="C299" s="31" t="s">
        <v>268</v>
      </c>
      <c r="D299" s="31" t="s">
        <v>47</v>
      </c>
      <c r="E299" s="31">
        <v>0.35640260117260403</v>
      </c>
      <c r="F299" s="31">
        <v>0.43939800000000001</v>
      </c>
      <c r="G299" s="31">
        <v>0.46710600000000002</v>
      </c>
    </row>
    <row r="300" spans="1:7" x14ac:dyDescent="0.2">
      <c r="A300" s="31" t="str">
        <f t="shared" si="7"/>
        <v>2018-19Moyne ShireWC5</v>
      </c>
      <c r="B300" s="31" t="s">
        <v>107</v>
      </c>
      <c r="C300" s="31" t="s">
        <v>269</v>
      </c>
      <c r="D300" s="31" t="s">
        <v>47</v>
      </c>
      <c r="E300" s="31">
        <v>0.61769969925915102</v>
      </c>
      <c r="F300" s="31">
        <v>0.43939800000000001</v>
      </c>
      <c r="G300" s="31">
        <v>0.46710600000000002</v>
      </c>
    </row>
    <row r="301" spans="1:7" x14ac:dyDescent="0.2">
      <c r="A301" s="31" t="str">
        <f t="shared" si="7"/>
        <v>2018-19Murrindindi ShireWC5</v>
      </c>
      <c r="B301" s="31" t="s">
        <v>107</v>
      </c>
      <c r="C301" s="31" t="s">
        <v>270</v>
      </c>
      <c r="D301" s="31" t="s">
        <v>47</v>
      </c>
      <c r="E301" s="31">
        <v>0.34089336395455</v>
      </c>
      <c r="F301" s="31">
        <v>0.43939800000000001</v>
      </c>
      <c r="G301" s="31">
        <v>0.37525500000000001</v>
      </c>
    </row>
    <row r="302" spans="1:7" x14ac:dyDescent="0.2">
      <c r="A302" s="31" t="str">
        <f t="shared" si="7"/>
        <v>2018-19Nillumbik ShireWC5</v>
      </c>
      <c r="B302" s="31" t="s">
        <v>107</v>
      </c>
      <c r="C302" s="31" t="s">
        <v>271</v>
      </c>
      <c r="D302" s="31" t="s">
        <v>47</v>
      </c>
      <c r="E302" s="31">
        <v>0.59062277760845305</v>
      </c>
      <c r="F302" s="31">
        <v>0.43939800000000001</v>
      </c>
      <c r="G302" s="31">
        <v>0.44193900000000003</v>
      </c>
    </row>
    <row r="303" spans="1:7" x14ac:dyDescent="0.2">
      <c r="A303" s="31" t="str">
        <f t="shared" si="7"/>
        <v>2018-19Port Phillip CityWC5</v>
      </c>
      <c r="B303" s="31" t="s">
        <v>107</v>
      </c>
      <c r="C303" s="31" t="s">
        <v>272</v>
      </c>
      <c r="D303" s="31" t="s">
        <v>47</v>
      </c>
      <c r="E303" s="31">
        <v>0.29181336386847501</v>
      </c>
      <c r="F303" s="31">
        <v>0.43939800000000001</v>
      </c>
      <c r="G303" s="31">
        <v>0.44473699999999999</v>
      </c>
    </row>
    <row r="304" spans="1:7" x14ac:dyDescent="0.2">
      <c r="A304" s="31" t="str">
        <f t="shared" si="7"/>
        <v>2018-19Pyrenees ShireWC5</v>
      </c>
      <c r="B304" s="31" t="s">
        <v>107</v>
      </c>
      <c r="C304" s="31" t="s">
        <v>273</v>
      </c>
      <c r="D304" s="31" t="s">
        <v>47</v>
      </c>
      <c r="E304" s="31">
        <v>0.31218088986141501</v>
      </c>
      <c r="F304" s="31">
        <v>0.43939800000000001</v>
      </c>
      <c r="G304" s="31">
        <v>0.37525500000000001</v>
      </c>
    </row>
    <row r="305" spans="1:7" x14ac:dyDescent="0.2">
      <c r="A305" s="31" t="str">
        <f t="shared" si="7"/>
        <v>2018-19Greater SheppartonWC5</v>
      </c>
      <c r="B305" s="31" t="s">
        <v>107</v>
      </c>
      <c r="C305" s="31" t="s">
        <v>274</v>
      </c>
      <c r="D305" s="31" t="s">
        <v>47</v>
      </c>
      <c r="E305" s="31">
        <v>0.51415467183877905</v>
      </c>
      <c r="F305" s="31">
        <v>0.43939800000000001</v>
      </c>
      <c r="G305" s="31">
        <v>0.494593</v>
      </c>
    </row>
    <row r="306" spans="1:7" x14ac:dyDescent="0.2">
      <c r="A306" s="31" t="str">
        <f t="shared" si="7"/>
        <v>2018-19Wangaratta Rural CityWC5</v>
      </c>
      <c r="B306" s="31" t="s">
        <v>107</v>
      </c>
      <c r="C306" s="31" t="s">
        <v>275</v>
      </c>
      <c r="D306" s="31" t="s">
        <v>47</v>
      </c>
      <c r="E306" s="31">
        <v>0.60098639645627905</v>
      </c>
      <c r="F306" s="31">
        <v>0.43939800000000001</v>
      </c>
      <c r="G306" s="31">
        <v>0.494593</v>
      </c>
    </row>
    <row r="307" spans="1:7" x14ac:dyDescent="0.2">
      <c r="A307" s="31" t="str">
        <f t="shared" si="7"/>
        <v>2018-19Warrnambool CityWC5</v>
      </c>
      <c r="B307" s="31" t="s">
        <v>107</v>
      </c>
      <c r="C307" s="31" t="s">
        <v>276</v>
      </c>
      <c r="D307" s="31" t="s">
        <v>47</v>
      </c>
      <c r="E307" s="31">
        <v>0.47775862068965502</v>
      </c>
      <c r="F307" s="31">
        <v>0.43939800000000001</v>
      </c>
      <c r="G307" s="31">
        <v>0.494593</v>
      </c>
    </row>
    <row r="308" spans="1:7" x14ac:dyDescent="0.2">
      <c r="A308" s="31" t="str">
        <f t="shared" si="7"/>
        <v>2018-19Wodonga CityWC5</v>
      </c>
      <c r="B308" s="31" t="s">
        <v>107</v>
      </c>
      <c r="C308" s="31" t="s">
        <v>277</v>
      </c>
      <c r="D308" s="31" t="s">
        <v>47</v>
      </c>
      <c r="E308" s="31">
        <v>0.70064592709300899</v>
      </c>
      <c r="F308" s="31">
        <v>0.43939800000000001</v>
      </c>
      <c r="G308" s="31">
        <v>0.494593</v>
      </c>
    </row>
    <row r="309" spans="1:7" x14ac:dyDescent="0.2">
      <c r="A309" s="31" t="str">
        <f t="shared" si="7"/>
        <v>2018-19Boroondara CityWC5</v>
      </c>
      <c r="B309" s="31" t="s">
        <v>107</v>
      </c>
      <c r="C309" s="31" t="s">
        <v>278</v>
      </c>
      <c r="D309" s="31" t="s">
        <v>47</v>
      </c>
      <c r="E309" s="31">
        <v>0.48667272382330101</v>
      </c>
      <c r="F309" s="31">
        <v>0.43939800000000001</v>
      </c>
      <c r="G309" s="31">
        <v>0.44473699999999999</v>
      </c>
    </row>
    <row r="310" spans="1:7" x14ac:dyDescent="0.2">
      <c r="A310" s="31" t="str">
        <f t="shared" si="7"/>
        <v>2018-19Buloke ShireWC5</v>
      </c>
      <c r="B310" s="31" t="s">
        <v>107</v>
      </c>
      <c r="C310" s="31" t="s">
        <v>279</v>
      </c>
      <c r="D310" s="31" t="s">
        <v>47</v>
      </c>
      <c r="E310" s="31">
        <v>0.24538632573652</v>
      </c>
      <c r="F310" s="31">
        <v>0.43939800000000001</v>
      </c>
      <c r="G310" s="31">
        <v>0.37525500000000001</v>
      </c>
    </row>
    <row r="311" spans="1:7" x14ac:dyDescent="0.2">
      <c r="A311" s="31" t="str">
        <f t="shared" si="7"/>
        <v>2018-19Glen Eira CityWC5</v>
      </c>
      <c r="B311" s="31" t="s">
        <v>107</v>
      </c>
      <c r="C311" s="31" t="s">
        <v>280</v>
      </c>
      <c r="D311" s="31" t="s">
        <v>47</v>
      </c>
      <c r="E311" s="31">
        <v>0.46016527079282599</v>
      </c>
      <c r="F311" s="31">
        <v>0.43939800000000001</v>
      </c>
      <c r="G311" s="31">
        <v>0.44473699999999999</v>
      </c>
    </row>
    <row r="312" spans="1:7" x14ac:dyDescent="0.2">
      <c r="A312" s="31" t="str">
        <f t="shared" si="7"/>
        <v>2018-19Horsham Rural CityWC5</v>
      </c>
      <c r="B312" s="31" t="s">
        <v>107</v>
      </c>
      <c r="C312" s="31" t="s">
        <v>281</v>
      </c>
      <c r="D312" s="31" t="s">
        <v>47</v>
      </c>
      <c r="E312" s="31">
        <v>0.221339052190243</v>
      </c>
      <c r="F312" s="31">
        <v>0.43939800000000001</v>
      </c>
      <c r="G312" s="31">
        <v>0.494593</v>
      </c>
    </row>
    <row r="313" spans="1:7" x14ac:dyDescent="0.2">
      <c r="A313" s="31" t="str">
        <f t="shared" si="7"/>
        <v>2018-19Kingston CityWC5</v>
      </c>
      <c r="B313" s="31" t="s">
        <v>107</v>
      </c>
      <c r="C313" s="31" t="s">
        <v>282</v>
      </c>
      <c r="D313" s="31" t="s">
        <v>47</v>
      </c>
      <c r="E313" s="31">
        <v>0.49525132905758501</v>
      </c>
      <c r="F313" s="31">
        <v>0.43939800000000001</v>
      </c>
      <c r="G313" s="31">
        <v>0.44473699999999999</v>
      </c>
    </row>
    <row r="314" spans="1:7" x14ac:dyDescent="0.2">
      <c r="A314" s="31" t="str">
        <f t="shared" si="7"/>
        <v>2018-19Latrobe CityWC5</v>
      </c>
      <c r="B314" s="31" t="s">
        <v>107</v>
      </c>
      <c r="C314" s="31" t="s">
        <v>283</v>
      </c>
      <c r="D314" s="31" t="s">
        <v>47</v>
      </c>
      <c r="E314" s="31">
        <v>0.52083421022087395</v>
      </c>
      <c r="F314" s="31">
        <v>0.43939800000000001</v>
      </c>
      <c r="G314" s="31">
        <v>0.494593</v>
      </c>
    </row>
    <row r="315" spans="1:7" x14ac:dyDescent="0.2">
      <c r="A315" s="31" t="str">
        <f t="shared" si="7"/>
        <v>2018-19Mildura Rural CityWC5</v>
      </c>
      <c r="B315" s="31" t="s">
        <v>107</v>
      </c>
      <c r="C315" s="31" t="s">
        <v>284</v>
      </c>
      <c r="D315" s="31" t="s">
        <v>47</v>
      </c>
      <c r="E315" s="31">
        <v>0.303709363532225</v>
      </c>
      <c r="F315" s="31">
        <v>0.43939800000000001</v>
      </c>
      <c r="G315" s="31">
        <v>0.494593</v>
      </c>
    </row>
    <row r="316" spans="1:7" x14ac:dyDescent="0.2">
      <c r="A316" s="31" t="str">
        <f t="shared" si="7"/>
        <v>2018-19Mitchell ShireWC5</v>
      </c>
      <c r="B316" s="31" t="s">
        <v>107</v>
      </c>
      <c r="C316" s="31" t="s">
        <v>285</v>
      </c>
      <c r="D316" s="31" t="s">
        <v>47</v>
      </c>
      <c r="E316" s="31">
        <v>0.32752103014504103</v>
      </c>
      <c r="F316" s="31">
        <v>0.43939800000000001</v>
      </c>
      <c r="G316" s="31">
        <v>0.46710600000000002</v>
      </c>
    </row>
    <row r="317" spans="1:7" x14ac:dyDescent="0.2">
      <c r="A317" s="31" t="str">
        <f t="shared" si="7"/>
        <v>2018-19Northern Grampians ShireWC5</v>
      </c>
      <c r="B317" s="31" t="s">
        <v>107</v>
      </c>
      <c r="C317" s="31" t="s">
        <v>286</v>
      </c>
      <c r="D317" s="31" t="s">
        <v>47</v>
      </c>
      <c r="E317" s="31">
        <v>0.33596471721888699</v>
      </c>
      <c r="F317" s="31">
        <v>0.43939800000000001</v>
      </c>
      <c r="G317" s="31">
        <v>0.37525500000000001</v>
      </c>
    </row>
    <row r="318" spans="1:7" x14ac:dyDescent="0.2">
      <c r="A318" s="31" t="str">
        <f t="shared" ref="A318:A319" si="8">CONCATENATE(B318,C318,D318)</f>
        <v>2018-19Southern Grampians ShireE2</v>
      </c>
      <c r="B318" s="31" t="s">
        <v>107</v>
      </c>
      <c r="C318" s="31" t="s">
        <v>208</v>
      </c>
      <c r="D318" s="31" t="s">
        <v>55</v>
      </c>
      <c r="E318" s="31">
        <v>6440.1818181818198</v>
      </c>
      <c r="F318" s="31">
        <v>3322.877336</v>
      </c>
      <c r="G318" s="31">
        <v>3542.3384270000001</v>
      </c>
    </row>
    <row r="319" spans="1:7" x14ac:dyDescent="0.2">
      <c r="A319" s="31" t="str">
        <f t="shared" si="8"/>
        <v>2018-19South Gippsland ShireE2</v>
      </c>
      <c r="B319" s="31" t="s">
        <v>107</v>
      </c>
      <c r="C319" s="31" t="s">
        <v>209</v>
      </c>
      <c r="D319" s="31" t="s">
        <v>55</v>
      </c>
      <c r="E319" s="31">
        <v>3287.5</v>
      </c>
      <c r="F319" s="31">
        <v>3322.877336</v>
      </c>
      <c r="G319" s="31">
        <v>3542.3384270000001</v>
      </c>
    </row>
    <row r="320" spans="1:7" x14ac:dyDescent="0.2">
      <c r="A320" s="31" t="str">
        <f t="shared" ref="A320:A383" si="9">CONCATENATE(B320,C320,D320)</f>
        <v>2018-19Stonnington CityE2</v>
      </c>
      <c r="B320" s="31" t="s">
        <v>107</v>
      </c>
      <c r="C320" s="31" t="s">
        <v>210</v>
      </c>
      <c r="D320" s="31" t="s">
        <v>55</v>
      </c>
      <c r="E320" s="31">
        <v>2523.2237046230198</v>
      </c>
      <c r="F320" s="31">
        <v>3322.877336</v>
      </c>
      <c r="G320" s="31">
        <v>2717.8071279999999</v>
      </c>
    </row>
    <row r="321" spans="1:7" x14ac:dyDescent="0.2">
      <c r="A321" s="31" t="str">
        <f t="shared" si="9"/>
        <v>2018-19Ararat Rural CityE2</v>
      </c>
      <c r="B321" s="31" t="s">
        <v>107</v>
      </c>
      <c r="C321" s="31" t="s">
        <v>211</v>
      </c>
      <c r="D321" s="31" t="s">
        <v>55</v>
      </c>
      <c r="E321" s="31">
        <v>4312.1428571428596</v>
      </c>
      <c r="F321" s="31">
        <v>3322.877336</v>
      </c>
      <c r="G321" s="31">
        <v>3870.3687260000002</v>
      </c>
    </row>
    <row r="322" spans="1:7" x14ac:dyDescent="0.2">
      <c r="A322" s="31" t="str">
        <f t="shared" si="9"/>
        <v>2018-19Strathbogie ShireE2</v>
      </c>
      <c r="B322" s="31" t="s">
        <v>107</v>
      </c>
      <c r="C322" s="31" t="s">
        <v>212</v>
      </c>
      <c r="D322" s="31" t="s">
        <v>55</v>
      </c>
      <c r="E322" s="31">
        <v>3581.75</v>
      </c>
      <c r="F322" s="31">
        <v>3322.877336</v>
      </c>
      <c r="G322" s="31">
        <v>3870.3687260000002</v>
      </c>
    </row>
    <row r="323" spans="1:7" x14ac:dyDescent="0.2">
      <c r="A323" s="31" t="str">
        <f t="shared" si="9"/>
        <v>2018-19Surf Coast ShireE2</v>
      </c>
      <c r="B323" s="31" t="s">
        <v>107</v>
      </c>
      <c r="C323" s="31" t="s">
        <v>213</v>
      </c>
      <c r="D323" s="31" t="s">
        <v>55</v>
      </c>
      <c r="E323" s="31">
        <v>3644.6950373651898</v>
      </c>
      <c r="F323" s="31">
        <v>3322.877336</v>
      </c>
      <c r="G323" s="31">
        <v>3542.3384270000001</v>
      </c>
    </row>
    <row r="324" spans="1:7" x14ac:dyDescent="0.2">
      <c r="A324" s="31" t="str">
        <f t="shared" si="9"/>
        <v>2018-19Swan Hill Rural CityE2</v>
      </c>
      <c r="B324" s="31" t="s">
        <v>107</v>
      </c>
      <c r="C324" s="31" t="s">
        <v>214</v>
      </c>
      <c r="D324" s="31" t="s">
        <v>55</v>
      </c>
      <c r="E324" s="31">
        <v>3727.2243963363899</v>
      </c>
      <c r="F324" s="31">
        <v>3322.877336</v>
      </c>
      <c r="G324" s="31">
        <v>3542.3384270000001</v>
      </c>
    </row>
    <row r="325" spans="1:7" x14ac:dyDescent="0.2">
      <c r="A325" s="31" t="str">
        <f t="shared" si="9"/>
        <v>2018-19Towong ShireE2</v>
      </c>
      <c r="B325" s="31" t="s">
        <v>107</v>
      </c>
      <c r="C325" s="31" t="s">
        <v>215</v>
      </c>
      <c r="D325" s="31" t="s">
        <v>55</v>
      </c>
      <c r="E325" s="31">
        <v>3304.2993985297398</v>
      </c>
      <c r="F325" s="31">
        <v>3322.877336</v>
      </c>
      <c r="G325" s="31">
        <v>3870.3687260000002</v>
      </c>
    </row>
    <row r="326" spans="1:7" x14ac:dyDescent="0.2">
      <c r="A326" s="31" t="str">
        <f t="shared" si="9"/>
        <v>2018-19Wellington ShireE2</v>
      </c>
      <c r="B326" s="31" t="s">
        <v>107</v>
      </c>
      <c r="C326" s="31" t="s">
        <v>216</v>
      </c>
      <c r="D326" s="31" t="s">
        <v>55</v>
      </c>
      <c r="E326" s="31">
        <v>2468.3109208225301</v>
      </c>
      <c r="F326" s="31">
        <v>3322.877336</v>
      </c>
      <c r="G326" s="31">
        <v>3542.3384270000001</v>
      </c>
    </row>
    <row r="327" spans="1:7" x14ac:dyDescent="0.2">
      <c r="A327" s="31" t="str">
        <f t="shared" si="9"/>
        <v>2018-19West Wimmera ShireE2</v>
      </c>
      <c r="B327" s="31" t="s">
        <v>107</v>
      </c>
      <c r="C327" s="31" t="s">
        <v>217</v>
      </c>
      <c r="D327" s="31" t="s">
        <v>55</v>
      </c>
      <c r="E327" s="31">
        <v>4631</v>
      </c>
      <c r="F327" s="31">
        <v>3322.877336</v>
      </c>
      <c r="G327" s="31">
        <v>3870.3687260000002</v>
      </c>
    </row>
    <row r="328" spans="1:7" x14ac:dyDescent="0.2">
      <c r="A328" s="31" t="str">
        <f t="shared" si="9"/>
        <v>2018-19Whitehorse CityE2</v>
      </c>
      <c r="B328" s="31" t="s">
        <v>107</v>
      </c>
      <c r="C328" s="31" t="s">
        <v>218</v>
      </c>
      <c r="D328" s="31" t="s">
        <v>55</v>
      </c>
      <c r="E328" s="31">
        <v>2282.1486486486501</v>
      </c>
      <c r="F328" s="31">
        <v>3322.877336</v>
      </c>
      <c r="G328" s="31">
        <v>2717.8071279999999</v>
      </c>
    </row>
    <row r="329" spans="1:7" x14ac:dyDescent="0.2">
      <c r="A329" s="31" t="str">
        <f t="shared" si="9"/>
        <v>2018-19Whittlesea CityE2</v>
      </c>
      <c r="B329" s="31" t="s">
        <v>107</v>
      </c>
      <c r="C329" s="31" t="s">
        <v>219</v>
      </c>
      <c r="D329" s="31" t="s">
        <v>55</v>
      </c>
      <c r="E329" s="31">
        <v>2355.3333333333298</v>
      </c>
      <c r="F329" s="31">
        <v>3322.877336</v>
      </c>
      <c r="G329" s="31">
        <v>2825.3995070000001</v>
      </c>
    </row>
    <row r="330" spans="1:7" x14ac:dyDescent="0.2">
      <c r="A330" s="31" t="str">
        <f t="shared" si="9"/>
        <v>2018-19Wyndham CityE2</v>
      </c>
      <c r="B330" s="31" t="s">
        <v>107</v>
      </c>
      <c r="C330" s="31" t="s">
        <v>220</v>
      </c>
      <c r="D330" s="31" t="s">
        <v>55</v>
      </c>
      <c r="E330" s="31">
        <v>3284.7662846810499</v>
      </c>
      <c r="F330" s="31">
        <v>3322.877336</v>
      </c>
      <c r="G330" s="31">
        <v>2825.3995070000001</v>
      </c>
    </row>
    <row r="331" spans="1:7" x14ac:dyDescent="0.2">
      <c r="A331" s="31" t="str">
        <f t="shared" si="9"/>
        <v>2018-19Yarra CityE2</v>
      </c>
      <c r="B331" s="31" t="s">
        <v>107</v>
      </c>
      <c r="C331" s="31" t="s">
        <v>221</v>
      </c>
      <c r="D331" s="31" t="s">
        <v>55</v>
      </c>
      <c r="E331" s="31">
        <v>3592.0851222699298</v>
      </c>
      <c r="F331" s="31">
        <v>3322.877336</v>
      </c>
      <c r="G331" s="31">
        <v>2717.8071279999999</v>
      </c>
    </row>
    <row r="332" spans="1:7" x14ac:dyDescent="0.2">
      <c r="A332" s="31" t="str">
        <f t="shared" si="9"/>
        <v>2018-19Yarra Ranges ShireE2</v>
      </c>
      <c r="B332" s="31" t="s">
        <v>107</v>
      </c>
      <c r="C332" s="31" t="s">
        <v>222</v>
      </c>
      <c r="D332" s="31" t="s">
        <v>55</v>
      </c>
      <c r="E332" s="31">
        <v>2723.3474498250798</v>
      </c>
      <c r="F332" s="31">
        <v>3322.877336</v>
      </c>
      <c r="G332" s="31">
        <v>2825.3995070000001</v>
      </c>
    </row>
    <row r="333" spans="1:7" x14ac:dyDescent="0.2">
      <c r="A333" s="31" t="str">
        <f t="shared" si="9"/>
        <v>2018-19Yarriambiack ShireE2</v>
      </c>
      <c r="B333" s="31" t="s">
        <v>107</v>
      </c>
      <c r="C333" s="31" t="s">
        <v>223</v>
      </c>
      <c r="D333" s="31" t="s">
        <v>55</v>
      </c>
      <c r="E333" s="31">
        <v>2955.8571428571399</v>
      </c>
      <c r="F333" s="31">
        <v>3322.877336</v>
      </c>
      <c r="G333" s="31">
        <v>3870.3687260000002</v>
      </c>
    </row>
    <row r="334" spans="1:7" x14ac:dyDescent="0.2">
      <c r="A334" s="31" t="str">
        <f t="shared" si="9"/>
        <v>2018-19Bass Coast ShireE2</v>
      </c>
      <c r="B334" s="31" t="s">
        <v>107</v>
      </c>
      <c r="C334" s="31" t="s">
        <v>224</v>
      </c>
      <c r="D334" s="31" t="s">
        <v>55</v>
      </c>
      <c r="E334" s="31">
        <v>2756.8272629542698</v>
      </c>
      <c r="F334" s="31">
        <v>3322.877336</v>
      </c>
      <c r="G334" s="31">
        <v>3542.3384270000001</v>
      </c>
    </row>
    <row r="335" spans="1:7" x14ac:dyDescent="0.2">
      <c r="A335" s="31" t="str">
        <f t="shared" si="9"/>
        <v>2018-19Borough of QueenscliffeE2</v>
      </c>
      <c r="B335" s="31" t="s">
        <v>107</v>
      </c>
      <c r="C335" s="31" t="s">
        <v>225</v>
      </c>
      <c r="D335" s="31" t="s">
        <v>55</v>
      </c>
      <c r="E335" s="31">
        <v>3587.8531990906099</v>
      </c>
      <c r="F335" s="31">
        <v>3322.877336</v>
      </c>
      <c r="G335" s="31">
        <v>3870.3687260000002</v>
      </c>
    </row>
    <row r="336" spans="1:7" x14ac:dyDescent="0.2">
      <c r="A336" s="31" t="str">
        <f t="shared" si="9"/>
        <v>2018-19Alpine ShireE2</v>
      </c>
      <c r="B336" s="31" t="s">
        <v>107</v>
      </c>
      <c r="C336" s="31" t="s">
        <v>226</v>
      </c>
      <c r="D336" s="31" t="s">
        <v>55</v>
      </c>
      <c r="E336" s="31">
        <v>3360.6105818891301</v>
      </c>
      <c r="F336" s="31">
        <v>3322.877336</v>
      </c>
      <c r="G336" s="31">
        <v>3870.3687260000002</v>
      </c>
    </row>
    <row r="337" spans="1:7" x14ac:dyDescent="0.2">
      <c r="A337" s="31" t="str">
        <f t="shared" si="9"/>
        <v>2018-19Ballarat CityE2</v>
      </c>
      <c r="B337" s="31" t="s">
        <v>107</v>
      </c>
      <c r="C337" s="31" t="s">
        <v>227</v>
      </c>
      <c r="D337" s="31" t="s">
        <v>55</v>
      </c>
      <c r="E337" s="31">
        <v>3237.5370370370401</v>
      </c>
      <c r="F337" s="31">
        <v>3322.877336</v>
      </c>
      <c r="G337" s="31">
        <v>3644.5521229999999</v>
      </c>
    </row>
    <row r="338" spans="1:7" x14ac:dyDescent="0.2">
      <c r="A338" s="31" t="str">
        <f t="shared" si="9"/>
        <v>2018-19Banyule CityE2</v>
      </c>
      <c r="B338" s="31" t="s">
        <v>107</v>
      </c>
      <c r="C338" s="31" t="s">
        <v>228</v>
      </c>
      <c r="D338" s="31" t="s">
        <v>55</v>
      </c>
      <c r="E338" s="31">
        <v>2656.2114602315601</v>
      </c>
      <c r="F338" s="31">
        <v>3322.877336</v>
      </c>
      <c r="G338" s="31">
        <v>2717.8071279999999</v>
      </c>
    </row>
    <row r="339" spans="1:7" x14ac:dyDescent="0.2">
      <c r="A339" s="31" t="str">
        <f t="shared" si="9"/>
        <v>2018-19Baw Baw ShireE2</v>
      </c>
      <c r="B339" s="31" t="s">
        <v>107</v>
      </c>
      <c r="C339" s="31" t="s">
        <v>229</v>
      </c>
      <c r="D339" s="31" t="s">
        <v>55</v>
      </c>
      <c r="E339" s="31">
        <v>3147.1212121212102</v>
      </c>
      <c r="F339" s="31">
        <v>3322.877336</v>
      </c>
      <c r="G339" s="31">
        <v>3542.3384270000001</v>
      </c>
    </row>
    <row r="340" spans="1:7" x14ac:dyDescent="0.2">
      <c r="A340" s="31" t="str">
        <f t="shared" si="9"/>
        <v>2018-19Bayside CityE2</v>
      </c>
      <c r="B340" s="31" t="s">
        <v>107</v>
      </c>
      <c r="C340" s="31" t="s">
        <v>230</v>
      </c>
      <c r="D340" s="31" t="s">
        <v>55</v>
      </c>
      <c r="E340" s="31">
        <v>2527.3927824267798</v>
      </c>
      <c r="F340" s="31">
        <v>3322.877336</v>
      </c>
      <c r="G340" s="31">
        <v>2717.8071279999999</v>
      </c>
    </row>
    <row r="341" spans="1:7" x14ac:dyDescent="0.2">
      <c r="A341" s="31" t="str">
        <f t="shared" si="9"/>
        <v>2018-19Benalla Rural CityE2</v>
      </c>
      <c r="B341" s="31" t="s">
        <v>107</v>
      </c>
      <c r="C341" s="31" t="s">
        <v>231</v>
      </c>
      <c r="D341" s="31" t="s">
        <v>55</v>
      </c>
      <c r="E341" s="31">
        <v>3924.5</v>
      </c>
      <c r="F341" s="31">
        <v>3322.877336</v>
      </c>
      <c r="G341" s="31">
        <v>3870.3687260000002</v>
      </c>
    </row>
    <row r="342" spans="1:7" x14ac:dyDescent="0.2">
      <c r="A342" s="31" t="str">
        <f t="shared" si="9"/>
        <v>2018-19Brimbank CityE2</v>
      </c>
      <c r="B342" s="31" t="s">
        <v>107</v>
      </c>
      <c r="C342" s="31" t="s">
        <v>232</v>
      </c>
      <c r="D342" s="31" t="s">
        <v>55</v>
      </c>
      <c r="E342" s="31">
        <v>2462.8974358974401</v>
      </c>
      <c r="F342" s="31">
        <v>3322.877336</v>
      </c>
      <c r="G342" s="31">
        <v>2717.8071279999999</v>
      </c>
    </row>
    <row r="343" spans="1:7" x14ac:dyDescent="0.2">
      <c r="A343" s="31" t="str">
        <f t="shared" si="9"/>
        <v>2018-19Campaspe ShireE2</v>
      </c>
      <c r="B343" s="31" t="s">
        <v>107</v>
      </c>
      <c r="C343" s="31" t="s">
        <v>233</v>
      </c>
      <c r="D343" s="31" t="s">
        <v>55</v>
      </c>
      <c r="E343" s="31">
        <v>3860.4955632061301</v>
      </c>
      <c r="F343" s="31">
        <v>3322.877336</v>
      </c>
      <c r="G343" s="31">
        <v>3542.3384270000001</v>
      </c>
    </row>
    <row r="344" spans="1:7" x14ac:dyDescent="0.2">
      <c r="A344" s="31" t="str">
        <f t="shared" si="9"/>
        <v>2018-19Cardinia ShireE2</v>
      </c>
      <c r="B344" s="31" t="s">
        <v>107</v>
      </c>
      <c r="C344" s="31" t="s">
        <v>234</v>
      </c>
      <c r="D344" s="31" t="s">
        <v>55</v>
      </c>
      <c r="E344" s="31">
        <v>2625.6165775047898</v>
      </c>
      <c r="F344" s="31">
        <v>3322.877336</v>
      </c>
      <c r="G344" s="31">
        <v>2825.3995070000001</v>
      </c>
    </row>
    <row r="345" spans="1:7" x14ac:dyDescent="0.2">
      <c r="A345" s="31" t="str">
        <f t="shared" si="9"/>
        <v>2018-19Casey CityE2</v>
      </c>
      <c r="B345" s="31" t="s">
        <v>107</v>
      </c>
      <c r="C345" s="31" t="s">
        <v>235</v>
      </c>
      <c r="D345" s="31" t="s">
        <v>55</v>
      </c>
      <c r="E345" s="31">
        <v>2571.9279999999999</v>
      </c>
      <c r="F345" s="31">
        <v>3322.877336</v>
      </c>
      <c r="G345" s="31">
        <v>2825.3995070000001</v>
      </c>
    </row>
    <row r="346" spans="1:7" x14ac:dyDescent="0.2">
      <c r="A346" s="31" t="str">
        <f t="shared" si="9"/>
        <v>2018-19Central Goldfields ShireE2</v>
      </c>
      <c r="B346" s="31" t="s">
        <v>107</v>
      </c>
      <c r="C346" s="31" t="s">
        <v>236</v>
      </c>
      <c r="D346" s="31" t="s">
        <v>55</v>
      </c>
      <c r="E346" s="31">
        <v>3738.375</v>
      </c>
      <c r="F346" s="31">
        <v>3322.877336</v>
      </c>
      <c r="G346" s="31">
        <v>3870.3687260000002</v>
      </c>
    </row>
    <row r="347" spans="1:7" x14ac:dyDescent="0.2">
      <c r="A347" s="31" t="str">
        <f t="shared" si="9"/>
        <v>2018-19Colac-Otway ShireE2</v>
      </c>
      <c r="B347" s="31" t="s">
        <v>107</v>
      </c>
      <c r="C347" s="31" t="s">
        <v>237</v>
      </c>
      <c r="D347" s="31" t="s">
        <v>55</v>
      </c>
      <c r="E347" s="31">
        <v>3546.5021110750199</v>
      </c>
      <c r="F347" s="31">
        <v>3322.877336</v>
      </c>
      <c r="G347" s="31">
        <v>3542.3384270000001</v>
      </c>
    </row>
    <row r="348" spans="1:7" x14ac:dyDescent="0.2">
      <c r="A348" s="31" t="str">
        <f t="shared" si="9"/>
        <v>2018-19Corangamite ShireE2</v>
      </c>
      <c r="B348" s="31" t="s">
        <v>107</v>
      </c>
      <c r="C348" s="31" t="s">
        <v>238</v>
      </c>
      <c r="D348" s="31" t="s">
        <v>55</v>
      </c>
      <c r="E348" s="31">
        <v>5082.1216465287698</v>
      </c>
      <c r="F348" s="31">
        <v>3322.877336</v>
      </c>
      <c r="G348" s="31">
        <v>3542.3384270000001</v>
      </c>
    </row>
    <row r="349" spans="1:7" x14ac:dyDescent="0.2">
      <c r="A349" s="31" t="str">
        <f t="shared" si="9"/>
        <v>2018-19Darebin CityE2</v>
      </c>
      <c r="B349" s="31" t="s">
        <v>107</v>
      </c>
      <c r="C349" s="31" t="s">
        <v>239</v>
      </c>
      <c r="D349" s="31" t="s">
        <v>55</v>
      </c>
      <c r="E349" s="31">
        <v>2342.4412094065001</v>
      </c>
      <c r="F349" s="31">
        <v>3322.877336</v>
      </c>
      <c r="G349" s="31">
        <v>2717.8071279999999</v>
      </c>
    </row>
    <row r="350" spans="1:7" x14ac:dyDescent="0.2">
      <c r="A350" s="31" t="str">
        <f t="shared" si="9"/>
        <v>2018-19East Gippsland ShireE2</v>
      </c>
      <c r="B350" s="31" t="s">
        <v>107</v>
      </c>
      <c r="C350" s="31" t="s">
        <v>240</v>
      </c>
      <c r="D350" s="31" t="s">
        <v>55</v>
      </c>
      <c r="E350" s="31">
        <v>2882.1860816943999</v>
      </c>
      <c r="F350" s="31">
        <v>3322.877336</v>
      </c>
      <c r="G350" s="31">
        <v>3542.3384270000001</v>
      </c>
    </row>
    <row r="351" spans="1:7" x14ac:dyDescent="0.2">
      <c r="A351" s="31" t="str">
        <f t="shared" si="9"/>
        <v>2018-19Frankston CityE2</v>
      </c>
      <c r="B351" s="31" t="s">
        <v>107</v>
      </c>
      <c r="C351" s="31" t="s">
        <v>241</v>
      </c>
      <c r="D351" s="31" t="s">
        <v>55</v>
      </c>
      <c r="E351" s="31">
        <v>2782.7419354838698</v>
      </c>
      <c r="F351" s="31">
        <v>3322.877336</v>
      </c>
      <c r="G351" s="31">
        <v>2717.8071279999999</v>
      </c>
    </row>
    <row r="352" spans="1:7" x14ac:dyDescent="0.2">
      <c r="A352" s="31" t="str">
        <f t="shared" si="9"/>
        <v>2018-19Gannawarra ShireE2</v>
      </c>
      <c r="B352" s="31" t="s">
        <v>107</v>
      </c>
      <c r="C352" s="31" t="s">
        <v>242</v>
      </c>
      <c r="D352" s="31" t="s">
        <v>55</v>
      </c>
      <c r="E352" s="31">
        <v>3985.59976247031</v>
      </c>
      <c r="F352" s="31">
        <v>3322.877336</v>
      </c>
      <c r="G352" s="31">
        <v>3870.3687260000002</v>
      </c>
    </row>
    <row r="353" spans="1:7" x14ac:dyDescent="0.2">
      <c r="A353" s="31" t="str">
        <f t="shared" si="9"/>
        <v>2018-19Glenelg ShireE2</v>
      </c>
      <c r="B353" s="31" t="s">
        <v>107</v>
      </c>
      <c r="C353" s="31" t="s">
        <v>243</v>
      </c>
      <c r="D353" s="31" t="s">
        <v>55</v>
      </c>
      <c r="E353" s="31">
        <v>3268.1689732628101</v>
      </c>
      <c r="F353" s="31">
        <v>3322.877336</v>
      </c>
      <c r="G353" s="31">
        <v>3542.3384270000001</v>
      </c>
    </row>
    <row r="354" spans="1:7" x14ac:dyDescent="0.2">
      <c r="A354" s="31" t="str">
        <f t="shared" si="9"/>
        <v>2018-19Golden Plains ShireE2</v>
      </c>
      <c r="B354" s="31" t="s">
        <v>107</v>
      </c>
      <c r="C354" s="31" t="s">
        <v>244</v>
      </c>
      <c r="D354" s="31" t="s">
        <v>55</v>
      </c>
      <c r="E354" s="31">
        <v>3480.2727272727302</v>
      </c>
      <c r="F354" s="31">
        <v>3322.877336</v>
      </c>
      <c r="G354" s="31">
        <v>3542.3384270000001</v>
      </c>
    </row>
    <row r="355" spans="1:7" x14ac:dyDescent="0.2">
      <c r="A355" s="31" t="str">
        <f t="shared" si="9"/>
        <v>2018-19Greater Bendigo CityE2</v>
      </c>
      <c r="B355" s="31" t="s">
        <v>107</v>
      </c>
      <c r="C355" s="31" t="s">
        <v>245</v>
      </c>
      <c r="D355" s="31" t="s">
        <v>55</v>
      </c>
      <c r="E355" s="31">
        <v>3158.28813559322</v>
      </c>
      <c r="F355" s="31">
        <v>3322.877336</v>
      </c>
      <c r="G355" s="31">
        <v>3644.5521229999999</v>
      </c>
    </row>
    <row r="356" spans="1:7" x14ac:dyDescent="0.2">
      <c r="A356" s="31" t="str">
        <f t="shared" si="9"/>
        <v>2018-19Greater Dandenong CityE2</v>
      </c>
      <c r="B356" s="31" t="s">
        <v>107</v>
      </c>
      <c r="C356" s="31" t="s">
        <v>246</v>
      </c>
      <c r="D356" s="31" t="s">
        <v>55</v>
      </c>
      <c r="E356" s="31">
        <v>2889.3421491613799</v>
      </c>
      <c r="F356" s="31">
        <v>3322.877336</v>
      </c>
      <c r="G356" s="31">
        <v>2717.8071279999999</v>
      </c>
    </row>
    <row r="357" spans="1:7" x14ac:dyDescent="0.2">
      <c r="A357" s="31" t="str">
        <f t="shared" si="9"/>
        <v>2018-19Greater Geelong CityE2</v>
      </c>
      <c r="B357" s="31" t="s">
        <v>107</v>
      </c>
      <c r="C357" s="31" t="s">
        <v>247</v>
      </c>
      <c r="D357" s="31" t="s">
        <v>55</v>
      </c>
      <c r="E357" s="31">
        <v>2952.6666666666702</v>
      </c>
      <c r="F357" s="31">
        <v>3322.877336</v>
      </c>
      <c r="G357" s="31">
        <v>3644.5521229999999</v>
      </c>
    </row>
    <row r="358" spans="1:7" x14ac:dyDescent="0.2">
      <c r="A358" s="31" t="str">
        <f t="shared" si="9"/>
        <v>2018-19Hepburn ShireE2</v>
      </c>
      <c r="B358" s="31" t="s">
        <v>107</v>
      </c>
      <c r="C358" s="31" t="s">
        <v>248</v>
      </c>
      <c r="D358" s="31" t="s">
        <v>55</v>
      </c>
      <c r="E358" s="31">
        <v>2718.89306151645</v>
      </c>
      <c r="F358" s="31">
        <v>3322.877336</v>
      </c>
      <c r="G358" s="31">
        <v>3870.3687260000002</v>
      </c>
    </row>
    <row r="359" spans="1:7" x14ac:dyDescent="0.2">
      <c r="A359" s="31" t="str">
        <f t="shared" si="9"/>
        <v>2018-19Hindmarsh ShireE2</v>
      </c>
      <c r="B359" s="31" t="s">
        <v>107</v>
      </c>
      <c r="C359" s="31" t="s">
        <v>249</v>
      </c>
      <c r="D359" s="31" t="s">
        <v>55</v>
      </c>
      <c r="E359" s="31">
        <v>4670.7843137254904</v>
      </c>
      <c r="F359" s="31">
        <v>3322.877336</v>
      </c>
      <c r="G359" s="31">
        <v>3870.3687260000002</v>
      </c>
    </row>
    <row r="360" spans="1:7" x14ac:dyDescent="0.2">
      <c r="A360" s="31" t="str">
        <f t="shared" si="9"/>
        <v>2018-19Hobsons Bay CityE2</v>
      </c>
      <c r="B360" s="31" t="s">
        <v>107</v>
      </c>
      <c r="C360" s="31" t="s">
        <v>250</v>
      </c>
      <c r="D360" s="31" t="s">
        <v>55</v>
      </c>
      <c r="E360" s="31">
        <v>2828.7002766022802</v>
      </c>
      <c r="F360" s="31">
        <v>3322.877336</v>
      </c>
      <c r="G360" s="31">
        <v>2717.8071279999999</v>
      </c>
    </row>
    <row r="361" spans="1:7" x14ac:dyDescent="0.2">
      <c r="A361" s="31" t="str">
        <f t="shared" si="9"/>
        <v>2018-19Hume CityE2</v>
      </c>
      <c r="B361" s="31" t="s">
        <v>107</v>
      </c>
      <c r="C361" s="31" t="s">
        <v>251</v>
      </c>
      <c r="D361" s="31" t="s">
        <v>55</v>
      </c>
      <c r="E361" s="31">
        <v>2967.4589052972801</v>
      </c>
      <c r="F361" s="31">
        <v>3322.877336</v>
      </c>
      <c r="G361" s="31">
        <v>2825.3995070000001</v>
      </c>
    </row>
    <row r="362" spans="1:7" x14ac:dyDescent="0.2">
      <c r="A362" s="31" t="str">
        <f t="shared" si="9"/>
        <v>2018-19Indigo ShireE2</v>
      </c>
      <c r="B362" s="31" t="s">
        <v>107</v>
      </c>
      <c r="C362" s="31" t="s">
        <v>252</v>
      </c>
      <c r="D362" s="31" t="s">
        <v>55</v>
      </c>
      <c r="E362" s="31">
        <v>3319.8574444444398</v>
      </c>
      <c r="F362" s="31">
        <v>3322.877336</v>
      </c>
      <c r="G362" s="31">
        <v>3870.3687260000002</v>
      </c>
    </row>
    <row r="363" spans="1:7" x14ac:dyDescent="0.2">
      <c r="A363" s="31" t="str">
        <f t="shared" si="9"/>
        <v>2018-19Knox CityE2</v>
      </c>
      <c r="B363" s="31" t="s">
        <v>107</v>
      </c>
      <c r="C363" s="31" t="s">
        <v>253</v>
      </c>
      <c r="D363" s="31" t="s">
        <v>55</v>
      </c>
      <c r="E363" s="31">
        <v>2308.4925373134301</v>
      </c>
      <c r="F363" s="31">
        <v>3322.877336</v>
      </c>
      <c r="G363" s="31">
        <v>2717.8071279999999</v>
      </c>
    </row>
    <row r="364" spans="1:7" x14ac:dyDescent="0.2">
      <c r="A364" s="31" t="str">
        <f t="shared" si="9"/>
        <v>2018-19Loddon ShireE2</v>
      </c>
      <c r="B364" s="31" t="s">
        <v>107</v>
      </c>
      <c r="C364" s="31" t="s">
        <v>254</v>
      </c>
      <c r="D364" s="31" t="s">
        <v>55</v>
      </c>
      <c r="E364" s="31">
        <v>5685.0452569675299</v>
      </c>
      <c r="F364" s="31">
        <v>3322.877336</v>
      </c>
      <c r="G364" s="31">
        <v>3870.3687260000002</v>
      </c>
    </row>
    <row r="365" spans="1:7" x14ac:dyDescent="0.2">
      <c r="A365" s="31" t="str">
        <f t="shared" si="9"/>
        <v>2018-19Macedon Ranges ShireE2</v>
      </c>
      <c r="B365" s="31" t="s">
        <v>107</v>
      </c>
      <c r="C365" s="31" t="s">
        <v>255</v>
      </c>
      <c r="D365" s="31" t="s">
        <v>55</v>
      </c>
      <c r="E365" s="31">
        <v>3219.7955796278502</v>
      </c>
      <c r="F365" s="31">
        <v>3322.877336</v>
      </c>
      <c r="G365" s="31">
        <v>3542.3384270000001</v>
      </c>
    </row>
    <row r="366" spans="1:7" x14ac:dyDescent="0.2">
      <c r="A366" s="31" t="str">
        <f t="shared" si="9"/>
        <v>2018-19Manningham CityE2</v>
      </c>
      <c r="B366" s="31" t="s">
        <v>107</v>
      </c>
      <c r="C366" s="31" t="s">
        <v>256</v>
      </c>
      <c r="D366" s="31" t="s">
        <v>55</v>
      </c>
      <c r="E366" s="31">
        <v>2372.4948854946701</v>
      </c>
      <c r="F366" s="31">
        <v>3322.877336</v>
      </c>
      <c r="G366" s="31">
        <v>2717.8071279999999</v>
      </c>
    </row>
    <row r="367" spans="1:7" x14ac:dyDescent="0.2">
      <c r="A367" s="31" t="str">
        <f t="shared" si="9"/>
        <v>2018-19Mansfield ShireE2</v>
      </c>
      <c r="B367" s="31" t="s">
        <v>107</v>
      </c>
      <c r="C367" s="31" t="s">
        <v>257</v>
      </c>
      <c r="D367" s="31" t="s">
        <v>55</v>
      </c>
      <c r="E367" s="31">
        <v>2480.05735140772</v>
      </c>
      <c r="F367" s="31">
        <v>3322.877336</v>
      </c>
      <c r="G367" s="31">
        <v>3870.3687260000002</v>
      </c>
    </row>
    <row r="368" spans="1:7" x14ac:dyDescent="0.2">
      <c r="A368" s="31" t="str">
        <f t="shared" si="9"/>
        <v>2018-19Maribyrnong CityE2</v>
      </c>
      <c r="B368" s="31" t="s">
        <v>107</v>
      </c>
      <c r="C368" s="31" t="s">
        <v>258</v>
      </c>
      <c r="D368" s="31" t="s">
        <v>55</v>
      </c>
      <c r="E368" s="31">
        <v>3420.4878048780502</v>
      </c>
      <c r="F368" s="31">
        <v>3322.877336</v>
      </c>
      <c r="G368" s="31">
        <v>2717.8071279999999</v>
      </c>
    </row>
    <row r="369" spans="1:7" x14ac:dyDescent="0.2">
      <c r="A369" s="31" t="str">
        <f t="shared" si="9"/>
        <v>2018-19Maroondah CityE2</v>
      </c>
      <c r="B369" s="31" t="s">
        <v>107</v>
      </c>
      <c r="C369" s="31" t="s">
        <v>259</v>
      </c>
      <c r="D369" s="31" t="s">
        <v>55</v>
      </c>
      <c r="E369" s="31">
        <v>2654.4570437832599</v>
      </c>
      <c r="F369" s="31">
        <v>3322.877336</v>
      </c>
      <c r="G369" s="31">
        <v>2717.8071279999999</v>
      </c>
    </row>
    <row r="370" spans="1:7" x14ac:dyDescent="0.2">
      <c r="A370" s="31" t="str">
        <f t="shared" si="9"/>
        <v>2018-19Melbourne CityE2</v>
      </c>
      <c r="B370" s="31" t="s">
        <v>107</v>
      </c>
      <c r="C370" s="31" t="s">
        <v>260</v>
      </c>
      <c r="D370" s="31" t="s">
        <v>55</v>
      </c>
      <c r="E370" s="31">
        <v>3831.92203583333</v>
      </c>
      <c r="F370" s="31">
        <v>3322.877336</v>
      </c>
      <c r="G370" s="31">
        <v>2717.8071279999999</v>
      </c>
    </row>
    <row r="371" spans="1:7" x14ac:dyDescent="0.2">
      <c r="A371" s="31" t="str">
        <f t="shared" si="9"/>
        <v>2018-19Melton CityE2</v>
      </c>
      <c r="B371" s="31" t="s">
        <v>107</v>
      </c>
      <c r="C371" s="31" t="s">
        <v>261</v>
      </c>
      <c r="D371" s="31" t="s">
        <v>55</v>
      </c>
      <c r="E371" s="31">
        <v>2805.5298141564599</v>
      </c>
      <c r="F371" s="31">
        <v>3322.877336</v>
      </c>
      <c r="G371" s="31">
        <v>2825.3995070000001</v>
      </c>
    </row>
    <row r="372" spans="1:7" x14ac:dyDescent="0.2">
      <c r="A372" s="31" t="str">
        <f t="shared" si="9"/>
        <v>2018-19Moira ShireE2</v>
      </c>
      <c r="B372" s="31" t="s">
        <v>107</v>
      </c>
      <c r="C372" s="31" t="s">
        <v>262</v>
      </c>
      <c r="D372" s="31" t="s">
        <v>55</v>
      </c>
      <c r="E372" s="31">
        <v>3196.5583825533799</v>
      </c>
      <c r="F372" s="31">
        <v>3322.877336</v>
      </c>
      <c r="G372" s="31">
        <v>3542.3384270000001</v>
      </c>
    </row>
    <row r="373" spans="1:7" x14ac:dyDescent="0.2">
      <c r="A373" s="31" t="str">
        <f t="shared" si="9"/>
        <v>2018-19Monash CityE2</v>
      </c>
      <c r="B373" s="31" t="s">
        <v>107</v>
      </c>
      <c r="C373" s="31" t="s">
        <v>263</v>
      </c>
      <c r="D373" s="31" t="s">
        <v>55</v>
      </c>
      <c r="E373" s="31">
        <v>2234.9499999999998</v>
      </c>
      <c r="F373" s="31">
        <v>3322.877336</v>
      </c>
      <c r="G373" s="31">
        <v>2717.8071279999999</v>
      </c>
    </row>
    <row r="374" spans="1:7" x14ac:dyDescent="0.2">
      <c r="A374" s="31" t="str">
        <f t="shared" si="9"/>
        <v>2018-19Moonee Valley CityE2</v>
      </c>
      <c r="B374" s="31" t="s">
        <v>107</v>
      </c>
      <c r="C374" s="31" t="s">
        <v>264</v>
      </c>
      <c r="D374" s="31" t="s">
        <v>55</v>
      </c>
      <c r="E374" s="31">
        <v>2949.4740532959299</v>
      </c>
      <c r="F374" s="31">
        <v>3322.877336</v>
      </c>
      <c r="G374" s="31">
        <v>2717.8071279999999</v>
      </c>
    </row>
    <row r="375" spans="1:7" x14ac:dyDescent="0.2">
      <c r="A375" s="31" t="str">
        <f t="shared" si="9"/>
        <v>2018-19Moorabool ShireE2</v>
      </c>
      <c r="B375" s="31" t="s">
        <v>107</v>
      </c>
      <c r="C375" s="31" t="s">
        <v>265</v>
      </c>
      <c r="D375" s="31" t="s">
        <v>55</v>
      </c>
      <c r="E375" s="31">
        <v>2876.4812638230601</v>
      </c>
      <c r="F375" s="31">
        <v>3322.877336</v>
      </c>
      <c r="G375" s="31">
        <v>3542.3384270000001</v>
      </c>
    </row>
    <row r="376" spans="1:7" x14ac:dyDescent="0.2">
      <c r="A376" s="31" t="str">
        <f t="shared" si="9"/>
        <v>2018-19Merri-bek CityE2</v>
      </c>
      <c r="B376" s="31" t="s">
        <v>107</v>
      </c>
      <c r="C376" s="31" t="s">
        <v>266</v>
      </c>
      <c r="D376" s="31" t="s">
        <v>55</v>
      </c>
      <c r="E376" s="31">
        <v>2390.9571811467099</v>
      </c>
      <c r="F376" s="31">
        <v>3322.877336</v>
      </c>
      <c r="G376" s="31">
        <v>2717.8071279999999</v>
      </c>
    </row>
    <row r="377" spans="1:7" x14ac:dyDescent="0.2">
      <c r="A377" s="31" t="str">
        <f t="shared" si="9"/>
        <v>2018-19Mornington Peninsula ShireE2</v>
      </c>
      <c r="B377" s="31" t="s">
        <v>107</v>
      </c>
      <c r="C377" s="31" t="s">
        <v>267</v>
      </c>
      <c r="D377" s="31" t="s">
        <v>55</v>
      </c>
      <c r="E377" s="31">
        <v>2256.99019607843</v>
      </c>
      <c r="F377" s="31">
        <v>3322.877336</v>
      </c>
      <c r="G377" s="31">
        <v>2825.3995070000001</v>
      </c>
    </row>
    <row r="378" spans="1:7" x14ac:dyDescent="0.2">
      <c r="A378" s="31" t="str">
        <f t="shared" si="9"/>
        <v>2018-19Mount Alexander ShireE2</v>
      </c>
      <c r="B378" s="31" t="s">
        <v>107</v>
      </c>
      <c r="C378" s="31" t="s">
        <v>268</v>
      </c>
      <c r="D378" s="31" t="s">
        <v>55</v>
      </c>
      <c r="E378" s="31">
        <v>3141.6546212056801</v>
      </c>
      <c r="F378" s="31">
        <v>3322.877336</v>
      </c>
      <c r="G378" s="31">
        <v>3542.3384270000001</v>
      </c>
    </row>
    <row r="379" spans="1:7" x14ac:dyDescent="0.2">
      <c r="A379" s="31" t="str">
        <f t="shared" si="9"/>
        <v>2018-19Moyne ShireE2</v>
      </c>
      <c r="B379" s="31" t="s">
        <v>107</v>
      </c>
      <c r="C379" s="31" t="s">
        <v>269</v>
      </c>
      <c r="D379" s="31" t="s">
        <v>55</v>
      </c>
      <c r="E379" s="31">
        <v>4264.8951972272698</v>
      </c>
      <c r="F379" s="31">
        <v>3322.877336</v>
      </c>
      <c r="G379" s="31">
        <v>3542.3384270000001</v>
      </c>
    </row>
    <row r="380" spans="1:7" x14ac:dyDescent="0.2">
      <c r="A380" s="31" t="str">
        <f t="shared" si="9"/>
        <v>2018-19Murrindindi ShireE2</v>
      </c>
      <c r="B380" s="31" t="s">
        <v>107</v>
      </c>
      <c r="C380" s="31" t="s">
        <v>270</v>
      </c>
      <c r="D380" s="31" t="s">
        <v>55</v>
      </c>
      <c r="E380" s="31">
        <v>3645.2310021192802</v>
      </c>
      <c r="F380" s="31">
        <v>3322.877336</v>
      </c>
      <c r="G380" s="31">
        <v>3870.3687260000002</v>
      </c>
    </row>
    <row r="381" spans="1:7" x14ac:dyDescent="0.2">
      <c r="A381" s="31" t="str">
        <f t="shared" si="9"/>
        <v>2018-19Nillumbik ShireE2</v>
      </c>
      <c r="B381" s="31" t="s">
        <v>107</v>
      </c>
      <c r="C381" s="31" t="s">
        <v>271</v>
      </c>
      <c r="D381" s="31" t="s">
        <v>55</v>
      </c>
      <c r="E381" s="31">
        <v>3837.625</v>
      </c>
      <c r="F381" s="31">
        <v>3322.877336</v>
      </c>
      <c r="G381" s="31">
        <v>2825.3995070000001</v>
      </c>
    </row>
    <row r="382" spans="1:7" x14ac:dyDescent="0.2">
      <c r="A382" s="31" t="str">
        <f t="shared" si="9"/>
        <v>2018-19Port Phillip CityE2</v>
      </c>
      <c r="B382" s="31" t="s">
        <v>107</v>
      </c>
      <c r="C382" s="31" t="s">
        <v>272</v>
      </c>
      <c r="D382" s="31" t="s">
        <v>55</v>
      </c>
      <c r="E382" s="31">
        <v>3072.1567443711201</v>
      </c>
      <c r="F382" s="31">
        <v>3322.877336</v>
      </c>
      <c r="G382" s="31">
        <v>2717.8071279999999</v>
      </c>
    </row>
    <row r="383" spans="1:7" x14ac:dyDescent="0.2">
      <c r="A383" s="31" t="str">
        <f t="shared" si="9"/>
        <v>2018-19Pyrenees ShireE2</v>
      </c>
      <c r="B383" s="31" t="s">
        <v>107</v>
      </c>
      <c r="C383" s="31" t="s">
        <v>273</v>
      </c>
      <c r="D383" s="31" t="s">
        <v>55</v>
      </c>
      <c r="E383" s="31">
        <v>4089.8333333333298</v>
      </c>
      <c r="F383" s="31">
        <v>3322.877336</v>
      </c>
      <c r="G383" s="31">
        <v>3870.3687260000002</v>
      </c>
    </row>
    <row r="384" spans="1:7" x14ac:dyDescent="0.2">
      <c r="A384" s="31" t="str">
        <f t="shared" ref="A384:A396" si="10">CONCATENATE(B384,C384,D384)</f>
        <v>2018-19Greater SheppartonE2</v>
      </c>
      <c r="B384" s="31" t="s">
        <v>107</v>
      </c>
      <c r="C384" s="31" t="s">
        <v>274</v>
      </c>
      <c r="D384" s="31" t="s">
        <v>55</v>
      </c>
      <c r="E384" s="31">
        <v>4075.8159321923799</v>
      </c>
      <c r="F384" s="31">
        <v>3322.877336</v>
      </c>
      <c r="G384" s="31">
        <v>3644.5521229999999</v>
      </c>
    </row>
    <row r="385" spans="1:7" x14ac:dyDescent="0.2">
      <c r="A385" s="31" t="str">
        <f t="shared" si="10"/>
        <v>2018-19Wangaratta Rural CityE2</v>
      </c>
      <c r="B385" s="31" t="s">
        <v>107</v>
      </c>
      <c r="C385" s="31" t="s">
        <v>275</v>
      </c>
      <c r="D385" s="31" t="s">
        <v>55</v>
      </c>
      <c r="E385" s="31">
        <v>3991.0563836681799</v>
      </c>
      <c r="F385" s="31">
        <v>3322.877336</v>
      </c>
      <c r="G385" s="31">
        <v>3644.5521229999999</v>
      </c>
    </row>
    <row r="386" spans="1:7" x14ac:dyDescent="0.2">
      <c r="A386" s="31" t="str">
        <f t="shared" si="10"/>
        <v>2018-19Warrnambool CityE2</v>
      </c>
      <c r="B386" s="31" t="s">
        <v>107</v>
      </c>
      <c r="C386" s="31" t="s">
        <v>276</v>
      </c>
      <c r="D386" s="31" t="s">
        <v>55</v>
      </c>
      <c r="E386" s="31">
        <v>4319.9700908777204</v>
      </c>
      <c r="F386" s="31">
        <v>3322.877336</v>
      </c>
      <c r="G386" s="31">
        <v>3644.5521229999999</v>
      </c>
    </row>
    <row r="387" spans="1:7" x14ac:dyDescent="0.2">
      <c r="A387" s="31" t="str">
        <f t="shared" si="10"/>
        <v>2018-19Wodonga CityE2</v>
      </c>
      <c r="B387" s="31" t="s">
        <v>107</v>
      </c>
      <c r="C387" s="31" t="s">
        <v>277</v>
      </c>
      <c r="D387" s="31" t="s">
        <v>55</v>
      </c>
      <c r="E387" s="31">
        <v>3025.4715542223798</v>
      </c>
      <c r="F387" s="31">
        <v>3322.877336</v>
      </c>
      <c r="G387" s="31">
        <v>3644.5521229999999</v>
      </c>
    </row>
    <row r="388" spans="1:7" x14ac:dyDescent="0.2">
      <c r="A388" s="31" t="str">
        <f t="shared" si="10"/>
        <v>2018-19Boroondara CityE2</v>
      </c>
      <c r="B388" s="31" t="s">
        <v>107</v>
      </c>
      <c r="C388" s="31" t="s">
        <v>278</v>
      </c>
      <c r="D388" s="31" t="s">
        <v>55</v>
      </c>
      <c r="E388" s="31">
        <v>2722.7943258759601</v>
      </c>
      <c r="F388" s="31">
        <v>3322.877336</v>
      </c>
      <c r="G388" s="31">
        <v>2717.8071279999999</v>
      </c>
    </row>
    <row r="389" spans="1:7" x14ac:dyDescent="0.2">
      <c r="A389" s="31" t="str">
        <f t="shared" si="10"/>
        <v>2018-19Buloke ShireE2</v>
      </c>
      <c r="B389" s="31" t="s">
        <v>107</v>
      </c>
      <c r="C389" s="31" t="s">
        <v>279</v>
      </c>
      <c r="D389" s="31" t="s">
        <v>55</v>
      </c>
      <c r="E389" s="31">
        <v>5498.0028758587596</v>
      </c>
      <c r="F389" s="31">
        <v>3322.877336</v>
      </c>
      <c r="G389" s="31">
        <v>3870.3687260000002</v>
      </c>
    </row>
    <row r="390" spans="1:7" x14ac:dyDescent="0.2">
      <c r="A390" s="31" t="str">
        <f t="shared" si="10"/>
        <v>2018-19Glen Eira CityE2</v>
      </c>
      <c r="B390" s="31" t="s">
        <v>107</v>
      </c>
      <c r="C390" s="31" t="s">
        <v>280</v>
      </c>
      <c r="D390" s="31" t="s">
        <v>55</v>
      </c>
      <c r="E390" s="31">
        <v>2449.64634055543</v>
      </c>
      <c r="F390" s="31">
        <v>3322.877336</v>
      </c>
      <c r="G390" s="31">
        <v>2717.8071279999999</v>
      </c>
    </row>
    <row r="391" spans="1:7" x14ac:dyDescent="0.2">
      <c r="A391" s="31" t="str">
        <f t="shared" si="10"/>
        <v>2018-19Horsham Rural CityE2</v>
      </c>
      <c r="B391" s="31" t="s">
        <v>107</v>
      </c>
      <c r="C391" s="31" t="s">
        <v>281</v>
      </c>
      <c r="D391" s="31" t="s">
        <v>55</v>
      </c>
      <c r="E391" s="31">
        <v>4482.75</v>
      </c>
      <c r="F391" s="31">
        <v>3322.877336</v>
      </c>
      <c r="G391" s="31">
        <v>3644.5521229999999</v>
      </c>
    </row>
    <row r="392" spans="1:7" x14ac:dyDescent="0.2">
      <c r="A392" s="31" t="str">
        <f t="shared" si="10"/>
        <v>2018-19Kingston CityE2</v>
      </c>
      <c r="B392" s="31" t="s">
        <v>107</v>
      </c>
      <c r="C392" s="31" t="s">
        <v>282</v>
      </c>
      <c r="D392" s="31" t="s">
        <v>55</v>
      </c>
      <c r="E392" s="31">
        <v>2496.73913628432</v>
      </c>
      <c r="F392" s="31">
        <v>3322.877336</v>
      </c>
      <c r="G392" s="31">
        <v>2717.8071279999999</v>
      </c>
    </row>
    <row r="393" spans="1:7" x14ac:dyDescent="0.2">
      <c r="A393" s="31" t="str">
        <f t="shared" si="10"/>
        <v>2018-19Latrobe CityE2</v>
      </c>
      <c r="B393" s="31" t="s">
        <v>107</v>
      </c>
      <c r="C393" s="31" t="s">
        <v>283</v>
      </c>
      <c r="D393" s="31" t="s">
        <v>55</v>
      </c>
      <c r="E393" s="31">
        <v>3534.0037321169398</v>
      </c>
      <c r="F393" s="31">
        <v>3322.877336</v>
      </c>
      <c r="G393" s="31">
        <v>3644.5521229999999</v>
      </c>
    </row>
    <row r="394" spans="1:7" x14ac:dyDescent="0.2">
      <c r="A394" s="31" t="str">
        <f t="shared" si="10"/>
        <v>2018-19Mildura Rural CityE2</v>
      </c>
      <c r="B394" s="31" t="s">
        <v>107</v>
      </c>
      <c r="C394" s="31" t="s">
        <v>284</v>
      </c>
      <c r="D394" s="31" t="s">
        <v>55</v>
      </c>
      <c r="E394" s="31">
        <v>3667.9616944415998</v>
      </c>
      <c r="F394" s="31">
        <v>3322.877336</v>
      </c>
      <c r="G394" s="31">
        <v>3644.5521229999999</v>
      </c>
    </row>
    <row r="395" spans="1:7" x14ac:dyDescent="0.2">
      <c r="A395" s="31" t="str">
        <f t="shared" si="10"/>
        <v>2018-19Mitchell ShireE2</v>
      </c>
      <c r="B395" s="31" t="s">
        <v>107</v>
      </c>
      <c r="C395" s="31" t="s">
        <v>285</v>
      </c>
      <c r="D395" s="31" t="s">
        <v>55</v>
      </c>
      <c r="E395" s="31">
        <v>3013.4373238113099</v>
      </c>
      <c r="F395" s="31">
        <v>3322.877336</v>
      </c>
      <c r="G395" s="31">
        <v>3542.3384270000001</v>
      </c>
    </row>
    <row r="396" spans="1:7" x14ac:dyDescent="0.2">
      <c r="A396" s="31" t="str">
        <f t="shared" si="10"/>
        <v>2018-19Northern Grampians ShireE2</v>
      </c>
      <c r="B396" s="31" t="s">
        <v>107</v>
      </c>
      <c r="C396" s="31" t="s">
        <v>286</v>
      </c>
      <c r="D396" s="31" t="s">
        <v>55</v>
      </c>
      <c r="E396" s="31">
        <v>4047.31320916292</v>
      </c>
      <c r="F396" s="31">
        <v>3322.877336</v>
      </c>
      <c r="G396" s="31">
        <v>3870.3687260000002</v>
      </c>
    </row>
    <row r="397" spans="1:7" x14ac:dyDescent="0.2">
      <c r="A397" s="31" t="str">
        <f t="shared" ref="A397:A432" si="11">CONCATENATE(B397,C397,D397)</f>
        <v>2018-19Southern Grampians ShireL1</v>
      </c>
      <c r="B397" s="31" t="s">
        <v>107</v>
      </c>
      <c r="C397" s="31" t="s">
        <v>208</v>
      </c>
      <c r="D397" s="31" t="s">
        <v>64</v>
      </c>
      <c r="E397" s="31">
        <v>3.0572687224669601</v>
      </c>
      <c r="F397" s="31">
        <v>3.1974429999999998</v>
      </c>
      <c r="G397" s="31">
        <v>3.102881</v>
      </c>
    </row>
    <row r="398" spans="1:7" x14ac:dyDescent="0.2">
      <c r="A398" s="31" t="str">
        <f t="shared" si="11"/>
        <v>2018-19South Gippsland ShireL1</v>
      </c>
      <c r="B398" s="31" t="s">
        <v>107</v>
      </c>
      <c r="C398" s="31" t="s">
        <v>209</v>
      </c>
      <c r="D398" s="31" t="s">
        <v>64</v>
      </c>
      <c r="E398" s="31">
        <v>2.9830840714389399</v>
      </c>
      <c r="F398" s="31">
        <v>3.1974429999999998</v>
      </c>
      <c r="G398" s="31">
        <v>3.102881</v>
      </c>
    </row>
    <row r="399" spans="1:7" x14ac:dyDescent="0.2">
      <c r="A399" s="31" t="str">
        <f t="shared" si="11"/>
        <v>2018-19Stonnington CityL1</v>
      </c>
      <c r="B399" s="31" t="s">
        <v>107</v>
      </c>
      <c r="C399" s="31" t="s">
        <v>210</v>
      </c>
      <c r="D399" s="31" t="s">
        <v>64</v>
      </c>
      <c r="E399" s="31">
        <v>2.6039054214236699</v>
      </c>
      <c r="F399" s="31">
        <v>3.1974429999999998</v>
      </c>
      <c r="G399" s="31">
        <v>2.7124839999999999</v>
      </c>
    </row>
    <row r="400" spans="1:7" x14ac:dyDescent="0.2">
      <c r="A400" s="31" t="str">
        <f t="shared" si="11"/>
        <v>2018-19Ararat Rural CityL1</v>
      </c>
      <c r="B400" s="31" t="s">
        <v>107</v>
      </c>
      <c r="C400" s="31" t="s">
        <v>211</v>
      </c>
      <c r="D400" s="31" t="s">
        <v>64</v>
      </c>
      <c r="E400" s="31">
        <v>4.2169351817159999</v>
      </c>
      <c r="F400" s="31">
        <v>3.1974429999999998</v>
      </c>
      <c r="G400" s="31">
        <v>3.7796859999999999</v>
      </c>
    </row>
    <row r="401" spans="1:7" x14ac:dyDescent="0.2">
      <c r="A401" s="31" t="str">
        <f t="shared" si="11"/>
        <v>2018-19Strathbogie ShireL1</v>
      </c>
      <c r="B401" s="31" t="s">
        <v>107</v>
      </c>
      <c r="C401" s="31" t="s">
        <v>212</v>
      </c>
      <c r="D401" s="31" t="s">
        <v>64</v>
      </c>
      <c r="E401" s="31">
        <v>2.1507883034631501</v>
      </c>
      <c r="F401" s="31">
        <v>3.1974429999999998</v>
      </c>
      <c r="G401" s="31">
        <v>3.7796859999999999</v>
      </c>
    </row>
    <row r="402" spans="1:7" x14ac:dyDescent="0.2">
      <c r="A402" s="31" t="str">
        <f t="shared" si="11"/>
        <v>2018-19Surf Coast ShireL1</v>
      </c>
      <c r="B402" s="31" t="s">
        <v>107</v>
      </c>
      <c r="C402" s="31" t="s">
        <v>213</v>
      </c>
      <c r="D402" s="31" t="s">
        <v>64</v>
      </c>
      <c r="E402" s="31">
        <v>4.1825760163990404</v>
      </c>
      <c r="F402" s="31">
        <v>3.1974429999999998</v>
      </c>
      <c r="G402" s="31">
        <v>3.102881</v>
      </c>
    </row>
    <row r="403" spans="1:7" x14ac:dyDescent="0.2">
      <c r="A403" s="31" t="str">
        <f t="shared" si="11"/>
        <v>2018-19Swan Hill Rural CityL1</v>
      </c>
      <c r="B403" s="31" t="s">
        <v>107</v>
      </c>
      <c r="C403" s="31" t="s">
        <v>214</v>
      </c>
      <c r="D403" s="31" t="s">
        <v>64</v>
      </c>
      <c r="E403" s="31">
        <v>3.8052509200584002</v>
      </c>
      <c r="F403" s="31">
        <v>3.1974429999999998</v>
      </c>
      <c r="G403" s="31">
        <v>3.102881</v>
      </c>
    </row>
    <row r="404" spans="1:7" x14ac:dyDescent="0.2">
      <c r="A404" s="31" t="str">
        <f t="shared" si="11"/>
        <v>2018-19Towong ShireL1</v>
      </c>
      <c r="B404" s="31" t="s">
        <v>107</v>
      </c>
      <c r="C404" s="31" t="s">
        <v>215</v>
      </c>
      <c r="D404" s="31" t="s">
        <v>64</v>
      </c>
      <c r="E404" s="31">
        <v>9.3994263176765909</v>
      </c>
      <c r="F404" s="31">
        <v>3.1974429999999998</v>
      </c>
      <c r="G404" s="31">
        <v>3.7796859999999999</v>
      </c>
    </row>
    <row r="405" spans="1:7" x14ac:dyDescent="0.2">
      <c r="A405" s="31" t="str">
        <f t="shared" si="11"/>
        <v>2018-19Wellington ShireL1</v>
      </c>
      <c r="B405" s="31" t="s">
        <v>107</v>
      </c>
      <c r="C405" s="31" t="s">
        <v>216</v>
      </c>
      <c r="D405" s="31" t="s">
        <v>64</v>
      </c>
      <c r="E405" s="31">
        <v>5.2020936747431996</v>
      </c>
      <c r="F405" s="31">
        <v>3.1974429999999998</v>
      </c>
      <c r="G405" s="31">
        <v>3.102881</v>
      </c>
    </row>
    <row r="406" spans="1:7" x14ac:dyDescent="0.2">
      <c r="A406" s="31" t="str">
        <f t="shared" si="11"/>
        <v>2018-19West Wimmera ShireL1</v>
      </c>
      <c r="B406" s="31" t="s">
        <v>107</v>
      </c>
      <c r="C406" s="31" t="s">
        <v>217</v>
      </c>
      <c r="D406" s="31" t="s">
        <v>64</v>
      </c>
      <c r="E406" s="31">
        <v>5.1501014198783004</v>
      </c>
      <c r="F406" s="31">
        <v>3.1974429999999998</v>
      </c>
      <c r="G406" s="31">
        <v>3.7796859999999999</v>
      </c>
    </row>
    <row r="407" spans="1:7" x14ac:dyDescent="0.2">
      <c r="A407" s="31" t="str">
        <f t="shared" si="11"/>
        <v>2018-19Whitehorse CityL1</v>
      </c>
      <c r="B407" s="31" t="s">
        <v>107</v>
      </c>
      <c r="C407" s="31" t="s">
        <v>218</v>
      </c>
      <c r="D407" s="31" t="s">
        <v>64</v>
      </c>
      <c r="E407" s="31">
        <v>4.8932884764406799</v>
      </c>
      <c r="F407" s="31">
        <v>3.1974429999999998</v>
      </c>
      <c r="G407" s="31">
        <v>2.7124839999999999</v>
      </c>
    </row>
    <row r="408" spans="1:7" x14ac:dyDescent="0.2">
      <c r="A408" s="31" t="str">
        <f t="shared" si="11"/>
        <v>2018-19Whittlesea CityL1</v>
      </c>
      <c r="B408" s="31" t="s">
        <v>107</v>
      </c>
      <c r="C408" s="31" t="s">
        <v>219</v>
      </c>
      <c r="D408" s="31" t="s">
        <v>64</v>
      </c>
      <c r="E408" s="31">
        <v>3.6246348203710999</v>
      </c>
      <c r="F408" s="31">
        <v>3.1974429999999998</v>
      </c>
      <c r="G408" s="31">
        <v>3.658712</v>
      </c>
    </row>
    <row r="409" spans="1:7" x14ac:dyDescent="0.2">
      <c r="A409" s="31" t="str">
        <f t="shared" si="11"/>
        <v>2018-19Wyndham CityL1</v>
      </c>
      <c r="B409" s="31" t="s">
        <v>107</v>
      </c>
      <c r="C409" s="31" t="s">
        <v>220</v>
      </c>
      <c r="D409" s="31" t="s">
        <v>64</v>
      </c>
      <c r="E409" s="31">
        <v>4.3454000327881799</v>
      </c>
      <c r="F409" s="31">
        <v>3.1974429999999998</v>
      </c>
      <c r="G409" s="31">
        <v>3.658712</v>
      </c>
    </row>
    <row r="410" spans="1:7" x14ac:dyDescent="0.2">
      <c r="A410" s="31" t="str">
        <f t="shared" si="11"/>
        <v>2018-19Yarra CityL1</v>
      </c>
      <c r="B410" s="31" t="s">
        <v>107</v>
      </c>
      <c r="C410" s="31" t="s">
        <v>221</v>
      </c>
      <c r="D410" s="31" t="s">
        <v>64</v>
      </c>
      <c r="E410" s="31">
        <v>2.8224981538714</v>
      </c>
      <c r="F410" s="31">
        <v>3.1974429999999998</v>
      </c>
      <c r="G410" s="31">
        <v>2.7124839999999999</v>
      </c>
    </row>
    <row r="411" spans="1:7" x14ac:dyDescent="0.2">
      <c r="A411" s="31" t="str">
        <f t="shared" si="11"/>
        <v>2018-19Yarra Ranges ShireL1</v>
      </c>
      <c r="B411" s="31" t="s">
        <v>107</v>
      </c>
      <c r="C411" s="31" t="s">
        <v>222</v>
      </c>
      <c r="D411" s="31" t="s">
        <v>64</v>
      </c>
      <c r="E411" s="31">
        <v>2.5531376623958399</v>
      </c>
      <c r="F411" s="31">
        <v>3.1974429999999998</v>
      </c>
      <c r="G411" s="31">
        <v>3.658712</v>
      </c>
    </row>
    <row r="412" spans="1:7" x14ac:dyDescent="0.2">
      <c r="A412" s="31" t="str">
        <f t="shared" si="11"/>
        <v>2018-19Yarriambiack ShireL1</v>
      </c>
      <c r="B412" s="31" t="s">
        <v>107</v>
      </c>
      <c r="C412" s="31" t="s">
        <v>223</v>
      </c>
      <c r="D412" s="31" t="s">
        <v>64</v>
      </c>
      <c r="E412" s="31">
        <v>2.65801466217555</v>
      </c>
      <c r="F412" s="31">
        <v>3.1974429999999998</v>
      </c>
      <c r="G412" s="31">
        <v>3.7796859999999999</v>
      </c>
    </row>
    <row r="413" spans="1:7" x14ac:dyDescent="0.2">
      <c r="A413" s="31" t="str">
        <f t="shared" si="11"/>
        <v>2018-19Bass Coast ShireL1</v>
      </c>
      <c r="B413" s="31" t="s">
        <v>107</v>
      </c>
      <c r="C413" s="31" t="s">
        <v>224</v>
      </c>
      <c r="D413" s="31" t="s">
        <v>64</v>
      </c>
      <c r="E413" s="31">
        <v>1.7197571229278801</v>
      </c>
      <c r="F413" s="31">
        <v>3.1974429999999998</v>
      </c>
      <c r="G413" s="31">
        <v>3.102881</v>
      </c>
    </row>
    <row r="414" spans="1:7" x14ac:dyDescent="0.2">
      <c r="A414" s="31" t="str">
        <f t="shared" si="11"/>
        <v>2018-19Borough of QueenscliffeL1</v>
      </c>
      <c r="B414" s="31" t="s">
        <v>107</v>
      </c>
      <c r="C414" s="31" t="s">
        <v>225</v>
      </c>
      <c r="D414" s="31" t="s">
        <v>64</v>
      </c>
      <c r="E414" s="31">
        <v>5.0381188118811897</v>
      </c>
      <c r="F414" s="31">
        <v>3.1974429999999998</v>
      </c>
      <c r="G414" s="31">
        <v>3.7796859999999999</v>
      </c>
    </row>
    <row r="415" spans="1:7" x14ac:dyDescent="0.2">
      <c r="A415" s="31" t="str">
        <f t="shared" si="11"/>
        <v>2018-19Alpine ShireL1</v>
      </c>
      <c r="B415" s="31" t="s">
        <v>107</v>
      </c>
      <c r="C415" s="31" t="s">
        <v>226</v>
      </c>
      <c r="D415" s="31" t="s">
        <v>64</v>
      </c>
      <c r="E415" s="31">
        <v>3.4948017621145402</v>
      </c>
      <c r="F415" s="31">
        <v>3.1974429999999998</v>
      </c>
      <c r="G415" s="31">
        <v>3.7796859999999999</v>
      </c>
    </row>
    <row r="416" spans="1:7" x14ac:dyDescent="0.2">
      <c r="A416" s="31" t="str">
        <f t="shared" si="11"/>
        <v>2018-19Ballarat CityL1</v>
      </c>
      <c r="B416" s="31" t="s">
        <v>107</v>
      </c>
      <c r="C416" s="31" t="s">
        <v>227</v>
      </c>
      <c r="D416" s="31" t="s">
        <v>64</v>
      </c>
      <c r="E416" s="31">
        <v>2.8882882372919698</v>
      </c>
      <c r="F416" s="31">
        <v>3.1974429999999998</v>
      </c>
      <c r="G416" s="31">
        <v>2.9226179999999999</v>
      </c>
    </row>
    <row r="417" spans="1:7" x14ac:dyDescent="0.2">
      <c r="A417" s="31" t="str">
        <f t="shared" si="11"/>
        <v>2018-19Banyule CityL1</v>
      </c>
      <c r="B417" s="31" t="s">
        <v>107</v>
      </c>
      <c r="C417" s="31" t="s">
        <v>228</v>
      </c>
      <c r="D417" s="31" t="s">
        <v>64</v>
      </c>
      <c r="E417" s="31">
        <v>4.2188165680473402</v>
      </c>
      <c r="F417" s="31">
        <v>3.1974429999999998</v>
      </c>
      <c r="G417" s="31">
        <v>2.7124839999999999</v>
      </c>
    </row>
    <row r="418" spans="1:7" x14ac:dyDescent="0.2">
      <c r="A418" s="31" t="str">
        <f t="shared" si="11"/>
        <v>2018-19Baw Baw ShireL1</v>
      </c>
      <c r="B418" s="31" t="s">
        <v>107</v>
      </c>
      <c r="C418" s="31" t="s">
        <v>229</v>
      </c>
      <c r="D418" s="31" t="s">
        <v>64</v>
      </c>
      <c r="E418" s="31">
        <v>1.95031320717589</v>
      </c>
      <c r="F418" s="31">
        <v>3.1974429999999998</v>
      </c>
      <c r="G418" s="31">
        <v>3.102881</v>
      </c>
    </row>
    <row r="419" spans="1:7" x14ac:dyDescent="0.2">
      <c r="A419" s="31" t="str">
        <f t="shared" si="11"/>
        <v>2018-19Bayside CityL1</v>
      </c>
      <c r="B419" s="31" t="s">
        <v>107</v>
      </c>
      <c r="C419" s="31" t="s">
        <v>230</v>
      </c>
      <c r="D419" s="31" t="s">
        <v>64</v>
      </c>
      <c r="E419" s="31">
        <v>3.8330336417432198</v>
      </c>
      <c r="F419" s="31">
        <v>3.1974429999999998</v>
      </c>
      <c r="G419" s="31">
        <v>2.7124839999999999</v>
      </c>
    </row>
    <row r="420" spans="1:7" x14ac:dyDescent="0.2">
      <c r="A420" s="31" t="str">
        <f t="shared" si="11"/>
        <v>2018-19Benalla Rural CityL1</v>
      </c>
      <c r="B420" s="31" t="s">
        <v>107</v>
      </c>
      <c r="C420" s="31" t="s">
        <v>231</v>
      </c>
      <c r="D420" s="31" t="s">
        <v>64</v>
      </c>
      <c r="E420" s="31">
        <v>2.14962036623493</v>
      </c>
      <c r="F420" s="31">
        <v>3.1974429999999998</v>
      </c>
      <c r="G420" s="31">
        <v>3.7796859999999999</v>
      </c>
    </row>
    <row r="421" spans="1:7" x14ac:dyDescent="0.2">
      <c r="A421" s="31" t="str">
        <f t="shared" si="11"/>
        <v>2018-19Brimbank CityL1</v>
      </c>
      <c r="B421" s="31" t="s">
        <v>107</v>
      </c>
      <c r="C421" s="31" t="s">
        <v>232</v>
      </c>
      <c r="D421" s="31" t="s">
        <v>64</v>
      </c>
      <c r="E421" s="31">
        <v>1.6179380703373301</v>
      </c>
      <c r="F421" s="31">
        <v>3.1974429999999998</v>
      </c>
      <c r="G421" s="31">
        <v>2.7124839999999999</v>
      </c>
    </row>
    <row r="422" spans="1:7" x14ac:dyDescent="0.2">
      <c r="A422" s="31" t="str">
        <f t="shared" si="11"/>
        <v>2018-19Campaspe ShireL1</v>
      </c>
      <c r="B422" s="31" t="s">
        <v>107</v>
      </c>
      <c r="C422" s="31" t="s">
        <v>233</v>
      </c>
      <c r="D422" s="31" t="s">
        <v>64</v>
      </c>
      <c r="E422" s="31">
        <v>3.70053853058084</v>
      </c>
      <c r="F422" s="31">
        <v>3.1974429999999998</v>
      </c>
      <c r="G422" s="31">
        <v>3.102881</v>
      </c>
    </row>
    <row r="423" spans="1:7" x14ac:dyDescent="0.2">
      <c r="A423" s="31" t="str">
        <f t="shared" si="11"/>
        <v>2018-19Cardinia ShireL1</v>
      </c>
      <c r="B423" s="31" t="s">
        <v>107</v>
      </c>
      <c r="C423" s="31" t="s">
        <v>234</v>
      </c>
      <c r="D423" s="31" t="s">
        <v>64</v>
      </c>
      <c r="E423" s="31">
        <v>2.47494546771029</v>
      </c>
      <c r="F423" s="31">
        <v>3.1974429999999998</v>
      </c>
      <c r="G423" s="31">
        <v>3.658712</v>
      </c>
    </row>
    <row r="424" spans="1:7" x14ac:dyDescent="0.2">
      <c r="A424" s="31" t="str">
        <f t="shared" si="11"/>
        <v>2018-19Casey CityL1</v>
      </c>
      <c r="B424" s="31" t="s">
        <v>107</v>
      </c>
      <c r="C424" s="31" t="s">
        <v>235</v>
      </c>
      <c r="D424" s="31" t="s">
        <v>64</v>
      </c>
      <c r="E424" s="31">
        <v>4.2835429431366201</v>
      </c>
      <c r="F424" s="31">
        <v>3.1974429999999998</v>
      </c>
      <c r="G424" s="31">
        <v>3.658712</v>
      </c>
    </row>
    <row r="425" spans="1:7" x14ac:dyDescent="0.2">
      <c r="A425" s="31" t="str">
        <f t="shared" si="11"/>
        <v>2018-19Central Goldfields ShireL1</v>
      </c>
      <c r="B425" s="31" t="s">
        <v>107</v>
      </c>
      <c r="C425" s="31" t="s">
        <v>236</v>
      </c>
      <c r="D425" s="31" t="s">
        <v>64</v>
      </c>
      <c r="E425" s="31">
        <v>1.6182041568547101</v>
      </c>
      <c r="F425" s="31">
        <v>3.1974429999999998</v>
      </c>
      <c r="G425" s="31">
        <v>3.7796859999999999</v>
      </c>
    </row>
    <row r="426" spans="1:7" x14ac:dyDescent="0.2">
      <c r="A426" s="31" t="str">
        <f t="shared" si="11"/>
        <v>2018-19Colac-Otway ShireL1</v>
      </c>
      <c r="B426" s="31" t="s">
        <v>107</v>
      </c>
      <c r="C426" s="31" t="s">
        <v>237</v>
      </c>
      <c r="D426" s="31" t="s">
        <v>64</v>
      </c>
      <c r="E426" s="31">
        <v>2.0445635784888601</v>
      </c>
      <c r="F426" s="31">
        <v>3.1974429999999998</v>
      </c>
      <c r="G426" s="31">
        <v>3.102881</v>
      </c>
    </row>
    <row r="427" spans="1:7" x14ac:dyDescent="0.2">
      <c r="A427" s="31" t="str">
        <f t="shared" si="11"/>
        <v>2018-19Corangamite ShireL1</v>
      </c>
      <c r="B427" s="31" t="s">
        <v>107</v>
      </c>
      <c r="C427" s="31" t="s">
        <v>238</v>
      </c>
      <c r="D427" s="31" t="s">
        <v>64</v>
      </c>
      <c r="E427" s="31">
        <v>6.0257219504497401</v>
      </c>
      <c r="F427" s="31">
        <v>3.1974429999999998</v>
      </c>
      <c r="G427" s="31">
        <v>3.102881</v>
      </c>
    </row>
    <row r="428" spans="1:7" x14ac:dyDescent="0.2">
      <c r="A428" s="31" t="str">
        <f t="shared" si="11"/>
        <v>2018-19Darebin CityL1</v>
      </c>
      <c r="B428" s="31" t="s">
        <v>107</v>
      </c>
      <c r="C428" s="31" t="s">
        <v>239</v>
      </c>
      <c r="D428" s="31" t="s">
        <v>64</v>
      </c>
      <c r="E428" s="31">
        <v>2.6182313599207299</v>
      </c>
      <c r="F428" s="31">
        <v>3.1974429999999998</v>
      </c>
      <c r="G428" s="31">
        <v>2.7124839999999999</v>
      </c>
    </row>
    <row r="429" spans="1:7" x14ac:dyDescent="0.2">
      <c r="A429" s="31" t="str">
        <f t="shared" si="11"/>
        <v>2018-19East Gippsland ShireL1</v>
      </c>
      <c r="B429" s="31" t="s">
        <v>107</v>
      </c>
      <c r="C429" s="31" t="s">
        <v>240</v>
      </c>
      <c r="D429" s="31" t="s">
        <v>64</v>
      </c>
      <c r="E429" s="31">
        <v>3.4901175491521901</v>
      </c>
      <c r="F429" s="31">
        <v>3.1974429999999998</v>
      </c>
      <c r="G429" s="31">
        <v>3.102881</v>
      </c>
    </row>
    <row r="430" spans="1:7" x14ac:dyDescent="0.2">
      <c r="A430" s="31" t="str">
        <f t="shared" si="11"/>
        <v>2018-19Frankston CityL1</v>
      </c>
      <c r="B430" s="31" t="s">
        <v>107</v>
      </c>
      <c r="C430" s="31" t="s">
        <v>241</v>
      </c>
      <c r="D430" s="31" t="s">
        <v>64</v>
      </c>
      <c r="E430" s="31">
        <v>2.9918873960332699</v>
      </c>
      <c r="F430" s="31">
        <v>3.1974429999999998</v>
      </c>
      <c r="G430" s="31">
        <v>2.7124839999999999</v>
      </c>
    </row>
    <row r="431" spans="1:7" x14ac:dyDescent="0.2">
      <c r="A431" s="31" t="str">
        <f t="shared" si="11"/>
        <v>2018-19Gannawarra ShireL1</v>
      </c>
      <c r="B431" s="31" t="s">
        <v>107</v>
      </c>
      <c r="C431" s="31" t="s">
        <v>242</v>
      </c>
      <c r="D431" s="31" t="s">
        <v>64</v>
      </c>
      <c r="E431" s="31">
        <v>2.7191939213743002</v>
      </c>
      <c r="F431" s="31">
        <v>3.1974429999999998</v>
      </c>
      <c r="G431" s="31">
        <v>3.7796859999999999</v>
      </c>
    </row>
    <row r="432" spans="1:7" x14ac:dyDescent="0.2">
      <c r="A432" s="31" t="str">
        <f t="shared" si="11"/>
        <v>2018-19Glenelg ShireL1</v>
      </c>
      <c r="B432" s="31" t="s">
        <v>107</v>
      </c>
      <c r="C432" s="31" t="s">
        <v>243</v>
      </c>
      <c r="D432" s="31" t="s">
        <v>64</v>
      </c>
      <c r="E432" s="31">
        <v>1.23003968520885</v>
      </c>
      <c r="F432" s="31">
        <v>3.1974429999999998</v>
      </c>
      <c r="G432" s="31">
        <v>3.102881</v>
      </c>
    </row>
    <row r="433" spans="1:7" x14ac:dyDescent="0.2">
      <c r="A433" s="31" t="str">
        <f t="shared" ref="A433:A496" si="12">CONCATENATE(B433,C433,D433)</f>
        <v>2018-19Golden Plains ShireL1</v>
      </c>
      <c r="B433" s="31" t="s">
        <v>107</v>
      </c>
      <c r="C433" s="31" t="s">
        <v>244</v>
      </c>
      <c r="D433" s="31" t="s">
        <v>64</v>
      </c>
      <c r="E433" s="31">
        <v>1.7005657327586201</v>
      </c>
      <c r="F433" s="31">
        <v>3.1974429999999998</v>
      </c>
      <c r="G433" s="31">
        <v>3.102881</v>
      </c>
    </row>
    <row r="434" spans="1:7" x14ac:dyDescent="0.2">
      <c r="A434" s="31" t="str">
        <f t="shared" si="12"/>
        <v>2018-19Greater Bendigo CityL1</v>
      </c>
      <c r="B434" s="31" t="s">
        <v>107</v>
      </c>
      <c r="C434" s="31" t="s">
        <v>245</v>
      </c>
      <c r="D434" s="31" t="s">
        <v>64</v>
      </c>
      <c r="E434" s="31">
        <v>2.44184910881419</v>
      </c>
      <c r="F434" s="31">
        <v>3.1974429999999998</v>
      </c>
      <c r="G434" s="31">
        <v>2.9226179999999999</v>
      </c>
    </row>
    <row r="435" spans="1:7" x14ac:dyDescent="0.2">
      <c r="A435" s="31" t="str">
        <f t="shared" si="12"/>
        <v>2018-19Greater Dandenong CityL1</v>
      </c>
      <c r="B435" s="31" t="s">
        <v>107</v>
      </c>
      <c r="C435" s="31" t="s">
        <v>246</v>
      </c>
      <c r="D435" s="31" t="s">
        <v>64</v>
      </c>
      <c r="E435" s="31">
        <v>2.1749868267314301</v>
      </c>
      <c r="F435" s="31">
        <v>3.1974429999999998</v>
      </c>
      <c r="G435" s="31">
        <v>2.7124839999999999</v>
      </c>
    </row>
    <row r="436" spans="1:7" x14ac:dyDescent="0.2">
      <c r="A436" s="31" t="str">
        <f t="shared" si="12"/>
        <v>2018-19Greater Geelong CityL1</v>
      </c>
      <c r="B436" s="31" t="s">
        <v>107</v>
      </c>
      <c r="C436" s="31" t="s">
        <v>247</v>
      </c>
      <c r="D436" s="31" t="s">
        <v>64</v>
      </c>
      <c r="E436" s="31">
        <v>1.55091508636013</v>
      </c>
      <c r="F436" s="31">
        <v>3.1974429999999998</v>
      </c>
      <c r="G436" s="31">
        <v>2.9226179999999999</v>
      </c>
    </row>
    <row r="437" spans="1:7" x14ac:dyDescent="0.2">
      <c r="A437" s="31" t="str">
        <f t="shared" si="12"/>
        <v>2018-19Hepburn ShireL1</v>
      </c>
      <c r="B437" s="31" t="s">
        <v>107</v>
      </c>
      <c r="C437" s="31" t="s">
        <v>248</v>
      </c>
      <c r="D437" s="31" t="s">
        <v>64</v>
      </c>
      <c r="E437" s="31">
        <v>3.8089851325145401</v>
      </c>
      <c r="F437" s="31">
        <v>3.1974429999999998</v>
      </c>
      <c r="G437" s="31">
        <v>3.7796859999999999</v>
      </c>
    </row>
    <row r="438" spans="1:7" x14ac:dyDescent="0.2">
      <c r="A438" s="31" t="str">
        <f t="shared" si="12"/>
        <v>2018-19Hindmarsh ShireL1</v>
      </c>
      <c r="B438" s="31" t="s">
        <v>107</v>
      </c>
      <c r="C438" s="31" t="s">
        <v>249</v>
      </c>
      <c r="D438" s="31" t="s">
        <v>64</v>
      </c>
      <c r="E438" s="31">
        <v>3.10002146383344</v>
      </c>
      <c r="F438" s="31">
        <v>3.1974429999999998</v>
      </c>
      <c r="G438" s="31">
        <v>3.7796859999999999</v>
      </c>
    </row>
    <row r="439" spans="1:7" x14ac:dyDescent="0.2">
      <c r="A439" s="31" t="str">
        <f t="shared" si="12"/>
        <v>2018-19Hobsons Bay CityL1</v>
      </c>
      <c r="B439" s="31" t="s">
        <v>107</v>
      </c>
      <c r="C439" s="31" t="s">
        <v>250</v>
      </c>
      <c r="D439" s="31" t="s">
        <v>64</v>
      </c>
      <c r="E439" s="31">
        <v>2.9563835189913399</v>
      </c>
      <c r="F439" s="31">
        <v>3.1974429999999998</v>
      </c>
      <c r="G439" s="31">
        <v>2.7124839999999999</v>
      </c>
    </row>
    <row r="440" spans="1:7" x14ac:dyDescent="0.2">
      <c r="A440" s="31" t="str">
        <f t="shared" si="12"/>
        <v>2018-19Hume CityL1</v>
      </c>
      <c r="B440" s="31" t="s">
        <v>107</v>
      </c>
      <c r="C440" s="31" t="s">
        <v>251</v>
      </c>
      <c r="D440" s="31" t="s">
        <v>64</v>
      </c>
      <c r="E440" s="31">
        <v>5.1545136826166198</v>
      </c>
      <c r="F440" s="31">
        <v>3.1974429999999998</v>
      </c>
      <c r="G440" s="31">
        <v>3.658712</v>
      </c>
    </row>
    <row r="441" spans="1:7" x14ac:dyDescent="0.2">
      <c r="A441" s="31" t="str">
        <f t="shared" si="12"/>
        <v>2018-19Indigo ShireL1</v>
      </c>
      <c r="B441" s="31" t="s">
        <v>107</v>
      </c>
      <c r="C441" s="31" t="s">
        <v>252</v>
      </c>
      <c r="D441" s="31" t="s">
        <v>64</v>
      </c>
      <c r="E441" s="31">
        <v>2.1480979420491702</v>
      </c>
      <c r="F441" s="31">
        <v>3.1974429999999998</v>
      </c>
      <c r="G441" s="31">
        <v>3.7796859999999999</v>
      </c>
    </row>
    <row r="442" spans="1:7" x14ac:dyDescent="0.2">
      <c r="A442" s="31" t="str">
        <f t="shared" si="12"/>
        <v>2018-19Knox CityL1</v>
      </c>
      <c r="B442" s="31" t="s">
        <v>107</v>
      </c>
      <c r="C442" s="31" t="s">
        <v>253</v>
      </c>
      <c r="D442" s="31" t="s">
        <v>64</v>
      </c>
      <c r="E442" s="31">
        <v>2.36517239229378</v>
      </c>
      <c r="F442" s="31">
        <v>3.1974429999999998</v>
      </c>
      <c r="G442" s="31">
        <v>2.7124839999999999</v>
      </c>
    </row>
    <row r="443" spans="1:7" x14ac:dyDescent="0.2">
      <c r="A443" s="31" t="str">
        <f t="shared" si="12"/>
        <v>2018-19Loddon ShireL1</v>
      </c>
      <c r="B443" s="31" t="s">
        <v>107</v>
      </c>
      <c r="C443" s="31" t="s">
        <v>254</v>
      </c>
      <c r="D443" s="31" t="s">
        <v>64</v>
      </c>
      <c r="E443" s="31">
        <v>5.0387548741163597</v>
      </c>
      <c r="F443" s="31">
        <v>3.1974429999999998</v>
      </c>
      <c r="G443" s="31">
        <v>3.7796859999999999</v>
      </c>
    </row>
    <row r="444" spans="1:7" x14ac:dyDescent="0.2">
      <c r="A444" s="31" t="str">
        <f t="shared" si="12"/>
        <v>2018-19Macedon Ranges ShireL1</v>
      </c>
      <c r="B444" s="31" t="s">
        <v>107</v>
      </c>
      <c r="C444" s="31" t="s">
        <v>255</v>
      </c>
      <c r="D444" s="31" t="s">
        <v>64</v>
      </c>
      <c r="E444" s="31">
        <v>2.0522895637482099</v>
      </c>
      <c r="F444" s="31">
        <v>3.1974429999999998</v>
      </c>
      <c r="G444" s="31">
        <v>3.102881</v>
      </c>
    </row>
    <row r="445" spans="1:7" x14ac:dyDescent="0.2">
      <c r="A445" s="31" t="str">
        <f t="shared" si="12"/>
        <v>2018-19Manningham CityL1</v>
      </c>
      <c r="B445" s="31" t="s">
        <v>107</v>
      </c>
      <c r="C445" s="31" t="s">
        <v>256</v>
      </c>
      <c r="D445" s="31" t="s">
        <v>64</v>
      </c>
      <c r="E445" s="31">
        <v>2.2301634179956702</v>
      </c>
      <c r="F445" s="31">
        <v>3.1974429999999998</v>
      </c>
      <c r="G445" s="31">
        <v>2.7124839999999999</v>
      </c>
    </row>
    <row r="446" spans="1:7" x14ac:dyDescent="0.2">
      <c r="A446" s="31" t="str">
        <f t="shared" si="12"/>
        <v>2018-19Mansfield ShireL1</v>
      </c>
      <c r="B446" s="31" t="s">
        <v>107</v>
      </c>
      <c r="C446" s="31" t="s">
        <v>257</v>
      </c>
      <c r="D446" s="31" t="s">
        <v>64</v>
      </c>
      <c r="E446" s="31">
        <v>3.4866106510252801</v>
      </c>
      <c r="F446" s="31">
        <v>3.1974429999999998</v>
      </c>
      <c r="G446" s="31">
        <v>3.7796859999999999</v>
      </c>
    </row>
    <row r="447" spans="1:7" x14ac:dyDescent="0.2">
      <c r="A447" s="31" t="str">
        <f t="shared" si="12"/>
        <v>2018-19Maribyrnong CityL1</v>
      </c>
      <c r="B447" s="31" t="s">
        <v>107</v>
      </c>
      <c r="C447" s="31" t="s">
        <v>258</v>
      </c>
      <c r="D447" s="31" t="s">
        <v>64</v>
      </c>
      <c r="E447" s="31">
        <v>3.4324700732831501</v>
      </c>
      <c r="F447" s="31">
        <v>3.1974429999999998</v>
      </c>
      <c r="G447" s="31">
        <v>2.7124839999999999</v>
      </c>
    </row>
    <row r="448" spans="1:7" x14ac:dyDescent="0.2">
      <c r="A448" s="31" t="str">
        <f t="shared" si="12"/>
        <v>2018-19Maroondah CityL1</v>
      </c>
      <c r="B448" s="31" t="s">
        <v>107</v>
      </c>
      <c r="C448" s="31" t="s">
        <v>259</v>
      </c>
      <c r="D448" s="31" t="s">
        <v>64</v>
      </c>
      <c r="E448" s="31">
        <v>1.9911050394656999</v>
      </c>
      <c r="F448" s="31">
        <v>3.1974429999999998</v>
      </c>
      <c r="G448" s="31">
        <v>2.7124839999999999</v>
      </c>
    </row>
    <row r="449" spans="1:7" x14ac:dyDescent="0.2">
      <c r="A449" s="31" t="str">
        <f t="shared" si="12"/>
        <v>2018-19Melbourne CityL1</v>
      </c>
      <c r="B449" s="31" t="s">
        <v>107</v>
      </c>
      <c r="C449" s="31" t="s">
        <v>260</v>
      </c>
      <c r="D449" s="31" t="s">
        <v>64</v>
      </c>
      <c r="E449" s="31">
        <v>1.83282801893102</v>
      </c>
      <c r="F449" s="31">
        <v>3.1974429999999998</v>
      </c>
      <c r="G449" s="31">
        <v>2.7124839999999999</v>
      </c>
    </row>
    <row r="450" spans="1:7" x14ac:dyDescent="0.2">
      <c r="A450" s="31" t="str">
        <f t="shared" si="12"/>
        <v>2018-19Melton CityL1</v>
      </c>
      <c r="B450" s="31" t="s">
        <v>107</v>
      </c>
      <c r="C450" s="31" t="s">
        <v>261</v>
      </c>
      <c r="D450" s="31" t="s">
        <v>64</v>
      </c>
      <c r="E450" s="31">
        <v>5.70972962680883</v>
      </c>
      <c r="F450" s="31">
        <v>3.1974429999999998</v>
      </c>
      <c r="G450" s="31">
        <v>3.658712</v>
      </c>
    </row>
    <row r="451" spans="1:7" x14ac:dyDescent="0.2">
      <c r="A451" s="31" t="str">
        <f t="shared" si="12"/>
        <v>2018-19Moira ShireL1</v>
      </c>
      <c r="B451" s="31" t="s">
        <v>107</v>
      </c>
      <c r="C451" s="31" t="s">
        <v>262</v>
      </c>
      <c r="D451" s="31" t="s">
        <v>64</v>
      </c>
      <c r="E451" s="31">
        <v>3.3368511569731099</v>
      </c>
      <c r="F451" s="31">
        <v>3.1974429999999998</v>
      </c>
      <c r="G451" s="31">
        <v>3.102881</v>
      </c>
    </row>
    <row r="452" spans="1:7" x14ac:dyDescent="0.2">
      <c r="A452" s="31" t="str">
        <f t="shared" si="12"/>
        <v>2018-19Monash CityL1</v>
      </c>
      <c r="B452" s="31" t="s">
        <v>107</v>
      </c>
      <c r="C452" s="31" t="s">
        <v>263</v>
      </c>
      <c r="D452" s="31" t="s">
        <v>64</v>
      </c>
      <c r="E452" s="31">
        <v>2.37052644192363</v>
      </c>
      <c r="F452" s="31">
        <v>3.1974429999999998</v>
      </c>
      <c r="G452" s="31">
        <v>2.7124839999999999</v>
      </c>
    </row>
    <row r="453" spans="1:7" x14ac:dyDescent="0.2">
      <c r="A453" s="31" t="str">
        <f t="shared" si="12"/>
        <v>2018-19Moonee Valley CityL1</v>
      </c>
      <c r="B453" s="31" t="s">
        <v>107</v>
      </c>
      <c r="C453" s="31" t="s">
        <v>264</v>
      </c>
      <c r="D453" s="31" t="s">
        <v>64</v>
      </c>
      <c r="E453" s="31">
        <v>1.99638337268975</v>
      </c>
      <c r="F453" s="31">
        <v>3.1974429999999998</v>
      </c>
      <c r="G453" s="31">
        <v>2.7124839999999999</v>
      </c>
    </row>
    <row r="454" spans="1:7" x14ac:dyDescent="0.2">
      <c r="A454" s="31" t="str">
        <f t="shared" si="12"/>
        <v>2018-19Moorabool ShireL1</v>
      </c>
      <c r="B454" s="31" t="s">
        <v>107</v>
      </c>
      <c r="C454" s="31" t="s">
        <v>265</v>
      </c>
      <c r="D454" s="31" t="s">
        <v>64</v>
      </c>
      <c r="E454" s="31">
        <v>2.2649152526062402</v>
      </c>
      <c r="F454" s="31">
        <v>3.1974429999999998</v>
      </c>
      <c r="G454" s="31">
        <v>3.102881</v>
      </c>
    </row>
    <row r="455" spans="1:7" x14ac:dyDescent="0.2">
      <c r="A455" s="31" t="str">
        <f t="shared" si="12"/>
        <v>2018-19Merri-bek CityL1</v>
      </c>
      <c r="B455" s="31" t="s">
        <v>107</v>
      </c>
      <c r="C455" s="31" t="s">
        <v>266</v>
      </c>
      <c r="D455" s="31" t="s">
        <v>64</v>
      </c>
      <c r="E455" s="31">
        <v>2.1304607425470601</v>
      </c>
      <c r="F455" s="31">
        <v>3.1974429999999998</v>
      </c>
      <c r="G455" s="31">
        <v>2.7124839999999999</v>
      </c>
    </row>
    <row r="456" spans="1:7" x14ac:dyDescent="0.2">
      <c r="A456" s="31" t="str">
        <f t="shared" si="12"/>
        <v>2018-19Mornington Peninsula ShireL1</v>
      </c>
      <c r="B456" s="31" t="s">
        <v>107</v>
      </c>
      <c r="C456" s="31" t="s">
        <v>267</v>
      </c>
      <c r="D456" s="31" t="s">
        <v>64</v>
      </c>
      <c r="E456" s="31">
        <v>2.0385506484820999</v>
      </c>
      <c r="F456" s="31">
        <v>3.1974429999999998</v>
      </c>
      <c r="G456" s="31">
        <v>3.658712</v>
      </c>
    </row>
    <row r="457" spans="1:7" x14ac:dyDescent="0.2">
      <c r="A457" s="31" t="str">
        <f t="shared" si="12"/>
        <v>2018-19Mount Alexander ShireL1</v>
      </c>
      <c r="B457" s="31" t="s">
        <v>107</v>
      </c>
      <c r="C457" s="31" t="s">
        <v>268</v>
      </c>
      <c r="D457" s="31" t="s">
        <v>64</v>
      </c>
      <c r="E457" s="31">
        <v>3.6846959512271402</v>
      </c>
      <c r="F457" s="31">
        <v>3.1974429999999998</v>
      </c>
      <c r="G457" s="31">
        <v>3.102881</v>
      </c>
    </row>
    <row r="458" spans="1:7" x14ac:dyDescent="0.2">
      <c r="A458" s="31" t="str">
        <f t="shared" si="12"/>
        <v>2018-19Moyne ShireL1</v>
      </c>
      <c r="B458" s="31" t="s">
        <v>107</v>
      </c>
      <c r="C458" s="31" t="s">
        <v>269</v>
      </c>
      <c r="D458" s="31" t="s">
        <v>64</v>
      </c>
      <c r="E458" s="31">
        <v>2.7029284279522101</v>
      </c>
      <c r="F458" s="31">
        <v>3.1974429999999998</v>
      </c>
      <c r="G458" s="31">
        <v>3.102881</v>
      </c>
    </row>
    <row r="459" spans="1:7" x14ac:dyDescent="0.2">
      <c r="A459" s="31" t="str">
        <f t="shared" si="12"/>
        <v>2018-19Murrindindi ShireL1</v>
      </c>
      <c r="B459" s="31" t="s">
        <v>107</v>
      </c>
      <c r="C459" s="31" t="s">
        <v>270</v>
      </c>
      <c r="D459" s="31" t="s">
        <v>64</v>
      </c>
      <c r="E459" s="31">
        <v>5.9021531169595098</v>
      </c>
      <c r="F459" s="31">
        <v>3.1974429999999998</v>
      </c>
      <c r="G459" s="31">
        <v>3.7796859999999999</v>
      </c>
    </row>
    <row r="460" spans="1:7" x14ac:dyDescent="0.2">
      <c r="A460" s="31" t="str">
        <f t="shared" si="12"/>
        <v>2018-19Nillumbik ShireL1</v>
      </c>
      <c r="B460" s="31" t="s">
        <v>107</v>
      </c>
      <c r="C460" s="31" t="s">
        <v>271</v>
      </c>
      <c r="D460" s="31" t="s">
        <v>64</v>
      </c>
      <c r="E460" s="31">
        <v>2.7439519539841002</v>
      </c>
      <c r="F460" s="31">
        <v>3.1974429999999998</v>
      </c>
      <c r="G460" s="31">
        <v>3.658712</v>
      </c>
    </row>
    <row r="461" spans="1:7" x14ac:dyDescent="0.2">
      <c r="A461" s="31" t="str">
        <f t="shared" si="12"/>
        <v>2018-19Port Phillip CityL1</v>
      </c>
      <c r="B461" s="31" t="s">
        <v>107</v>
      </c>
      <c r="C461" s="31" t="s">
        <v>272</v>
      </c>
      <c r="D461" s="31" t="s">
        <v>64</v>
      </c>
      <c r="E461" s="31">
        <v>2.6752399613085598</v>
      </c>
      <c r="F461" s="31">
        <v>3.1974429999999998</v>
      </c>
      <c r="G461" s="31">
        <v>2.7124839999999999</v>
      </c>
    </row>
    <row r="462" spans="1:7" x14ac:dyDescent="0.2">
      <c r="A462" s="31" t="str">
        <f t="shared" si="12"/>
        <v>2018-19Pyrenees ShireL1</v>
      </c>
      <c r="B462" s="31" t="s">
        <v>107</v>
      </c>
      <c r="C462" s="31" t="s">
        <v>273</v>
      </c>
      <c r="D462" s="31" t="s">
        <v>64</v>
      </c>
      <c r="E462" s="31">
        <v>4.0269687162891001</v>
      </c>
      <c r="F462" s="31">
        <v>3.1974429999999998</v>
      </c>
      <c r="G462" s="31">
        <v>3.7796859999999999</v>
      </c>
    </row>
    <row r="463" spans="1:7" x14ac:dyDescent="0.2">
      <c r="A463" s="31" t="str">
        <f t="shared" si="12"/>
        <v>2018-19Greater SheppartonL1</v>
      </c>
      <c r="B463" s="31" t="s">
        <v>107</v>
      </c>
      <c r="C463" s="31" t="s">
        <v>274</v>
      </c>
      <c r="D463" s="31" t="s">
        <v>64</v>
      </c>
      <c r="E463" s="31">
        <v>2.7051137397634202</v>
      </c>
      <c r="F463" s="31">
        <v>3.1974429999999998</v>
      </c>
      <c r="G463" s="31">
        <v>2.9226179999999999</v>
      </c>
    </row>
    <row r="464" spans="1:7" x14ac:dyDescent="0.2">
      <c r="A464" s="31" t="str">
        <f t="shared" si="12"/>
        <v>2018-19Wangaratta Rural CityL1</v>
      </c>
      <c r="B464" s="31" t="s">
        <v>107</v>
      </c>
      <c r="C464" s="31" t="s">
        <v>275</v>
      </c>
      <c r="D464" s="31" t="s">
        <v>64</v>
      </c>
      <c r="E464" s="31">
        <v>2.0113064505587901</v>
      </c>
      <c r="F464" s="31">
        <v>3.1974429999999998</v>
      </c>
      <c r="G464" s="31">
        <v>2.9226179999999999</v>
      </c>
    </row>
    <row r="465" spans="1:7" x14ac:dyDescent="0.2">
      <c r="A465" s="31" t="str">
        <f t="shared" si="12"/>
        <v>2018-19Warrnambool CityL1</v>
      </c>
      <c r="B465" s="31" t="s">
        <v>107</v>
      </c>
      <c r="C465" s="31" t="s">
        <v>276</v>
      </c>
      <c r="D465" s="31" t="s">
        <v>64</v>
      </c>
      <c r="E465" s="31">
        <v>1.7162933684672801</v>
      </c>
      <c r="F465" s="31">
        <v>3.1974429999999998</v>
      </c>
      <c r="G465" s="31">
        <v>2.9226179999999999</v>
      </c>
    </row>
    <row r="466" spans="1:7" x14ac:dyDescent="0.2">
      <c r="A466" s="31" t="str">
        <f t="shared" si="12"/>
        <v>2018-19Wodonga CityL1</v>
      </c>
      <c r="B466" s="31" t="s">
        <v>107</v>
      </c>
      <c r="C466" s="31" t="s">
        <v>277</v>
      </c>
      <c r="D466" s="31" t="s">
        <v>64</v>
      </c>
      <c r="E466" s="31">
        <v>3.3556612601372402</v>
      </c>
      <c r="F466" s="31">
        <v>3.1974429999999998</v>
      </c>
      <c r="G466" s="31">
        <v>2.9226179999999999</v>
      </c>
    </row>
    <row r="467" spans="1:7" x14ac:dyDescent="0.2">
      <c r="A467" s="31" t="str">
        <f t="shared" si="12"/>
        <v>2018-19Boroondara CityL1</v>
      </c>
      <c r="B467" s="31" t="s">
        <v>107</v>
      </c>
      <c r="C467" s="31" t="s">
        <v>278</v>
      </c>
      <c r="D467" s="31" t="s">
        <v>64</v>
      </c>
      <c r="E467" s="31">
        <v>3.0081322739248599</v>
      </c>
      <c r="F467" s="31">
        <v>3.1974429999999998</v>
      </c>
      <c r="G467" s="31">
        <v>2.7124839999999999</v>
      </c>
    </row>
    <row r="468" spans="1:7" x14ac:dyDescent="0.2">
      <c r="A468" s="31" t="str">
        <f t="shared" si="12"/>
        <v>2018-19Buloke ShireL1</v>
      </c>
      <c r="B468" s="31" t="s">
        <v>107</v>
      </c>
      <c r="C468" s="31" t="s">
        <v>279</v>
      </c>
      <c r="D468" s="31" t="s">
        <v>64</v>
      </c>
      <c r="E468" s="31">
        <v>2.0275645912748801</v>
      </c>
      <c r="F468" s="31">
        <v>3.1974429999999998</v>
      </c>
      <c r="G468" s="31">
        <v>3.7796859999999999</v>
      </c>
    </row>
    <row r="469" spans="1:7" x14ac:dyDescent="0.2">
      <c r="A469" s="31" t="str">
        <f t="shared" si="12"/>
        <v>2018-19Glen Eira CityL1</v>
      </c>
      <c r="B469" s="31" t="s">
        <v>107</v>
      </c>
      <c r="C469" s="31" t="s">
        <v>280</v>
      </c>
      <c r="D469" s="31" t="s">
        <v>64</v>
      </c>
      <c r="E469" s="31">
        <v>1.39957104411142</v>
      </c>
      <c r="F469" s="31">
        <v>3.1974429999999998</v>
      </c>
      <c r="G469" s="31">
        <v>2.7124839999999999</v>
      </c>
    </row>
    <row r="470" spans="1:7" x14ac:dyDescent="0.2">
      <c r="A470" s="31" t="str">
        <f t="shared" si="12"/>
        <v>2018-19Horsham Rural CityL1</v>
      </c>
      <c r="B470" s="31" t="s">
        <v>107</v>
      </c>
      <c r="C470" s="31" t="s">
        <v>281</v>
      </c>
      <c r="D470" s="31" t="s">
        <v>64</v>
      </c>
      <c r="E470" s="31">
        <v>4.2312664108261</v>
      </c>
      <c r="F470" s="31">
        <v>3.1974429999999998</v>
      </c>
      <c r="G470" s="31">
        <v>2.9226179999999999</v>
      </c>
    </row>
    <row r="471" spans="1:7" x14ac:dyDescent="0.2">
      <c r="A471" s="31" t="str">
        <f t="shared" si="12"/>
        <v>2018-19Kingston CityL1</v>
      </c>
      <c r="B471" s="31" t="s">
        <v>107</v>
      </c>
      <c r="C471" s="31" t="s">
        <v>282</v>
      </c>
      <c r="D471" s="31" t="s">
        <v>64</v>
      </c>
      <c r="E471" s="31">
        <v>3.5116256875787402</v>
      </c>
      <c r="F471" s="31">
        <v>3.1974429999999998</v>
      </c>
      <c r="G471" s="31">
        <v>2.7124839999999999</v>
      </c>
    </row>
    <row r="472" spans="1:7" x14ac:dyDescent="0.2">
      <c r="A472" s="31" t="str">
        <f t="shared" si="12"/>
        <v>2018-19Latrobe CityL1</v>
      </c>
      <c r="B472" s="31" t="s">
        <v>107</v>
      </c>
      <c r="C472" s="31" t="s">
        <v>283</v>
      </c>
      <c r="D472" s="31" t="s">
        <v>64</v>
      </c>
      <c r="E472" s="31">
        <v>3.2470317627709</v>
      </c>
      <c r="F472" s="31">
        <v>3.1974429999999998</v>
      </c>
      <c r="G472" s="31">
        <v>2.9226179999999999</v>
      </c>
    </row>
    <row r="473" spans="1:7" x14ac:dyDescent="0.2">
      <c r="A473" s="31" t="str">
        <f t="shared" si="12"/>
        <v>2018-19Mildura Rural CityL1</v>
      </c>
      <c r="B473" s="31" t="s">
        <v>107</v>
      </c>
      <c r="C473" s="31" t="s">
        <v>284</v>
      </c>
      <c r="D473" s="31" t="s">
        <v>64</v>
      </c>
      <c r="E473" s="31">
        <v>5.0784538382681097</v>
      </c>
      <c r="F473" s="31">
        <v>3.1974429999999998</v>
      </c>
      <c r="G473" s="31">
        <v>2.9226179999999999</v>
      </c>
    </row>
    <row r="474" spans="1:7" x14ac:dyDescent="0.2">
      <c r="A474" s="31" t="str">
        <f t="shared" si="12"/>
        <v>2018-19Mitchell ShireL1</v>
      </c>
      <c r="B474" s="31" t="s">
        <v>107</v>
      </c>
      <c r="C474" s="31" t="s">
        <v>285</v>
      </c>
      <c r="D474" s="31" t="s">
        <v>64</v>
      </c>
      <c r="E474" s="31">
        <v>3.82117086026228</v>
      </c>
      <c r="F474" s="31">
        <v>3.1974429999999998</v>
      </c>
      <c r="G474" s="31">
        <v>3.102881</v>
      </c>
    </row>
    <row r="475" spans="1:7" x14ac:dyDescent="0.2">
      <c r="A475" s="31" t="str">
        <f t="shared" si="12"/>
        <v>2018-19Northern Grampians ShireL1</v>
      </c>
      <c r="B475" s="31" t="s">
        <v>107</v>
      </c>
      <c r="C475" s="31" t="s">
        <v>286</v>
      </c>
      <c r="D475" s="31" t="s">
        <v>64</v>
      </c>
      <c r="E475" s="31">
        <v>3.67967922529883</v>
      </c>
      <c r="F475" s="31">
        <v>3.1974429999999998</v>
      </c>
      <c r="G475" s="31">
        <v>3.7796859999999999</v>
      </c>
    </row>
    <row r="476" spans="1:7" x14ac:dyDescent="0.2">
      <c r="A476" s="31" t="str">
        <f t="shared" si="12"/>
        <v>2018-19Southern Grampians ShireS1</v>
      </c>
      <c r="B476" s="31" t="s">
        <v>107</v>
      </c>
      <c r="C476" s="31" t="s">
        <v>208</v>
      </c>
      <c r="D476" s="31" t="s">
        <v>123</v>
      </c>
      <c r="E476" s="31">
        <v>0.366449038810301</v>
      </c>
      <c r="F476" s="31">
        <v>0.59450000000000003</v>
      </c>
      <c r="G476" s="31">
        <v>0.57218400000000003</v>
      </c>
    </row>
    <row r="477" spans="1:7" x14ac:dyDescent="0.2">
      <c r="A477" s="31" t="str">
        <f t="shared" si="12"/>
        <v>2018-19South Gippsland ShireS1</v>
      </c>
      <c r="B477" s="31" t="s">
        <v>107</v>
      </c>
      <c r="C477" s="31" t="s">
        <v>209</v>
      </c>
      <c r="D477" s="31" t="s">
        <v>123</v>
      </c>
      <c r="E477" s="31">
        <v>0.63705515213346897</v>
      </c>
      <c r="F477" s="31">
        <v>0.59450000000000003</v>
      </c>
      <c r="G477" s="31">
        <v>0.57218400000000003</v>
      </c>
    </row>
    <row r="478" spans="1:7" x14ac:dyDescent="0.2">
      <c r="A478" s="31" t="str">
        <f t="shared" si="12"/>
        <v>2018-19Stonnington CityS1</v>
      </c>
      <c r="B478" s="31" t="s">
        <v>107</v>
      </c>
      <c r="C478" s="31" t="s">
        <v>210</v>
      </c>
      <c r="D478" s="31" t="s">
        <v>123</v>
      </c>
      <c r="E478" s="31">
        <v>0.56273748949384195</v>
      </c>
      <c r="F478" s="31">
        <v>0.59450000000000003</v>
      </c>
      <c r="G478" s="31">
        <v>0.65524400000000005</v>
      </c>
    </row>
    <row r="479" spans="1:7" x14ac:dyDescent="0.2">
      <c r="A479" s="31" t="str">
        <f t="shared" si="12"/>
        <v>2018-19Ararat Rural CityS1</v>
      </c>
      <c r="B479" s="31" t="s">
        <v>107</v>
      </c>
      <c r="C479" s="31" t="s">
        <v>211</v>
      </c>
      <c r="D479" s="31" t="s">
        <v>123</v>
      </c>
      <c r="E479" s="31">
        <v>0.56776495697992402</v>
      </c>
      <c r="F479" s="31">
        <v>0.59450000000000003</v>
      </c>
      <c r="G479" s="31">
        <v>0.51110500000000003</v>
      </c>
    </row>
    <row r="480" spans="1:7" x14ac:dyDescent="0.2">
      <c r="A480" s="31" t="str">
        <f t="shared" si="12"/>
        <v>2018-19Strathbogie ShireS1</v>
      </c>
      <c r="B480" s="31" t="s">
        <v>107</v>
      </c>
      <c r="C480" s="31" t="s">
        <v>212</v>
      </c>
      <c r="D480" s="31" t="s">
        <v>123</v>
      </c>
      <c r="E480" s="31">
        <v>0.65732937275490499</v>
      </c>
      <c r="F480" s="31">
        <v>0.59450000000000003</v>
      </c>
      <c r="G480" s="31">
        <v>0.51110500000000003</v>
      </c>
    </row>
    <row r="481" spans="1:7" x14ac:dyDescent="0.2">
      <c r="A481" s="31" t="str">
        <f t="shared" si="12"/>
        <v>2018-19Surf Coast ShireS1</v>
      </c>
      <c r="B481" s="31" t="s">
        <v>107</v>
      </c>
      <c r="C481" s="31" t="s">
        <v>213</v>
      </c>
      <c r="D481" s="31" t="s">
        <v>123</v>
      </c>
      <c r="E481" s="31">
        <v>0.70539111195056803</v>
      </c>
      <c r="F481" s="31">
        <v>0.59450000000000003</v>
      </c>
      <c r="G481" s="31">
        <v>0.57218400000000003</v>
      </c>
    </row>
    <row r="482" spans="1:7" x14ac:dyDescent="0.2">
      <c r="A482" s="31" t="str">
        <f t="shared" si="12"/>
        <v>2018-19Swan Hill Rural CityS1</v>
      </c>
      <c r="B482" s="31" t="s">
        <v>107</v>
      </c>
      <c r="C482" s="31" t="s">
        <v>214</v>
      </c>
      <c r="D482" s="31" t="s">
        <v>123</v>
      </c>
      <c r="E482" s="31">
        <v>0.55934594463417298</v>
      </c>
      <c r="F482" s="31">
        <v>0.59450000000000003</v>
      </c>
      <c r="G482" s="31">
        <v>0.57218400000000003</v>
      </c>
    </row>
    <row r="483" spans="1:7" x14ac:dyDescent="0.2">
      <c r="A483" s="31" t="str">
        <f t="shared" si="12"/>
        <v>2018-19Towong ShireS1</v>
      </c>
      <c r="B483" s="31" t="s">
        <v>107</v>
      </c>
      <c r="C483" s="31" t="s">
        <v>215</v>
      </c>
      <c r="D483" s="31" t="s">
        <v>123</v>
      </c>
      <c r="E483" s="31">
        <v>0.468152866242038</v>
      </c>
      <c r="F483" s="31">
        <v>0.59450000000000003</v>
      </c>
      <c r="G483" s="31">
        <v>0.51110500000000003</v>
      </c>
    </row>
    <row r="484" spans="1:7" x14ac:dyDescent="0.2">
      <c r="A484" s="31" t="str">
        <f t="shared" si="12"/>
        <v>2018-19Wellington ShireS1</v>
      </c>
      <c r="B484" s="31" t="s">
        <v>107</v>
      </c>
      <c r="C484" s="31" t="s">
        <v>216</v>
      </c>
      <c r="D484" s="31" t="s">
        <v>123</v>
      </c>
      <c r="E484" s="31">
        <v>0.60793472535554205</v>
      </c>
      <c r="F484" s="31">
        <v>0.59450000000000003</v>
      </c>
      <c r="G484" s="31">
        <v>0.57218400000000003</v>
      </c>
    </row>
    <row r="485" spans="1:7" x14ac:dyDescent="0.2">
      <c r="A485" s="31" t="str">
        <f t="shared" si="12"/>
        <v>2018-19West Wimmera ShireS1</v>
      </c>
      <c r="B485" s="31" t="s">
        <v>107</v>
      </c>
      <c r="C485" s="31" t="s">
        <v>217</v>
      </c>
      <c r="D485" s="31" t="s">
        <v>123</v>
      </c>
      <c r="E485" s="31">
        <v>0.31360922036163202</v>
      </c>
      <c r="F485" s="31">
        <v>0.59450000000000003</v>
      </c>
      <c r="G485" s="31">
        <v>0.51110500000000003</v>
      </c>
    </row>
    <row r="486" spans="1:7" x14ac:dyDescent="0.2">
      <c r="A486" s="31" t="str">
        <f t="shared" si="12"/>
        <v>2018-19Whitehorse CityS1</v>
      </c>
      <c r="B486" s="31" t="s">
        <v>107</v>
      </c>
      <c r="C486" s="31" t="s">
        <v>218</v>
      </c>
      <c r="D486" s="31" t="s">
        <v>123</v>
      </c>
      <c r="E486" s="31">
        <v>0.482402823902918</v>
      </c>
      <c r="F486" s="31">
        <v>0.59450000000000003</v>
      </c>
      <c r="G486" s="31">
        <v>0.65524400000000005</v>
      </c>
    </row>
    <row r="487" spans="1:7" x14ac:dyDescent="0.2">
      <c r="A487" s="31" t="str">
        <f t="shared" si="12"/>
        <v>2018-19Whittlesea CityS1</v>
      </c>
      <c r="B487" s="31" t="s">
        <v>107</v>
      </c>
      <c r="C487" s="31" t="s">
        <v>219</v>
      </c>
      <c r="D487" s="31" t="s">
        <v>123</v>
      </c>
      <c r="E487" s="31">
        <v>0.67734728962590196</v>
      </c>
      <c r="F487" s="31">
        <v>0.59450000000000003</v>
      </c>
      <c r="G487" s="31">
        <v>0.67671499999999996</v>
      </c>
    </row>
    <row r="488" spans="1:7" x14ac:dyDescent="0.2">
      <c r="A488" s="31" t="str">
        <f t="shared" si="12"/>
        <v>2018-19Wyndham CityS1</v>
      </c>
      <c r="B488" s="31" t="s">
        <v>107</v>
      </c>
      <c r="C488" s="31" t="s">
        <v>220</v>
      </c>
      <c r="D488" s="31" t="s">
        <v>123</v>
      </c>
      <c r="E488" s="31">
        <v>0.58915371551725704</v>
      </c>
      <c r="F488" s="31">
        <v>0.59450000000000003</v>
      </c>
      <c r="G488" s="31">
        <v>0.67671499999999996</v>
      </c>
    </row>
    <row r="489" spans="1:7" x14ac:dyDescent="0.2">
      <c r="A489" s="31" t="str">
        <f t="shared" si="12"/>
        <v>2018-19Yarra CityS1</v>
      </c>
      <c r="B489" s="31" t="s">
        <v>107</v>
      </c>
      <c r="C489" s="31" t="s">
        <v>221</v>
      </c>
      <c r="D489" s="31" t="s">
        <v>123</v>
      </c>
      <c r="E489" s="31">
        <v>0.55527633047056502</v>
      </c>
      <c r="F489" s="31">
        <v>0.59450000000000003</v>
      </c>
      <c r="G489" s="31">
        <v>0.65524400000000005</v>
      </c>
    </row>
    <row r="490" spans="1:7" x14ac:dyDescent="0.2">
      <c r="A490" s="31" t="str">
        <f t="shared" si="12"/>
        <v>2018-19Yarra Ranges ShireS1</v>
      </c>
      <c r="B490" s="31" t="s">
        <v>107</v>
      </c>
      <c r="C490" s="31" t="s">
        <v>222</v>
      </c>
      <c r="D490" s="31" t="s">
        <v>123</v>
      </c>
      <c r="E490" s="31">
        <v>0.74936443607662895</v>
      </c>
      <c r="F490" s="31">
        <v>0.59450000000000003</v>
      </c>
      <c r="G490" s="31">
        <v>0.67671499999999996</v>
      </c>
    </row>
    <row r="491" spans="1:7" x14ac:dyDescent="0.2">
      <c r="A491" s="31" t="str">
        <f t="shared" si="12"/>
        <v>2018-19Yarriambiack ShireS1</v>
      </c>
      <c r="B491" s="31" t="s">
        <v>107</v>
      </c>
      <c r="C491" s="31" t="s">
        <v>223</v>
      </c>
      <c r="D491" s="31" t="s">
        <v>123</v>
      </c>
      <c r="E491" s="31">
        <v>0.52779571976058204</v>
      </c>
      <c r="F491" s="31">
        <v>0.59450000000000003</v>
      </c>
      <c r="G491" s="31">
        <v>0.51110500000000003</v>
      </c>
    </row>
    <row r="492" spans="1:7" x14ac:dyDescent="0.2">
      <c r="A492" s="31" t="str">
        <f t="shared" si="12"/>
        <v>2018-19Bass Coast ShireS1</v>
      </c>
      <c r="B492" s="31" t="s">
        <v>107</v>
      </c>
      <c r="C492" s="31" t="s">
        <v>224</v>
      </c>
      <c r="D492" s="31" t="s">
        <v>123</v>
      </c>
      <c r="E492" s="31">
        <v>0.75657435579828902</v>
      </c>
      <c r="F492" s="31">
        <v>0.59450000000000003</v>
      </c>
      <c r="G492" s="31">
        <v>0.57218400000000003</v>
      </c>
    </row>
    <row r="493" spans="1:7" x14ac:dyDescent="0.2">
      <c r="A493" s="31" t="str">
        <f t="shared" si="12"/>
        <v>2018-19Borough of QueenscliffeS1</v>
      </c>
      <c r="B493" s="31" t="s">
        <v>107</v>
      </c>
      <c r="C493" s="31" t="s">
        <v>225</v>
      </c>
      <c r="D493" s="31" t="s">
        <v>123</v>
      </c>
      <c r="E493" s="31">
        <v>0.654386314116844</v>
      </c>
      <c r="F493" s="31">
        <v>0.59450000000000003</v>
      </c>
      <c r="G493" s="31">
        <v>0.51110500000000003</v>
      </c>
    </row>
    <row r="494" spans="1:7" x14ac:dyDescent="0.2">
      <c r="A494" s="31" t="str">
        <f t="shared" si="12"/>
        <v>2018-19Alpine ShireS1</v>
      </c>
      <c r="B494" s="31" t="s">
        <v>107</v>
      </c>
      <c r="C494" s="31" t="s">
        <v>226</v>
      </c>
      <c r="D494" s="31" t="s">
        <v>123</v>
      </c>
      <c r="E494" s="31">
        <v>0.64507584004644702</v>
      </c>
      <c r="F494" s="31">
        <v>0.59450000000000003</v>
      </c>
      <c r="G494" s="31">
        <v>0.51110500000000003</v>
      </c>
    </row>
    <row r="495" spans="1:7" x14ac:dyDescent="0.2">
      <c r="A495" s="31" t="str">
        <f t="shared" si="12"/>
        <v>2018-19Ballarat CityS1</v>
      </c>
      <c r="B495" s="31" t="s">
        <v>107</v>
      </c>
      <c r="C495" s="31" t="s">
        <v>227</v>
      </c>
      <c r="D495" s="31" t="s">
        <v>123</v>
      </c>
      <c r="E495" s="31">
        <v>0.60336329820210799</v>
      </c>
      <c r="F495" s="31">
        <v>0.59450000000000003</v>
      </c>
      <c r="G495" s="31">
        <v>0.58772500000000005</v>
      </c>
    </row>
    <row r="496" spans="1:7" x14ac:dyDescent="0.2">
      <c r="A496" s="31" t="str">
        <f t="shared" si="12"/>
        <v>2018-19Banyule CityS1</v>
      </c>
      <c r="B496" s="31" t="s">
        <v>107</v>
      </c>
      <c r="C496" s="31" t="s">
        <v>228</v>
      </c>
      <c r="D496" s="31" t="s">
        <v>123</v>
      </c>
      <c r="E496" s="31">
        <v>0.65293441187616796</v>
      </c>
      <c r="F496" s="31">
        <v>0.59450000000000003</v>
      </c>
      <c r="G496" s="31">
        <v>0.65524400000000005</v>
      </c>
    </row>
    <row r="497" spans="1:7" x14ac:dyDescent="0.2">
      <c r="A497" s="31" t="str">
        <f t="shared" ref="A497:A560" si="13">CONCATENATE(B497,C497,D497)</f>
        <v>2018-19Baw Baw ShireS1</v>
      </c>
      <c r="B497" s="31" t="s">
        <v>107</v>
      </c>
      <c r="C497" s="31" t="s">
        <v>229</v>
      </c>
      <c r="D497" s="31" t="s">
        <v>123</v>
      </c>
      <c r="E497" s="31">
        <v>0.69005329660458703</v>
      </c>
      <c r="F497" s="31">
        <v>0.59450000000000003</v>
      </c>
      <c r="G497" s="31">
        <v>0.57218400000000003</v>
      </c>
    </row>
    <row r="498" spans="1:7" x14ac:dyDescent="0.2">
      <c r="A498" s="31" t="str">
        <f t="shared" si="13"/>
        <v>2018-19Bayside CityS1</v>
      </c>
      <c r="B498" s="31" t="s">
        <v>107</v>
      </c>
      <c r="C498" s="31" t="s">
        <v>230</v>
      </c>
      <c r="D498" s="31" t="s">
        <v>123</v>
      </c>
      <c r="E498" s="31">
        <v>0.71860396866605003</v>
      </c>
      <c r="F498" s="31">
        <v>0.59450000000000003</v>
      </c>
      <c r="G498" s="31">
        <v>0.65524400000000005</v>
      </c>
    </row>
    <row r="499" spans="1:7" x14ac:dyDescent="0.2">
      <c r="A499" s="31" t="str">
        <f t="shared" si="13"/>
        <v>2018-19Benalla Rural CityS1</v>
      </c>
      <c r="B499" s="31" t="s">
        <v>107</v>
      </c>
      <c r="C499" s="31" t="s">
        <v>231</v>
      </c>
      <c r="D499" s="31" t="s">
        <v>123</v>
      </c>
      <c r="E499" s="31">
        <v>0.56487331674006003</v>
      </c>
      <c r="F499" s="31">
        <v>0.59450000000000003</v>
      </c>
      <c r="G499" s="31">
        <v>0.51110500000000003</v>
      </c>
    </row>
    <row r="500" spans="1:7" x14ac:dyDescent="0.2">
      <c r="A500" s="31" t="str">
        <f t="shared" si="13"/>
        <v>2018-19Brimbank CityS1</v>
      </c>
      <c r="B500" s="31" t="s">
        <v>107</v>
      </c>
      <c r="C500" s="31" t="s">
        <v>232</v>
      </c>
      <c r="D500" s="31" t="s">
        <v>123</v>
      </c>
      <c r="E500" s="31">
        <v>0.72794608991915399</v>
      </c>
      <c r="F500" s="31">
        <v>0.59450000000000003</v>
      </c>
      <c r="G500" s="31">
        <v>0.65524400000000005</v>
      </c>
    </row>
    <row r="501" spans="1:7" x14ac:dyDescent="0.2">
      <c r="A501" s="31" t="str">
        <f t="shared" si="13"/>
        <v>2018-19Campaspe ShireS1</v>
      </c>
      <c r="B501" s="31" t="s">
        <v>107</v>
      </c>
      <c r="C501" s="31" t="s">
        <v>233</v>
      </c>
      <c r="D501" s="31" t="s">
        <v>123</v>
      </c>
      <c r="E501" s="31">
        <v>0.52825648288568305</v>
      </c>
      <c r="F501" s="31">
        <v>0.59450000000000003</v>
      </c>
      <c r="G501" s="31">
        <v>0.57218400000000003</v>
      </c>
    </row>
    <row r="502" spans="1:7" x14ac:dyDescent="0.2">
      <c r="A502" s="31" t="str">
        <f t="shared" si="13"/>
        <v>2018-19Cardinia ShireS1</v>
      </c>
      <c r="B502" s="31" t="s">
        <v>107</v>
      </c>
      <c r="C502" s="31" t="s">
        <v>234</v>
      </c>
      <c r="D502" s="31" t="s">
        <v>123</v>
      </c>
      <c r="E502" s="31">
        <v>0.72593945850288399</v>
      </c>
      <c r="F502" s="31">
        <v>0.59450000000000003</v>
      </c>
      <c r="G502" s="31">
        <v>0.67671499999999996</v>
      </c>
    </row>
    <row r="503" spans="1:7" x14ac:dyDescent="0.2">
      <c r="A503" s="31" t="str">
        <f t="shared" si="13"/>
        <v>2018-19Casey CityS1</v>
      </c>
      <c r="B503" s="31" t="s">
        <v>107</v>
      </c>
      <c r="C503" s="31" t="s">
        <v>235</v>
      </c>
      <c r="D503" s="31" t="s">
        <v>123</v>
      </c>
      <c r="E503" s="31">
        <v>0.58383408328978104</v>
      </c>
      <c r="F503" s="31">
        <v>0.59450000000000003</v>
      </c>
      <c r="G503" s="31">
        <v>0.67671499999999996</v>
      </c>
    </row>
    <row r="504" spans="1:7" x14ac:dyDescent="0.2">
      <c r="A504" s="31" t="str">
        <f t="shared" si="13"/>
        <v>2018-19Central Goldfields ShireS1</v>
      </c>
      <c r="B504" s="31" t="s">
        <v>107</v>
      </c>
      <c r="C504" s="31" t="s">
        <v>236</v>
      </c>
      <c r="D504" s="31" t="s">
        <v>123</v>
      </c>
      <c r="E504" s="31">
        <v>0.48592690590375398</v>
      </c>
      <c r="F504" s="31">
        <v>0.59450000000000003</v>
      </c>
      <c r="G504" s="31">
        <v>0.51110500000000003</v>
      </c>
    </row>
    <row r="505" spans="1:7" x14ac:dyDescent="0.2">
      <c r="A505" s="31" t="str">
        <f t="shared" si="13"/>
        <v>2018-19Colac-Otway ShireS1</v>
      </c>
      <c r="B505" s="31" t="s">
        <v>107</v>
      </c>
      <c r="C505" s="31" t="s">
        <v>237</v>
      </c>
      <c r="D505" s="31" t="s">
        <v>123</v>
      </c>
      <c r="E505" s="31">
        <v>0.53548776030484302</v>
      </c>
      <c r="F505" s="31">
        <v>0.59450000000000003</v>
      </c>
      <c r="G505" s="31">
        <v>0.57218400000000003</v>
      </c>
    </row>
    <row r="506" spans="1:7" x14ac:dyDescent="0.2">
      <c r="A506" s="31" t="str">
        <f t="shared" si="13"/>
        <v>2018-19Corangamite ShireS1</v>
      </c>
      <c r="B506" s="31" t="s">
        <v>107</v>
      </c>
      <c r="C506" s="31" t="s">
        <v>238</v>
      </c>
      <c r="D506" s="31" t="s">
        <v>123</v>
      </c>
      <c r="E506" s="31">
        <v>0.409558712232995</v>
      </c>
      <c r="F506" s="31">
        <v>0.59450000000000003</v>
      </c>
      <c r="G506" s="31">
        <v>0.57218400000000003</v>
      </c>
    </row>
    <row r="507" spans="1:7" x14ac:dyDescent="0.2">
      <c r="A507" s="31" t="str">
        <f t="shared" si="13"/>
        <v>2018-19Darebin CityS1</v>
      </c>
      <c r="B507" s="31" t="s">
        <v>107</v>
      </c>
      <c r="C507" s="31" t="s">
        <v>239</v>
      </c>
      <c r="D507" s="31" t="s">
        <v>123</v>
      </c>
      <c r="E507" s="31">
        <v>0.69635781270637997</v>
      </c>
      <c r="F507" s="31">
        <v>0.59450000000000003</v>
      </c>
      <c r="G507" s="31">
        <v>0.65524400000000005</v>
      </c>
    </row>
    <row r="508" spans="1:7" x14ac:dyDescent="0.2">
      <c r="A508" s="31" t="str">
        <f t="shared" si="13"/>
        <v>2018-19East Gippsland ShireS1</v>
      </c>
      <c r="B508" s="31" t="s">
        <v>107</v>
      </c>
      <c r="C508" s="31" t="s">
        <v>240</v>
      </c>
      <c r="D508" s="31" t="s">
        <v>123</v>
      </c>
      <c r="E508" s="31">
        <v>0.59639928027449995</v>
      </c>
      <c r="F508" s="31">
        <v>0.59450000000000003</v>
      </c>
      <c r="G508" s="31">
        <v>0.57218400000000003</v>
      </c>
    </row>
    <row r="509" spans="1:7" x14ac:dyDescent="0.2">
      <c r="A509" s="31" t="str">
        <f t="shared" si="13"/>
        <v>2018-19Frankston CityS1</v>
      </c>
      <c r="B509" s="31" t="s">
        <v>107</v>
      </c>
      <c r="C509" s="31" t="s">
        <v>241</v>
      </c>
      <c r="D509" s="31" t="s">
        <v>123</v>
      </c>
      <c r="E509" s="31">
        <v>0.67338948604212001</v>
      </c>
      <c r="F509" s="31">
        <v>0.59450000000000003</v>
      </c>
      <c r="G509" s="31">
        <v>0.65524400000000005</v>
      </c>
    </row>
    <row r="510" spans="1:7" x14ac:dyDescent="0.2">
      <c r="A510" s="31" t="str">
        <f t="shared" si="13"/>
        <v>2018-19Gannawarra ShireS1</v>
      </c>
      <c r="B510" s="31" t="s">
        <v>107</v>
      </c>
      <c r="C510" s="31" t="s">
        <v>242</v>
      </c>
      <c r="D510" s="31" t="s">
        <v>123</v>
      </c>
      <c r="E510" s="31">
        <v>0.46089062387045499</v>
      </c>
      <c r="F510" s="31">
        <v>0.59450000000000003</v>
      </c>
      <c r="G510" s="31">
        <v>0.51110500000000003</v>
      </c>
    </row>
    <row r="511" spans="1:7" x14ac:dyDescent="0.2">
      <c r="A511" s="31" t="str">
        <f t="shared" si="13"/>
        <v>2018-19Glenelg ShireS1</v>
      </c>
      <c r="B511" s="31" t="s">
        <v>107</v>
      </c>
      <c r="C511" s="31" t="s">
        <v>243</v>
      </c>
      <c r="D511" s="31" t="s">
        <v>123</v>
      </c>
      <c r="E511" s="31">
        <v>0.39164813442055801</v>
      </c>
      <c r="F511" s="31">
        <v>0.59450000000000003</v>
      </c>
      <c r="G511" s="31">
        <v>0.57218400000000003</v>
      </c>
    </row>
    <row r="512" spans="1:7" x14ac:dyDescent="0.2">
      <c r="A512" s="31" t="str">
        <f t="shared" si="13"/>
        <v>2018-19Golden Plains ShireS1</v>
      </c>
      <c r="B512" s="31" t="s">
        <v>107</v>
      </c>
      <c r="C512" s="31" t="s">
        <v>244</v>
      </c>
      <c r="D512" s="31" t="s">
        <v>123</v>
      </c>
      <c r="E512" s="31">
        <v>0.56840277777777803</v>
      </c>
      <c r="F512" s="31">
        <v>0.59450000000000003</v>
      </c>
      <c r="G512" s="31">
        <v>0.57218400000000003</v>
      </c>
    </row>
    <row r="513" spans="1:7" x14ac:dyDescent="0.2">
      <c r="A513" s="31" t="str">
        <f t="shared" si="13"/>
        <v>2018-19Greater Bendigo CityS1</v>
      </c>
      <c r="B513" s="31" t="s">
        <v>107</v>
      </c>
      <c r="C513" s="31" t="s">
        <v>245</v>
      </c>
      <c r="D513" s="31" t="s">
        <v>123</v>
      </c>
      <c r="E513" s="31">
        <v>0.62627369636575503</v>
      </c>
      <c r="F513" s="31">
        <v>0.59450000000000003</v>
      </c>
      <c r="G513" s="31">
        <v>0.58772500000000005</v>
      </c>
    </row>
    <row r="514" spans="1:7" x14ac:dyDescent="0.2">
      <c r="A514" s="31" t="str">
        <f t="shared" si="13"/>
        <v>2018-19Greater Dandenong CityS1</v>
      </c>
      <c r="B514" s="31" t="s">
        <v>107</v>
      </c>
      <c r="C514" s="31" t="s">
        <v>246</v>
      </c>
      <c r="D514" s="31" t="s">
        <v>123</v>
      </c>
      <c r="E514" s="31">
        <v>0.67671539961013605</v>
      </c>
      <c r="F514" s="31">
        <v>0.59450000000000003</v>
      </c>
      <c r="G514" s="31">
        <v>0.65524400000000005</v>
      </c>
    </row>
    <row r="515" spans="1:7" x14ac:dyDescent="0.2">
      <c r="A515" s="31" t="str">
        <f t="shared" si="13"/>
        <v>2018-19Greater Geelong CityS1</v>
      </c>
      <c r="B515" s="31" t="s">
        <v>107</v>
      </c>
      <c r="C515" s="31" t="s">
        <v>247</v>
      </c>
      <c r="D515" s="31" t="s">
        <v>123</v>
      </c>
      <c r="E515" s="31">
        <v>0.59501836846356304</v>
      </c>
      <c r="F515" s="31">
        <v>0.59450000000000003</v>
      </c>
      <c r="G515" s="31">
        <v>0.58772500000000005</v>
      </c>
    </row>
    <row r="516" spans="1:7" x14ac:dyDescent="0.2">
      <c r="A516" s="31" t="str">
        <f t="shared" si="13"/>
        <v>2018-19Hepburn ShireS1</v>
      </c>
      <c r="B516" s="31" t="s">
        <v>107</v>
      </c>
      <c r="C516" s="31" t="s">
        <v>248</v>
      </c>
      <c r="D516" s="31" t="s">
        <v>123</v>
      </c>
      <c r="E516" s="31">
        <v>0.62057432127037704</v>
      </c>
      <c r="F516" s="31">
        <v>0.59450000000000003</v>
      </c>
      <c r="G516" s="31">
        <v>0.51110500000000003</v>
      </c>
    </row>
    <row r="517" spans="1:7" x14ac:dyDescent="0.2">
      <c r="A517" s="31" t="str">
        <f t="shared" si="13"/>
        <v>2018-19Hindmarsh ShireS1</v>
      </c>
      <c r="B517" s="31" t="s">
        <v>107</v>
      </c>
      <c r="C517" s="31" t="s">
        <v>249</v>
      </c>
      <c r="D517" s="31" t="s">
        <v>123</v>
      </c>
      <c r="E517" s="31">
        <v>0.378456422821141</v>
      </c>
      <c r="F517" s="31">
        <v>0.59450000000000003</v>
      </c>
      <c r="G517" s="31">
        <v>0.51110500000000003</v>
      </c>
    </row>
    <row r="518" spans="1:7" x14ac:dyDescent="0.2">
      <c r="A518" s="31" t="str">
        <f t="shared" si="13"/>
        <v>2018-19Hobsons Bay CityS1</v>
      </c>
      <c r="B518" s="31" t="s">
        <v>107</v>
      </c>
      <c r="C518" s="31" t="s">
        <v>250</v>
      </c>
      <c r="D518" s="31" t="s">
        <v>123</v>
      </c>
      <c r="E518" s="31">
        <v>0.75899912271583303</v>
      </c>
      <c r="F518" s="31">
        <v>0.59450000000000003</v>
      </c>
      <c r="G518" s="31">
        <v>0.65524400000000005</v>
      </c>
    </row>
    <row r="519" spans="1:7" x14ac:dyDescent="0.2">
      <c r="A519" s="31" t="str">
        <f t="shared" si="13"/>
        <v>2018-19Hume CityS1</v>
      </c>
      <c r="B519" s="31" t="s">
        <v>107</v>
      </c>
      <c r="C519" s="31" t="s">
        <v>251</v>
      </c>
      <c r="D519" s="31" t="s">
        <v>123</v>
      </c>
      <c r="E519" s="31">
        <v>0.56425435735490503</v>
      </c>
      <c r="F519" s="31">
        <v>0.59450000000000003</v>
      </c>
      <c r="G519" s="31">
        <v>0.67671499999999996</v>
      </c>
    </row>
    <row r="520" spans="1:7" x14ac:dyDescent="0.2">
      <c r="A520" s="31" t="str">
        <f t="shared" si="13"/>
        <v>2018-19Indigo ShireS1</v>
      </c>
      <c r="B520" s="31" t="s">
        <v>107</v>
      </c>
      <c r="C520" s="31" t="s">
        <v>252</v>
      </c>
      <c r="D520" s="31" t="s">
        <v>123</v>
      </c>
      <c r="E520" s="31">
        <v>0.56577951612879196</v>
      </c>
      <c r="F520" s="31">
        <v>0.59450000000000003</v>
      </c>
      <c r="G520" s="31">
        <v>0.51110500000000003</v>
      </c>
    </row>
    <row r="521" spans="1:7" x14ac:dyDescent="0.2">
      <c r="A521" s="31" t="str">
        <f t="shared" si="13"/>
        <v>2018-19Knox CityS1</v>
      </c>
      <c r="B521" s="31" t="s">
        <v>107</v>
      </c>
      <c r="C521" s="31" t="s">
        <v>253</v>
      </c>
      <c r="D521" s="31" t="s">
        <v>123</v>
      </c>
      <c r="E521" s="31">
        <v>0.66924487727131599</v>
      </c>
      <c r="F521" s="31">
        <v>0.59450000000000003</v>
      </c>
      <c r="G521" s="31">
        <v>0.65524400000000005</v>
      </c>
    </row>
    <row r="522" spans="1:7" x14ac:dyDescent="0.2">
      <c r="A522" s="31" t="str">
        <f t="shared" si="13"/>
        <v>2018-19Loddon ShireS1</v>
      </c>
      <c r="B522" s="31" t="s">
        <v>107</v>
      </c>
      <c r="C522" s="31" t="s">
        <v>254</v>
      </c>
      <c r="D522" s="31" t="s">
        <v>123</v>
      </c>
      <c r="E522" s="31">
        <v>0.248706012965386</v>
      </c>
      <c r="F522" s="31">
        <v>0.59450000000000003</v>
      </c>
      <c r="G522" s="31">
        <v>0.51110500000000003</v>
      </c>
    </row>
    <row r="523" spans="1:7" x14ac:dyDescent="0.2">
      <c r="A523" s="31" t="str">
        <f t="shared" si="13"/>
        <v>2018-19Macedon Ranges ShireS1</v>
      </c>
      <c r="B523" s="31" t="s">
        <v>107</v>
      </c>
      <c r="C523" s="31" t="s">
        <v>255</v>
      </c>
      <c r="D523" s="31" t="s">
        <v>123</v>
      </c>
      <c r="E523" s="31">
        <v>0.61062701387931095</v>
      </c>
      <c r="F523" s="31">
        <v>0.59450000000000003</v>
      </c>
      <c r="G523" s="31">
        <v>0.57218400000000003</v>
      </c>
    </row>
    <row r="524" spans="1:7" x14ac:dyDescent="0.2">
      <c r="A524" s="31" t="str">
        <f t="shared" si="13"/>
        <v>2018-19Manningham CityS1</v>
      </c>
      <c r="B524" s="31" t="s">
        <v>107</v>
      </c>
      <c r="C524" s="31" t="s">
        <v>256</v>
      </c>
      <c r="D524" s="31" t="s">
        <v>123</v>
      </c>
      <c r="E524" s="31">
        <v>0.76304743091876404</v>
      </c>
      <c r="F524" s="31">
        <v>0.59450000000000003</v>
      </c>
      <c r="G524" s="31">
        <v>0.65524400000000005</v>
      </c>
    </row>
    <row r="525" spans="1:7" x14ac:dyDescent="0.2">
      <c r="A525" s="31" t="str">
        <f t="shared" si="13"/>
        <v>2018-19Mansfield ShireS1</v>
      </c>
      <c r="B525" s="31" t="s">
        <v>107</v>
      </c>
      <c r="C525" s="31" t="s">
        <v>257</v>
      </c>
      <c r="D525" s="31" t="s">
        <v>123</v>
      </c>
      <c r="E525" s="31">
        <v>0.64555357310545602</v>
      </c>
      <c r="F525" s="31">
        <v>0.59450000000000003</v>
      </c>
      <c r="G525" s="31">
        <v>0.51110500000000003</v>
      </c>
    </row>
    <row r="526" spans="1:7" x14ac:dyDescent="0.2">
      <c r="A526" s="31" t="str">
        <f t="shared" si="13"/>
        <v>2018-19Maribyrnong CityS1</v>
      </c>
      <c r="B526" s="31" t="s">
        <v>107</v>
      </c>
      <c r="C526" s="31" t="s">
        <v>258</v>
      </c>
      <c r="D526" s="31" t="s">
        <v>123</v>
      </c>
      <c r="E526" s="31">
        <v>0.71843593077635903</v>
      </c>
      <c r="F526" s="31">
        <v>0.59450000000000003</v>
      </c>
      <c r="G526" s="31">
        <v>0.65524400000000005</v>
      </c>
    </row>
    <row r="527" spans="1:7" x14ac:dyDescent="0.2">
      <c r="A527" s="31" t="str">
        <f t="shared" si="13"/>
        <v>2018-19Maroondah CityS1</v>
      </c>
      <c r="B527" s="31" t="s">
        <v>107</v>
      </c>
      <c r="C527" s="31" t="s">
        <v>259</v>
      </c>
      <c r="D527" s="31" t="s">
        <v>123</v>
      </c>
      <c r="E527" s="31">
        <v>0.63093593295227401</v>
      </c>
      <c r="F527" s="31">
        <v>0.59450000000000003</v>
      </c>
      <c r="G527" s="31">
        <v>0.65524400000000005</v>
      </c>
    </row>
    <row r="528" spans="1:7" x14ac:dyDescent="0.2">
      <c r="A528" s="31" t="str">
        <f t="shared" si="13"/>
        <v>2018-19Melbourne CityS1</v>
      </c>
      <c r="B528" s="31" t="s">
        <v>107</v>
      </c>
      <c r="C528" s="31" t="s">
        <v>260</v>
      </c>
      <c r="D528" s="31" t="s">
        <v>123</v>
      </c>
      <c r="E528" s="31">
        <v>0.57145821792034701</v>
      </c>
      <c r="F528" s="31">
        <v>0.59450000000000003</v>
      </c>
      <c r="G528" s="31">
        <v>0.65524400000000005</v>
      </c>
    </row>
    <row r="529" spans="1:7" x14ac:dyDescent="0.2">
      <c r="A529" s="31" t="str">
        <f t="shared" si="13"/>
        <v>2018-19Melton CityS1</v>
      </c>
      <c r="B529" s="31" t="s">
        <v>107</v>
      </c>
      <c r="C529" s="31" t="s">
        <v>261</v>
      </c>
      <c r="D529" s="31" t="s">
        <v>123</v>
      </c>
      <c r="E529" s="31">
        <v>0.67354834881167802</v>
      </c>
      <c r="F529" s="31">
        <v>0.59450000000000003</v>
      </c>
      <c r="G529" s="31">
        <v>0.67671499999999996</v>
      </c>
    </row>
    <row r="530" spans="1:7" x14ac:dyDescent="0.2">
      <c r="A530" s="31" t="str">
        <f t="shared" si="13"/>
        <v>2018-19Moira ShireS1</v>
      </c>
      <c r="B530" s="31" t="s">
        <v>107</v>
      </c>
      <c r="C530" s="31" t="s">
        <v>262</v>
      </c>
      <c r="D530" s="31" t="s">
        <v>123</v>
      </c>
      <c r="E530" s="31">
        <v>0.60011033365999999</v>
      </c>
      <c r="F530" s="31">
        <v>0.59450000000000003</v>
      </c>
      <c r="G530" s="31">
        <v>0.57218400000000003</v>
      </c>
    </row>
    <row r="531" spans="1:7" x14ac:dyDescent="0.2">
      <c r="A531" s="31" t="str">
        <f t="shared" si="13"/>
        <v>2018-19Monash CityS1</v>
      </c>
      <c r="B531" s="31" t="s">
        <v>107</v>
      </c>
      <c r="C531" s="31" t="s">
        <v>263</v>
      </c>
      <c r="D531" s="31" t="s">
        <v>123</v>
      </c>
      <c r="E531" s="31">
        <v>0.62730411466610103</v>
      </c>
      <c r="F531" s="31">
        <v>0.59450000000000003</v>
      </c>
      <c r="G531" s="31">
        <v>0.65524400000000005</v>
      </c>
    </row>
    <row r="532" spans="1:7" x14ac:dyDescent="0.2">
      <c r="A532" s="31" t="str">
        <f t="shared" si="13"/>
        <v>2018-19Moonee Valley CityS1</v>
      </c>
      <c r="B532" s="31" t="s">
        <v>107</v>
      </c>
      <c r="C532" s="31" t="s">
        <v>264</v>
      </c>
      <c r="D532" s="31" t="s">
        <v>123</v>
      </c>
      <c r="E532" s="31">
        <v>0.66515440802956805</v>
      </c>
      <c r="F532" s="31">
        <v>0.59450000000000003</v>
      </c>
      <c r="G532" s="31">
        <v>0.65524400000000005</v>
      </c>
    </row>
    <row r="533" spans="1:7" x14ac:dyDescent="0.2">
      <c r="A533" s="31" t="str">
        <f t="shared" si="13"/>
        <v>2018-19Moorabool ShireS1</v>
      </c>
      <c r="B533" s="31" t="s">
        <v>107</v>
      </c>
      <c r="C533" s="31" t="s">
        <v>265</v>
      </c>
      <c r="D533" s="31" t="s">
        <v>123</v>
      </c>
      <c r="E533" s="31">
        <v>0.63909561586566399</v>
      </c>
      <c r="F533" s="31">
        <v>0.59450000000000003</v>
      </c>
      <c r="G533" s="31">
        <v>0.57218400000000003</v>
      </c>
    </row>
    <row r="534" spans="1:7" x14ac:dyDescent="0.2">
      <c r="A534" s="31" t="str">
        <f t="shared" si="13"/>
        <v>2018-19Merri-bek CityS1</v>
      </c>
      <c r="B534" s="31" t="s">
        <v>107</v>
      </c>
      <c r="C534" s="31" t="s">
        <v>266</v>
      </c>
      <c r="D534" s="31" t="s">
        <v>123</v>
      </c>
      <c r="E534" s="31">
        <v>0.70753986271228697</v>
      </c>
      <c r="F534" s="31">
        <v>0.59450000000000003</v>
      </c>
      <c r="G534" s="31">
        <v>0.65524400000000005</v>
      </c>
    </row>
    <row r="535" spans="1:7" x14ac:dyDescent="0.2">
      <c r="A535" s="31" t="str">
        <f t="shared" si="13"/>
        <v>2018-19Mornington Peninsula ShireS1</v>
      </c>
      <c r="B535" s="31" t="s">
        <v>107</v>
      </c>
      <c r="C535" s="31" t="s">
        <v>267</v>
      </c>
      <c r="D535" s="31" t="s">
        <v>123</v>
      </c>
      <c r="E535" s="31">
        <v>0.75999912307624895</v>
      </c>
      <c r="F535" s="31">
        <v>0.59450000000000003</v>
      </c>
      <c r="G535" s="31">
        <v>0.67671499999999996</v>
      </c>
    </row>
    <row r="536" spans="1:7" x14ac:dyDescent="0.2">
      <c r="A536" s="31" t="str">
        <f t="shared" si="13"/>
        <v>2018-19Mount Alexander ShireS1</v>
      </c>
      <c r="B536" s="31" t="s">
        <v>107</v>
      </c>
      <c r="C536" s="31" t="s">
        <v>268</v>
      </c>
      <c r="D536" s="31" t="s">
        <v>123</v>
      </c>
      <c r="E536" s="31">
        <v>0.63132287787774199</v>
      </c>
      <c r="F536" s="31">
        <v>0.59450000000000003</v>
      </c>
      <c r="G536" s="31">
        <v>0.57218400000000003</v>
      </c>
    </row>
    <row r="537" spans="1:7" x14ac:dyDescent="0.2">
      <c r="A537" s="31" t="str">
        <f t="shared" si="13"/>
        <v>2018-19Moyne ShireS1</v>
      </c>
      <c r="B537" s="31" t="s">
        <v>107</v>
      </c>
      <c r="C537" s="31" t="s">
        <v>269</v>
      </c>
      <c r="D537" s="31" t="s">
        <v>123</v>
      </c>
      <c r="E537" s="31">
        <v>0.443668911679092</v>
      </c>
      <c r="F537" s="31">
        <v>0.59450000000000003</v>
      </c>
      <c r="G537" s="31">
        <v>0.57218400000000003</v>
      </c>
    </row>
    <row r="538" spans="1:7" x14ac:dyDescent="0.2">
      <c r="A538" s="31" t="str">
        <f t="shared" si="13"/>
        <v>2018-19Murrindindi ShireS1</v>
      </c>
      <c r="B538" s="31" t="s">
        <v>107</v>
      </c>
      <c r="C538" s="31" t="s">
        <v>270</v>
      </c>
      <c r="D538" s="31" t="s">
        <v>123</v>
      </c>
      <c r="E538" s="31">
        <v>0.55942540995441703</v>
      </c>
      <c r="F538" s="31">
        <v>0.59450000000000003</v>
      </c>
      <c r="G538" s="31">
        <v>0.51110500000000003</v>
      </c>
    </row>
    <row r="539" spans="1:7" x14ac:dyDescent="0.2">
      <c r="A539" s="31" t="str">
        <f t="shared" si="13"/>
        <v>2018-19Nillumbik ShireS1</v>
      </c>
      <c r="B539" s="31" t="s">
        <v>107</v>
      </c>
      <c r="C539" s="31" t="s">
        <v>271</v>
      </c>
      <c r="D539" s="31" t="s">
        <v>123</v>
      </c>
      <c r="E539" s="31">
        <v>0.76699525547879199</v>
      </c>
      <c r="F539" s="31">
        <v>0.59450000000000003</v>
      </c>
      <c r="G539" s="31">
        <v>0.67671499999999996</v>
      </c>
    </row>
    <row r="540" spans="1:7" x14ac:dyDescent="0.2">
      <c r="A540" s="31" t="str">
        <f t="shared" si="13"/>
        <v>2018-19Port Phillip CityS1</v>
      </c>
      <c r="B540" s="31" t="s">
        <v>107</v>
      </c>
      <c r="C540" s="31" t="s">
        <v>272</v>
      </c>
      <c r="D540" s="31" t="s">
        <v>123</v>
      </c>
      <c r="E540" s="31">
        <v>0.57557892598611304</v>
      </c>
      <c r="F540" s="31">
        <v>0.59450000000000003</v>
      </c>
      <c r="G540" s="31">
        <v>0.65524400000000005</v>
      </c>
    </row>
    <row r="541" spans="1:7" x14ac:dyDescent="0.2">
      <c r="A541" s="31" t="str">
        <f t="shared" si="13"/>
        <v>2018-19Pyrenees ShireS1</v>
      </c>
      <c r="B541" s="31" t="s">
        <v>107</v>
      </c>
      <c r="C541" s="31" t="s">
        <v>273</v>
      </c>
      <c r="D541" s="31" t="s">
        <v>123</v>
      </c>
      <c r="E541" s="31">
        <v>0.364723467862481</v>
      </c>
      <c r="F541" s="31">
        <v>0.59450000000000003</v>
      </c>
      <c r="G541" s="31">
        <v>0.51110500000000003</v>
      </c>
    </row>
    <row r="542" spans="1:7" x14ac:dyDescent="0.2">
      <c r="A542" s="31" t="str">
        <f t="shared" si="13"/>
        <v>2018-19Greater SheppartonS1</v>
      </c>
      <c r="B542" s="31" t="s">
        <v>107</v>
      </c>
      <c r="C542" s="31" t="s">
        <v>274</v>
      </c>
      <c r="D542" s="31" t="s">
        <v>123</v>
      </c>
      <c r="E542" s="31">
        <v>0.59123302304288095</v>
      </c>
      <c r="F542" s="31">
        <v>0.59450000000000003</v>
      </c>
      <c r="G542" s="31">
        <v>0.58772500000000005</v>
      </c>
    </row>
    <row r="543" spans="1:7" x14ac:dyDescent="0.2">
      <c r="A543" s="31" t="str">
        <f t="shared" si="13"/>
        <v>2018-19Wangaratta Rural CityS1</v>
      </c>
      <c r="B543" s="31" t="s">
        <v>107</v>
      </c>
      <c r="C543" s="31" t="s">
        <v>275</v>
      </c>
      <c r="D543" s="31" t="s">
        <v>123</v>
      </c>
      <c r="E543" s="31">
        <v>0.53860183387992799</v>
      </c>
      <c r="F543" s="31">
        <v>0.59450000000000003</v>
      </c>
      <c r="G543" s="31">
        <v>0.58772500000000005</v>
      </c>
    </row>
    <row r="544" spans="1:7" x14ac:dyDescent="0.2">
      <c r="A544" s="31" t="str">
        <f t="shared" si="13"/>
        <v>2018-19Warrnambool CityS1</v>
      </c>
      <c r="B544" s="31" t="s">
        <v>107</v>
      </c>
      <c r="C544" s="31" t="s">
        <v>276</v>
      </c>
      <c r="D544" s="31" t="s">
        <v>123</v>
      </c>
      <c r="E544" s="31">
        <v>0.51471616895345695</v>
      </c>
      <c r="F544" s="31">
        <v>0.59450000000000003</v>
      </c>
      <c r="G544" s="31">
        <v>0.58772500000000005</v>
      </c>
    </row>
    <row r="545" spans="1:7" x14ac:dyDescent="0.2">
      <c r="A545" s="31" t="str">
        <f t="shared" si="13"/>
        <v>2018-19Wodonga CityS1</v>
      </c>
      <c r="B545" s="31" t="s">
        <v>107</v>
      </c>
      <c r="C545" s="31" t="s">
        <v>277</v>
      </c>
      <c r="D545" s="31" t="s">
        <v>123</v>
      </c>
      <c r="E545" s="31">
        <v>0.69433512763679694</v>
      </c>
      <c r="F545" s="31">
        <v>0.59450000000000003</v>
      </c>
      <c r="G545" s="31">
        <v>0.58772500000000005</v>
      </c>
    </row>
    <row r="546" spans="1:7" x14ac:dyDescent="0.2">
      <c r="A546" s="31" t="str">
        <f t="shared" si="13"/>
        <v>2018-19Boroondara CityS1</v>
      </c>
      <c r="B546" s="31" t="s">
        <v>107</v>
      </c>
      <c r="C546" s="31" t="s">
        <v>278</v>
      </c>
      <c r="D546" s="31" t="s">
        <v>123</v>
      </c>
      <c r="E546" s="31">
        <v>0.76226147564788105</v>
      </c>
      <c r="F546" s="31">
        <v>0.59450000000000003</v>
      </c>
      <c r="G546" s="31">
        <v>0.65524400000000005</v>
      </c>
    </row>
    <row r="547" spans="1:7" x14ac:dyDescent="0.2">
      <c r="A547" s="31" t="str">
        <f t="shared" si="13"/>
        <v>2018-19Buloke ShireS1</v>
      </c>
      <c r="B547" s="31" t="s">
        <v>107</v>
      </c>
      <c r="C547" s="31" t="s">
        <v>279</v>
      </c>
      <c r="D547" s="31" t="s">
        <v>123</v>
      </c>
      <c r="E547" s="31">
        <v>0.43063982792385003</v>
      </c>
      <c r="F547" s="31">
        <v>0.59450000000000003</v>
      </c>
      <c r="G547" s="31">
        <v>0.51110500000000003</v>
      </c>
    </row>
    <row r="548" spans="1:7" x14ac:dyDescent="0.2">
      <c r="A548" s="31" t="str">
        <f t="shared" si="13"/>
        <v>2018-19Glen Eira CityS1</v>
      </c>
      <c r="B548" s="31" t="s">
        <v>107</v>
      </c>
      <c r="C548" s="31" t="s">
        <v>280</v>
      </c>
      <c r="D548" s="31" t="s">
        <v>123</v>
      </c>
      <c r="E548" s="31">
        <v>0.58672485809146402</v>
      </c>
      <c r="F548" s="31">
        <v>0.59450000000000003</v>
      </c>
      <c r="G548" s="31">
        <v>0.65524400000000005</v>
      </c>
    </row>
    <row r="549" spans="1:7" x14ac:dyDescent="0.2">
      <c r="A549" s="31" t="str">
        <f t="shared" si="13"/>
        <v>2018-19Horsham Rural CityS1</v>
      </c>
      <c r="B549" s="31" t="s">
        <v>107</v>
      </c>
      <c r="C549" s="31" t="s">
        <v>281</v>
      </c>
      <c r="D549" s="31" t="s">
        <v>123</v>
      </c>
      <c r="E549" s="31">
        <v>0.50875085792724795</v>
      </c>
      <c r="F549" s="31">
        <v>0.59450000000000003</v>
      </c>
      <c r="G549" s="31">
        <v>0.58772500000000005</v>
      </c>
    </row>
    <row r="550" spans="1:7" x14ac:dyDescent="0.2">
      <c r="A550" s="31" t="str">
        <f t="shared" si="13"/>
        <v>2018-19Kingston CityS1</v>
      </c>
      <c r="B550" s="31" t="s">
        <v>107</v>
      </c>
      <c r="C550" s="31" t="s">
        <v>282</v>
      </c>
      <c r="D550" s="31" t="s">
        <v>123</v>
      </c>
      <c r="E550" s="31">
        <v>0.632313281286212</v>
      </c>
      <c r="F550" s="31">
        <v>0.59450000000000003</v>
      </c>
      <c r="G550" s="31">
        <v>0.65524400000000005</v>
      </c>
    </row>
    <row r="551" spans="1:7" x14ac:dyDescent="0.2">
      <c r="A551" s="31" t="str">
        <f t="shared" si="13"/>
        <v>2018-19Latrobe CityS1</v>
      </c>
      <c r="B551" s="31" t="s">
        <v>107</v>
      </c>
      <c r="C551" s="31" t="s">
        <v>283</v>
      </c>
      <c r="D551" s="31" t="s">
        <v>123</v>
      </c>
      <c r="E551" s="31">
        <v>0.60078396944213397</v>
      </c>
      <c r="F551" s="31">
        <v>0.59450000000000003</v>
      </c>
      <c r="G551" s="31">
        <v>0.58772500000000005</v>
      </c>
    </row>
    <row r="552" spans="1:7" x14ac:dyDescent="0.2">
      <c r="A552" s="31" t="str">
        <f t="shared" si="13"/>
        <v>2018-19Mildura Rural CityS1</v>
      </c>
      <c r="B552" s="31" t="s">
        <v>107</v>
      </c>
      <c r="C552" s="31" t="s">
        <v>284</v>
      </c>
      <c r="D552" s="31" t="s">
        <v>123</v>
      </c>
      <c r="E552" s="31">
        <v>0.60417353579175703</v>
      </c>
      <c r="F552" s="31">
        <v>0.59450000000000003</v>
      </c>
      <c r="G552" s="31">
        <v>0.58772500000000005</v>
      </c>
    </row>
    <row r="553" spans="1:7" x14ac:dyDescent="0.2">
      <c r="A553" s="31" t="str">
        <f t="shared" si="13"/>
        <v>2018-19Mitchell ShireS1</v>
      </c>
      <c r="B553" s="31" t="s">
        <v>107</v>
      </c>
      <c r="C553" s="31" t="s">
        <v>285</v>
      </c>
      <c r="D553" s="31" t="s">
        <v>123</v>
      </c>
      <c r="E553" s="31">
        <v>0.59410833505403005</v>
      </c>
      <c r="F553" s="31">
        <v>0.59450000000000003</v>
      </c>
      <c r="G553" s="31">
        <v>0.57218400000000003</v>
      </c>
    </row>
    <row r="554" spans="1:7" x14ac:dyDescent="0.2">
      <c r="A554" s="31" t="str">
        <f t="shared" si="13"/>
        <v>2018-19Northern Grampians ShireS1</v>
      </c>
      <c r="B554" s="31" t="s">
        <v>107</v>
      </c>
      <c r="C554" s="31" t="s">
        <v>286</v>
      </c>
      <c r="D554" s="31" t="s">
        <v>123</v>
      </c>
      <c r="E554" s="31">
        <v>0.55132382247809397</v>
      </c>
      <c r="F554" s="31">
        <v>0.59450000000000003</v>
      </c>
      <c r="G554" s="31">
        <v>0.51110500000000003</v>
      </c>
    </row>
    <row r="555" spans="1:7" x14ac:dyDescent="0.2">
      <c r="A555" s="31" t="str">
        <f t="shared" si="13"/>
        <v>2019-20Southern Grampians ShireG2</v>
      </c>
      <c r="B555" s="31" t="s">
        <v>108</v>
      </c>
      <c r="C555" s="31" t="s">
        <v>208</v>
      </c>
      <c r="D555" s="31" t="s">
        <v>23</v>
      </c>
      <c r="E555" s="31">
        <v>59</v>
      </c>
      <c r="F555" s="31">
        <v>56.310127000000001</v>
      </c>
      <c r="G555" s="31">
        <v>53.736842000000003</v>
      </c>
    </row>
    <row r="556" spans="1:7" x14ac:dyDescent="0.2">
      <c r="A556" s="31" t="str">
        <f t="shared" si="13"/>
        <v>2019-20South Gippsland ShireG2</v>
      </c>
      <c r="B556" s="31" t="s">
        <v>108</v>
      </c>
      <c r="C556" s="31" t="s">
        <v>209</v>
      </c>
      <c r="D556" s="31" t="s">
        <v>23</v>
      </c>
      <c r="E556" s="31">
        <v>41</v>
      </c>
      <c r="F556" s="31">
        <v>56.310127000000001</v>
      </c>
      <c r="G556" s="31">
        <v>53.736842000000003</v>
      </c>
    </row>
    <row r="557" spans="1:7" x14ac:dyDescent="0.2">
      <c r="A557" s="31" t="str">
        <f t="shared" si="13"/>
        <v>2019-20Stonnington CityG2</v>
      </c>
      <c r="B557" s="31" t="s">
        <v>108</v>
      </c>
      <c r="C557" s="31" t="s">
        <v>210</v>
      </c>
      <c r="D557" s="31" t="s">
        <v>23</v>
      </c>
      <c r="E557" s="31">
        <v>56</v>
      </c>
      <c r="F557" s="31">
        <v>56.310127000000001</v>
      </c>
      <c r="G557" s="31">
        <v>60.622726999999998</v>
      </c>
    </row>
    <row r="558" spans="1:7" x14ac:dyDescent="0.2">
      <c r="A558" s="31" t="str">
        <f t="shared" si="13"/>
        <v>2019-20Ararat Rural CityG2</v>
      </c>
      <c r="B558" s="31" t="s">
        <v>108</v>
      </c>
      <c r="C558" s="31" t="s">
        <v>211</v>
      </c>
      <c r="D558" s="31" t="s">
        <v>23</v>
      </c>
      <c r="E558" s="31">
        <v>56</v>
      </c>
      <c r="F558" s="31">
        <v>56.310127000000001</v>
      </c>
      <c r="G558" s="31">
        <v>54.473683999999999</v>
      </c>
    </row>
    <row r="559" spans="1:7" x14ac:dyDescent="0.2">
      <c r="A559" s="31" t="str">
        <f t="shared" si="13"/>
        <v>2019-20Strathbogie ShireG2</v>
      </c>
      <c r="B559" s="31" t="s">
        <v>108</v>
      </c>
      <c r="C559" s="31" t="s">
        <v>212</v>
      </c>
      <c r="D559" s="31" t="s">
        <v>23</v>
      </c>
      <c r="E559" s="31">
        <v>50</v>
      </c>
      <c r="F559" s="31">
        <v>56.310127000000001</v>
      </c>
      <c r="G559" s="31">
        <v>54.473683999999999</v>
      </c>
    </row>
    <row r="560" spans="1:7" x14ac:dyDescent="0.2">
      <c r="A560" s="31" t="str">
        <f t="shared" si="13"/>
        <v>2019-20Surf Coast ShireG2</v>
      </c>
      <c r="B560" s="31" t="s">
        <v>108</v>
      </c>
      <c r="C560" s="31" t="s">
        <v>213</v>
      </c>
      <c r="D560" s="31" t="s">
        <v>23</v>
      </c>
      <c r="E560" s="31">
        <v>59</v>
      </c>
      <c r="F560" s="31">
        <v>56.310127000000001</v>
      </c>
      <c r="G560" s="31">
        <v>53.736842000000003</v>
      </c>
    </row>
    <row r="561" spans="1:7" x14ac:dyDescent="0.2">
      <c r="A561" s="31" t="str">
        <f t="shared" ref="A561:A624" si="14">CONCATENATE(B561,C561,D561)</f>
        <v>2019-20Swan Hill Rural CityG2</v>
      </c>
      <c r="B561" s="31" t="s">
        <v>108</v>
      </c>
      <c r="C561" s="31" t="s">
        <v>214</v>
      </c>
      <c r="D561" s="31" t="s">
        <v>23</v>
      </c>
      <c r="E561" s="31">
        <v>52</v>
      </c>
      <c r="F561" s="31">
        <v>56.310127000000001</v>
      </c>
      <c r="G561" s="31">
        <v>53.736842000000003</v>
      </c>
    </row>
    <row r="562" spans="1:7" x14ac:dyDescent="0.2">
      <c r="A562" s="31" t="str">
        <f t="shared" si="14"/>
        <v>2019-20Towong ShireG2</v>
      </c>
      <c r="B562" s="31" t="s">
        <v>108</v>
      </c>
      <c r="C562" s="31" t="s">
        <v>215</v>
      </c>
      <c r="D562" s="31" t="s">
        <v>23</v>
      </c>
      <c r="E562" s="31">
        <v>60</v>
      </c>
      <c r="F562" s="31">
        <v>56.310127000000001</v>
      </c>
      <c r="G562" s="31">
        <v>54.473683999999999</v>
      </c>
    </row>
    <row r="563" spans="1:7" x14ac:dyDescent="0.2">
      <c r="A563" s="31" t="str">
        <f t="shared" si="14"/>
        <v>2019-20Wellington ShireG2</v>
      </c>
      <c r="B563" s="31" t="s">
        <v>108</v>
      </c>
      <c r="C563" s="31" t="s">
        <v>216</v>
      </c>
      <c r="D563" s="31" t="s">
        <v>23</v>
      </c>
      <c r="E563" s="31">
        <v>57</v>
      </c>
      <c r="F563" s="31">
        <v>56.310127000000001</v>
      </c>
      <c r="G563" s="31">
        <v>53.736842000000003</v>
      </c>
    </row>
    <row r="564" spans="1:7" x14ac:dyDescent="0.2">
      <c r="A564" s="31" t="str">
        <f t="shared" si="14"/>
        <v>2019-20West Wimmera ShireG2</v>
      </c>
      <c r="B564" s="31" t="s">
        <v>108</v>
      </c>
      <c r="C564" s="31" t="s">
        <v>217</v>
      </c>
      <c r="D564" s="31" t="s">
        <v>23</v>
      </c>
      <c r="E564" s="31">
        <v>59</v>
      </c>
      <c r="F564" s="31">
        <v>56.310127000000001</v>
      </c>
      <c r="G564" s="31">
        <v>54.473683999999999</v>
      </c>
    </row>
    <row r="565" spans="1:7" x14ac:dyDescent="0.2">
      <c r="A565" s="31" t="str">
        <f t="shared" si="14"/>
        <v>2019-20Whitehorse CityG2</v>
      </c>
      <c r="B565" s="31" t="s">
        <v>108</v>
      </c>
      <c r="C565" s="31" t="s">
        <v>218</v>
      </c>
      <c r="D565" s="31" t="s">
        <v>23</v>
      </c>
      <c r="E565" s="31">
        <v>60</v>
      </c>
      <c r="F565" s="31">
        <v>56.310127000000001</v>
      </c>
      <c r="G565" s="31">
        <v>60.622726999999998</v>
      </c>
    </row>
    <row r="566" spans="1:7" x14ac:dyDescent="0.2">
      <c r="A566" s="31" t="str">
        <f t="shared" si="14"/>
        <v>2019-20Whittlesea CityG2</v>
      </c>
      <c r="B566" s="31" t="s">
        <v>108</v>
      </c>
      <c r="C566" s="31" t="s">
        <v>219</v>
      </c>
      <c r="D566" s="31" t="s">
        <v>23</v>
      </c>
      <c r="E566" s="31">
        <v>55</v>
      </c>
      <c r="F566" s="31">
        <v>56.310127000000001</v>
      </c>
      <c r="G566" s="31">
        <v>58.755555999999999</v>
      </c>
    </row>
    <row r="567" spans="1:7" x14ac:dyDescent="0.2">
      <c r="A567" s="31" t="str">
        <f t="shared" si="14"/>
        <v>2019-20Wyndham CityG2</v>
      </c>
      <c r="B567" s="31" t="s">
        <v>108</v>
      </c>
      <c r="C567" s="31" t="s">
        <v>220</v>
      </c>
      <c r="D567" s="31" t="s">
        <v>23</v>
      </c>
      <c r="E567" s="31">
        <v>71.8</v>
      </c>
      <c r="F567" s="31">
        <v>56.310127000000001</v>
      </c>
      <c r="G567" s="31">
        <v>58.755555999999999</v>
      </c>
    </row>
    <row r="568" spans="1:7" x14ac:dyDescent="0.2">
      <c r="A568" s="31" t="str">
        <f t="shared" si="14"/>
        <v>2019-20Yarra CityG2</v>
      </c>
      <c r="B568" s="31" t="s">
        <v>108</v>
      </c>
      <c r="C568" s="31" t="s">
        <v>221</v>
      </c>
      <c r="D568" s="31" t="s">
        <v>23</v>
      </c>
      <c r="E568" s="31">
        <v>72</v>
      </c>
      <c r="F568" s="31">
        <v>56.310127000000001</v>
      </c>
      <c r="G568" s="31">
        <v>60.622726999999998</v>
      </c>
    </row>
    <row r="569" spans="1:7" x14ac:dyDescent="0.2">
      <c r="A569" s="31" t="str">
        <f t="shared" si="14"/>
        <v>2019-20Yarra Ranges ShireG2</v>
      </c>
      <c r="B569" s="31" t="s">
        <v>108</v>
      </c>
      <c r="C569" s="31" t="s">
        <v>222</v>
      </c>
      <c r="D569" s="31" t="s">
        <v>23</v>
      </c>
      <c r="E569" s="31">
        <v>52</v>
      </c>
      <c r="F569" s="31">
        <v>56.310127000000001</v>
      </c>
      <c r="G569" s="31">
        <v>58.755555999999999</v>
      </c>
    </row>
    <row r="570" spans="1:7" x14ac:dyDescent="0.2">
      <c r="A570" s="31" t="str">
        <f t="shared" si="14"/>
        <v>2019-20Yarriambiack ShireG2</v>
      </c>
      <c r="B570" s="31" t="s">
        <v>108</v>
      </c>
      <c r="C570" s="31" t="s">
        <v>223</v>
      </c>
      <c r="D570" s="31" t="s">
        <v>23</v>
      </c>
      <c r="E570" s="31">
        <v>59</v>
      </c>
      <c r="F570" s="31">
        <v>56.310127000000001</v>
      </c>
      <c r="G570" s="31">
        <v>54.473683999999999</v>
      </c>
    </row>
    <row r="571" spans="1:7" x14ac:dyDescent="0.2">
      <c r="A571" s="31" t="str">
        <f t="shared" si="14"/>
        <v>2019-20Bass Coast ShireG2</v>
      </c>
      <c r="B571" s="31" t="s">
        <v>108</v>
      </c>
      <c r="C571" s="31" t="s">
        <v>224</v>
      </c>
      <c r="D571" s="31" t="s">
        <v>23</v>
      </c>
      <c r="E571" s="31">
        <v>53</v>
      </c>
      <c r="F571" s="31">
        <v>56.310127000000001</v>
      </c>
      <c r="G571" s="31">
        <v>53.736842000000003</v>
      </c>
    </row>
    <row r="572" spans="1:7" x14ac:dyDescent="0.2">
      <c r="A572" s="31" t="str">
        <f t="shared" si="14"/>
        <v>2019-20Borough of QueenscliffeG2</v>
      </c>
      <c r="B572" s="31" t="s">
        <v>108</v>
      </c>
      <c r="C572" s="31" t="s">
        <v>225</v>
      </c>
      <c r="D572" s="31" t="s">
        <v>23</v>
      </c>
      <c r="E572" s="31">
        <v>59</v>
      </c>
      <c r="F572" s="31">
        <v>56.310127000000001</v>
      </c>
      <c r="G572" s="31">
        <v>54.473683999999999</v>
      </c>
    </row>
    <row r="573" spans="1:7" x14ac:dyDescent="0.2">
      <c r="A573" s="31" t="str">
        <f t="shared" si="14"/>
        <v>2019-20Alpine ShireG2</v>
      </c>
      <c r="B573" s="31" t="s">
        <v>108</v>
      </c>
      <c r="C573" s="31" t="s">
        <v>226</v>
      </c>
      <c r="D573" s="31" t="s">
        <v>23</v>
      </c>
      <c r="E573" s="31">
        <v>57</v>
      </c>
      <c r="F573" s="31">
        <v>56.310127000000001</v>
      </c>
      <c r="G573" s="31">
        <v>54.473683999999999</v>
      </c>
    </row>
    <row r="574" spans="1:7" x14ac:dyDescent="0.2">
      <c r="A574" s="31" t="str">
        <f t="shared" si="14"/>
        <v>2019-20Ballarat CityG2</v>
      </c>
      <c r="B574" s="31" t="s">
        <v>108</v>
      </c>
      <c r="C574" s="31" t="s">
        <v>227</v>
      </c>
      <c r="D574" s="31" t="s">
        <v>23</v>
      </c>
      <c r="E574" s="31">
        <v>63</v>
      </c>
      <c r="F574" s="31">
        <v>56.310127000000001</v>
      </c>
      <c r="G574" s="31">
        <v>53</v>
      </c>
    </row>
    <row r="575" spans="1:7" x14ac:dyDescent="0.2">
      <c r="A575" s="31" t="str">
        <f t="shared" si="14"/>
        <v>2019-20Banyule CityG2</v>
      </c>
      <c r="B575" s="31" t="s">
        <v>108</v>
      </c>
      <c r="C575" s="31" t="s">
        <v>228</v>
      </c>
      <c r="D575" s="31" t="s">
        <v>23</v>
      </c>
      <c r="E575" s="31">
        <v>60</v>
      </c>
      <c r="F575" s="31">
        <v>56.310127000000001</v>
      </c>
      <c r="G575" s="31">
        <v>60.622726999999998</v>
      </c>
    </row>
    <row r="576" spans="1:7" x14ac:dyDescent="0.2">
      <c r="A576" s="31" t="str">
        <f t="shared" si="14"/>
        <v>2019-20Baw Baw ShireG2</v>
      </c>
      <c r="B576" s="31" t="s">
        <v>108</v>
      </c>
      <c r="C576" s="31" t="s">
        <v>229</v>
      </c>
      <c r="D576" s="31" t="s">
        <v>23</v>
      </c>
      <c r="E576" s="31">
        <v>52</v>
      </c>
      <c r="F576" s="31">
        <v>56.310127000000001</v>
      </c>
      <c r="G576" s="31">
        <v>53.736842000000003</v>
      </c>
    </row>
    <row r="577" spans="1:7" x14ac:dyDescent="0.2">
      <c r="A577" s="31" t="str">
        <f t="shared" si="14"/>
        <v>2019-20Bayside CityG2</v>
      </c>
      <c r="B577" s="31" t="s">
        <v>108</v>
      </c>
      <c r="C577" s="31" t="s">
        <v>230</v>
      </c>
      <c r="D577" s="31" t="s">
        <v>23</v>
      </c>
      <c r="E577" s="31">
        <v>73.599999999999994</v>
      </c>
      <c r="F577" s="31">
        <v>56.310127000000001</v>
      </c>
      <c r="G577" s="31">
        <v>60.622726999999998</v>
      </c>
    </row>
    <row r="578" spans="1:7" x14ac:dyDescent="0.2">
      <c r="A578" s="31" t="str">
        <f t="shared" si="14"/>
        <v>2019-20Benalla Rural CityG2</v>
      </c>
      <c r="B578" s="31" t="s">
        <v>108</v>
      </c>
      <c r="C578" s="31" t="s">
        <v>231</v>
      </c>
      <c r="D578" s="31" t="s">
        <v>23</v>
      </c>
      <c r="E578" s="31">
        <v>55</v>
      </c>
      <c r="F578" s="31">
        <v>56.310127000000001</v>
      </c>
      <c r="G578" s="31">
        <v>54.473683999999999</v>
      </c>
    </row>
    <row r="579" spans="1:7" x14ac:dyDescent="0.2">
      <c r="A579" s="31" t="str">
        <f t="shared" si="14"/>
        <v>2019-20Brimbank CityG2</v>
      </c>
      <c r="B579" s="31" t="s">
        <v>108</v>
      </c>
      <c r="C579" s="31" t="s">
        <v>232</v>
      </c>
      <c r="D579" s="31" t="s">
        <v>23</v>
      </c>
      <c r="E579" s="31">
        <v>54</v>
      </c>
      <c r="F579" s="31">
        <v>56.310127000000001</v>
      </c>
      <c r="G579" s="31">
        <v>60.622726999999998</v>
      </c>
    </row>
    <row r="580" spans="1:7" x14ac:dyDescent="0.2">
      <c r="A580" s="31" t="str">
        <f t="shared" si="14"/>
        <v>2019-20Campaspe ShireG2</v>
      </c>
      <c r="B580" s="31" t="s">
        <v>108</v>
      </c>
      <c r="C580" s="31" t="s">
        <v>233</v>
      </c>
      <c r="D580" s="31" t="s">
        <v>23</v>
      </c>
      <c r="E580" s="31">
        <v>52</v>
      </c>
      <c r="F580" s="31">
        <v>56.310127000000001</v>
      </c>
      <c r="G580" s="31">
        <v>53.736842000000003</v>
      </c>
    </row>
    <row r="581" spans="1:7" x14ac:dyDescent="0.2">
      <c r="A581" s="31" t="str">
        <f t="shared" si="14"/>
        <v>2019-20Cardinia ShireG2</v>
      </c>
      <c r="B581" s="31" t="s">
        <v>108</v>
      </c>
      <c r="C581" s="31" t="s">
        <v>234</v>
      </c>
      <c r="D581" s="31" t="s">
        <v>23</v>
      </c>
      <c r="E581" s="31">
        <v>52</v>
      </c>
      <c r="F581" s="31">
        <v>56.310127000000001</v>
      </c>
      <c r="G581" s="31">
        <v>58.755555999999999</v>
      </c>
    </row>
    <row r="582" spans="1:7" x14ac:dyDescent="0.2">
      <c r="A582" s="31" t="str">
        <f t="shared" si="14"/>
        <v>2019-20Casey CityG2</v>
      </c>
      <c r="B582" s="31" t="s">
        <v>108</v>
      </c>
      <c r="C582" s="31" t="s">
        <v>235</v>
      </c>
      <c r="D582" s="31" t="s">
        <v>23</v>
      </c>
      <c r="E582" s="31">
        <v>52</v>
      </c>
      <c r="F582" s="31">
        <v>56.310127000000001</v>
      </c>
      <c r="G582" s="31">
        <v>58.755555999999999</v>
      </c>
    </row>
    <row r="583" spans="1:7" x14ac:dyDescent="0.2">
      <c r="A583" s="31" t="str">
        <f t="shared" si="14"/>
        <v>2019-20Central Goldfields ShireG2</v>
      </c>
      <c r="B583" s="31" t="s">
        <v>108</v>
      </c>
      <c r="C583" s="31" t="s">
        <v>236</v>
      </c>
      <c r="D583" s="31" t="s">
        <v>23</v>
      </c>
      <c r="E583" s="31">
        <v>51</v>
      </c>
      <c r="F583" s="31">
        <v>56.310127000000001</v>
      </c>
      <c r="G583" s="31">
        <v>54.473683999999999</v>
      </c>
    </row>
    <row r="584" spans="1:7" x14ac:dyDescent="0.2">
      <c r="A584" s="31" t="str">
        <f t="shared" si="14"/>
        <v>2019-20Colac-Otway ShireG2</v>
      </c>
      <c r="B584" s="31" t="s">
        <v>108</v>
      </c>
      <c r="C584" s="31" t="s">
        <v>237</v>
      </c>
      <c r="D584" s="31" t="s">
        <v>23</v>
      </c>
      <c r="E584" s="31">
        <v>55</v>
      </c>
      <c r="F584" s="31">
        <v>56.310127000000001</v>
      </c>
      <c r="G584" s="31">
        <v>53.736842000000003</v>
      </c>
    </row>
    <row r="585" spans="1:7" x14ac:dyDescent="0.2">
      <c r="A585" s="31" t="str">
        <f t="shared" si="14"/>
        <v>2019-20Corangamite ShireG2</v>
      </c>
      <c r="B585" s="31" t="s">
        <v>108</v>
      </c>
      <c r="C585" s="31" t="s">
        <v>238</v>
      </c>
      <c r="D585" s="31" t="s">
        <v>23</v>
      </c>
      <c r="E585" s="31">
        <v>64</v>
      </c>
      <c r="F585" s="31">
        <v>56.310127000000001</v>
      </c>
      <c r="G585" s="31">
        <v>53.736842000000003</v>
      </c>
    </row>
    <row r="586" spans="1:7" x14ac:dyDescent="0.2">
      <c r="A586" s="31" t="str">
        <f t="shared" si="14"/>
        <v>2019-20Darebin CityG2</v>
      </c>
      <c r="B586" s="31" t="s">
        <v>108</v>
      </c>
      <c r="C586" s="31" t="s">
        <v>239</v>
      </c>
      <c r="D586" s="31" t="s">
        <v>23</v>
      </c>
      <c r="E586" s="31">
        <v>69.099999999999994</v>
      </c>
      <c r="F586" s="31">
        <v>56.310127000000001</v>
      </c>
      <c r="G586" s="31">
        <v>60.622726999999998</v>
      </c>
    </row>
    <row r="587" spans="1:7" x14ac:dyDescent="0.2">
      <c r="A587" s="31" t="str">
        <f t="shared" si="14"/>
        <v>2019-20East Gippsland ShireG2</v>
      </c>
      <c r="B587" s="31" t="s">
        <v>108</v>
      </c>
      <c r="C587" s="31" t="s">
        <v>240</v>
      </c>
      <c r="D587" s="31" t="s">
        <v>23</v>
      </c>
      <c r="E587" s="31">
        <v>54</v>
      </c>
      <c r="F587" s="31">
        <v>56.310127000000001</v>
      </c>
      <c r="G587" s="31">
        <v>53.736842000000003</v>
      </c>
    </row>
    <row r="588" spans="1:7" x14ac:dyDescent="0.2">
      <c r="A588" s="31" t="str">
        <f t="shared" si="14"/>
        <v>2019-20Frankston CityG2</v>
      </c>
      <c r="B588" s="31" t="s">
        <v>108</v>
      </c>
      <c r="C588" s="31" t="s">
        <v>241</v>
      </c>
      <c r="D588" s="31" t="s">
        <v>23</v>
      </c>
      <c r="E588" s="31">
        <v>57</v>
      </c>
      <c r="F588" s="31">
        <v>56.310127000000001</v>
      </c>
      <c r="G588" s="31">
        <v>60.622726999999998</v>
      </c>
    </row>
    <row r="589" spans="1:7" x14ac:dyDescent="0.2">
      <c r="A589" s="31" t="str">
        <f t="shared" si="14"/>
        <v>2019-20Gannawarra ShireG2</v>
      </c>
      <c r="B589" s="31" t="s">
        <v>108</v>
      </c>
      <c r="C589" s="31" t="s">
        <v>242</v>
      </c>
      <c r="D589" s="31" t="s">
        <v>23</v>
      </c>
      <c r="E589" s="31">
        <v>43</v>
      </c>
      <c r="F589" s="31">
        <v>56.310127000000001</v>
      </c>
      <c r="G589" s="31">
        <v>54.473683999999999</v>
      </c>
    </row>
    <row r="590" spans="1:7" x14ac:dyDescent="0.2">
      <c r="A590" s="31" t="str">
        <f t="shared" si="14"/>
        <v>2019-20Glenelg ShireG2</v>
      </c>
      <c r="B590" s="31" t="s">
        <v>108</v>
      </c>
      <c r="C590" s="31" t="s">
        <v>243</v>
      </c>
      <c r="D590" s="31" t="s">
        <v>23</v>
      </c>
      <c r="E590" s="31">
        <v>59</v>
      </c>
      <c r="F590" s="31">
        <v>56.310127000000001</v>
      </c>
      <c r="G590" s="31">
        <v>53.736842000000003</v>
      </c>
    </row>
    <row r="591" spans="1:7" x14ac:dyDescent="0.2">
      <c r="A591" s="31" t="str">
        <f t="shared" si="14"/>
        <v>2019-20Golden Plains ShireG2</v>
      </c>
      <c r="B591" s="31" t="s">
        <v>108</v>
      </c>
      <c r="C591" s="31" t="s">
        <v>244</v>
      </c>
      <c r="D591" s="31" t="s">
        <v>23</v>
      </c>
      <c r="E591" s="31">
        <v>49</v>
      </c>
      <c r="F591" s="31">
        <v>56.310127000000001</v>
      </c>
      <c r="G591" s="31">
        <v>53.736842000000003</v>
      </c>
    </row>
    <row r="592" spans="1:7" x14ac:dyDescent="0.2">
      <c r="A592" s="31" t="str">
        <f t="shared" si="14"/>
        <v>2019-20Greater Bendigo CityG2</v>
      </c>
      <c r="B592" s="31" t="s">
        <v>108</v>
      </c>
      <c r="C592" s="31" t="s">
        <v>245</v>
      </c>
      <c r="D592" s="31" t="s">
        <v>23</v>
      </c>
      <c r="E592" s="31">
        <v>54</v>
      </c>
      <c r="F592" s="31">
        <v>56.310127000000001</v>
      </c>
      <c r="G592" s="31">
        <v>53</v>
      </c>
    </row>
    <row r="593" spans="1:7" x14ac:dyDescent="0.2">
      <c r="A593" s="31" t="str">
        <f t="shared" si="14"/>
        <v>2019-20Greater Dandenong CityG2</v>
      </c>
      <c r="B593" s="31" t="s">
        <v>108</v>
      </c>
      <c r="C593" s="31" t="s">
        <v>246</v>
      </c>
      <c r="D593" s="31" t="s">
        <v>23</v>
      </c>
      <c r="E593" s="31">
        <v>62</v>
      </c>
      <c r="F593" s="31">
        <v>56.310127000000001</v>
      </c>
      <c r="G593" s="31">
        <v>60.622726999999998</v>
      </c>
    </row>
    <row r="594" spans="1:7" x14ac:dyDescent="0.2">
      <c r="A594" s="31" t="str">
        <f t="shared" si="14"/>
        <v>2019-20Greater Geelong CityG2</v>
      </c>
      <c r="B594" s="31" t="s">
        <v>108</v>
      </c>
      <c r="C594" s="31" t="s">
        <v>247</v>
      </c>
      <c r="D594" s="31" t="s">
        <v>23</v>
      </c>
      <c r="E594" s="31">
        <v>53</v>
      </c>
      <c r="F594" s="31">
        <v>56.310127000000001</v>
      </c>
      <c r="G594" s="31">
        <v>53</v>
      </c>
    </row>
    <row r="595" spans="1:7" x14ac:dyDescent="0.2">
      <c r="A595" s="31" t="str">
        <f t="shared" si="14"/>
        <v>2019-20Hepburn ShireG2</v>
      </c>
      <c r="B595" s="31" t="s">
        <v>108</v>
      </c>
      <c r="C595" s="31" t="s">
        <v>248</v>
      </c>
      <c r="D595" s="31" t="s">
        <v>23</v>
      </c>
      <c r="E595" s="31">
        <v>41</v>
      </c>
      <c r="F595" s="31">
        <v>56.310127000000001</v>
      </c>
      <c r="G595" s="31">
        <v>54.473683999999999</v>
      </c>
    </row>
    <row r="596" spans="1:7" x14ac:dyDescent="0.2">
      <c r="A596" s="31" t="str">
        <f t="shared" si="14"/>
        <v>2019-20Hindmarsh ShireG2</v>
      </c>
      <c r="B596" s="31" t="s">
        <v>108</v>
      </c>
      <c r="C596" s="31" t="s">
        <v>249</v>
      </c>
      <c r="D596" s="31" t="s">
        <v>23</v>
      </c>
      <c r="E596" s="31">
        <v>59</v>
      </c>
      <c r="F596" s="31">
        <v>56.310127000000001</v>
      </c>
      <c r="G596" s="31">
        <v>54.473683999999999</v>
      </c>
    </row>
    <row r="597" spans="1:7" x14ac:dyDescent="0.2">
      <c r="A597" s="31" t="str">
        <f t="shared" si="14"/>
        <v>2019-20Hobsons Bay CityG2</v>
      </c>
      <c r="B597" s="31" t="s">
        <v>108</v>
      </c>
      <c r="C597" s="31" t="s">
        <v>250</v>
      </c>
      <c r="D597" s="31" t="s">
        <v>23</v>
      </c>
      <c r="E597" s="31">
        <v>57</v>
      </c>
      <c r="F597" s="31">
        <v>56.310127000000001</v>
      </c>
      <c r="G597" s="31">
        <v>60.622726999999998</v>
      </c>
    </row>
    <row r="598" spans="1:7" x14ac:dyDescent="0.2">
      <c r="A598" s="31" t="str">
        <f t="shared" si="14"/>
        <v>2019-20Hume CityG2</v>
      </c>
      <c r="B598" s="31" t="s">
        <v>108</v>
      </c>
      <c r="C598" s="31" t="s">
        <v>251</v>
      </c>
      <c r="D598" s="31" t="s">
        <v>23</v>
      </c>
      <c r="E598" s="31">
        <v>56</v>
      </c>
      <c r="F598" s="31">
        <v>56.310127000000001</v>
      </c>
      <c r="G598" s="31">
        <v>58.755555999999999</v>
      </c>
    </row>
    <row r="599" spans="1:7" x14ac:dyDescent="0.2">
      <c r="A599" s="31" t="str">
        <f t="shared" si="14"/>
        <v>2019-20Indigo ShireG2</v>
      </c>
      <c r="B599" s="31" t="s">
        <v>108</v>
      </c>
      <c r="C599" s="31" t="s">
        <v>252</v>
      </c>
      <c r="D599" s="31" t="s">
        <v>23</v>
      </c>
      <c r="E599" s="31">
        <v>57</v>
      </c>
      <c r="F599" s="31">
        <v>56.310127000000001</v>
      </c>
      <c r="G599" s="31">
        <v>54.473683999999999</v>
      </c>
    </row>
    <row r="600" spans="1:7" x14ac:dyDescent="0.2">
      <c r="A600" s="31" t="str">
        <f t="shared" si="14"/>
        <v>2019-20Knox CityG2</v>
      </c>
      <c r="B600" s="31" t="s">
        <v>108</v>
      </c>
      <c r="C600" s="31" t="s">
        <v>253</v>
      </c>
      <c r="D600" s="31" t="s">
        <v>23</v>
      </c>
      <c r="E600" s="31">
        <v>57</v>
      </c>
      <c r="F600" s="31">
        <v>56.310127000000001</v>
      </c>
      <c r="G600" s="31">
        <v>60.622726999999998</v>
      </c>
    </row>
    <row r="601" spans="1:7" x14ac:dyDescent="0.2">
      <c r="A601" s="31" t="str">
        <f t="shared" si="14"/>
        <v>2019-20Loddon ShireG2</v>
      </c>
      <c r="B601" s="31" t="s">
        <v>108</v>
      </c>
      <c r="C601" s="31" t="s">
        <v>254</v>
      </c>
      <c r="D601" s="31" t="s">
        <v>23</v>
      </c>
      <c r="E601" s="31">
        <v>57</v>
      </c>
      <c r="F601" s="31">
        <v>56.310127000000001</v>
      </c>
      <c r="G601" s="31">
        <v>54.473683999999999</v>
      </c>
    </row>
    <row r="602" spans="1:7" x14ac:dyDescent="0.2">
      <c r="A602" s="31" t="str">
        <f t="shared" si="14"/>
        <v>2019-20Macedon Ranges ShireG2</v>
      </c>
      <c r="B602" s="31" t="s">
        <v>108</v>
      </c>
      <c r="C602" s="31" t="s">
        <v>255</v>
      </c>
      <c r="D602" s="31" t="s">
        <v>23</v>
      </c>
      <c r="E602" s="31">
        <v>51</v>
      </c>
      <c r="F602" s="31">
        <v>56.310127000000001</v>
      </c>
      <c r="G602" s="31">
        <v>53.736842000000003</v>
      </c>
    </row>
    <row r="603" spans="1:7" x14ac:dyDescent="0.2">
      <c r="A603" s="31" t="str">
        <f t="shared" si="14"/>
        <v>2019-20Manningham CityG2</v>
      </c>
      <c r="B603" s="31" t="s">
        <v>108</v>
      </c>
      <c r="C603" s="31" t="s">
        <v>256</v>
      </c>
      <c r="D603" s="31" t="s">
        <v>23</v>
      </c>
      <c r="E603" s="31">
        <v>56</v>
      </c>
      <c r="F603" s="31">
        <v>56.310127000000001</v>
      </c>
      <c r="G603" s="31">
        <v>60.622726999999998</v>
      </c>
    </row>
    <row r="604" spans="1:7" x14ac:dyDescent="0.2">
      <c r="A604" s="31" t="str">
        <f t="shared" si="14"/>
        <v>2019-20Mansfield ShireG2</v>
      </c>
      <c r="B604" s="31" t="s">
        <v>108</v>
      </c>
      <c r="C604" s="31" t="s">
        <v>257</v>
      </c>
      <c r="D604" s="31" t="s">
        <v>23</v>
      </c>
      <c r="E604" s="31">
        <v>54</v>
      </c>
      <c r="F604" s="31">
        <v>56.310127000000001</v>
      </c>
      <c r="G604" s="31">
        <v>54.473683999999999</v>
      </c>
    </row>
    <row r="605" spans="1:7" x14ac:dyDescent="0.2">
      <c r="A605" s="31" t="str">
        <f t="shared" si="14"/>
        <v>2019-20Maribyrnong CityG2</v>
      </c>
      <c r="B605" s="31" t="s">
        <v>108</v>
      </c>
      <c r="C605" s="31" t="s">
        <v>258</v>
      </c>
      <c r="D605" s="31" t="s">
        <v>23</v>
      </c>
      <c r="E605" s="31">
        <v>70</v>
      </c>
      <c r="F605" s="31">
        <v>56.310127000000001</v>
      </c>
      <c r="G605" s="31">
        <v>60.622726999999998</v>
      </c>
    </row>
    <row r="606" spans="1:7" x14ac:dyDescent="0.2">
      <c r="A606" s="31" t="str">
        <f t="shared" si="14"/>
        <v>2019-20Maroondah CityG2</v>
      </c>
      <c r="B606" s="31" t="s">
        <v>108</v>
      </c>
      <c r="C606" s="31" t="s">
        <v>259</v>
      </c>
      <c r="D606" s="31" t="s">
        <v>23</v>
      </c>
      <c r="E606" s="31">
        <v>56</v>
      </c>
      <c r="F606" s="31">
        <v>56.310127000000001</v>
      </c>
      <c r="G606" s="31">
        <v>60.622726999999998</v>
      </c>
    </row>
    <row r="607" spans="1:7" x14ac:dyDescent="0.2">
      <c r="A607" s="31" t="str">
        <f t="shared" si="14"/>
        <v>2019-20Melbourne CityG2</v>
      </c>
      <c r="B607" s="31" t="s">
        <v>108</v>
      </c>
      <c r="C607" s="31" t="s">
        <v>260</v>
      </c>
      <c r="D607" s="31" t="s">
        <v>23</v>
      </c>
      <c r="E607" s="31">
        <v>60</v>
      </c>
      <c r="F607" s="31">
        <v>56.310127000000001</v>
      </c>
      <c r="G607" s="31">
        <v>60.622726999999998</v>
      </c>
    </row>
    <row r="608" spans="1:7" x14ac:dyDescent="0.2">
      <c r="A608" s="31" t="str">
        <f t="shared" si="14"/>
        <v>2019-20Melton CityG2</v>
      </c>
      <c r="B608" s="31" t="s">
        <v>108</v>
      </c>
      <c r="C608" s="31" t="s">
        <v>261</v>
      </c>
      <c r="D608" s="31" t="s">
        <v>23</v>
      </c>
      <c r="E608" s="31">
        <v>67</v>
      </c>
      <c r="F608" s="31">
        <v>56.310127000000001</v>
      </c>
      <c r="G608" s="31">
        <v>58.755555999999999</v>
      </c>
    </row>
    <row r="609" spans="1:7" x14ac:dyDescent="0.2">
      <c r="A609" s="31" t="str">
        <f t="shared" si="14"/>
        <v>2019-20Moira ShireG2</v>
      </c>
      <c r="B609" s="31" t="s">
        <v>108</v>
      </c>
      <c r="C609" s="31" t="s">
        <v>262</v>
      </c>
      <c r="D609" s="31" t="s">
        <v>23</v>
      </c>
      <c r="E609" s="31">
        <v>53</v>
      </c>
      <c r="F609" s="31">
        <v>56.310127000000001</v>
      </c>
      <c r="G609" s="31">
        <v>53.736842000000003</v>
      </c>
    </row>
    <row r="610" spans="1:7" x14ac:dyDescent="0.2">
      <c r="A610" s="31" t="str">
        <f t="shared" si="14"/>
        <v>2019-20Monash CityG2</v>
      </c>
      <c r="B610" s="31" t="s">
        <v>108</v>
      </c>
      <c r="C610" s="31" t="s">
        <v>263</v>
      </c>
      <c r="D610" s="31" t="s">
        <v>23</v>
      </c>
      <c r="E610" s="31">
        <v>73</v>
      </c>
      <c r="F610" s="31">
        <v>56.310127000000001</v>
      </c>
      <c r="G610" s="31">
        <v>60.622726999999998</v>
      </c>
    </row>
    <row r="611" spans="1:7" x14ac:dyDescent="0.2">
      <c r="A611" s="31" t="str">
        <f t="shared" si="14"/>
        <v>2019-20Moonee Valley CityG2</v>
      </c>
      <c r="B611" s="31" t="s">
        <v>108</v>
      </c>
      <c r="C611" s="31" t="s">
        <v>264</v>
      </c>
      <c r="D611" s="31" t="s">
        <v>23</v>
      </c>
      <c r="E611" s="31">
        <v>54</v>
      </c>
      <c r="F611" s="31">
        <v>56.310127000000001</v>
      </c>
      <c r="G611" s="31">
        <v>60.622726999999998</v>
      </c>
    </row>
    <row r="612" spans="1:7" x14ac:dyDescent="0.2">
      <c r="A612" s="31" t="str">
        <f t="shared" si="14"/>
        <v>2019-20Moorabool ShireG2</v>
      </c>
      <c r="B612" s="31" t="s">
        <v>108</v>
      </c>
      <c r="C612" s="31" t="s">
        <v>265</v>
      </c>
      <c r="D612" s="31" t="s">
        <v>23</v>
      </c>
      <c r="E612" s="31">
        <v>49</v>
      </c>
      <c r="F612" s="31">
        <v>56.310127000000001</v>
      </c>
      <c r="G612" s="31">
        <v>53.736842000000003</v>
      </c>
    </row>
    <row r="613" spans="1:7" x14ac:dyDescent="0.2">
      <c r="A613" s="31" t="str">
        <f t="shared" si="14"/>
        <v>2019-20Merri-bek CityG2</v>
      </c>
      <c r="B613" s="31" t="s">
        <v>108</v>
      </c>
      <c r="C613" s="31" t="s">
        <v>266</v>
      </c>
      <c r="D613" s="31" t="s">
        <v>23</v>
      </c>
      <c r="E613" s="31">
        <v>53</v>
      </c>
      <c r="F613" s="31">
        <v>56.310127000000001</v>
      </c>
      <c r="G613" s="31">
        <v>60.622726999999998</v>
      </c>
    </row>
    <row r="614" spans="1:7" x14ac:dyDescent="0.2">
      <c r="A614" s="31" t="str">
        <f t="shared" si="14"/>
        <v>2019-20Mornington Peninsula ShireG2</v>
      </c>
      <c r="B614" s="31" t="s">
        <v>108</v>
      </c>
      <c r="C614" s="31" t="s">
        <v>267</v>
      </c>
      <c r="D614" s="31" t="s">
        <v>23</v>
      </c>
      <c r="E614" s="31">
        <v>55</v>
      </c>
      <c r="F614" s="31">
        <v>56.310127000000001</v>
      </c>
      <c r="G614" s="31">
        <v>58.755555999999999</v>
      </c>
    </row>
    <row r="615" spans="1:7" x14ac:dyDescent="0.2">
      <c r="A615" s="31" t="str">
        <f t="shared" si="14"/>
        <v>2019-20Mount Alexander ShireG2</v>
      </c>
      <c r="B615" s="31" t="s">
        <v>108</v>
      </c>
      <c r="C615" s="31" t="s">
        <v>268</v>
      </c>
      <c r="D615" s="31" t="s">
        <v>23</v>
      </c>
      <c r="E615" s="31">
        <v>51</v>
      </c>
      <c r="F615" s="31">
        <v>56.310127000000001</v>
      </c>
      <c r="G615" s="31">
        <v>53.736842000000003</v>
      </c>
    </row>
    <row r="616" spans="1:7" x14ac:dyDescent="0.2">
      <c r="A616" s="31" t="str">
        <f t="shared" si="14"/>
        <v>2019-20Moyne ShireG2</v>
      </c>
      <c r="B616" s="31" t="s">
        <v>108</v>
      </c>
      <c r="C616" s="31" t="s">
        <v>269</v>
      </c>
      <c r="D616" s="31" t="s">
        <v>23</v>
      </c>
      <c r="E616" s="31">
        <v>59</v>
      </c>
      <c r="F616" s="31">
        <v>56.310127000000001</v>
      </c>
      <c r="G616" s="31">
        <v>53.736842000000003</v>
      </c>
    </row>
    <row r="617" spans="1:7" x14ac:dyDescent="0.2">
      <c r="A617" s="31" t="str">
        <f t="shared" si="14"/>
        <v>2019-20Murrindindi ShireG2</v>
      </c>
      <c r="B617" s="31" t="s">
        <v>108</v>
      </c>
      <c r="C617" s="31" t="s">
        <v>270</v>
      </c>
      <c r="D617" s="31" t="s">
        <v>23</v>
      </c>
      <c r="E617" s="31">
        <v>55</v>
      </c>
      <c r="F617" s="31">
        <v>56.310127000000001</v>
      </c>
      <c r="G617" s="31">
        <v>54.473683999999999</v>
      </c>
    </row>
    <row r="618" spans="1:7" x14ac:dyDescent="0.2">
      <c r="A618" s="31" t="str">
        <f t="shared" si="14"/>
        <v>2019-20Nillumbik ShireG2</v>
      </c>
      <c r="B618" s="31" t="s">
        <v>108</v>
      </c>
      <c r="C618" s="31" t="s">
        <v>271</v>
      </c>
      <c r="D618" s="31" t="s">
        <v>23</v>
      </c>
      <c r="E618" s="31">
        <v>68</v>
      </c>
      <c r="F618" s="31">
        <v>56.310127000000001</v>
      </c>
      <c r="G618" s="31">
        <v>58.755555999999999</v>
      </c>
    </row>
    <row r="619" spans="1:7" x14ac:dyDescent="0.2">
      <c r="A619" s="31" t="str">
        <f t="shared" si="14"/>
        <v>2019-20Port Phillip CityG2</v>
      </c>
      <c r="B619" s="31" t="s">
        <v>108</v>
      </c>
      <c r="C619" s="31" t="s">
        <v>272</v>
      </c>
      <c r="D619" s="31" t="s">
        <v>23</v>
      </c>
      <c r="E619" s="31">
        <v>59</v>
      </c>
      <c r="F619" s="31">
        <v>56.310127000000001</v>
      </c>
      <c r="G619" s="31">
        <v>60.622726999999998</v>
      </c>
    </row>
    <row r="620" spans="1:7" x14ac:dyDescent="0.2">
      <c r="A620" s="31" t="str">
        <f t="shared" si="14"/>
        <v>2019-20Pyrenees ShireG2</v>
      </c>
      <c r="B620" s="31" t="s">
        <v>108</v>
      </c>
      <c r="C620" s="31" t="s">
        <v>273</v>
      </c>
      <c r="D620" s="31" t="s">
        <v>23</v>
      </c>
      <c r="E620" s="31">
        <v>55</v>
      </c>
      <c r="F620" s="31">
        <v>56.310127000000001</v>
      </c>
      <c r="G620" s="31">
        <v>54.473683999999999</v>
      </c>
    </row>
    <row r="621" spans="1:7" x14ac:dyDescent="0.2">
      <c r="A621" s="31" t="str">
        <f t="shared" si="14"/>
        <v>2019-20Greater SheppartonG2</v>
      </c>
      <c r="B621" s="31" t="s">
        <v>108</v>
      </c>
      <c r="C621" s="31" t="s">
        <v>274</v>
      </c>
      <c r="D621" s="31" t="s">
        <v>23</v>
      </c>
      <c r="E621" s="31">
        <v>54</v>
      </c>
      <c r="F621" s="31">
        <v>56.310127000000001</v>
      </c>
      <c r="G621" s="31">
        <v>53</v>
      </c>
    </row>
    <row r="622" spans="1:7" x14ac:dyDescent="0.2">
      <c r="A622" s="31" t="str">
        <f t="shared" si="14"/>
        <v>2019-20Wangaratta Rural CityG2</v>
      </c>
      <c r="B622" s="31" t="s">
        <v>108</v>
      </c>
      <c r="C622" s="31" t="s">
        <v>275</v>
      </c>
      <c r="D622" s="31" t="s">
        <v>23</v>
      </c>
      <c r="E622" s="31">
        <v>55</v>
      </c>
      <c r="F622" s="31">
        <v>56.310127000000001</v>
      </c>
      <c r="G622" s="31">
        <v>53</v>
      </c>
    </row>
    <row r="623" spans="1:7" x14ac:dyDescent="0.2">
      <c r="A623" s="31" t="str">
        <f t="shared" si="14"/>
        <v>2019-20Warrnambool CityG2</v>
      </c>
      <c r="B623" s="31" t="s">
        <v>108</v>
      </c>
      <c r="C623" s="31" t="s">
        <v>276</v>
      </c>
      <c r="D623" s="31" t="s">
        <v>23</v>
      </c>
      <c r="E623" s="31">
        <v>42</v>
      </c>
      <c r="F623" s="31">
        <v>56.310127000000001</v>
      </c>
      <c r="G623" s="31">
        <v>53</v>
      </c>
    </row>
    <row r="624" spans="1:7" x14ac:dyDescent="0.2">
      <c r="A624" s="31" t="str">
        <f t="shared" si="14"/>
        <v>2019-20Wodonga CityG2</v>
      </c>
      <c r="B624" s="31" t="s">
        <v>108</v>
      </c>
      <c r="C624" s="31" t="s">
        <v>277</v>
      </c>
      <c r="D624" s="31" t="s">
        <v>23</v>
      </c>
      <c r="E624" s="31">
        <v>59</v>
      </c>
      <c r="F624" s="31">
        <v>56.310127000000001</v>
      </c>
      <c r="G624" s="31">
        <v>53</v>
      </c>
    </row>
    <row r="625" spans="1:7" x14ac:dyDescent="0.2">
      <c r="A625" s="31" t="str">
        <f t="shared" ref="A625:A688" si="15">CONCATENATE(B625,C625,D625)</f>
        <v>2019-20Boroondara CityG2</v>
      </c>
      <c r="B625" s="31" t="s">
        <v>108</v>
      </c>
      <c r="C625" s="31" t="s">
        <v>278</v>
      </c>
      <c r="D625" s="31" t="s">
        <v>23</v>
      </c>
      <c r="E625" s="31">
        <v>59</v>
      </c>
      <c r="F625" s="31">
        <v>56.310127000000001</v>
      </c>
      <c r="G625" s="31">
        <v>60.622726999999998</v>
      </c>
    </row>
    <row r="626" spans="1:7" x14ac:dyDescent="0.2">
      <c r="A626" s="31" t="str">
        <f t="shared" si="15"/>
        <v>2019-20Buloke ShireG2</v>
      </c>
      <c r="B626" s="31" t="s">
        <v>108</v>
      </c>
      <c r="C626" s="31" t="s">
        <v>279</v>
      </c>
      <c r="D626" s="31" t="s">
        <v>23</v>
      </c>
      <c r="E626" s="31">
        <v>58</v>
      </c>
      <c r="F626" s="31">
        <v>56.310127000000001</v>
      </c>
      <c r="G626" s="31">
        <v>54.473683999999999</v>
      </c>
    </row>
    <row r="627" spans="1:7" x14ac:dyDescent="0.2">
      <c r="A627" s="31" t="str">
        <f t="shared" si="15"/>
        <v>2019-20Glen Eira CityG2</v>
      </c>
      <c r="B627" s="31" t="s">
        <v>108</v>
      </c>
      <c r="C627" s="31" t="s">
        <v>280</v>
      </c>
      <c r="D627" s="31" t="s">
        <v>23</v>
      </c>
      <c r="E627" s="31">
        <v>60</v>
      </c>
      <c r="F627" s="31">
        <v>56.310127000000001</v>
      </c>
      <c r="G627" s="31">
        <v>60.622726999999998</v>
      </c>
    </row>
    <row r="628" spans="1:7" x14ac:dyDescent="0.2">
      <c r="A628" s="31" t="str">
        <f t="shared" si="15"/>
        <v>2019-20Horsham Rural CityG2</v>
      </c>
      <c r="B628" s="31" t="s">
        <v>108</v>
      </c>
      <c r="C628" s="31" t="s">
        <v>281</v>
      </c>
      <c r="D628" s="31" t="s">
        <v>23</v>
      </c>
      <c r="E628" s="31">
        <v>41</v>
      </c>
      <c r="F628" s="31">
        <v>56.310127000000001</v>
      </c>
      <c r="G628" s="31">
        <v>53</v>
      </c>
    </row>
    <row r="629" spans="1:7" x14ac:dyDescent="0.2">
      <c r="A629" s="31" t="str">
        <f t="shared" si="15"/>
        <v>2019-20Kingston CityG2</v>
      </c>
      <c r="B629" s="31" t="s">
        <v>108</v>
      </c>
      <c r="C629" s="31" t="s">
        <v>282</v>
      </c>
      <c r="D629" s="31" t="s">
        <v>23</v>
      </c>
      <c r="E629" s="31">
        <v>56</v>
      </c>
      <c r="F629" s="31">
        <v>56.310127000000001</v>
      </c>
      <c r="G629" s="31">
        <v>60.622726999999998</v>
      </c>
    </row>
    <row r="630" spans="1:7" x14ac:dyDescent="0.2">
      <c r="A630" s="31" t="str">
        <f t="shared" si="15"/>
        <v>2019-20Latrobe CityG2</v>
      </c>
      <c r="B630" s="31" t="s">
        <v>108</v>
      </c>
      <c r="C630" s="31" t="s">
        <v>283</v>
      </c>
      <c r="D630" s="31" t="s">
        <v>23</v>
      </c>
      <c r="E630" s="31">
        <v>55</v>
      </c>
      <c r="F630" s="31">
        <v>56.310127000000001</v>
      </c>
      <c r="G630" s="31">
        <v>53</v>
      </c>
    </row>
    <row r="631" spans="1:7" x14ac:dyDescent="0.2">
      <c r="A631" s="31" t="str">
        <f t="shared" si="15"/>
        <v>2019-20Mildura Rural CityG2</v>
      </c>
      <c r="B631" s="31" t="s">
        <v>108</v>
      </c>
      <c r="C631" s="31" t="s">
        <v>284</v>
      </c>
      <c r="D631" s="31" t="s">
        <v>23</v>
      </c>
      <c r="E631" s="31">
        <v>54</v>
      </c>
      <c r="F631" s="31">
        <v>56.310127000000001</v>
      </c>
      <c r="G631" s="31">
        <v>53</v>
      </c>
    </row>
    <row r="632" spans="1:7" x14ac:dyDescent="0.2">
      <c r="A632" s="31" t="str">
        <f t="shared" si="15"/>
        <v>2019-20Mitchell ShireG2</v>
      </c>
      <c r="B632" s="31" t="s">
        <v>108</v>
      </c>
      <c r="C632" s="31" t="s">
        <v>285</v>
      </c>
      <c r="D632" s="31" t="s">
        <v>23</v>
      </c>
      <c r="E632" s="31">
        <v>52</v>
      </c>
      <c r="F632" s="31">
        <v>56.310127000000001</v>
      </c>
      <c r="G632" s="31">
        <v>53.736842000000003</v>
      </c>
    </row>
    <row r="633" spans="1:7" x14ac:dyDescent="0.2">
      <c r="A633" s="31" t="str">
        <f t="shared" si="15"/>
        <v>2019-20Northern Grampians ShireG2</v>
      </c>
      <c r="B633" s="31" t="s">
        <v>108</v>
      </c>
      <c r="C633" s="31" t="s">
        <v>286</v>
      </c>
      <c r="D633" s="31" t="s">
        <v>23</v>
      </c>
      <c r="E633" s="31">
        <v>50</v>
      </c>
      <c r="F633" s="31">
        <v>56.310127000000001</v>
      </c>
      <c r="G633" s="31">
        <v>54.473683999999999</v>
      </c>
    </row>
    <row r="634" spans="1:7" x14ac:dyDescent="0.2">
      <c r="A634" s="31" t="str">
        <f t="shared" si="15"/>
        <v>2019-20Southern Grampians ShireR2</v>
      </c>
      <c r="B634" s="31" t="s">
        <v>108</v>
      </c>
      <c r="C634" s="31" t="s">
        <v>208</v>
      </c>
      <c r="D634" s="31" t="s">
        <v>32</v>
      </c>
      <c r="E634" s="31">
        <v>0.97066789464436098</v>
      </c>
      <c r="F634" s="31">
        <v>0.96428899999999995</v>
      </c>
      <c r="G634" s="31">
        <v>0.96832700000000005</v>
      </c>
    </row>
    <row r="635" spans="1:7" x14ac:dyDescent="0.2">
      <c r="A635" s="31" t="str">
        <f t="shared" si="15"/>
        <v>2019-20South Gippsland ShireR2</v>
      </c>
      <c r="B635" s="31" t="s">
        <v>108</v>
      </c>
      <c r="C635" s="31" t="s">
        <v>209</v>
      </c>
      <c r="D635" s="31" t="s">
        <v>32</v>
      </c>
      <c r="E635" s="31">
        <v>0.93133462282398405</v>
      </c>
      <c r="F635" s="31">
        <v>0.96428899999999995</v>
      </c>
      <c r="G635" s="31">
        <v>0.96832700000000005</v>
      </c>
    </row>
    <row r="636" spans="1:7" x14ac:dyDescent="0.2">
      <c r="A636" s="31" t="str">
        <f t="shared" si="15"/>
        <v>2019-20Stonnington CityR2</v>
      </c>
      <c r="B636" s="31" t="s">
        <v>108</v>
      </c>
      <c r="C636" s="31" t="s">
        <v>210</v>
      </c>
      <c r="D636" s="31" t="s">
        <v>32</v>
      </c>
      <c r="E636" s="31">
        <v>0.99696969696969695</v>
      </c>
      <c r="F636" s="31">
        <v>0.96428899999999995</v>
      </c>
      <c r="G636" s="31">
        <v>0.95674700000000001</v>
      </c>
    </row>
    <row r="637" spans="1:7" x14ac:dyDescent="0.2">
      <c r="A637" s="31" t="str">
        <f t="shared" si="15"/>
        <v>2019-20Ararat Rural CityR2</v>
      </c>
      <c r="B637" s="31" t="s">
        <v>108</v>
      </c>
      <c r="C637" s="31" t="s">
        <v>211</v>
      </c>
      <c r="D637" s="31" t="s">
        <v>32</v>
      </c>
      <c r="E637" s="31">
        <v>1</v>
      </c>
      <c r="F637" s="31">
        <v>0.96428899999999995</v>
      </c>
      <c r="G637" s="31">
        <v>0.96909900000000004</v>
      </c>
    </row>
    <row r="638" spans="1:7" x14ac:dyDescent="0.2">
      <c r="A638" s="31" t="str">
        <f t="shared" si="15"/>
        <v>2019-20Strathbogie ShireR2</v>
      </c>
      <c r="B638" s="31" t="s">
        <v>108</v>
      </c>
      <c r="C638" s="31" t="s">
        <v>212</v>
      </c>
      <c r="D638" s="31" t="s">
        <v>32</v>
      </c>
      <c r="E638" s="31">
        <v>0.99993569476448196</v>
      </c>
      <c r="F638" s="31">
        <v>0.96428899999999995</v>
      </c>
      <c r="G638" s="31">
        <v>0.96909900000000004</v>
      </c>
    </row>
    <row r="639" spans="1:7" x14ac:dyDescent="0.2">
      <c r="A639" s="31" t="str">
        <f t="shared" si="15"/>
        <v>2019-20Surf Coast ShireR2</v>
      </c>
      <c r="B639" s="31" t="s">
        <v>108</v>
      </c>
      <c r="C639" s="31" t="s">
        <v>213</v>
      </c>
      <c r="D639" s="31" t="s">
        <v>32</v>
      </c>
      <c r="E639" s="31">
        <v>0.99830477181557298</v>
      </c>
      <c r="F639" s="31">
        <v>0.96428899999999995</v>
      </c>
      <c r="G639" s="31">
        <v>0.96832700000000005</v>
      </c>
    </row>
    <row r="640" spans="1:7" x14ac:dyDescent="0.2">
      <c r="A640" s="31" t="str">
        <f t="shared" si="15"/>
        <v>2019-20Swan Hill Rural CityR2</v>
      </c>
      <c r="B640" s="31" t="s">
        <v>108</v>
      </c>
      <c r="C640" s="31" t="s">
        <v>214</v>
      </c>
      <c r="D640" s="31" t="s">
        <v>32</v>
      </c>
      <c r="E640" s="31">
        <v>0.99279035710262498</v>
      </c>
      <c r="F640" s="31">
        <v>0.96428899999999995</v>
      </c>
      <c r="G640" s="31">
        <v>0.96832700000000005</v>
      </c>
    </row>
    <row r="641" spans="1:7" x14ac:dyDescent="0.2">
      <c r="A641" s="31" t="str">
        <f t="shared" si="15"/>
        <v>2019-20Towong ShireR2</v>
      </c>
      <c r="B641" s="31" t="s">
        <v>108</v>
      </c>
      <c r="C641" s="31" t="s">
        <v>215</v>
      </c>
      <c r="D641" s="31" t="s">
        <v>32</v>
      </c>
      <c r="E641" s="31">
        <v>1</v>
      </c>
      <c r="F641" s="31">
        <v>0.96428899999999995</v>
      </c>
      <c r="G641" s="31">
        <v>0.96909900000000004</v>
      </c>
    </row>
    <row r="642" spans="1:7" x14ac:dyDescent="0.2">
      <c r="A642" s="31" t="str">
        <f t="shared" si="15"/>
        <v>2019-20Wellington ShireR2</v>
      </c>
      <c r="B642" s="31" t="s">
        <v>108</v>
      </c>
      <c r="C642" s="31" t="s">
        <v>216</v>
      </c>
      <c r="D642" s="31" t="s">
        <v>32</v>
      </c>
      <c r="E642" s="31">
        <v>0.99967296749296897</v>
      </c>
      <c r="F642" s="31">
        <v>0.96428899999999995</v>
      </c>
      <c r="G642" s="31">
        <v>0.96832700000000005</v>
      </c>
    </row>
    <row r="643" spans="1:7" x14ac:dyDescent="0.2">
      <c r="A643" s="31" t="str">
        <f t="shared" si="15"/>
        <v>2019-20West Wimmera ShireR2</v>
      </c>
      <c r="B643" s="31" t="s">
        <v>108</v>
      </c>
      <c r="C643" s="31" t="s">
        <v>217</v>
      </c>
      <c r="D643" s="31" t="s">
        <v>32</v>
      </c>
      <c r="E643" s="31">
        <v>0.93676885597819504</v>
      </c>
      <c r="F643" s="31">
        <v>0.96428899999999995</v>
      </c>
      <c r="G643" s="31">
        <v>0.96909900000000004</v>
      </c>
    </row>
    <row r="644" spans="1:7" x14ac:dyDescent="0.2">
      <c r="A644" s="31" t="str">
        <f t="shared" si="15"/>
        <v>2019-20Whitehorse CityR2</v>
      </c>
      <c r="B644" s="31" t="s">
        <v>108</v>
      </c>
      <c r="C644" s="31" t="s">
        <v>218</v>
      </c>
      <c r="D644" s="31" t="s">
        <v>32</v>
      </c>
      <c r="E644" s="31">
        <v>0.98587127158555699</v>
      </c>
      <c r="F644" s="31">
        <v>0.96428899999999995</v>
      </c>
      <c r="G644" s="31">
        <v>0.95674700000000001</v>
      </c>
    </row>
    <row r="645" spans="1:7" x14ac:dyDescent="0.2">
      <c r="A645" s="31" t="str">
        <f t="shared" si="15"/>
        <v>2019-20Whittlesea CityR2</v>
      </c>
      <c r="B645" s="31" t="s">
        <v>108</v>
      </c>
      <c r="C645" s="31" t="s">
        <v>219</v>
      </c>
      <c r="D645" s="31" t="s">
        <v>32</v>
      </c>
      <c r="E645" s="31">
        <v>0.92323943661971797</v>
      </c>
      <c r="F645" s="31">
        <v>0.96428899999999995</v>
      </c>
      <c r="G645" s="31">
        <v>0.96440499999999996</v>
      </c>
    </row>
    <row r="646" spans="1:7" x14ac:dyDescent="0.2">
      <c r="A646" s="31" t="str">
        <f t="shared" si="15"/>
        <v>2019-20Wyndham CityR2</v>
      </c>
      <c r="B646" s="31" t="s">
        <v>108</v>
      </c>
      <c r="C646" s="31" t="s">
        <v>220</v>
      </c>
      <c r="D646" s="31" t="s">
        <v>32</v>
      </c>
      <c r="E646" s="31">
        <v>0.98191214470284205</v>
      </c>
      <c r="F646" s="31">
        <v>0.96428899999999995</v>
      </c>
      <c r="G646" s="31">
        <v>0.96440499999999996</v>
      </c>
    </row>
    <row r="647" spans="1:7" x14ac:dyDescent="0.2">
      <c r="A647" s="31" t="str">
        <f t="shared" si="15"/>
        <v>2019-20Yarra CityR2</v>
      </c>
      <c r="B647" s="31" t="s">
        <v>108</v>
      </c>
      <c r="C647" s="31" t="s">
        <v>221</v>
      </c>
      <c r="D647" s="31" t="s">
        <v>32</v>
      </c>
      <c r="E647" s="31">
        <v>0.98777072086376605</v>
      </c>
      <c r="F647" s="31">
        <v>0.96428899999999995</v>
      </c>
      <c r="G647" s="31">
        <v>0.95674700000000001</v>
      </c>
    </row>
    <row r="648" spans="1:7" x14ac:dyDescent="0.2">
      <c r="A648" s="31" t="str">
        <f t="shared" si="15"/>
        <v>2019-20Yarra Ranges ShireR2</v>
      </c>
      <c r="B648" s="31" t="s">
        <v>108</v>
      </c>
      <c r="C648" s="31" t="s">
        <v>222</v>
      </c>
      <c r="D648" s="31" t="s">
        <v>32</v>
      </c>
      <c r="E648" s="31">
        <v>0.98534613441131902</v>
      </c>
      <c r="F648" s="31">
        <v>0.96428899999999995</v>
      </c>
      <c r="G648" s="31">
        <v>0.96440499999999996</v>
      </c>
    </row>
    <row r="649" spans="1:7" x14ac:dyDescent="0.2">
      <c r="A649" s="31" t="str">
        <f t="shared" si="15"/>
        <v>2019-20Yarriambiack ShireR2</v>
      </c>
      <c r="B649" s="31" t="s">
        <v>108</v>
      </c>
      <c r="C649" s="31" t="s">
        <v>223</v>
      </c>
      <c r="D649" s="31" t="s">
        <v>32</v>
      </c>
      <c r="E649" s="31">
        <v>0.80379746835443</v>
      </c>
      <c r="F649" s="31">
        <v>0.96428899999999995</v>
      </c>
      <c r="G649" s="31">
        <v>0.96909900000000004</v>
      </c>
    </row>
    <row r="650" spans="1:7" x14ac:dyDescent="0.2">
      <c r="A650" s="31" t="str">
        <f t="shared" si="15"/>
        <v>2019-20Bass Coast ShireR2</v>
      </c>
      <c r="B650" s="31" t="s">
        <v>108</v>
      </c>
      <c r="C650" s="31" t="s">
        <v>224</v>
      </c>
      <c r="D650" s="31" t="s">
        <v>32</v>
      </c>
      <c r="E650" s="31">
        <v>0.98412698412698396</v>
      </c>
      <c r="F650" s="31">
        <v>0.96428899999999995</v>
      </c>
      <c r="G650" s="31">
        <v>0.96832700000000005</v>
      </c>
    </row>
    <row r="651" spans="1:7" x14ac:dyDescent="0.2">
      <c r="A651" s="31" t="str">
        <f t="shared" si="15"/>
        <v>2019-20Borough of QueenscliffeR2</v>
      </c>
      <c r="B651" s="31" t="s">
        <v>108</v>
      </c>
      <c r="C651" s="31" t="s">
        <v>225</v>
      </c>
      <c r="D651" s="31" t="s">
        <v>32</v>
      </c>
      <c r="E651" s="31">
        <v>1</v>
      </c>
      <c r="F651" s="31">
        <v>0.96428899999999995</v>
      </c>
      <c r="G651" s="31">
        <v>0.96909900000000004</v>
      </c>
    </row>
    <row r="652" spans="1:7" x14ac:dyDescent="0.2">
      <c r="A652" s="31" t="str">
        <f t="shared" si="15"/>
        <v>2019-20Alpine ShireR2</v>
      </c>
      <c r="B652" s="31" t="s">
        <v>108</v>
      </c>
      <c r="C652" s="31" t="s">
        <v>226</v>
      </c>
      <c r="D652" s="31" t="s">
        <v>32</v>
      </c>
      <c r="E652" s="31">
        <v>0.98816568047337305</v>
      </c>
      <c r="F652" s="31">
        <v>0.96428899999999995</v>
      </c>
      <c r="G652" s="31">
        <v>0.96909900000000004</v>
      </c>
    </row>
    <row r="653" spans="1:7" x14ac:dyDescent="0.2">
      <c r="A653" s="31" t="str">
        <f t="shared" si="15"/>
        <v>2019-20Ballarat CityR2</v>
      </c>
      <c r="B653" s="31" t="s">
        <v>108</v>
      </c>
      <c r="C653" s="31" t="s">
        <v>227</v>
      </c>
      <c r="D653" s="31" t="s">
        <v>32</v>
      </c>
      <c r="E653" s="31">
        <v>0.99779902782590801</v>
      </c>
      <c r="F653" s="31">
        <v>0.96428899999999995</v>
      </c>
      <c r="G653" s="31">
        <v>0.96396300000000001</v>
      </c>
    </row>
    <row r="654" spans="1:7" x14ac:dyDescent="0.2">
      <c r="A654" s="31" t="str">
        <f t="shared" si="15"/>
        <v>2019-20Banyule CityR2</v>
      </c>
      <c r="B654" s="31" t="s">
        <v>108</v>
      </c>
      <c r="C654" s="31" t="s">
        <v>228</v>
      </c>
      <c r="D654" s="31" t="s">
        <v>32</v>
      </c>
      <c r="E654" s="31">
        <v>0.97410018552875699</v>
      </c>
      <c r="F654" s="31">
        <v>0.96428899999999995</v>
      </c>
      <c r="G654" s="31">
        <v>0.95674700000000001</v>
      </c>
    </row>
    <row r="655" spans="1:7" x14ac:dyDescent="0.2">
      <c r="A655" s="31" t="str">
        <f t="shared" si="15"/>
        <v>2019-20Baw Baw ShireR2</v>
      </c>
      <c r="B655" s="31" t="s">
        <v>108</v>
      </c>
      <c r="C655" s="31" t="s">
        <v>229</v>
      </c>
      <c r="D655" s="31" t="s">
        <v>32</v>
      </c>
      <c r="E655" s="31">
        <v>0.96279491833030895</v>
      </c>
      <c r="F655" s="31">
        <v>0.96428899999999995</v>
      </c>
      <c r="G655" s="31">
        <v>0.96832700000000005</v>
      </c>
    </row>
    <row r="656" spans="1:7" x14ac:dyDescent="0.2">
      <c r="A656" s="31" t="str">
        <f t="shared" si="15"/>
        <v>2019-20Bayside CityR2</v>
      </c>
      <c r="B656" s="31" t="s">
        <v>108</v>
      </c>
      <c r="C656" s="31" t="s">
        <v>230</v>
      </c>
      <c r="D656" s="31" t="s">
        <v>32</v>
      </c>
      <c r="E656" s="31">
        <v>0.98382749326145602</v>
      </c>
      <c r="F656" s="31">
        <v>0.96428899999999995</v>
      </c>
      <c r="G656" s="31">
        <v>0.95674700000000001</v>
      </c>
    </row>
    <row r="657" spans="1:7" x14ac:dyDescent="0.2">
      <c r="A657" s="31" t="str">
        <f t="shared" si="15"/>
        <v>2019-20Benalla Rural CityR2</v>
      </c>
      <c r="B657" s="31" t="s">
        <v>108</v>
      </c>
      <c r="C657" s="31" t="s">
        <v>231</v>
      </c>
      <c r="D657" s="31" t="s">
        <v>32</v>
      </c>
      <c r="E657" s="31">
        <v>0.98571428571428599</v>
      </c>
      <c r="F657" s="31">
        <v>0.96428899999999995</v>
      </c>
      <c r="G657" s="31">
        <v>0.96909900000000004</v>
      </c>
    </row>
    <row r="658" spans="1:7" x14ac:dyDescent="0.2">
      <c r="A658" s="31" t="str">
        <f t="shared" si="15"/>
        <v>2019-20Brimbank CityR2</v>
      </c>
      <c r="B658" s="31" t="s">
        <v>108</v>
      </c>
      <c r="C658" s="31" t="s">
        <v>232</v>
      </c>
      <c r="D658" s="31" t="s">
        <v>32</v>
      </c>
      <c r="E658" s="31">
        <v>0.89218921892189196</v>
      </c>
      <c r="F658" s="31">
        <v>0.96428899999999995</v>
      </c>
      <c r="G658" s="31">
        <v>0.95674700000000001</v>
      </c>
    </row>
    <row r="659" spans="1:7" x14ac:dyDescent="0.2">
      <c r="A659" s="31" t="str">
        <f t="shared" si="15"/>
        <v>2019-20Campaspe ShireR2</v>
      </c>
      <c r="B659" s="31" t="s">
        <v>108</v>
      </c>
      <c r="C659" s="31" t="s">
        <v>233</v>
      </c>
      <c r="D659" s="31" t="s">
        <v>32</v>
      </c>
      <c r="E659" s="31">
        <v>0.98765270506108205</v>
      </c>
      <c r="F659" s="31">
        <v>0.96428899999999995</v>
      </c>
      <c r="G659" s="31">
        <v>0.96832700000000005</v>
      </c>
    </row>
    <row r="660" spans="1:7" x14ac:dyDescent="0.2">
      <c r="A660" s="31" t="str">
        <f t="shared" si="15"/>
        <v>2019-20Cardinia ShireR2</v>
      </c>
      <c r="B660" s="31" t="s">
        <v>108</v>
      </c>
      <c r="C660" s="31" t="s">
        <v>234</v>
      </c>
      <c r="D660" s="31" t="s">
        <v>32</v>
      </c>
      <c r="E660" s="31">
        <v>0.97817189631650703</v>
      </c>
      <c r="F660" s="31">
        <v>0.96428899999999995</v>
      </c>
      <c r="G660" s="31">
        <v>0.96440499999999996</v>
      </c>
    </row>
    <row r="661" spans="1:7" x14ac:dyDescent="0.2">
      <c r="A661" s="31" t="str">
        <f t="shared" si="15"/>
        <v>2019-20Casey CityR2</v>
      </c>
      <c r="B661" s="31" t="s">
        <v>108</v>
      </c>
      <c r="C661" s="31" t="s">
        <v>235</v>
      </c>
      <c r="D661" s="31" t="s">
        <v>32</v>
      </c>
      <c r="E661" s="31">
        <v>0.96615530407920902</v>
      </c>
      <c r="F661" s="31">
        <v>0.96428899999999995</v>
      </c>
      <c r="G661" s="31">
        <v>0.96440499999999996</v>
      </c>
    </row>
    <row r="662" spans="1:7" x14ac:dyDescent="0.2">
      <c r="A662" s="31" t="str">
        <f t="shared" si="15"/>
        <v>2019-20Central Goldfields ShireR2</v>
      </c>
      <c r="B662" s="31" t="s">
        <v>108</v>
      </c>
      <c r="C662" s="31" t="s">
        <v>236</v>
      </c>
      <c r="D662" s="31" t="s">
        <v>32</v>
      </c>
      <c r="E662" s="31">
        <v>0.99552581189451494</v>
      </c>
      <c r="F662" s="31">
        <v>0.96428899999999995</v>
      </c>
      <c r="G662" s="31">
        <v>0.96909900000000004</v>
      </c>
    </row>
    <row r="663" spans="1:7" x14ac:dyDescent="0.2">
      <c r="A663" s="31" t="str">
        <f t="shared" si="15"/>
        <v>2019-20Colac-Otway ShireR2</v>
      </c>
      <c r="B663" s="31" t="s">
        <v>108</v>
      </c>
      <c r="C663" s="31" t="s">
        <v>237</v>
      </c>
      <c r="D663" s="31" t="s">
        <v>32</v>
      </c>
      <c r="E663" s="31">
        <v>0.93111445516508795</v>
      </c>
      <c r="F663" s="31">
        <v>0.96428899999999995</v>
      </c>
      <c r="G663" s="31">
        <v>0.96832700000000005</v>
      </c>
    </row>
    <row r="664" spans="1:7" x14ac:dyDescent="0.2">
      <c r="A664" s="31" t="str">
        <f t="shared" si="15"/>
        <v>2019-20Corangamite ShireR2</v>
      </c>
      <c r="B664" s="31" t="s">
        <v>108</v>
      </c>
      <c r="C664" s="31" t="s">
        <v>238</v>
      </c>
      <c r="D664" s="31" t="s">
        <v>32</v>
      </c>
      <c r="E664" s="31">
        <v>0.98905908096280104</v>
      </c>
      <c r="F664" s="31">
        <v>0.96428899999999995</v>
      </c>
      <c r="G664" s="31">
        <v>0.96832700000000005</v>
      </c>
    </row>
    <row r="665" spans="1:7" x14ac:dyDescent="0.2">
      <c r="A665" s="31" t="str">
        <f t="shared" si="15"/>
        <v>2019-20Darebin CityR2</v>
      </c>
      <c r="B665" s="31" t="s">
        <v>108</v>
      </c>
      <c r="C665" s="31" t="s">
        <v>239</v>
      </c>
      <c r="D665" s="31" t="s">
        <v>32</v>
      </c>
      <c r="E665" s="31">
        <v>0.99279238535839798</v>
      </c>
      <c r="F665" s="31">
        <v>0.96428899999999995</v>
      </c>
      <c r="G665" s="31">
        <v>0.95674700000000001</v>
      </c>
    </row>
    <row r="666" spans="1:7" x14ac:dyDescent="0.2">
      <c r="A666" s="31" t="str">
        <f t="shared" si="15"/>
        <v>2019-20East Gippsland ShireR2</v>
      </c>
      <c r="B666" s="31" t="s">
        <v>108</v>
      </c>
      <c r="C666" s="31" t="s">
        <v>240</v>
      </c>
      <c r="D666" s="31" t="s">
        <v>32</v>
      </c>
      <c r="E666" s="31">
        <v>0.973100106370405</v>
      </c>
      <c r="F666" s="31">
        <v>0.96428899999999995</v>
      </c>
      <c r="G666" s="31">
        <v>0.96832700000000005</v>
      </c>
    </row>
    <row r="667" spans="1:7" x14ac:dyDescent="0.2">
      <c r="A667" s="31" t="str">
        <f t="shared" si="15"/>
        <v>2019-20Frankston CityR2</v>
      </c>
      <c r="B667" s="31" t="s">
        <v>108</v>
      </c>
      <c r="C667" s="31" t="s">
        <v>241</v>
      </c>
      <c r="D667" s="31" t="s">
        <v>32</v>
      </c>
      <c r="E667" s="31">
        <v>0.99458026860426996</v>
      </c>
      <c r="F667" s="31">
        <v>0.96428899999999995</v>
      </c>
      <c r="G667" s="31">
        <v>0.95674700000000001</v>
      </c>
    </row>
    <row r="668" spans="1:7" x14ac:dyDescent="0.2">
      <c r="A668" s="31" t="str">
        <f t="shared" si="15"/>
        <v>2019-20Gannawarra ShireR2</v>
      </c>
      <c r="B668" s="31" t="s">
        <v>108</v>
      </c>
      <c r="C668" s="31" t="s">
        <v>242</v>
      </c>
      <c r="D668" s="31" t="s">
        <v>32</v>
      </c>
      <c r="E668" s="31">
        <v>0.99424184261036497</v>
      </c>
      <c r="F668" s="31">
        <v>0.96428899999999995</v>
      </c>
      <c r="G668" s="31">
        <v>0.96909900000000004</v>
      </c>
    </row>
    <row r="669" spans="1:7" x14ac:dyDescent="0.2">
      <c r="A669" s="31" t="str">
        <f t="shared" si="15"/>
        <v>2019-20Glenelg ShireR2</v>
      </c>
      <c r="B669" s="31" t="s">
        <v>108</v>
      </c>
      <c r="C669" s="31" t="s">
        <v>243</v>
      </c>
      <c r="D669" s="31" t="s">
        <v>32</v>
      </c>
      <c r="E669" s="31">
        <v>0.952380952380952</v>
      </c>
      <c r="F669" s="31">
        <v>0.96428899999999995</v>
      </c>
      <c r="G669" s="31">
        <v>0.96832700000000005</v>
      </c>
    </row>
    <row r="670" spans="1:7" x14ac:dyDescent="0.2">
      <c r="A670" s="31" t="str">
        <f t="shared" si="15"/>
        <v>2019-20Golden Plains ShireR2</v>
      </c>
      <c r="B670" s="31" t="s">
        <v>108</v>
      </c>
      <c r="C670" s="31" t="s">
        <v>244</v>
      </c>
      <c r="D670" s="31" t="s">
        <v>32</v>
      </c>
      <c r="E670" s="31">
        <v>0.98982423681776099</v>
      </c>
      <c r="F670" s="31">
        <v>0.96428899999999995</v>
      </c>
      <c r="G670" s="31">
        <v>0.96832700000000005</v>
      </c>
    </row>
    <row r="671" spans="1:7" x14ac:dyDescent="0.2">
      <c r="A671" s="31" t="str">
        <f t="shared" si="15"/>
        <v>2019-20Greater Bendigo CityR2</v>
      </c>
      <c r="B671" s="31" t="s">
        <v>108</v>
      </c>
      <c r="C671" s="31" t="s">
        <v>245</v>
      </c>
      <c r="D671" s="31" t="s">
        <v>32</v>
      </c>
      <c r="E671" s="31">
        <v>0.99407114624505899</v>
      </c>
      <c r="F671" s="31">
        <v>0.96428899999999995</v>
      </c>
      <c r="G671" s="31">
        <v>0.96396300000000001</v>
      </c>
    </row>
    <row r="672" spans="1:7" x14ac:dyDescent="0.2">
      <c r="A672" s="31" t="str">
        <f t="shared" si="15"/>
        <v>2019-20Greater Dandenong CityR2</v>
      </c>
      <c r="B672" s="31" t="s">
        <v>108</v>
      </c>
      <c r="C672" s="31" t="s">
        <v>246</v>
      </c>
      <c r="D672" s="31" t="s">
        <v>32</v>
      </c>
      <c r="E672" s="31">
        <v>0.78592375366568901</v>
      </c>
      <c r="F672" s="31">
        <v>0.96428899999999995</v>
      </c>
      <c r="G672" s="31">
        <v>0.95674700000000001</v>
      </c>
    </row>
    <row r="673" spans="1:7" x14ac:dyDescent="0.2">
      <c r="A673" s="31" t="str">
        <f t="shared" si="15"/>
        <v>2019-20Greater Geelong CityR2</v>
      </c>
      <c r="B673" s="31" t="s">
        <v>108</v>
      </c>
      <c r="C673" s="31" t="s">
        <v>247</v>
      </c>
      <c r="D673" s="31" t="s">
        <v>32</v>
      </c>
      <c r="E673" s="31">
        <v>0.918556995558788</v>
      </c>
      <c r="F673" s="31">
        <v>0.96428899999999995</v>
      </c>
      <c r="G673" s="31">
        <v>0.96396300000000001</v>
      </c>
    </row>
    <row r="674" spans="1:7" x14ac:dyDescent="0.2">
      <c r="A674" s="31" t="str">
        <f t="shared" si="15"/>
        <v>2019-20Hepburn ShireR2</v>
      </c>
      <c r="B674" s="31" t="s">
        <v>108</v>
      </c>
      <c r="C674" s="31" t="s">
        <v>248</v>
      </c>
      <c r="D674" s="31" t="s">
        <v>32</v>
      </c>
      <c r="E674" s="31">
        <v>0.99465108284633896</v>
      </c>
      <c r="F674" s="31">
        <v>0.96428899999999995</v>
      </c>
      <c r="G674" s="31">
        <v>0.96909900000000004</v>
      </c>
    </row>
    <row r="675" spans="1:7" x14ac:dyDescent="0.2">
      <c r="A675" s="31" t="str">
        <f t="shared" si="15"/>
        <v>2019-20Hindmarsh ShireR2</v>
      </c>
      <c r="B675" s="31" t="s">
        <v>108</v>
      </c>
      <c r="C675" s="31" t="s">
        <v>249</v>
      </c>
      <c r="D675" s="31" t="s">
        <v>32</v>
      </c>
      <c r="E675" s="31">
        <v>0.99826989619377204</v>
      </c>
      <c r="F675" s="31">
        <v>0.96428899999999995</v>
      </c>
      <c r="G675" s="31">
        <v>0.96909900000000004</v>
      </c>
    </row>
    <row r="676" spans="1:7" x14ac:dyDescent="0.2">
      <c r="A676" s="31" t="str">
        <f t="shared" si="15"/>
        <v>2019-20Hobsons Bay CityR2</v>
      </c>
      <c r="B676" s="31" t="s">
        <v>108</v>
      </c>
      <c r="C676" s="31" t="s">
        <v>250</v>
      </c>
      <c r="D676" s="31" t="s">
        <v>32</v>
      </c>
      <c r="E676" s="31">
        <v>0.92025961984237403</v>
      </c>
      <c r="F676" s="31">
        <v>0.96428899999999995</v>
      </c>
      <c r="G676" s="31">
        <v>0.95674700000000001</v>
      </c>
    </row>
    <row r="677" spans="1:7" x14ac:dyDescent="0.2">
      <c r="A677" s="31" t="str">
        <f t="shared" si="15"/>
        <v>2019-20Hume CityR2</v>
      </c>
      <c r="B677" s="31" t="s">
        <v>108</v>
      </c>
      <c r="C677" s="31" t="s">
        <v>251</v>
      </c>
      <c r="D677" s="31" t="s">
        <v>32</v>
      </c>
      <c r="E677" s="31">
        <v>0.94392209536601701</v>
      </c>
      <c r="F677" s="31">
        <v>0.96428899999999995</v>
      </c>
      <c r="G677" s="31">
        <v>0.96440499999999996</v>
      </c>
    </row>
    <row r="678" spans="1:7" x14ac:dyDescent="0.2">
      <c r="A678" s="31" t="str">
        <f t="shared" si="15"/>
        <v>2019-20Indigo ShireR2</v>
      </c>
      <c r="B678" s="31" t="s">
        <v>108</v>
      </c>
      <c r="C678" s="31" t="s">
        <v>252</v>
      </c>
      <c r="D678" s="31" t="s">
        <v>32</v>
      </c>
      <c r="E678" s="31">
        <v>0.99373695198329903</v>
      </c>
      <c r="F678" s="31">
        <v>0.96428899999999995</v>
      </c>
      <c r="G678" s="31">
        <v>0.96909900000000004</v>
      </c>
    </row>
    <row r="679" spans="1:7" x14ac:dyDescent="0.2">
      <c r="A679" s="31" t="str">
        <f t="shared" si="15"/>
        <v>2019-20Knox CityR2</v>
      </c>
      <c r="B679" s="31" t="s">
        <v>108</v>
      </c>
      <c r="C679" s="31" t="s">
        <v>253</v>
      </c>
      <c r="D679" s="31" t="s">
        <v>32</v>
      </c>
      <c r="E679" s="31">
        <v>0.94493551659179797</v>
      </c>
      <c r="F679" s="31">
        <v>0.96428899999999995</v>
      </c>
      <c r="G679" s="31">
        <v>0.95674700000000001</v>
      </c>
    </row>
    <row r="680" spans="1:7" x14ac:dyDescent="0.2">
      <c r="A680" s="31" t="str">
        <f t="shared" si="15"/>
        <v>2019-20Loddon ShireR2</v>
      </c>
      <c r="B680" s="31" t="s">
        <v>108</v>
      </c>
      <c r="C680" s="31" t="s">
        <v>254</v>
      </c>
      <c r="D680" s="31" t="s">
        <v>32</v>
      </c>
      <c r="E680" s="31">
        <v>0.99895178197065004</v>
      </c>
      <c r="F680" s="31">
        <v>0.96428899999999995</v>
      </c>
      <c r="G680" s="31">
        <v>0.96909900000000004</v>
      </c>
    </row>
    <row r="681" spans="1:7" x14ac:dyDescent="0.2">
      <c r="A681" s="31" t="str">
        <f t="shared" si="15"/>
        <v>2019-20Macedon Ranges ShireR2</v>
      </c>
      <c r="B681" s="31" t="s">
        <v>108</v>
      </c>
      <c r="C681" s="31" t="s">
        <v>255</v>
      </c>
      <c r="D681" s="31" t="s">
        <v>32</v>
      </c>
      <c r="E681" s="31">
        <v>0.96444954128440397</v>
      </c>
      <c r="F681" s="31">
        <v>0.96428899999999995</v>
      </c>
      <c r="G681" s="31">
        <v>0.96832700000000005</v>
      </c>
    </row>
    <row r="682" spans="1:7" x14ac:dyDescent="0.2">
      <c r="A682" s="31" t="str">
        <f t="shared" si="15"/>
        <v>2019-20Manningham CityR2</v>
      </c>
      <c r="B682" s="31" t="s">
        <v>108</v>
      </c>
      <c r="C682" s="31" t="s">
        <v>256</v>
      </c>
      <c r="D682" s="31" t="s">
        <v>32</v>
      </c>
      <c r="E682" s="31">
        <v>0.99648829431438102</v>
      </c>
      <c r="F682" s="31">
        <v>0.96428899999999995</v>
      </c>
      <c r="G682" s="31">
        <v>0.95674700000000001</v>
      </c>
    </row>
    <row r="683" spans="1:7" x14ac:dyDescent="0.2">
      <c r="A683" s="31" t="str">
        <f t="shared" si="15"/>
        <v>2019-20Mansfield ShireR2</v>
      </c>
      <c r="B683" s="31" t="s">
        <v>108</v>
      </c>
      <c r="C683" s="31" t="s">
        <v>257</v>
      </c>
      <c r="D683" s="31" t="s">
        <v>32</v>
      </c>
      <c r="E683" s="31">
        <v>0.94252873563218398</v>
      </c>
      <c r="F683" s="31">
        <v>0.96428899999999995</v>
      </c>
      <c r="G683" s="31">
        <v>0.96909900000000004</v>
      </c>
    </row>
    <row r="684" spans="1:7" x14ac:dyDescent="0.2">
      <c r="A684" s="31" t="str">
        <f t="shared" si="15"/>
        <v>2019-20Maribyrnong CityR2</v>
      </c>
      <c r="B684" s="31" t="s">
        <v>108</v>
      </c>
      <c r="C684" s="31" t="s">
        <v>258</v>
      </c>
      <c r="D684" s="31" t="s">
        <v>32</v>
      </c>
      <c r="E684" s="31">
        <v>0.935672131147541</v>
      </c>
      <c r="F684" s="31">
        <v>0.96428899999999995</v>
      </c>
      <c r="G684" s="31">
        <v>0.95674700000000001</v>
      </c>
    </row>
    <row r="685" spans="1:7" x14ac:dyDescent="0.2">
      <c r="A685" s="31" t="str">
        <f t="shared" si="15"/>
        <v>2019-20Maroondah CityR2</v>
      </c>
      <c r="B685" s="31" t="s">
        <v>108</v>
      </c>
      <c r="C685" s="31" t="s">
        <v>259</v>
      </c>
      <c r="D685" s="31" t="s">
        <v>32</v>
      </c>
      <c r="E685" s="31">
        <v>0.99060542797494799</v>
      </c>
      <c r="F685" s="31">
        <v>0.96428899999999995</v>
      </c>
      <c r="G685" s="31">
        <v>0.95674700000000001</v>
      </c>
    </row>
    <row r="686" spans="1:7" x14ac:dyDescent="0.2">
      <c r="A686" s="31" t="str">
        <f t="shared" si="15"/>
        <v>2019-20Melbourne CityR2</v>
      </c>
      <c r="B686" s="31" t="s">
        <v>108</v>
      </c>
      <c r="C686" s="31" t="s">
        <v>260</v>
      </c>
      <c r="D686" s="31" t="s">
        <v>32</v>
      </c>
      <c r="E686" s="31">
        <v>0.94748106684227895</v>
      </c>
      <c r="F686" s="31">
        <v>0.96428899999999995</v>
      </c>
      <c r="G686" s="31">
        <v>0.95674700000000001</v>
      </c>
    </row>
    <row r="687" spans="1:7" x14ac:dyDescent="0.2">
      <c r="A687" s="31" t="str">
        <f t="shared" si="15"/>
        <v>2019-20Melton CityR2</v>
      </c>
      <c r="B687" s="31" t="s">
        <v>108</v>
      </c>
      <c r="C687" s="31" t="s">
        <v>261</v>
      </c>
      <c r="D687" s="31" t="s">
        <v>32</v>
      </c>
      <c r="E687" s="31">
        <v>0.966086568496207</v>
      </c>
      <c r="F687" s="31">
        <v>0.96428899999999995</v>
      </c>
      <c r="G687" s="31">
        <v>0.96440499999999996</v>
      </c>
    </row>
    <row r="688" spans="1:7" x14ac:dyDescent="0.2">
      <c r="A688" s="31" t="str">
        <f t="shared" si="15"/>
        <v>2019-20Moira ShireR2</v>
      </c>
      <c r="B688" s="31" t="s">
        <v>108</v>
      </c>
      <c r="C688" s="31" t="s">
        <v>262</v>
      </c>
      <c r="D688" s="31" t="s">
        <v>32</v>
      </c>
      <c r="E688" s="31">
        <v>0.94645101663585995</v>
      </c>
      <c r="F688" s="31">
        <v>0.96428899999999995</v>
      </c>
      <c r="G688" s="31">
        <v>0.96832700000000005</v>
      </c>
    </row>
    <row r="689" spans="1:7" x14ac:dyDescent="0.2">
      <c r="A689" s="31" t="str">
        <f t="shared" ref="A689:A752" si="16">CONCATENATE(B689,C689,D689)</f>
        <v>2019-20Monash CityR2</v>
      </c>
      <c r="B689" s="31" t="s">
        <v>108</v>
      </c>
      <c r="C689" s="31" t="s">
        <v>263</v>
      </c>
      <c r="D689" s="31" t="s">
        <v>32</v>
      </c>
      <c r="E689" s="31">
        <v>0.98494337108594299</v>
      </c>
      <c r="F689" s="31">
        <v>0.96428899999999995</v>
      </c>
      <c r="G689" s="31">
        <v>0.95674700000000001</v>
      </c>
    </row>
    <row r="690" spans="1:7" x14ac:dyDescent="0.2">
      <c r="A690" s="31" t="str">
        <f t="shared" si="16"/>
        <v>2019-20Moonee Valley CityR2</v>
      </c>
      <c r="B690" s="31" t="s">
        <v>108</v>
      </c>
      <c r="C690" s="31" t="s">
        <v>264</v>
      </c>
      <c r="D690" s="31" t="s">
        <v>32</v>
      </c>
      <c r="E690" s="31">
        <v>1</v>
      </c>
      <c r="F690" s="31">
        <v>0.96428899999999995</v>
      </c>
      <c r="G690" s="31">
        <v>0.95674700000000001</v>
      </c>
    </row>
    <row r="691" spans="1:7" x14ac:dyDescent="0.2">
      <c r="A691" s="31" t="str">
        <f t="shared" si="16"/>
        <v>2019-20Moorabool ShireR2</v>
      </c>
      <c r="B691" s="31" t="s">
        <v>108</v>
      </c>
      <c r="C691" s="31" t="s">
        <v>265</v>
      </c>
      <c r="D691" s="31" t="s">
        <v>32</v>
      </c>
      <c r="E691" s="31">
        <v>0.92841163310962005</v>
      </c>
      <c r="F691" s="31">
        <v>0.96428899999999995</v>
      </c>
      <c r="G691" s="31">
        <v>0.96832700000000005</v>
      </c>
    </row>
    <row r="692" spans="1:7" x14ac:dyDescent="0.2">
      <c r="A692" s="31" t="str">
        <f t="shared" si="16"/>
        <v>2019-20Merri-bek CityR2</v>
      </c>
      <c r="B692" s="31" t="s">
        <v>108</v>
      </c>
      <c r="C692" s="31" t="s">
        <v>266</v>
      </c>
      <c r="D692" s="31" t="s">
        <v>32</v>
      </c>
      <c r="E692" s="31">
        <v>0.94640820980615703</v>
      </c>
      <c r="F692" s="31">
        <v>0.96428899999999995</v>
      </c>
      <c r="G692" s="31">
        <v>0.95674700000000001</v>
      </c>
    </row>
    <row r="693" spans="1:7" x14ac:dyDescent="0.2">
      <c r="A693" s="31" t="str">
        <f t="shared" si="16"/>
        <v>2019-20Mornington Peninsula ShireR2</v>
      </c>
      <c r="B693" s="31" t="s">
        <v>108</v>
      </c>
      <c r="C693" s="31" t="s">
        <v>267</v>
      </c>
      <c r="D693" s="31" t="s">
        <v>32</v>
      </c>
      <c r="E693" s="31">
        <v>0.99568345323741003</v>
      </c>
      <c r="F693" s="31">
        <v>0.96428899999999995</v>
      </c>
      <c r="G693" s="31">
        <v>0.96440499999999996</v>
      </c>
    </row>
    <row r="694" spans="1:7" x14ac:dyDescent="0.2">
      <c r="A694" s="31" t="str">
        <f t="shared" si="16"/>
        <v>2019-20Mount Alexander ShireR2</v>
      </c>
      <c r="B694" s="31" t="s">
        <v>108</v>
      </c>
      <c r="C694" s="31" t="s">
        <v>268</v>
      </c>
      <c r="D694" s="31" t="s">
        <v>32</v>
      </c>
      <c r="E694" s="31">
        <v>0.966371681415929</v>
      </c>
      <c r="F694" s="31">
        <v>0.96428899999999995</v>
      </c>
      <c r="G694" s="31">
        <v>0.96832700000000005</v>
      </c>
    </row>
    <row r="695" spans="1:7" x14ac:dyDescent="0.2">
      <c r="A695" s="31" t="str">
        <f t="shared" si="16"/>
        <v>2019-20Moyne ShireR2</v>
      </c>
      <c r="B695" s="31" t="s">
        <v>108</v>
      </c>
      <c r="C695" s="31" t="s">
        <v>269</v>
      </c>
      <c r="D695" s="31" t="s">
        <v>32</v>
      </c>
      <c r="E695" s="31">
        <v>0.97413099180917095</v>
      </c>
      <c r="F695" s="31">
        <v>0.96428899999999995</v>
      </c>
      <c r="G695" s="31">
        <v>0.96832700000000005</v>
      </c>
    </row>
    <row r="696" spans="1:7" x14ac:dyDescent="0.2">
      <c r="A696" s="31" t="str">
        <f t="shared" si="16"/>
        <v>2019-20Murrindindi ShireR2</v>
      </c>
      <c r="B696" s="31" t="s">
        <v>108</v>
      </c>
      <c r="C696" s="31" t="s">
        <v>270</v>
      </c>
      <c r="D696" s="31" t="s">
        <v>32</v>
      </c>
      <c r="E696" s="31">
        <v>0.95008064516128998</v>
      </c>
      <c r="F696" s="31">
        <v>0.96428899999999995</v>
      </c>
      <c r="G696" s="31">
        <v>0.96909900000000004</v>
      </c>
    </row>
    <row r="697" spans="1:7" x14ac:dyDescent="0.2">
      <c r="A697" s="31" t="str">
        <f t="shared" si="16"/>
        <v>2019-20Nillumbik ShireR2</v>
      </c>
      <c r="B697" s="31" t="s">
        <v>108</v>
      </c>
      <c r="C697" s="31" t="s">
        <v>271</v>
      </c>
      <c r="D697" s="31" t="s">
        <v>32</v>
      </c>
      <c r="E697" s="31">
        <v>0.93913043478260905</v>
      </c>
      <c r="F697" s="31">
        <v>0.96428899999999995</v>
      </c>
      <c r="G697" s="31">
        <v>0.96440499999999996</v>
      </c>
    </row>
    <row r="698" spans="1:7" x14ac:dyDescent="0.2">
      <c r="A698" s="31" t="str">
        <f t="shared" si="16"/>
        <v>2019-20Port Phillip CityR2</v>
      </c>
      <c r="B698" s="31" t="s">
        <v>108</v>
      </c>
      <c r="C698" s="31" t="s">
        <v>272</v>
      </c>
      <c r="D698" s="31" t="s">
        <v>32</v>
      </c>
      <c r="E698" s="31">
        <v>0.96981132075471699</v>
      </c>
      <c r="F698" s="31">
        <v>0.96428899999999995</v>
      </c>
      <c r="G698" s="31">
        <v>0.95674700000000001</v>
      </c>
    </row>
    <row r="699" spans="1:7" x14ac:dyDescent="0.2">
      <c r="A699" s="31" t="str">
        <f t="shared" si="16"/>
        <v>2019-20Pyrenees ShireR2</v>
      </c>
      <c r="B699" s="31" t="s">
        <v>108</v>
      </c>
      <c r="C699" s="31" t="s">
        <v>273</v>
      </c>
      <c r="D699" s="31" t="s">
        <v>32</v>
      </c>
      <c r="E699" s="31">
        <v>0.99129951618805001</v>
      </c>
      <c r="F699" s="31">
        <v>0.96428899999999995</v>
      </c>
      <c r="G699" s="31">
        <v>0.96909900000000004</v>
      </c>
    </row>
    <row r="700" spans="1:7" x14ac:dyDescent="0.2">
      <c r="A700" s="31" t="str">
        <f t="shared" si="16"/>
        <v>2019-20Greater SheppartonR2</v>
      </c>
      <c r="B700" s="31" t="s">
        <v>108</v>
      </c>
      <c r="C700" s="31" t="s">
        <v>274</v>
      </c>
      <c r="D700" s="31" t="s">
        <v>32</v>
      </c>
      <c r="E700" s="31">
        <v>0.96742673746471297</v>
      </c>
      <c r="F700" s="31">
        <v>0.96428899999999995</v>
      </c>
      <c r="G700" s="31">
        <v>0.96396300000000001</v>
      </c>
    </row>
    <row r="701" spans="1:7" x14ac:dyDescent="0.2">
      <c r="A701" s="31" t="str">
        <f t="shared" si="16"/>
        <v>2019-20Wangaratta Rural CityR2</v>
      </c>
      <c r="B701" s="31" t="s">
        <v>108</v>
      </c>
      <c r="C701" s="31" t="s">
        <v>275</v>
      </c>
      <c r="D701" s="31" t="s">
        <v>32</v>
      </c>
      <c r="E701" s="31">
        <v>0.97418124887742996</v>
      </c>
      <c r="F701" s="31">
        <v>0.96428899999999995</v>
      </c>
      <c r="G701" s="31">
        <v>0.96396300000000001</v>
      </c>
    </row>
    <row r="702" spans="1:7" x14ac:dyDescent="0.2">
      <c r="A702" s="31" t="str">
        <f t="shared" si="16"/>
        <v>2019-20Warrnambool CityR2</v>
      </c>
      <c r="B702" s="31" t="s">
        <v>108</v>
      </c>
      <c r="C702" s="31" t="s">
        <v>276</v>
      </c>
      <c r="D702" s="31" t="s">
        <v>32</v>
      </c>
      <c r="E702" s="31">
        <v>0.96799999999999997</v>
      </c>
      <c r="F702" s="31">
        <v>0.96428899999999995</v>
      </c>
      <c r="G702" s="31">
        <v>0.96396300000000001</v>
      </c>
    </row>
    <row r="703" spans="1:7" x14ac:dyDescent="0.2">
      <c r="A703" s="31" t="str">
        <f t="shared" si="16"/>
        <v>2019-20Wodonga CityR2</v>
      </c>
      <c r="B703" s="31" t="s">
        <v>108</v>
      </c>
      <c r="C703" s="31" t="s">
        <v>277</v>
      </c>
      <c r="D703" s="31" t="s">
        <v>32</v>
      </c>
      <c r="E703" s="31">
        <v>0.98883844535488896</v>
      </c>
      <c r="F703" s="31">
        <v>0.96428899999999995</v>
      </c>
      <c r="G703" s="31">
        <v>0.96396300000000001</v>
      </c>
    </row>
    <row r="704" spans="1:7" x14ac:dyDescent="0.2">
      <c r="A704" s="31" t="str">
        <f t="shared" si="16"/>
        <v>2019-20Boroondara CityR2</v>
      </c>
      <c r="B704" s="31" t="s">
        <v>108</v>
      </c>
      <c r="C704" s="31" t="s">
        <v>278</v>
      </c>
      <c r="D704" s="31" t="s">
        <v>32</v>
      </c>
      <c r="E704" s="31">
        <v>0.95777584908798596</v>
      </c>
      <c r="F704" s="31">
        <v>0.96428899999999995</v>
      </c>
      <c r="G704" s="31">
        <v>0.95674700000000001</v>
      </c>
    </row>
    <row r="705" spans="1:7" x14ac:dyDescent="0.2">
      <c r="A705" s="31" t="str">
        <f t="shared" si="16"/>
        <v>2019-20Buloke ShireR2</v>
      </c>
      <c r="B705" s="31" t="s">
        <v>108</v>
      </c>
      <c r="C705" s="31" t="s">
        <v>279</v>
      </c>
      <c r="D705" s="31" t="s">
        <v>32</v>
      </c>
      <c r="E705" s="31">
        <v>0.93607885234702803</v>
      </c>
      <c r="F705" s="31">
        <v>0.96428899999999995</v>
      </c>
      <c r="G705" s="31">
        <v>0.96909900000000004</v>
      </c>
    </row>
    <row r="706" spans="1:7" x14ac:dyDescent="0.2">
      <c r="A706" s="31" t="str">
        <f t="shared" si="16"/>
        <v>2019-20Glen Eira CityR2</v>
      </c>
      <c r="B706" s="31" t="s">
        <v>108</v>
      </c>
      <c r="C706" s="31" t="s">
        <v>280</v>
      </c>
      <c r="D706" s="31" t="s">
        <v>32</v>
      </c>
      <c r="E706" s="31">
        <v>0.88955823293172698</v>
      </c>
      <c r="F706" s="31">
        <v>0.96428899999999995</v>
      </c>
      <c r="G706" s="31">
        <v>0.95674700000000001</v>
      </c>
    </row>
    <row r="707" spans="1:7" x14ac:dyDescent="0.2">
      <c r="A707" s="31" t="str">
        <f t="shared" si="16"/>
        <v>2019-20Horsham Rural CityR2</v>
      </c>
      <c r="B707" s="31" t="s">
        <v>108</v>
      </c>
      <c r="C707" s="31" t="s">
        <v>281</v>
      </c>
      <c r="D707" s="31" t="s">
        <v>32</v>
      </c>
      <c r="E707" s="31">
        <v>0.96618681164397402</v>
      </c>
      <c r="F707" s="31">
        <v>0.96428899999999995</v>
      </c>
      <c r="G707" s="31">
        <v>0.96396300000000001</v>
      </c>
    </row>
    <row r="708" spans="1:7" x14ac:dyDescent="0.2">
      <c r="A708" s="31" t="str">
        <f t="shared" si="16"/>
        <v>2019-20Kingston CityR2</v>
      </c>
      <c r="B708" s="31" t="s">
        <v>108</v>
      </c>
      <c r="C708" s="31" t="s">
        <v>282</v>
      </c>
      <c r="D708" s="31" t="s">
        <v>32</v>
      </c>
      <c r="E708" s="31">
        <v>0.97046672529077005</v>
      </c>
      <c r="F708" s="31">
        <v>0.96428899999999995</v>
      </c>
      <c r="G708" s="31">
        <v>0.95674700000000001</v>
      </c>
    </row>
    <row r="709" spans="1:7" x14ac:dyDescent="0.2">
      <c r="A709" s="31" t="str">
        <f t="shared" si="16"/>
        <v>2019-20Latrobe CityR2</v>
      </c>
      <c r="B709" s="31" t="s">
        <v>108</v>
      </c>
      <c r="C709" s="31" t="s">
        <v>283</v>
      </c>
      <c r="D709" s="31" t="s">
        <v>32</v>
      </c>
      <c r="E709" s="31">
        <v>0.99976095617529903</v>
      </c>
      <c r="F709" s="31">
        <v>0.96428899999999995</v>
      </c>
      <c r="G709" s="31">
        <v>0.96396300000000001</v>
      </c>
    </row>
    <row r="710" spans="1:7" x14ac:dyDescent="0.2">
      <c r="A710" s="31" t="str">
        <f t="shared" si="16"/>
        <v>2019-20Mildura Rural CityR2</v>
      </c>
      <c r="B710" s="31" t="s">
        <v>108</v>
      </c>
      <c r="C710" s="31" t="s">
        <v>284</v>
      </c>
      <c r="D710" s="31" t="s">
        <v>32</v>
      </c>
      <c r="E710" s="31">
        <v>0.86481303930968401</v>
      </c>
      <c r="F710" s="31">
        <v>0.96428899999999995</v>
      </c>
      <c r="G710" s="31">
        <v>0.96396300000000001</v>
      </c>
    </row>
    <row r="711" spans="1:7" x14ac:dyDescent="0.2">
      <c r="A711" s="31" t="str">
        <f t="shared" si="16"/>
        <v>2019-20Mitchell ShireR2</v>
      </c>
      <c r="B711" s="31" t="s">
        <v>108</v>
      </c>
      <c r="C711" s="31" t="s">
        <v>285</v>
      </c>
      <c r="D711" s="31" t="s">
        <v>32</v>
      </c>
      <c r="E711" s="31">
        <v>0.95556578795901903</v>
      </c>
      <c r="F711" s="31">
        <v>0.96428899999999995</v>
      </c>
      <c r="G711" s="31">
        <v>0.96832700000000005</v>
      </c>
    </row>
    <row r="712" spans="1:7" x14ac:dyDescent="0.2">
      <c r="A712" s="31" t="str">
        <f t="shared" si="16"/>
        <v>2019-20Northern Grampians ShireR2</v>
      </c>
      <c r="B712" s="31" t="s">
        <v>108</v>
      </c>
      <c r="C712" s="31" t="s">
        <v>286</v>
      </c>
      <c r="D712" s="31" t="s">
        <v>32</v>
      </c>
      <c r="E712" s="31">
        <v>0.903141202326457</v>
      </c>
      <c r="F712" s="31">
        <v>0.96428899999999995</v>
      </c>
      <c r="G712" s="31">
        <v>0.96909900000000004</v>
      </c>
    </row>
    <row r="713" spans="1:7" x14ac:dyDescent="0.2">
      <c r="A713" s="31" t="str">
        <f t="shared" si="16"/>
        <v>2019-20Southern Grampians ShireSP2</v>
      </c>
      <c r="B713" s="31" t="s">
        <v>108</v>
      </c>
      <c r="C713" s="31" t="s">
        <v>208</v>
      </c>
      <c r="D713" s="31" t="s">
        <v>39</v>
      </c>
      <c r="E713" s="31">
        <v>0.94444444444444398</v>
      </c>
      <c r="F713" s="31">
        <v>0.73968900000000004</v>
      </c>
      <c r="G713" s="31">
        <v>0.77583999999999997</v>
      </c>
    </row>
    <row r="714" spans="1:7" x14ac:dyDescent="0.2">
      <c r="A714" s="31" t="str">
        <f t="shared" si="16"/>
        <v>2019-20South Gippsland ShireSP2</v>
      </c>
      <c r="B714" s="31" t="s">
        <v>108</v>
      </c>
      <c r="C714" s="31" t="s">
        <v>209</v>
      </c>
      <c r="D714" s="31" t="s">
        <v>39</v>
      </c>
      <c r="E714" s="31">
        <v>0.55000000000000004</v>
      </c>
      <c r="F714" s="31">
        <v>0.73968900000000004</v>
      </c>
      <c r="G714" s="31">
        <v>0.77583999999999997</v>
      </c>
    </row>
    <row r="715" spans="1:7" x14ac:dyDescent="0.2">
      <c r="A715" s="31" t="str">
        <f t="shared" si="16"/>
        <v>2019-20Stonnington CitySP2</v>
      </c>
      <c r="B715" s="31" t="s">
        <v>108</v>
      </c>
      <c r="C715" s="31" t="s">
        <v>210</v>
      </c>
      <c r="D715" s="31" t="s">
        <v>39</v>
      </c>
      <c r="E715" s="31">
        <v>0.71210191082802499</v>
      </c>
      <c r="F715" s="31">
        <v>0.73968900000000004</v>
      </c>
      <c r="G715" s="31">
        <v>0.698963</v>
      </c>
    </row>
    <row r="716" spans="1:7" x14ac:dyDescent="0.2">
      <c r="A716" s="31" t="str">
        <f t="shared" si="16"/>
        <v>2019-20Ararat Rural CitySP2</v>
      </c>
      <c r="B716" s="31" t="s">
        <v>108</v>
      </c>
      <c r="C716" s="31" t="s">
        <v>211</v>
      </c>
      <c r="D716" s="31" t="s">
        <v>39</v>
      </c>
      <c r="E716" s="31">
        <v>0.75</v>
      </c>
      <c r="F716" s="31">
        <v>0.73968900000000004</v>
      </c>
      <c r="G716" s="31">
        <v>0.76386799999999999</v>
      </c>
    </row>
    <row r="717" spans="1:7" x14ac:dyDescent="0.2">
      <c r="A717" s="31" t="str">
        <f t="shared" si="16"/>
        <v>2019-20Strathbogie ShireSP2</v>
      </c>
      <c r="B717" s="31" t="s">
        <v>108</v>
      </c>
      <c r="C717" s="31" t="s">
        <v>212</v>
      </c>
      <c r="D717" s="31" t="s">
        <v>39</v>
      </c>
      <c r="E717" s="31">
        <v>0.93034825870646798</v>
      </c>
      <c r="F717" s="31">
        <v>0.73968900000000004</v>
      </c>
      <c r="G717" s="31">
        <v>0.76386799999999999</v>
      </c>
    </row>
    <row r="718" spans="1:7" x14ac:dyDescent="0.2">
      <c r="A718" s="31" t="str">
        <f t="shared" si="16"/>
        <v>2019-20Surf Coast ShireSP2</v>
      </c>
      <c r="B718" s="31" t="s">
        <v>108</v>
      </c>
      <c r="C718" s="31" t="s">
        <v>213</v>
      </c>
      <c r="D718" s="31" t="s">
        <v>39</v>
      </c>
      <c r="E718" s="31">
        <v>0.80884955752212395</v>
      </c>
      <c r="F718" s="31">
        <v>0.73968900000000004</v>
      </c>
      <c r="G718" s="31">
        <v>0.77583999999999997</v>
      </c>
    </row>
    <row r="719" spans="1:7" x14ac:dyDescent="0.2">
      <c r="A719" s="31" t="str">
        <f t="shared" si="16"/>
        <v>2019-20Swan Hill Rural CitySP2</v>
      </c>
      <c r="B719" s="31" t="s">
        <v>108</v>
      </c>
      <c r="C719" s="31" t="s">
        <v>214</v>
      </c>
      <c r="D719" s="31" t="s">
        <v>39</v>
      </c>
      <c r="E719" s="31">
        <v>0.85526315789473695</v>
      </c>
      <c r="F719" s="31">
        <v>0.73968900000000004</v>
      </c>
      <c r="G719" s="31">
        <v>0.77583999999999997</v>
      </c>
    </row>
    <row r="720" spans="1:7" x14ac:dyDescent="0.2">
      <c r="A720" s="31" t="str">
        <f t="shared" si="16"/>
        <v>2019-20Towong ShireSP2</v>
      </c>
      <c r="B720" s="31" t="s">
        <v>108</v>
      </c>
      <c r="C720" s="31" t="s">
        <v>215</v>
      </c>
      <c r="D720" s="31" t="s">
        <v>39</v>
      </c>
      <c r="E720" s="31">
        <v>0.82352941176470595</v>
      </c>
      <c r="F720" s="31">
        <v>0.73968900000000004</v>
      </c>
      <c r="G720" s="31">
        <v>0.76386799999999999</v>
      </c>
    </row>
    <row r="721" spans="1:7" x14ac:dyDescent="0.2">
      <c r="A721" s="31" t="str">
        <f t="shared" si="16"/>
        <v>2019-20Wellington ShireSP2</v>
      </c>
      <c r="B721" s="31" t="s">
        <v>108</v>
      </c>
      <c r="C721" s="31" t="s">
        <v>216</v>
      </c>
      <c r="D721" s="31" t="s">
        <v>39</v>
      </c>
      <c r="E721" s="31">
        <v>0.966740576496674</v>
      </c>
      <c r="F721" s="31">
        <v>0.73968900000000004</v>
      </c>
      <c r="G721" s="31">
        <v>0.77583999999999997</v>
      </c>
    </row>
    <row r="722" spans="1:7" x14ac:dyDescent="0.2">
      <c r="A722" s="31" t="str">
        <f t="shared" si="16"/>
        <v>2019-20West Wimmera ShireSP2</v>
      </c>
      <c r="B722" s="31" t="s">
        <v>108</v>
      </c>
      <c r="C722" s="31" t="s">
        <v>217</v>
      </c>
      <c r="D722" s="31" t="s">
        <v>39</v>
      </c>
      <c r="E722" s="31">
        <v>0.75</v>
      </c>
      <c r="F722" s="31">
        <v>0.73968900000000004</v>
      </c>
      <c r="G722" s="31">
        <v>0.76386799999999999</v>
      </c>
    </row>
    <row r="723" spans="1:7" x14ac:dyDescent="0.2">
      <c r="A723" s="31" t="str">
        <f t="shared" si="16"/>
        <v>2019-20Whitehorse CitySP2</v>
      </c>
      <c r="B723" s="31" t="s">
        <v>108</v>
      </c>
      <c r="C723" s="31" t="s">
        <v>218</v>
      </c>
      <c r="D723" s="31" t="s">
        <v>39</v>
      </c>
      <c r="E723" s="31">
        <v>0.44590368980612899</v>
      </c>
      <c r="F723" s="31">
        <v>0.73968900000000004</v>
      </c>
      <c r="G723" s="31">
        <v>0.698963</v>
      </c>
    </row>
    <row r="724" spans="1:7" x14ac:dyDescent="0.2">
      <c r="A724" s="31" t="str">
        <f t="shared" si="16"/>
        <v>2019-20Whittlesea CitySP2</v>
      </c>
      <c r="B724" s="31" t="s">
        <v>108</v>
      </c>
      <c r="C724" s="31" t="s">
        <v>219</v>
      </c>
      <c r="D724" s="31" t="s">
        <v>39</v>
      </c>
      <c r="E724" s="31">
        <v>0.81081081081081097</v>
      </c>
      <c r="F724" s="31">
        <v>0.73968900000000004</v>
      </c>
      <c r="G724" s="31">
        <v>0.64304300000000003</v>
      </c>
    </row>
    <row r="725" spans="1:7" x14ac:dyDescent="0.2">
      <c r="A725" s="31" t="str">
        <f t="shared" si="16"/>
        <v>2019-20Wyndham CitySP2</v>
      </c>
      <c r="B725" s="31" t="s">
        <v>108</v>
      </c>
      <c r="C725" s="31" t="s">
        <v>220</v>
      </c>
      <c r="D725" s="31" t="s">
        <v>39</v>
      </c>
      <c r="E725" s="31">
        <v>0.573378839590444</v>
      </c>
      <c r="F725" s="31">
        <v>0.73968900000000004</v>
      </c>
      <c r="G725" s="31">
        <v>0.64304300000000003</v>
      </c>
    </row>
    <row r="726" spans="1:7" x14ac:dyDescent="0.2">
      <c r="A726" s="31" t="str">
        <f t="shared" si="16"/>
        <v>2019-20Yarra CitySP2</v>
      </c>
      <c r="B726" s="31" t="s">
        <v>108</v>
      </c>
      <c r="C726" s="31" t="s">
        <v>221</v>
      </c>
      <c r="D726" s="31" t="s">
        <v>39</v>
      </c>
      <c r="E726" s="31">
        <v>0.62907268170426101</v>
      </c>
      <c r="F726" s="31">
        <v>0.73968900000000004</v>
      </c>
      <c r="G726" s="31">
        <v>0.698963</v>
      </c>
    </row>
    <row r="727" spans="1:7" x14ac:dyDescent="0.2">
      <c r="A727" s="31" t="str">
        <f t="shared" si="16"/>
        <v>2019-20Yarra Ranges ShireSP2</v>
      </c>
      <c r="B727" s="31" t="s">
        <v>108</v>
      </c>
      <c r="C727" s="31" t="s">
        <v>222</v>
      </c>
      <c r="D727" s="31" t="s">
        <v>39</v>
      </c>
      <c r="E727" s="31">
        <v>0.67621145374449299</v>
      </c>
      <c r="F727" s="31">
        <v>0.73968900000000004</v>
      </c>
      <c r="G727" s="31">
        <v>0.64304300000000003</v>
      </c>
    </row>
    <row r="728" spans="1:7" x14ac:dyDescent="0.2">
      <c r="A728" s="31" t="str">
        <f t="shared" si="16"/>
        <v>2019-20Yarriambiack ShireSP2</v>
      </c>
      <c r="B728" s="31" t="s">
        <v>108</v>
      </c>
      <c r="C728" s="31" t="s">
        <v>223</v>
      </c>
      <c r="D728" s="31" t="s">
        <v>39</v>
      </c>
      <c r="E728" s="31">
        <v>1.0185185185185199</v>
      </c>
      <c r="F728" s="31">
        <v>0.73968900000000004</v>
      </c>
      <c r="G728" s="31">
        <v>0.76386799999999999</v>
      </c>
    </row>
    <row r="729" spans="1:7" x14ac:dyDescent="0.2">
      <c r="A729" s="31" t="str">
        <f t="shared" si="16"/>
        <v>2019-20Bass Coast ShireSP2</v>
      </c>
      <c r="B729" s="31" t="s">
        <v>108</v>
      </c>
      <c r="C729" s="31" t="s">
        <v>224</v>
      </c>
      <c r="D729" s="31" t="s">
        <v>39</v>
      </c>
      <c r="E729" s="31">
        <v>0.66873706004140798</v>
      </c>
      <c r="F729" s="31">
        <v>0.73968900000000004</v>
      </c>
      <c r="G729" s="31">
        <v>0.77583999999999997</v>
      </c>
    </row>
    <row r="730" spans="1:7" x14ac:dyDescent="0.2">
      <c r="A730" s="31" t="str">
        <f t="shared" si="16"/>
        <v>2019-20Borough of QueenscliffeSP2</v>
      </c>
      <c r="B730" s="31" t="s">
        <v>108</v>
      </c>
      <c r="C730" s="31" t="s">
        <v>225</v>
      </c>
      <c r="D730" s="31" t="s">
        <v>39</v>
      </c>
      <c r="E730" s="31">
        <v>0.85849056603773599</v>
      </c>
      <c r="F730" s="31">
        <v>0.73968900000000004</v>
      </c>
      <c r="G730" s="31">
        <v>0.76386799999999999</v>
      </c>
    </row>
    <row r="731" spans="1:7" x14ac:dyDescent="0.2">
      <c r="A731" s="31" t="str">
        <f t="shared" si="16"/>
        <v>2019-20Alpine ShireSP2</v>
      </c>
      <c r="B731" s="31" t="s">
        <v>108</v>
      </c>
      <c r="C731" s="31" t="s">
        <v>226</v>
      </c>
      <c r="D731" s="31" t="s">
        <v>39</v>
      </c>
      <c r="E731" s="31">
        <v>0.55648535564853596</v>
      </c>
      <c r="F731" s="31">
        <v>0.73968900000000004</v>
      </c>
      <c r="G731" s="31">
        <v>0.76386799999999999</v>
      </c>
    </row>
    <row r="732" spans="1:7" x14ac:dyDescent="0.2">
      <c r="A732" s="31" t="str">
        <f t="shared" si="16"/>
        <v>2019-20Ballarat CitySP2</v>
      </c>
      <c r="B732" s="31" t="s">
        <v>108</v>
      </c>
      <c r="C732" s="31" t="s">
        <v>227</v>
      </c>
      <c r="D732" s="31" t="s">
        <v>39</v>
      </c>
      <c r="E732" s="31">
        <v>0.65484880083420205</v>
      </c>
      <c r="F732" s="31">
        <v>0.73968900000000004</v>
      </c>
      <c r="G732" s="31">
        <v>0.80164199999999997</v>
      </c>
    </row>
    <row r="733" spans="1:7" x14ac:dyDescent="0.2">
      <c r="A733" s="31" t="str">
        <f t="shared" si="16"/>
        <v>2019-20Banyule CitySP2</v>
      </c>
      <c r="B733" s="31" t="s">
        <v>108</v>
      </c>
      <c r="C733" s="31" t="s">
        <v>228</v>
      </c>
      <c r="D733" s="31" t="s">
        <v>39</v>
      </c>
      <c r="E733" s="31">
        <v>0.75192173305380805</v>
      </c>
      <c r="F733" s="31">
        <v>0.73968900000000004</v>
      </c>
      <c r="G733" s="31">
        <v>0.698963</v>
      </c>
    </row>
    <row r="734" spans="1:7" x14ac:dyDescent="0.2">
      <c r="A734" s="31" t="str">
        <f t="shared" si="16"/>
        <v>2019-20Baw Baw ShireSP2</v>
      </c>
      <c r="B734" s="31" t="s">
        <v>108</v>
      </c>
      <c r="C734" s="31" t="s">
        <v>229</v>
      </c>
      <c r="D734" s="31" t="s">
        <v>39</v>
      </c>
      <c r="E734" s="31">
        <v>0.54408060453400497</v>
      </c>
      <c r="F734" s="31">
        <v>0.73968900000000004</v>
      </c>
      <c r="G734" s="31">
        <v>0.77583999999999997</v>
      </c>
    </row>
    <row r="735" spans="1:7" x14ac:dyDescent="0.2">
      <c r="A735" s="31" t="str">
        <f t="shared" si="16"/>
        <v>2019-20Bayside CitySP2</v>
      </c>
      <c r="B735" s="31" t="s">
        <v>108</v>
      </c>
      <c r="C735" s="31" t="s">
        <v>230</v>
      </c>
      <c r="D735" s="31" t="s">
        <v>39</v>
      </c>
      <c r="E735" s="31">
        <v>0.77850697292863003</v>
      </c>
      <c r="F735" s="31">
        <v>0.73968900000000004</v>
      </c>
      <c r="G735" s="31">
        <v>0.698963</v>
      </c>
    </row>
    <row r="736" spans="1:7" x14ac:dyDescent="0.2">
      <c r="A736" s="31" t="str">
        <f t="shared" si="16"/>
        <v>2019-20Benalla Rural CitySP2</v>
      </c>
      <c r="B736" s="31" t="s">
        <v>108</v>
      </c>
      <c r="C736" s="31" t="s">
        <v>231</v>
      </c>
      <c r="D736" s="31" t="s">
        <v>39</v>
      </c>
      <c r="E736" s="31">
        <v>0.85310734463276805</v>
      </c>
      <c r="F736" s="31">
        <v>0.73968900000000004</v>
      </c>
      <c r="G736" s="31">
        <v>0.76386799999999999</v>
      </c>
    </row>
    <row r="737" spans="1:7" x14ac:dyDescent="0.2">
      <c r="A737" s="31" t="str">
        <f t="shared" si="16"/>
        <v>2019-20Brimbank CitySP2</v>
      </c>
      <c r="B737" s="31" t="s">
        <v>108</v>
      </c>
      <c r="C737" s="31" t="s">
        <v>232</v>
      </c>
      <c r="D737" s="31" t="s">
        <v>39</v>
      </c>
      <c r="E737" s="31">
        <v>0.64967462039045598</v>
      </c>
      <c r="F737" s="31">
        <v>0.73968900000000004</v>
      </c>
      <c r="G737" s="31">
        <v>0.698963</v>
      </c>
    </row>
    <row r="738" spans="1:7" x14ac:dyDescent="0.2">
      <c r="A738" s="31" t="str">
        <f t="shared" si="16"/>
        <v>2019-20Campaspe ShireSP2</v>
      </c>
      <c r="B738" s="31" t="s">
        <v>108</v>
      </c>
      <c r="C738" s="31" t="s">
        <v>233</v>
      </c>
      <c r="D738" s="31" t="s">
        <v>39</v>
      </c>
      <c r="E738" s="31">
        <v>0.93766937669376704</v>
      </c>
      <c r="F738" s="31">
        <v>0.73968900000000004</v>
      </c>
      <c r="G738" s="31">
        <v>0.77583999999999997</v>
      </c>
    </row>
    <row r="739" spans="1:7" x14ac:dyDescent="0.2">
      <c r="A739" s="31" t="str">
        <f t="shared" si="16"/>
        <v>2019-20Cardinia ShireSP2</v>
      </c>
      <c r="B739" s="31" t="s">
        <v>108</v>
      </c>
      <c r="C739" s="31" t="s">
        <v>234</v>
      </c>
      <c r="D739" s="31" t="s">
        <v>39</v>
      </c>
      <c r="E739" s="31">
        <v>0.827626918536009</v>
      </c>
      <c r="F739" s="31">
        <v>0.73968900000000004</v>
      </c>
      <c r="G739" s="31">
        <v>0.64304300000000003</v>
      </c>
    </row>
    <row r="740" spans="1:7" x14ac:dyDescent="0.2">
      <c r="A740" s="31" t="str">
        <f t="shared" si="16"/>
        <v>2019-20Casey CitySP2</v>
      </c>
      <c r="B740" s="31" t="s">
        <v>108</v>
      </c>
      <c r="C740" s="31" t="s">
        <v>235</v>
      </c>
      <c r="D740" s="31" t="s">
        <v>39</v>
      </c>
      <c r="E740" s="31">
        <v>0.66273352999016699</v>
      </c>
      <c r="F740" s="31">
        <v>0.73968900000000004</v>
      </c>
      <c r="G740" s="31">
        <v>0.64304300000000003</v>
      </c>
    </row>
    <row r="741" spans="1:7" x14ac:dyDescent="0.2">
      <c r="A741" s="31" t="str">
        <f t="shared" si="16"/>
        <v>2019-20Central Goldfields ShireSP2</v>
      </c>
      <c r="B741" s="31" t="s">
        <v>108</v>
      </c>
      <c r="C741" s="31" t="s">
        <v>236</v>
      </c>
      <c r="D741" s="31" t="s">
        <v>39</v>
      </c>
      <c r="E741" s="31">
        <v>0.32061068702290102</v>
      </c>
      <c r="F741" s="31">
        <v>0.73968900000000004</v>
      </c>
      <c r="G741" s="31">
        <v>0.76386799999999999</v>
      </c>
    </row>
    <row r="742" spans="1:7" x14ac:dyDescent="0.2">
      <c r="A742" s="31" t="str">
        <f t="shared" si="16"/>
        <v>2019-20Colac-Otway ShireSP2</v>
      </c>
      <c r="B742" s="31" t="s">
        <v>108</v>
      </c>
      <c r="C742" s="31" t="s">
        <v>237</v>
      </c>
      <c r="D742" s="31" t="s">
        <v>39</v>
      </c>
      <c r="E742" s="31">
        <v>0.80228323699421999</v>
      </c>
      <c r="F742" s="31">
        <v>0.73968900000000004</v>
      </c>
      <c r="G742" s="31">
        <v>0.77583999999999997</v>
      </c>
    </row>
    <row r="743" spans="1:7" x14ac:dyDescent="0.2">
      <c r="A743" s="31" t="str">
        <f t="shared" si="16"/>
        <v>2019-20Corangamite ShireSP2</v>
      </c>
      <c r="B743" s="31" t="s">
        <v>108</v>
      </c>
      <c r="C743" s="31" t="s">
        <v>238</v>
      </c>
      <c r="D743" s="31" t="s">
        <v>39</v>
      </c>
      <c r="E743" s="31">
        <v>0.96710526315789502</v>
      </c>
      <c r="F743" s="31">
        <v>0.73968900000000004</v>
      </c>
      <c r="G743" s="31">
        <v>0.77583999999999997</v>
      </c>
    </row>
    <row r="744" spans="1:7" x14ac:dyDescent="0.2">
      <c r="A744" s="31" t="str">
        <f t="shared" si="16"/>
        <v>2019-20Darebin CitySP2</v>
      </c>
      <c r="B744" s="31" t="s">
        <v>108</v>
      </c>
      <c r="C744" s="31" t="s">
        <v>239</v>
      </c>
      <c r="D744" s="31" t="s">
        <v>39</v>
      </c>
      <c r="E744" s="31">
        <v>0.34565778159931199</v>
      </c>
      <c r="F744" s="31">
        <v>0.73968900000000004</v>
      </c>
      <c r="G744" s="31">
        <v>0.698963</v>
      </c>
    </row>
    <row r="745" spans="1:7" x14ac:dyDescent="0.2">
      <c r="A745" s="31" t="str">
        <f t="shared" si="16"/>
        <v>2019-20East Gippsland ShireSP2</v>
      </c>
      <c r="B745" s="31" t="s">
        <v>108</v>
      </c>
      <c r="C745" s="31" t="s">
        <v>240</v>
      </c>
      <c r="D745" s="31" t="s">
        <v>39</v>
      </c>
      <c r="E745" s="31">
        <v>0.82442748091603102</v>
      </c>
      <c r="F745" s="31">
        <v>0.73968900000000004</v>
      </c>
      <c r="G745" s="31">
        <v>0.77583999999999997</v>
      </c>
    </row>
    <row r="746" spans="1:7" x14ac:dyDescent="0.2">
      <c r="A746" s="31" t="str">
        <f t="shared" si="16"/>
        <v>2019-20Frankston CitySP2</v>
      </c>
      <c r="B746" s="31" t="s">
        <v>108</v>
      </c>
      <c r="C746" s="31" t="s">
        <v>241</v>
      </c>
      <c r="D746" s="31" t="s">
        <v>39</v>
      </c>
      <c r="E746" s="31">
        <v>0.69522727272727303</v>
      </c>
      <c r="F746" s="31">
        <v>0.73968900000000004</v>
      </c>
      <c r="G746" s="31">
        <v>0.698963</v>
      </c>
    </row>
    <row r="747" spans="1:7" x14ac:dyDescent="0.2">
      <c r="A747" s="31" t="str">
        <f t="shared" si="16"/>
        <v>2019-20Gannawarra ShireSP2</v>
      </c>
      <c r="B747" s="31" t="s">
        <v>108</v>
      </c>
      <c r="C747" s="31" t="s">
        <v>242</v>
      </c>
      <c r="D747" s="31" t="s">
        <v>39</v>
      </c>
      <c r="E747" s="31">
        <v>0.88524590163934402</v>
      </c>
      <c r="F747" s="31">
        <v>0.73968900000000004</v>
      </c>
      <c r="G747" s="31">
        <v>0.76386799999999999</v>
      </c>
    </row>
    <row r="748" spans="1:7" x14ac:dyDescent="0.2">
      <c r="A748" s="31" t="str">
        <f t="shared" si="16"/>
        <v>2019-20Glenelg ShireSP2</v>
      </c>
      <c r="B748" s="31" t="s">
        <v>108</v>
      </c>
      <c r="C748" s="31" t="s">
        <v>243</v>
      </c>
      <c r="D748" s="31" t="s">
        <v>39</v>
      </c>
      <c r="E748" s="31">
        <v>0.79878048780487798</v>
      </c>
      <c r="F748" s="31">
        <v>0.73968900000000004</v>
      </c>
      <c r="G748" s="31">
        <v>0.77583999999999997</v>
      </c>
    </row>
    <row r="749" spans="1:7" x14ac:dyDescent="0.2">
      <c r="A749" s="31" t="str">
        <f t="shared" si="16"/>
        <v>2019-20Golden Plains ShireSP2</v>
      </c>
      <c r="B749" s="31" t="s">
        <v>108</v>
      </c>
      <c r="C749" s="31" t="s">
        <v>244</v>
      </c>
      <c r="D749" s="31" t="s">
        <v>39</v>
      </c>
      <c r="E749" s="31">
        <v>0.77812499999999996</v>
      </c>
      <c r="F749" s="31">
        <v>0.73968900000000004</v>
      </c>
      <c r="G749" s="31">
        <v>0.77583999999999997</v>
      </c>
    </row>
    <row r="750" spans="1:7" x14ac:dyDescent="0.2">
      <c r="A750" s="31" t="str">
        <f t="shared" si="16"/>
        <v>2019-20Greater Bendigo CitySP2</v>
      </c>
      <c r="B750" s="31" t="s">
        <v>108</v>
      </c>
      <c r="C750" s="31" t="s">
        <v>245</v>
      </c>
      <c r="D750" s="31" t="s">
        <v>39</v>
      </c>
      <c r="E750" s="31">
        <v>0.66666666666666696</v>
      </c>
      <c r="F750" s="31">
        <v>0.73968900000000004</v>
      </c>
      <c r="G750" s="31">
        <v>0.80164199999999997</v>
      </c>
    </row>
    <row r="751" spans="1:7" x14ac:dyDescent="0.2">
      <c r="A751" s="31" t="str">
        <f t="shared" si="16"/>
        <v>2019-20Greater Dandenong CitySP2</v>
      </c>
      <c r="B751" s="31" t="s">
        <v>108</v>
      </c>
      <c r="C751" s="31" t="s">
        <v>246</v>
      </c>
      <c r="D751" s="31" t="s">
        <v>39</v>
      </c>
      <c r="E751" s="31">
        <v>0.82643524699599502</v>
      </c>
      <c r="F751" s="31">
        <v>0.73968900000000004</v>
      </c>
      <c r="G751" s="31">
        <v>0.698963</v>
      </c>
    </row>
    <row r="752" spans="1:7" x14ac:dyDescent="0.2">
      <c r="A752" s="31" t="str">
        <f t="shared" si="16"/>
        <v>2019-20Greater Geelong CitySP2</v>
      </c>
      <c r="B752" s="31" t="s">
        <v>108</v>
      </c>
      <c r="C752" s="31" t="s">
        <v>247</v>
      </c>
      <c r="D752" s="31" t="s">
        <v>39</v>
      </c>
      <c r="E752" s="31">
        <v>0.69389978213507597</v>
      </c>
      <c r="F752" s="31">
        <v>0.73968900000000004</v>
      </c>
      <c r="G752" s="31">
        <v>0.80164199999999997</v>
      </c>
    </row>
    <row r="753" spans="1:7" x14ac:dyDescent="0.2">
      <c r="A753" s="31" t="str">
        <f t="shared" ref="A753:A816" si="17">CONCATENATE(B753,C753,D753)</f>
        <v>2019-20Hepburn ShireSP2</v>
      </c>
      <c r="B753" s="31" t="s">
        <v>108</v>
      </c>
      <c r="C753" s="31" t="s">
        <v>248</v>
      </c>
      <c r="D753" s="31" t="s">
        <v>39</v>
      </c>
      <c r="E753" s="31">
        <v>0.60992907801418395</v>
      </c>
      <c r="F753" s="31">
        <v>0.73968900000000004</v>
      </c>
      <c r="G753" s="31">
        <v>0.76386799999999999</v>
      </c>
    </row>
    <row r="754" spans="1:7" x14ac:dyDescent="0.2">
      <c r="A754" s="31" t="str">
        <f t="shared" si="17"/>
        <v>2019-20Hindmarsh ShireSP2</v>
      </c>
      <c r="B754" s="31" t="s">
        <v>108</v>
      </c>
      <c r="C754" s="31" t="s">
        <v>249</v>
      </c>
      <c r="D754" s="31" t="s">
        <v>39</v>
      </c>
      <c r="E754" s="31">
        <v>0.80487804878048796</v>
      </c>
      <c r="F754" s="31">
        <v>0.73968900000000004</v>
      </c>
      <c r="G754" s="31">
        <v>0.76386799999999999</v>
      </c>
    </row>
    <row r="755" spans="1:7" x14ac:dyDescent="0.2">
      <c r="A755" s="31" t="str">
        <f t="shared" si="17"/>
        <v>2019-20Hobsons Bay CitySP2</v>
      </c>
      <c r="B755" s="31" t="s">
        <v>108</v>
      </c>
      <c r="C755" s="31" t="s">
        <v>250</v>
      </c>
      <c r="D755" s="31" t="s">
        <v>39</v>
      </c>
      <c r="E755" s="31">
        <v>0.53711340206185598</v>
      </c>
      <c r="F755" s="31">
        <v>0.73968900000000004</v>
      </c>
      <c r="G755" s="31">
        <v>0.698963</v>
      </c>
    </row>
    <row r="756" spans="1:7" x14ac:dyDescent="0.2">
      <c r="A756" s="31" t="str">
        <f t="shared" si="17"/>
        <v>2019-20Hume CitySP2</v>
      </c>
      <c r="B756" s="31" t="s">
        <v>108</v>
      </c>
      <c r="C756" s="31" t="s">
        <v>251</v>
      </c>
      <c r="D756" s="31" t="s">
        <v>39</v>
      </c>
      <c r="E756" s="31">
        <v>0.44226327944572702</v>
      </c>
      <c r="F756" s="31">
        <v>0.73968900000000004</v>
      </c>
      <c r="G756" s="31">
        <v>0.64304300000000003</v>
      </c>
    </row>
    <row r="757" spans="1:7" x14ac:dyDescent="0.2">
      <c r="A757" s="31" t="str">
        <f t="shared" si="17"/>
        <v>2019-20Indigo ShireSP2</v>
      </c>
      <c r="B757" s="31" t="s">
        <v>108</v>
      </c>
      <c r="C757" s="31" t="s">
        <v>252</v>
      </c>
      <c r="D757" s="31" t="s">
        <v>39</v>
      </c>
      <c r="E757" s="31">
        <v>0.91867469879518104</v>
      </c>
      <c r="F757" s="31">
        <v>0.73968900000000004</v>
      </c>
      <c r="G757" s="31">
        <v>0.76386799999999999</v>
      </c>
    </row>
    <row r="758" spans="1:7" x14ac:dyDescent="0.2">
      <c r="A758" s="31" t="str">
        <f t="shared" si="17"/>
        <v>2019-20Knox CitySP2</v>
      </c>
      <c r="B758" s="31" t="s">
        <v>108</v>
      </c>
      <c r="C758" s="31" t="s">
        <v>253</v>
      </c>
      <c r="D758" s="31" t="s">
        <v>39</v>
      </c>
      <c r="E758" s="31">
        <v>0.854564755838641</v>
      </c>
      <c r="F758" s="31">
        <v>0.73968900000000004</v>
      </c>
      <c r="G758" s="31">
        <v>0.698963</v>
      </c>
    </row>
    <row r="759" spans="1:7" x14ac:dyDescent="0.2">
      <c r="A759" s="31" t="str">
        <f t="shared" si="17"/>
        <v>2019-20Loddon ShireSP2</v>
      </c>
      <c r="B759" s="31" t="s">
        <v>108</v>
      </c>
      <c r="C759" s="31" t="s">
        <v>254</v>
      </c>
      <c r="D759" s="31" t="s">
        <v>39</v>
      </c>
      <c r="E759" s="31">
        <v>0.787610619469027</v>
      </c>
      <c r="F759" s="31">
        <v>0.73968900000000004</v>
      </c>
      <c r="G759" s="31">
        <v>0.76386799999999999</v>
      </c>
    </row>
    <row r="760" spans="1:7" x14ac:dyDescent="0.2">
      <c r="A760" s="31" t="str">
        <f t="shared" si="17"/>
        <v>2019-20Macedon Ranges ShireSP2</v>
      </c>
      <c r="B760" s="31" t="s">
        <v>108</v>
      </c>
      <c r="C760" s="31" t="s">
        <v>255</v>
      </c>
      <c r="D760" s="31" t="s">
        <v>39</v>
      </c>
      <c r="E760" s="31">
        <v>0.70049916805324497</v>
      </c>
      <c r="F760" s="31">
        <v>0.73968900000000004</v>
      </c>
      <c r="G760" s="31">
        <v>0.77583999999999997</v>
      </c>
    </row>
    <row r="761" spans="1:7" x14ac:dyDescent="0.2">
      <c r="A761" s="31" t="str">
        <f t="shared" si="17"/>
        <v>2019-20Manningham CitySP2</v>
      </c>
      <c r="B761" s="31" t="s">
        <v>108</v>
      </c>
      <c r="C761" s="31" t="s">
        <v>256</v>
      </c>
      <c r="D761" s="31" t="s">
        <v>39</v>
      </c>
      <c r="E761" s="31">
        <v>0.956777996070727</v>
      </c>
      <c r="F761" s="31">
        <v>0.73968900000000004</v>
      </c>
      <c r="G761" s="31">
        <v>0.698963</v>
      </c>
    </row>
    <row r="762" spans="1:7" x14ac:dyDescent="0.2">
      <c r="A762" s="31" t="str">
        <f t="shared" si="17"/>
        <v>2019-20Mansfield ShireSP2</v>
      </c>
      <c r="B762" s="31" t="s">
        <v>108</v>
      </c>
      <c r="C762" s="31" t="s">
        <v>257</v>
      </c>
      <c r="D762" s="31" t="s">
        <v>39</v>
      </c>
      <c r="E762" s="31">
        <v>0.48255813953488402</v>
      </c>
      <c r="F762" s="31">
        <v>0.73968900000000004</v>
      </c>
      <c r="G762" s="31">
        <v>0.76386799999999999</v>
      </c>
    </row>
    <row r="763" spans="1:7" x14ac:dyDescent="0.2">
      <c r="A763" s="31" t="str">
        <f t="shared" si="17"/>
        <v>2019-20Maribyrnong CitySP2</v>
      </c>
      <c r="B763" s="31" t="s">
        <v>108</v>
      </c>
      <c r="C763" s="31" t="s">
        <v>258</v>
      </c>
      <c r="D763" s="31" t="s">
        <v>39</v>
      </c>
      <c r="E763" s="31">
        <v>0.81422351233671997</v>
      </c>
      <c r="F763" s="31">
        <v>0.73968900000000004</v>
      </c>
      <c r="G763" s="31">
        <v>0.698963</v>
      </c>
    </row>
    <row r="764" spans="1:7" x14ac:dyDescent="0.2">
      <c r="A764" s="31" t="str">
        <f t="shared" si="17"/>
        <v>2019-20Maroondah CitySP2</v>
      </c>
      <c r="B764" s="31" t="s">
        <v>108</v>
      </c>
      <c r="C764" s="31" t="s">
        <v>259</v>
      </c>
      <c r="D764" s="31" t="s">
        <v>39</v>
      </c>
      <c r="E764" s="31">
        <v>0.88602150537634405</v>
      </c>
      <c r="F764" s="31">
        <v>0.73968900000000004</v>
      </c>
      <c r="G764" s="31">
        <v>0.698963</v>
      </c>
    </row>
    <row r="765" spans="1:7" x14ac:dyDescent="0.2">
      <c r="A765" s="31" t="str">
        <f t="shared" si="17"/>
        <v>2019-20Melbourne CitySP2</v>
      </c>
      <c r="B765" s="31" t="s">
        <v>108</v>
      </c>
      <c r="C765" s="31" t="s">
        <v>260</v>
      </c>
      <c r="D765" s="31" t="s">
        <v>39</v>
      </c>
      <c r="E765" s="31">
        <v>0.56891766882516204</v>
      </c>
      <c r="F765" s="31">
        <v>0.73968900000000004</v>
      </c>
      <c r="G765" s="31">
        <v>0.698963</v>
      </c>
    </row>
    <row r="766" spans="1:7" x14ac:dyDescent="0.2">
      <c r="A766" s="31" t="str">
        <f t="shared" si="17"/>
        <v>2019-20Melton CitySP2</v>
      </c>
      <c r="B766" s="31" t="s">
        <v>108</v>
      </c>
      <c r="C766" s="31" t="s">
        <v>261</v>
      </c>
      <c r="D766" s="31" t="s">
        <v>39</v>
      </c>
      <c r="E766" s="31">
        <v>0.48140043763676099</v>
      </c>
      <c r="F766" s="31">
        <v>0.73968900000000004</v>
      </c>
      <c r="G766" s="31">
        <v>0.64304300000000003</v>
      </c>
    </row>
    <row r="767" spans="1:7" x14ac:dyDescent="0.2">
      <c r="A767" s="31" t="str">
        <f t="shared" si="17"/>
        <v>2019-20Moira ShireSP2</v>
      </c>
      <c r="B767" s="31" t="s">
        <v>108</v>
      </c>
      <c r="C767" s="31" t="s">
        <v>262</v>
      </c>
      <c r="D767" s="31" t="s">
        <v>39</v>
      </c>
      <c r="E767" s="31">
        <v>0.64230769230769202</v>
      </c>
      <c r="F767" s="31">
        <v>0.73968900000000004</v>
      </c>
      <c r="G767" s="31">
        <v>0.77583999999999997</v>
      </c>
    </row>
    <row r="768" spans="1:7" x14ac:dyDescent="0.2">
      <c r="A768" s="31" t="str">
        <f t="shared" si="17"/>
        <v>2019-20Monash CitySP2</v>
      </c>
      <c r="B768" s="31" t="s">
        <v>108</v>
      </c>
      <c r="C768" s="31" t="s">
        <v>263</v>
      </c>
      <c r="D768" s="31" t="s">
        <v>39</v>
      </c>
      <c r="E768" s="31">
        <v>0.78916292974588897</v>
      </c>
      <c r="F768" s="31">
        <v>0.73968900000000004</v>
      </c>
      <c r="G768" s="31">
        <v>0.698963</v>
      </c>
    </row>
    <row r="769" spans="1:7" x14ac:dyDescent="0.2">
      <c r="A769" s="31" t="str">
        <f t="shared" si="17"/>
        <v>2019-20Moonee Valley CitySP2</v>
      </c>
      <c r="B769" s="31" t="s">
        <v>108</v>
      </c>
      <c r="C769" s="31" t="s">
        <v>264</v>
      </c>
      <c r="D769" s="31" t="s">
        <v>39</v>
      </c>
      <c r="E769" s="31">
        <v>0.54563297350343498</v>
      </c>
      <c r="F769" s="31">
        <v>0.73968900000000004</v>
      </c>
      <c r="G769" s="31">
        <v>0.698963</v>
      </c>
    </row>
    <row r="770" spans="1:7" x14ac:dyDescent="0.2">
      <c r="A770" s="31" t="str">
        <f t="shared" si="17"/>
        <v>2019-20Moorabool ShireSP2</v>
      </c>
      <c r="B770" s="31" t="s">
        <v>108</v>
      </c>
      <c r="C770" s="31" t="s">
        <v>265</v>
      </c>
      <c r="D770" s="31" t="s">
        <v>39</v>
      </c>
      <c r="E770" s="31">
        <v>0.63221884498480196</v>
      </c>
      <c r="F770" s="31">
        <v>0.73968900000000004</v>
      </c>
      <c r="G770" s="31">
        <v>0.77583999999999997</v>
      </c>
    </row>
    <row r="771" spans="1:7" x14ac:dyDescent="0.2">
      <c r="A771" s="31" t="str">
        <f t="shared" si="17"/>
        <v>2019-20Merri-bek CitySP2</v>
      </c>
      <c r="B771" s="31" t="s">
        <v>108</v>
      </c>
      <c r="C771" s="31" t="s">
        <v>266</v>
      </c>
      <c r="D771" s="31" t="s">
        <v>39</v>
      </c>
      <c r="E771" s="31">
        <v>0.59322033898305104</v>
      </c>
      <c r="F771" s="31">
        <v>0.73968900000000004</v>
      </c>
      <c r="G771" s="31">
        <v>0.698963</v>
      </c>
    </row>
    <row r="772" spans="1:7" x14ac:dyDescent="0.2">
      <c r="A772" s="31" t="str">
        <f t="shared" si="17"/>
        <v>2019-20Mornington Peninsula ShireSP2</v>
      </c>
      <c r="B772" s="31" t="s">
        <v>108</v>
      </c>
      <c r="C772" s="31" t="s">
        <v>267</v>
      </c>
      <c r="D772" s="31" t="s">
        <v>39</v>
      </c>
      <c r="E772" s="31">
        <v>0.70804059328649505</v>
      </c>
      <c r="F772" s="31">
        <v>0.73968900000000004</v>
      </c>
      <c r="G772" s="31">
        <v>0.64304300000000003</v>
      </c>
    </row>
    <row r="773" spans="1:7" x14ac:dyDescent="0.2">
      <c r="A773" s="31" t="str">
        <f t="shared" si="17"/>
        <v>2019-20Mount Alexander ShireSP2</v>
      </c>
      <c r="B773" s="31" t="s">
        <v>108</v>
      </c>
      <c r="C773" s="31" t="s">
        <v>268</v>
      </c>
      <c r="D773" s="31" t="s">
        <v>39</v>
      </c>
      <c r="E773" s="31">
        <v>0.835913312693498</v>
      </c>
      <c r="F773" s="31">
        <v>0.73968900000000004</v>
      </c>
      <c r="G773" s="31">
        <v>0.77583999999999997</v>
      </c>
    </row>
    <row r="774" spans="1:7" x14ac:dyDescent="0.2">
      <c r="A774" s="31" t="str">
        <f t="shared" si="17"/>
        <v>2019-20Moyne ShireSP2</v>
      </c>
      <c r="B774" s="31" t="s">
        <v>108</v>
      </c>
      <c r="C774" s="31" t="s">
        <v>269</v>
      </c>
      <c r="D774" s="31" t="s">
        <v>39</v>
      </c>
      <c r="E774" s="31">
        <v>0.77118644067796605</v>
      </c>
      <c r="F774" s="31">
        <v>0.73968900000000004</v>
      </c>
      <c r="G774" s="31">
        <v>0.77583999999999997</v>
      </c>
    </row>
    <row r="775" spans="1:7" x14ac:dyDescent="0.2">
      <c r="A775" s="31" t="str">
        <f t="shared" si="17"/>
        <v>2019-20Murrindindi ShireSP2</v>
      </c>
      <c r="B775" s="31" t="s">
        <v>108</v>
      </c>
      <c r="C775" s="31" t="s">
        <v>270</v>
      </c>
      <c r="D775" s="31" t="s">
        <v>39</v>
      </c>
      <c r="E775" s="31">
        <v>0.59448818897637801</v>
      </c>
      <c r="F775" s="31">
        <v>0.73968900000000004</v>
      </c>
      <c r="G775" s="31">
        <v>0.76386799999999999</v>
      </c>
    </row>
    <row r="776" spans="1:7" x14ac:dyDescent="0.2">
      <c r="A776" s="31" t="str">
        <f t="shared" si="17"/>
        <v>2019-20Nillumbik ShireSP2</v>
      </c>
      <c r="B776" s="31" t="s">
        <v>108</v>
      </c>
      <c r="C776" s="31" t="s">
        <v>271</v>
      </c>
      <c r="D776" s="31" t="s">
        <v>39</v>
      </c>
      <c r="E776" s="31">
        <v>0.60491803278688505</v>
      </c>
      <c r="F776" s="31">
        <v>0.73968900000000004</v>
      </c>
      <c r="G776" s="31">
        <v>0.64304300000000003</v>
      </c>
    </row>
    <row r="777" spans="1:7" x14ac:dyDescent="0.2">
      <c r="A777" s="31" t="str">
        <f t="shared" si="17"/>
        <v>2019-20Port Phillip CitySP2</v>
      </c>
      <c r="B777" s="31" t="s">
        <v>108</v>
      </c>
      <c r="C777" s="31" t="s">
        <v>272</v>
      </c>
      <c r="D777" s="31" t="s">
        <v>39</v>
      </c>
      <c r="E777" s="31">
        <v>0.67551851851851896</v>
      </c>
      <c r="F777" s="31">
        <v>0.73968900000000004</v>
      </c>
      <c r="G777" s="31">
        <v>0.698963</v>
      </c>
    </row>
    <row r="778" spans="1:7" x14ac:dyDescent="0.2">
      <c r="A778" s="31" t="str">
        <f t="shared" si="17"/>
        <v>2019-20Pyrenees ShireSP2</v>
      </c>
      <c r="B778" s="31" t="s">
        <v>108</v>
      </c>
      <c r="C778" s="31" t="s">
        <v>273</v>
      </c>
      <c r="D778" s="31" t="s">
        <v>39</v>
      </c>
      <c r="E778" s="31">
        <v>0.9</v>
      </c>
      <c r="F778" s="31">
        <v>0.73968900000000004</v>
      </c>
      <c r="G778" s="31">
        <v>0.76386799999999999</v>
      </c>
    </row>
    <row r="779" spans="1:7" x14ac:dyDescent="0.2">
      <c r="A779" s="31" t="str">
        <f t="shared" si="17"/>
        <v>2019-20Greater SheppartonSP2</v>
      </c>
      <c r="B779" s="31" t="s">
        <v>108</v>
      </c>
      <c r="C779" s="31" t="s">
        <v>274</v>
      </c>
      <c r="D779" s="31" t="s">
        <v>39</v>
      </c>
      <c r="E779" s="31">
        <v>0.73708920187793403</v>
      </c>
      <c r="F779" s="31">
        <v>0.73968900000000004</v>
      </c>
      <c r="G779" s="31">
        <v>0.80164199999999997</v>
      </c>
    </row>
    <row r="780" spans="1:7" x14ac:dyDescent="0.2">
      <c r="A780" s="31" t="str">
        <f t="shared" si="17"/>
        <v>2019-20Wangaratta Rural CitySP2</v>
      </c>
      <c r="B780" s="31" t="s">
        <v>108</v>
      </c>
      <c r="C780" s="31" t="s">
        <v>275</v>
      </c>
      <c r="D780" s="31" t="s">
        <v>39</v>
      </c>
      <c r="E780" s="31">
        <v>0.8203125</v>
      </c>
      <c r="F780" s="31">
        <v>0.73968900000000004</v>
      </c>
      <c r="G780" s="31">
        <v>0.80164199999999997</v>
      </c>
    </row>
    <row r="781" spans="1:7" x14ac:dyDescent="0.2">
      <c r="A781" s="31" t="str">
        <f t="shared" si="17"/>
        <v>2019-20Warrnambool CitySP2</v>
      </c>
      <c r="B781" s="31" t="s">
        <v>108</v>
      </c>
      <c r="C781" s="31" t="s">
        <v>276</v>
      </c>
      <c r="D781" s="31" t="s">
        <v>39</v>
      </c>
      <c r="E781" s="31">
        <v>0.91973244147157196</v>
      </c>
      <c r="F781" s="31">
        <v>0.73968900000000004</v>
      </c>
      <c r="G781" s="31">
        <v>0.80164199999999997</v>
      </c>
    </row>
    <row r="782" spans="1:7" x14ac:dyDescent="0.2">
      <c r="A782" s="31" t="str">
        <f t="shared" si="17"/>
        <v>2019-20Wodonga CitySP2</v>
      </c>
      <c r="B782" s="31" t="s">
        <v>108</v>
      </c>
      <c r="C782" s="31" t="s">
        <v>277</v>
      </c>
      <c r="D782" s="31" t="s">
        <v>39</v>
      </c>
      <c r="E782" s="31">
        <v>0.83759493670886098</v>
      </c>
      <c r="F782" s="31">
        <v>0.73968900000000004</v>
      </c>
      <c r="G782" s="31">
        <v>0.80164199999999997</v>
      </c>
    </row>
    <row r="783" spans="1:7" x14ac:dyDescent="0.2">
      <c r="A783" s="31" t="str">
        <f t="shared" si="17"/>
        <v>2019-20Boroondara CitySP2</v>
      </c>
      <c r="B783" s="31" t="s">
        <v>108</v>
      </c>
      <c r="C783" s="31" t="s">
        <v>278</v>
      </c>
      <c r="D783" s="31" t="s">
        <v>39</v>
      </c>
      <c r="E783" s="31">
        <v>0.76157567380787805</v>
      </c>
      <c r="F783" s="31">
        <v>0.73968900000000004</v>
      </c>
      <c r="G783" s="31">
        <v>0.698963</v>
      </c>
    </row>
    <row r="784" spans="1:7" x14ac:dyDescent="0.2">
      <c r="A784" s="31" t="str">
        <f t="shared" si="17"/>
        <v>2019-20Buloke ShireSP2</v>
      </c>
      <c r="B784" s="31" t="s">
        <v>108</v>
      </c>
      <c r="C784" s="31" t="s">
        <v>279</v>
      </c>
      <c r="D784" s="31" t="s">
        <v>39</v>
      </c>
      <c r="E784" s="31">
        <v>0.93902439024390205</v>
      </c>
      <c r="F784" s="31">
        <v>0.73968900000000004</v>
      </c>
      <c r="G784" s="31">
        <v>0.76386799999999999</v>
      </c>
    </row>
    <row r="785" spans="1:7" x14ac:dyDescent="0.2">
      <c r="A785" s="31" t="str">
        <f t="shared" si="17"/>
        <v>2019-20Glen Eira CitySP2</v>
      </c>
      <c r="B785" s="31" t="s">
        <v>108</v>
      </c>
      <c r="C785" s="31" t="s">
        <v>280</v>
      </c>
      <c r="D785" s="31" t="s">
        <v>39</v>
      </c>
      <c r="E785" s="31">
        <v>0.87705711519845098</v>
      </c>
      <c r="F785" s="31">
        <v>0.73968900000000004</v>
      </c>
      <c r="G785" s="31">
        <v>0.698963</v>
      </c>
    </row>
    <row r="786" spans="1:7" x14ac:dyDescent="0.2">
      <c r="A786" s="31" t="str">
        <f t="shared" si="17"/>
        <v>2019-20Horsham Rural CitySP2</v>
      </c>
      <c r="B786" s="31" t="s">
        <v>108</v>
      </c>
      <c r="C786" s="31" t="s">
        <v>281</v>
      </c>
      <c r="D786" s="31" t="s">
        <v>39</v>
      </c>
      <c r="E786" s="31">
        <v>0.85566929133858305</v>
      </c>
      <c r="F786" s="31">
        <v>0.73968900000000004</v>
      </c>
      <c r="G786" s="31">
        <v>0.80164199999999997</v>
      </c>
    </row>
    <row r="787" spans="1:7" x14ac:dyDescent="0.2">
      <c r="A787" s="31" t="str">
        <f t="shared" si="17"/>
        <v>2019-20Kingston CitySP2</v>
      </c>
      <c r="B787" s="31" t="s">
        <v>108</v>
      </c>
      <c r="C787" s="31" t="s">
        <v>282</v>
      </c>
      <c r="D787" s="31" t="s">
        <v>39</v>
      </c>
      <c r="E787" s="31">
        <v>0.68290155440414502</v>
      </c>
      <c r="F787" s="31">
        <v>0.73968900000000004</v>
      </c>
      <c r="G787" s="31">
        <v>0.698963</v>
      </c>
    </row>
    <row r="788" spans="1:7" x14ac:dyDescent="0.2">
      <c r="A788" s="31" t="str">
        <f t="shared" si="17"/>
        <v>2019-20Latrobe CitySP2</v>
      </c>
      <c r="B788" s="31" t="s">
        <v>108</v>
      </c>
      <c r="C788" s="31" t="s">
        <v>283</v>
      </c>
      <c r="D788" s="31" t="s">
        <v>39</v>
      </c>
      <c r="E788" s="31">
        <v>0.96296296296296302</v>
      </c>
      <c r="F788" s="31">
        <v>0.73968900000000004</v>
      </c>
      <c r="G788" s="31">
        <v>0.80164199999999997</v>
      </c>
    </row>
    <row r="789" spans="1:7" x14ac:dyDescent="0.2">
      <c r="A789" s="31" t="str">
        <f t="shared" si="17"/>
        <v>2019-20Mildura Rural CitySP2</v>
      </c>
      <c r="B789" s="31" t="s">
        <v>108</v>
      </c>
      <c r="C789" s="31" t="s">
        <v>284</v>
      </c>
      <c r="D789" s="31" t="s">
        <v>39</v>
      </c>
      <c r="E789" s="31">
        <v>0.86764705882352899</v>
      </c>
      <c r="F789" s="31">
        <v>0.73968900000000004</v>
      </c>
      <c r="G789" s="31">
        <v>0.80164199999999997</v>
      </c>
    </row>
    <row r="790" spans="1:7" x14ac:dyDescent="0.2">
      <c r="A790" s="31" t="str">
        <f t="shared" si="17"/>
        <v>2019-20Mitchell ShireSP2</v>
      </c>
      <c r="B790" s="31" t="s">
        <v>108</v>
      </c>
      <c r="C790" s="31" t="s">
        <v>285</v>
      </c>
      <c r="D790" s="31" t="s">
        <v>39</v>
      </c>
      <c r="E790" s="31">
        <v>0.71232876712328796</v>
      </c>
      <c r="F790" s="31">
        <v>0.73968900000000004</v>
      </c>
      <c r="G790" s="31">
        <v>0.77583999999999997</v>
      </c>
    </row>
    <row r="791" spans="1:7" x14ac:dyDescent="0.2">
      <c r="A791" s="31" t="str">
        <f t="shared" si="17"/>
        <v>2019-20Northern Grampians ShireSP2</v>
      </c>
      <c r="B791" s="31" t="s">
        <v>108</v>
      </c>
      <c r="C791" s="31" t="s">
        <v>286</v>
      </c>
      <c r="D791" s="31" t="s">
        <v>39</v>
      </c>
      <c r="E791" s="31">
        <v>0.73</v>
      </c>
      <c r="F791" s="31">
        <v>0.73968900000000004</v>
      </c>
      <c r="G791" s="31">
        <v>0.76386799999999999</v>
      </c>
    </row>
    <row r="792" spans="1:7" x14ac:dyDescent="0.2">
      <c r="A792" s="31" t="str">
        <f t="shared" si="17"/>
        <v>2019-20Southern Grampians ShireWC5</v>
      </c>
      <c r="B792" s="31" t="s">
        <v>108</v>
      </c>
      <c r="C792" s="31" t="s">
        <v>208</v>
      </c>
      <c r="D792" s="31" t="s">
        <v>47</v>
      </c>
      <c r="E792" s="31">
        <v>0.43005850479573898</v>
      </c>
      <c r="F792" s="31">
        <v>0.44127699999999997</v>
      </c>
      <c r="G792" s="31">
        <v>0.47228799999999999</v>
      </c>
    </row>
    <row r="793" spans="1:7" x14ac:dyDescent="0.2">
      <c r="A793" s="31" t="str">
        <f t="shared" si="17"/>
        <v>2019-20South Gippsland ShireWC5</v>
      </c>
      <c r="B793" s="31" t="s">
        <v>108</v>
      </c>
      <c r="C793" s="31" t="s">
        <v>209</v>
      </c>
      <c r="D793" s="31" t="s">
        <v>47</v>
      </c>
      <c r="E793" s="31">
        <v>0.52528808873240995</v>
      </c>
      <c r="F793" s="31">
        <v>0.44127699999999997</v>
      </c>
      <c r="G793" s="31">
        <v>0.47228799999999999</v>
      </c>
    </row>
    <row r="794" spans="1:7" x14ac:dyDescent="0.2">
      <c r="A794" s="31" t="str">
        <f t="shared" si="17"/>
        <v>2019-20Stonnington CityWC5</v>
      </c>
      <c r="B794" s="31" t="s">
        <v>108</v>
      </c>
      <c r="C794" s="31" t="s">
        <v>210</v>
      </c>
      <c r="D794" s="31" t="s">
        <v>47</v>
      </c>
      <c r="E794" s="31">
        <v>0.40199483480274301</v>
      </c>
      <c r="F794" s="31">
        <v>0.44127699999999997</v>
      </c>
      <c r="G794" s="31">
        <v>0.470717</v>
      </c>
    </row>
    <row r="795" spans="1:7" x14ac:dyDescent="0.2">
      <c r="A795" s="31" t="str">
        <f t="shared" si="17"/>
        <v>2019-20Ararat Rural CityWC5</v>
      </c>
      <c r="B795" s="31" t="s">
        <v>108</v>
      </c>
      <c r="C795" s="31" t="s">
        <v>211</v>
      </c>
      <c r="D795" s="31" t="s">
        <v>47</v>
      </c>
      <c r="E795" s="31">
        <v>0.25192370957000398</v>
      </c>
      <c r="F795" s="31">
        <v>0.44127699999999997</v>
      </c>
      <c r="G795" s="31">
        <v>0.340694</v>
      </c>
    </row>
    <row r="796" spans="1:7" x14ac:dyDescent="0.2">
      <c r="A796" s="31" t="str">
        <f t="shared" si="17"/>
        <v>2019-20Strathbogie ShireWC5</v>
      </c>
      <c r="B796" s="31" t="s">
        <v>108</v>
      </c>
      <c r="C796" s="31" t="s">
        <v>212</v>
      </c>
      <c r="D796" s="31" t="s">
        <v>47</v>
      </c>
      <c r="E796" s="31">
        <v>0.70269763025850196</v>
      </c>
      <c r="F796" s="31">
        <v>0.44127699999999997</v>
      </c>
      <c r="G796" s="31">
        <v>0.340694</v>
      </c>
    </row>
    <row r="797" spans="1:7" x14ac:dyDescent="0.2">
      <c r="A797" s="31" t="str">
        <f t="shared" si="17"/>
        <v>2019-20Surf Coast ShireWC5</v>
      </c>
      <c r="B797" s="31" t="s">
        <v>108</v>
      </c>
      <c r="C797" s="31" t="s">
        <v>213</v>
      </c>
      <c r="D797" s="31" t="s">
        <v>47</v>
      </c>
      <c r="E797" s="31">
        <v>0.48991263905474203</v>
      </c>
      <c r="F797" s="31">
        <v>0.44127699999999997</v>
      </c>
      <c r="G797" s="31">
        <v>0.47228799999999999</v>
      </c>
    </row>
    <row r="798" spans="1:7" x14ac:dyDescent="0.2">
      <c r="A798" s="31" t="str">
        <f t="shared" si="17"/>
        <v>2019-20Swan Hill Rural CityWC5</v>
      </c>
      <c r="B798" s="31" t="s">
        <v>108</v>
      </c>
      <c r="C798" s="31" t="s">
        <v>214</v>
      </c>
      <c r="D798" s="31" t="s">
        <v>47</v>
      </c>
      <c r="E798" s="31">
        <v>0.276747561073934</v>
      </c>
      <c r="F798" s="31">
        <v>0.44127699999999997</v>
      </c>
      <c r="G798" s="31">
        <v>0.47228799999999999</v>
      </c>
    </row>
    <row r="799" spans="1:7" x14ac:dyDescent="0.2">
      <c r="A799" s="31" t="str">
        <f t="shared" si="17"/>
        <v>2019-20Towong ShireWC5</v>
      </c>
      <c r="B799" s="31" t="s">
        <v>108</v>
      </c>
      <c r="C799" s="31" t="s">
        <v>215</v>
      </c>
      <c r="D799" s="31" t="s">
        <v>47</v>
      </c>
      <c r="E799" s="31">
        <v>0.25754546894498298</v>
      </c>
      <c r="F799" s="31">
        <v>0.44127699999999997</v>
      </c>
      <c r="G799" s="31">
        <v>0.340694</v>
      </c>
    </row>
    <row r="800" spans="1:7" x14ac:dyDescent="0.2">
      <c r="A800" s="31" t="str">
        <f t="shared" si="17"/>
        <v>2019-20Wellington ShireWC5</v>
      </c>
      <c r="B800" s="31" t="s">
        <v>108</v>
      </c>
      <c r="C800" s="31" t="s">
        <v>216</v>
      </c>
      <c r="D800" s="31" t="s">
        <v>47</v>
      </c>
      <c r="E800" s="31">
        <v>0.35262628749823299</v>
      </c>
      <c r="F800" s="31">
        <v>0.44127699999999997</v>
      </c>
      <c r="G800" s="31">
        <v>0.47228799999999999</v>
      </c>
    </row>
    <row r="801" spans="1:7" x14ac:dyDescent="0.2">
      <c r="A801" s="31" t="str">
        <f t="shared" si="17"/>
        <v>2019-20West Wimmera ShireWC5</v>
      </c>
      <c r="B801" s="31" t="s">
        <v>108</v>
      </c>
      <c r="C801" s="31" t="s">
        <v>217</v>
      </c>
      <c r="D801" s="31" t="s">
        <v>47</v>
      </c>
      <c r="E801" s="31">
        <v>0.10005012164942</v>
      </c>
      <c r="F801" s="31">
        <v>0.44127699999999997</v>
      </c>
      <c r="G801" s="31">
        <v>0.340694</v>
      </c>
    </row>
    <row r="802" spans="1:7" x14ac:dyDescent="0.2">
      <c r="A802" s="31" t="str">
        <f t="shared" si="17"/>
        <v>2019-20Whitehorse CityWC5</v>
      </c>
      <c r="B802" s="31" t="s">
        <v>108</v>
      </c>
      <c r="C802" s="31" t="s">
        <v>218</v>
      </c>
      <c r="D802" s="31" t="s">
        <v>47</v>
      </c>
      <c r="E802" s="31">
        <v>0.53015701922011604</v>
      </c>
      <c r="F802" s="31">
        <v>0.44127699999999997</v>
      </c>
      <c r="G802" s="31">
        <v>0.470717</v>
      </c>
    </row>
    <row r="803" spans="1:7" x14ac:dyDescent="0.2">
      <c r="A803" s="31" t="str">
        <f t="shared" si="17"/>
        <v>2019-20Whittlesea CityWC5</v>
      </c>
      <c r="B803" s="31" t="s">
        <v>108</v>
      </c>
      <c r="C803" s="31" t="s">
        <v>219</v>
      </c>
      <c r="D803" s="31" t="s">
        <v>47</v>
      </c>
      <c r="E803" s="31">
        <v>0.42936831649783902</v>
      </c>
      <c r="F803" s="31">
        <v>0.44127699999999997</v>
      </c>
      <c r="G803" s="31">
        <v>0.464194</v>
      </c>
    </row>
    <row r="804" spans="1:7" x14ac:dyDescent="0.2">
      <c r="A804" s="31" t="str">
        <f t="shared" si="17"/>
        <v>2019-20Wyndham CityWC5</v>
      </c>
      <c r="B804" s="31" t="s">
        <v>108</v>
      </c>
      <c r="C804" s="31" t="s">
        <v>220</v>
      </c>
      <c r="D804" s="31" t="s">
        <v>47</v>
      </c>
      <c r="E804" s="31">
        <v>0.37379073407980101</v>
      </c>
      <c r="F804" s="31">
        <v>0.44127699999999997</v>
      </c>
      <c r="G804" s="31">
        <v>0.464194</v>
      </c>
    </row>
    <row r="805" spans="1:7" x14ac:dyDescent="0.2">
      <c r="A805" s="31" t="str">
        <f t="shared" si="17"/>
        <v>2019-20Yarra CityWC5</v>
      </c>
      <c r="B805" s="31" t="s">
        <v>108</v>
      </c>
      <c r="C805" s="31" t="s">
        <v>221</v>
      </c>
      <c r="D805" s="31" t="s">
        <v>47</v>
      </c>
      <c r="E805" s="31">
        <v>0.36327106399350201</v>
      </c>
      <c r="F805" s="31">
        <v>0.44127699999999997</v>
      </c>
      <c r="G805" s="31">
        <v>0.470717</v>
      </c>
    </row>
    <row r="806" spans="1:7" x14ac:dyDescent="0.2">
      <c r="A806" s="31" t="str">
        <f t="shared" si="17"/>
        <v>2019-20Yarra Ranges ShireWC5</v>
      </c>
      <c r="B806" s="31" t="s">
        <v>108</v>
      </c>
      <c r="C806" s="31" t="s">
        <v>222</v>
      </c>
      <c r="D806" s="31" t="s">
        <v>47</v>
      </c>
      <c r="E806" s="31">
        <v>0.51222903610776904</v>
      </c>
      <c r="F806" s="31">
        <v>0.44127699999999997</v>
      </c>
      <c r="G806" s="31">
        <v>0.464194</v>
      </c>
    </row>
    <row r="807" spans="1:7" x14ac:dyDescent="0.2">
      <c r="A807" s="31" t="str">
        <f t="shared" si="17"/>
        <v>2019-20Yarriambiack ShireWC5</v>
      </c>
      <c r="B807" s="31" t="s">
        <v>108</v>
      </c>
      <c r="C807" s="31" t="s">
        <v>223</v>
      </c>
      <c r="D807" s="31" t="s">
        <v>47</v>
      </c>
      <c r="E807" s="31">
        <v>2.1794791731718E-2</v>
      </c>
      <c r="F807" s="31">
        <v>0.44127699999999997</v>
      </c>
      <c r="G807" s="31">
        <v>0.340694</v>
      </c>
    </row>
    <row r="808" spans="1:7" x14ac:dyDescent="0.2">
      <c r="A808" s="31" t="str">
        <f t="shared" si="17"/>
        <v>2019-20Bass Coast ShireWC5</v>
      </c>
      <c r="B808" s="31" t="s">
        <v>108</v>
      </c>
      <c r="C808" s="31" t="s">
        <v>224</v>
      </c>
      <c r="D808" s="31" t="s">
        <v>47</v>
      </c>
      <c r="E808" s="31">
        <v>0.758176597051891</v>
      </c>
      <c r="F808" s="31">
        <v>0.44127699999999997</v>
      </c>
      <c r="G808" s="31">
        <v>0.47228799999999999</v>
      </c>
    </row>
    <row r="809" spans="1:7" x14ac:dyDescent="0.2">
      <c r="A809" s="31" t="str">
        <f t="shared" si="17"/>
        <v>2019-20Borough of QueenscliffeWC5</v>
      </c>
      <c r="B809" s="31" t="s">
        <v>108</v>
      </c>
      <c r="C809" s="31" t="s">
        <v>225</v>
      </c>
      <c r="D809" s="31" t="s">
        <v>47</v>
      </c>
      <c r="E809" s="31">
        <v>0.46918505177847802</v>
      </c>
      <c r="F809" s="31">
        <v>0.44127699999999997</v>
      </c>
      <c r="G809" s="31">
        <v>0.340694</v>
      </c>
    </row>
    <row r="810" spans="1:7" x14ac:dyDescent="0.2">
      <c r="A810" s="31" t="str">
        <f t="shared" si="17"/>
        <v>2019-20Alpine ShireWC5</v>
      </c>
      <c r="B810" s="31" t="s">
        <v>108</v>
      </c>
      <c r="C810" s="31" t="s">
        <v>226</v>
      </c>
      <c r="D810" s="31" t="s">
        <v>47</v>
      </c>
      <c r="E810" s="31">
        <v>0.40403384797618003</v>
      </c>
      <c r="F810" s="31">
        <v>0.44127699999999997</v>
      </c>
      <c r="G810" s="31">
        <v>0.340694</v>
      </c>
    </row>
    <row r="811" spans="1:7" x14ac:dyDescent="0.2">
      <c r="A811" s="31" t="str">
        <f t="shared" si="17"/>
        <v>2019-20Ballarat CityWC5</v>
      </c>
      <c r="B811" s="31" t="s">
        <v>108</v>
      </c>
      <c r="C811" s="31" t="s">
        <v>227</v>
      </c>
      <c r="D811" s="31" t="s">
        <v>47</v>
      </c>
      <c r="E811" s="31">
        <v>0.43074871790603297</v>
      </c>
      <c r="F811" s="31">
        <v>0.44127699999999997</v>
      </c>
      <c r="G811" s="31">
        <v>0.48807200000000001</v>
      </c>
    </row>
    <row r="812" spans="1:7" x14ac:dyDescent="0.2">
      <c r="A812" s="31" t="str">
        <f t="shared" si="17"/>
        <v>2019-20Banyule CityWC5</v>
      </c>
      <c r="B812" s="31" t="s">
        <v>108</v>
      </c>
      <c r="C812" s="31" t="s">
        <v>228</v>
      </c>
      <c r="D812" s="31" t="s">
        <v>47</v>
      </c>
      <c r="E812" s="31">
        <v>0.52844570239286004</v>
      </c>
      <c r="F812" s="31">
        <v>0.44127699999999997</v>
      </c>
      <c r="G812" s="31">
        <v>0.470717</v>
      </c>
    </row>
    <row r="813" spans="1:7" x14ac:dyDescent="0.2">
      <c r="A813" s="31" t="str">
        <f t="shared" si="17"/>
        <v>2019-20Baw Baw ShireWC5</v>
      </c>
      <c r="B813" s="31" t="s">
        <v>108</v>
      </c>
      <c r="C813" s="31" t="s">
        <v>229</v>
      </c>
      <c r="D813" s="31" t="s">
        <v>47</v>
      </c>
      <c r="E813" s="31">
        <v>0.55621991639805501</v>
      </c>
      <c r="F813" s="31">
        <v>0.44127699999999997</v>
      </c>
      <c r="G813" s="31">
        <v>0.47228799999999999</v>
      </c>
    </row>
    <row r="814" spans="1:7" x14ac:dyDescent="0.2">
      <c r="A814" s="31" t="str">
        <f t="shared" si="17"/>
        <v>2019-20Bayside CityWC5</v>
      </c>
      <c r="B814" s="31" t="s">
        <v>108</v>
      </c>
      <c r="C814" s="31" t="s">
        <v>230</v>
      </c>
      <c r="D814" s="31" t="s">
        <v>47</v>
      </c>
      <c r="E814" s="31">
        <v>0.57942075878890698</v>
      </c>
      <c r="F814" s="31">
        <v>0.44127699999999997</v>
      </c>
      <c r="G814" s="31">
        <v>0.470717</v>
      </c>
    </row>
    <row r="815" spans="1:7" x14ac:dyDescent="0.2">
      <c r="A815" s="31" t="str">
        <f t="shared" si="17"/>
        <v>2019-20Benalla Rural CityWC5</v>
      </c>
      <c r="B815" s="31" t="s">
        <v>108</v>
      </c>
      <c r="C815" s="31" t="s">
        <v>231</v>
      </c>
      <c r="D815" s="31" t="s">
        <v>47</v>
      </c>
      <c r="E815" s="31">
        <v>0.60911541757542598</v>
      </c>
      <c r="F815" s="31">
        <v>0.44127699999999997</v>
      </c>
      <c r="G815" s="31">
        <v>0.340694</v>
      </c>
    </row>
    <row r="816" spans="1:7" x14ac:dyDescent="0.2">
      <c r="A816" s="31" t="str">
        <f t="shared" si="17"/>
        <v>2019-20Brimbank CityWC5</v>
      </c>
      <c r="B816" s="31" t="s">
        <v>108</v>
      </c>
      <c r="C816" s="31" t="s">
        <v>232</v>
      </c>
      <c r="D816" s="31" t="s">
        <v>47</v>
      </c>
      <c r="E816" s="31">
        <v>0.41414289522793901</v>
      </c>
      <c r="F816" s="31">
        <v>0.44127699999999997</v>
      </c>
      <c r="G816" s="31">
        <v>0.470717</v>
      </c>
    </row>
    <row r="817" spans="1:7" x14ac:dyDescent="0.2">
      <c r="A817" s="31" t="str">
        <f t="shared" ref="A817:A880" si="18">CONCATENATE(B817,C817,D817)</f>
        <v>2019-20Campaspe ShireWC5</v>
      </c>
      <c r="B817" s="31" t="s">
        <v>108</v>
      </c>
      <c r="C817" s="31" t="s">
        <v>233</v>
      </c>
      <c r="D817" s="31" t="s">
        <v>47</v>
      </c>
      <c r="E817" s="31">
        <v>0.48023743016759801</v>
      </c>
      <c r="F817" s="31">
        <v>0.44127699999999997</v>
      </c>
      <c r="G817" s="31">
        <v>0.47228799999999999</v>
      </c>
    </row>
    <row r="818" spans="1:7" x14ac:dyDescent="0.2">
      <c r="A818" s="31" t="str">
        <f t="shared" si="18"/>
        <v>2019-20Cardinia ShireWC5</v>
      </c>
      <c r="B818" s="31" t="s">
        <v>108</v>
      </c>
      <c r="C818" s="31" t="s">
        <v>234</v>
      </c>
      <c r="D818" s="31" t="s">
        <v>47</v>
      </c>
      <c r="E818" s="31">
        <v>0.435498516684592</v>
      </c>
      <c r="F818" s="31">
        <v>0.44127699999999997</v>
      </c>
      <c r="G818" s="31">
        <v>0.464194</v>
      </c>
    </row>
    <row r="819" spans="1:7" x14ac:dyDescent="0.2">
      <c r="A819" s="31" t="str">
        <f t="shared" si="18"/>
        <v>2019-20Casey CityWC5</v>
      </c>
      <c r="B819" s="31" t="s">
        <v>108</v>
      </c>
      <c r="C819" s="31" t="s">
        <v>235</v>
      </c>
      <c r="D819" s="31" t="s">
        <v>47</v>
      </c>
      <c r="E819" s="31">
        <v>0.49805768832087999</v>
      </c>
      <c r="F819" s="31">
        <v>0.44127699999999997</v>
      </c>
      <c r="G819" s="31">
        <v>0.464194</v>
      </c>
    </row>
    <row r="820" spans="1:7" x14ac:dyDescent="0.2">
      <c r="A820" s="31" t="str">
        <f t="shared" si="18"/>
        <v>2019-20Central Goldfields ShireWC5</v>
      </c>
      <c r="B820" s="31" t="s">
        <v>108</v>
      </c>
      <c r="C820" s="31" t="s">
        <v>236</v>
      </c>
      <c r="D820" s="31" t="s">
        <v>47</v>
      </c>
      <c r="E820" s="31">
        <v>0.45071346002438301</v>
      </c>
      <c r="F820" s="31">
        <v>0.44127699999999997</v>
      </c>
      <c r="G820" s="31">
        <v>0.340694</v>
      </c>
    </row>
    <row r="821" spans="1:7" x14ac:dyDescent="0.2">
      <c r="A821" s="31" t="str">
        <f t="shared" si="18"/>
        <v>2019-20Colac-Otway ShireWC5</v>
      </c>
      <c r="B821" s="31" t="s">
        <v>108</v>
      </c>
      <c r="C821" s="31" t="s">
        <v>237</v>
      </c>
      <c r="D821" s="31" t="s">
        <v>47</v>
      </c>
      <c r="E821" s="31">
        <v>0.60384790090565499</v>
      </c>
      <c r="F821" s="31">
        <v>0.44127699999999997</v>
      </c>
      <c r="G821" s="31">
        <v>0.47228799999999999</v>
      </c>
    </row>
    <row r="822" spans="1:7" x14ac:dyDescent="0.2">
      <c r="A822" s="31" t="str">
        <f t="shared" si="18"/>
        <v>2019-20Corangamite ShireWC5</v>
      </c>
      <c r="B822" s="31" t="s">
        <v>108</v>
      </c>
      <c r="C822" s="31" t="s">
        <v>238</v>
      </c>
      <c r="D822" s="31" t="s">
        <v>47</v>
      </c>
      <c r="E822" s="31">
        <v>0.65263157894736801</v>
      </c>
      <c r="F822" s="31">
        <v>0.44127699999999997</v>
      </c>
      <c r="G822" s="31">
        <v>0.47228799999999999</v>
      </c>
    </row>
    <row r="823" spans="1:7" x14ac:dyDescent="0.2">
      <c r="A823" s="31" t="str">
        <f t="shared" si="18"/>
        <v>2019-20Darebin CityWC5</v>
      </c>
      <c r="B823" s="31" t="s">
        <v>108</v>
      </c>
      <c r="C823" s="31" t="s">
        <v>239</v>
      </c>
      <c r="D823" s="31" t="s">
        <v>47</v>
      </c>
      <c r="E823" s="31">
        <v>0.50813863149716698</v>
      </c>
      <c r="F823" s="31">
        <v>0.44127699999999997</v>
      </c>
      <c r="G823" s="31">
        <v>0.470717</v>
      </c>
    </row>
    <row r="824" spans="1:7" x14ac:dyDescent="0.2">
      <c r="A824" s="31" t="str">
        <f t="shared" si="18"/>
        <v>2019-20East Gippsland ShireWC5</v>
      </c>
      <c r="B824" s="31" t="s">
        <v>108</v>
      </c>
      <c r="C824" s="31" t="s">
        <v>240</v>
      </c>
      <c r="D824" s="31" t="s">
        <v>47</v>
      </c>
      <c r="E824" s="31">
        <v>0.52475186119306105</v>
      </c>
      <c r="F824" s="31">
        <v>0.44127699999999997</v>
      </c>
      <c r="G824" s="31">
        <v>0.47228799999999999</v>
      </c>
    </row>
    <row r="825" spans="1:7" x14ac:dyDescent="0.2">
      <c r="A825" s="31" t="str">
        <f t="shared" si="18"/>
        <v>2019-20Frankston CityWC5</v>
      </c>
      <c r="B825" s="31" t="s">
        <v>108</v>
      </c>
      <c r="C825" s="31" t="s">
        <v>241</v>
      </c>
      <c r="D825" s="31" t="s">
        <v>47</v>
      </c>
      <c r="E825" s="31">
        <v>0.55606815563005396</v>
      </c>
      <c r="F825" s="31">
        <v>0.44127699999999997</v>
      </c>
      <c r="G825" s="31">
        <v>0.470717</v>
      </c>
    </row>
    <row r="826" spans="1:7" x14ac:dyDescent="0.2">
      <c r="A826" s="31" t="str">
        <f t="shared" si="18"/>
        <v>2019-20Gannawarra ShireWC5</v>
      </c>
      <c r="B826" s="31" t="s">
        <v>108</v>
      </c>
      <c r="C826" s="31" t="s">
        <v>242</v>
      </c>
      <c r="D826" s="31" t="s">
        <v>47</v>
      </c>
      <c r="E826" s="31">
        <v>0.37151367451936101</v>
      </c>
      <c r="F826" s="31">
        <v>0.44127699999999997</v>
      </c>
      <c r="G826" s="31">
        <v>0.340694</v>
      </c>
    </row>
    <row r="827" spans="1:7" x14ac:dyDescent="0.2">
      <c r="A827" s="31" t="str">
        <f t="shared" si="18"/>
        <v>2019-20Glenelg ShireWC5</v>
      </c>
      <c r="B827" s="31" t="s">
        <v>108</v>
      </c>
      <c r="C827" s="31" t="s">
        <v>243</v>
      </c>
      <c r="D827" s="31" t="s">
        <v>47</v>
      </c>
      <c r="E827" s="31">
        <v>0.32272673267326701</v>
      </c>
      <c r="F827" s="31">
        <v>0.44127699999999997</v>
      </c>
      <c r="G827" s="31">
        <v>0.47228799999999999</v>
      </c>
    </row>
    <row r="828" spans="1:7" x14ac:dyDescent="0.2">
      <c r="A828" s="31" t="str">
        <f t="shared" si="18"/>
        <v>2019-20Golden Plains ShireWC5</v>
      </c>
      <c r="B828" s="31" t="s">
        <v>108</v>
      </c>
      <c r="C828" s="31" t="s">
        <v>244</v>
      </c>
      <c r="D828" s="31" t="s">
        <v>47</v>
      </c>
      <c r="E828" s="31">
        <v>0.22460718294051599</v>
      </c>
      <c r="F828" s="31">
        <v>0.44127699999999997</v>
      </c>
      <c r="G828" s="31">
        <v>0.47228799999999999</v>
      </c>
    </row>
    <row r="829" spans="1:7" x14ac:dyDescent="0.2">
      <c r="A829" s="31" t="str">
        <f t="shared" si="18"/>
        <v>2019-20Greater Bendigo CityWC5</v>
      </c>
      <c r="B829" s="31" t="s">
        <v>108</v>
      </c>
      <c r="C829" s="31" t="s">
        <v>245</v>
      </c>
      <c r="D829" s="31" t="s">
        <v>47</v>
      </c>
      <c r="E829" s="31">
        <v>0.50803211566348905</v>
      </c>
      <c r="F829" s="31">
        <v>0.44127699999999997</v>
      </c>
      <c r="G829" s="31">
        <v>0.48807200000000001</v>
      </c>
    </row>
    <row r="830" spans="1:7" x14ac:dyDescent="0.2">
      <c r="A830" s="31" t="str">
        <f t="shared" si="18"/>
        <v>2019-20Greater Dandenong CityWC5</v>
      </c>
      <c r="B830" s="31" t="s">
        <v>108</v>
      </c>
      <c r="C830" s="31" t="s">
        <v>246</v>
      </c>
      <c r="D830" s="31" t="s">
        <v>47</v>
      </c>
      <c r="E830" s="31">
        <v>0.48513630594192803</v>
      </c>
      <c r="F830" s="31">
        <v>0.44127699999999997</v>
      </c>
      <c r="G830" s="31">
        <v>0.470717</v>
      </c>
    </row>
    <row r="831" spans="1:7" x14ac:dyDescent="0.2">
      <c r="A831" s="31" t="str">
        <f t="shared" si="18"/>
        <v>2019-20Greater Geelong CityWC5</v>
      </c>
      <c r="B831" s="31" t="s">
        <v>108</v>
      </c>
      <c r="C831" s="31" t="s">
        <v>247</v>
      </c>
      <c r="D831" s="31" t="s">
        <v>47</v>
      </c>
      <c r="E831" s="31">
        <v>0.55725793445322502</v>
      </c>
      <c r="F831" s="31">
        <v>0.44127699999999997</v>
      </c>
      <c r="G831" s="31">
        <v>0.48807200000000001</v>
      </c>
    </row>
    <row r="832" spans="1:7" x14ac:dyDescent="0.2">
      <c r="A832" s="31" t="str">
        <f t="shared" si="18"/>
        <v>2019-20Hepburn ShireWC5</v>
      </c>
      <c r="B832" s="31" t="s">
        <v>108</v>
      </c>
      <c r="C832" s="31" t="s">
        <v>248</v>
      </c>
      <c r="D832" s="31" t="s">
        <v>47</v>
      </c>
      <c r="E832" s="31">
        <v>0.37812272617026399</v>
      </c>
      <c r="F832" s="31">
        <v>0.44127699999999997</v>
      </c>
      <c r="G832" s="31">
        <v>0.340694</v>
      </c>
    </row>
    <row r="833" spans="1:7" x14ac:dyDescent="0.2">
      <c r="A833" s="31" t="str">
        <f t="shared" si="18"/>
        <v>2019-20Hindmarsh ShireWC5</v>
      </c>
      <c r="B833" s="31" t="s">
        <v>108</v>
      </c>
      <c r="C833" s="31" t="s">
        <v>249</v>
      </c>
      <c r="D833" s="31" t="s">
        <v>47</v>
      </c>
      <c r="E833" s="31">
        <v>5.3726896338238898E-2</v>
      </c>
      <c r="F833" s="31">
        <v>0.44127699999999997</v>
      </c>
      <c r="G833" s="31">
        <v>0.340694</v>
      </c>
    </row>
    <row r="834" spans="1:7" x14ac:dyDescent="0.2">
      <c r="A834" s="31" t="str">
        <f t="shared" si="18"/>
        <v>2019-20Hobsons Bay CityWC5</v>
      </c>
      <c r="B834" s="31" t="s">
        <v>108</v>
      </c>
      <c r="C834" s="31" t="s">
        <v>250</v>
      </c>
      <c r="D834" s="31" t="s">
        <v>47</v>
      </c>
      <c r="E834" s="31">
        <v>0.45367944098700702</v>
      </c>
      <c r="F834" s="31">
        <v>0.44127699999999997</v>
      </c>
      <c r="G834" s="31">
        <v>0.470717</v>
      </c>
    </row>
    <row r="835" spans="1:7" x14ac:dyDescent="0.2">
      <c r="A835" s="31" t="str">
        <f t="shared" si="18"/>
        <v>2019-20Hume CityWC5</v>
      </c>
      <c r="B835" s="31" t="s">
        <v>108</v>
      </c>
      <c r="C835" s="31" t="s">
        <v>251</v>
      </c>
      <c r="D835" s="31" t="s">
        <v>47</v>
      </c>
      <c r="E835" s="31">
        <v>0.35096384049502899</v>
      </c>
      <c r="F835" s="31">
        <v>0.44127699999999997</v>
      </c>
      <c r="G835" s="31">
        <v>0.464194</v>
      </c>
    </row>
    <row r="836" spans="1:7" x14ac:dyDescent="0.2">
      <c r="A836" s="31" t="str">
        <f t="shared" si="18"/>
        <v>2019-20Indigo ShireWC5</v>
      </c>
      <c r="B836" s="31" t="s">
        <v>108</v>
      </c>
      <c r="C836" s="31" t="s">
        <v>252</v>
      </c>
      <c r="D836" s="31" t="s">
        <v>47</v>
      </c>
      <c r="E836" s="31">
        <v>0.66918866709594305</v>
      </c>
      <c r="F836" s="31">
        <v>0.44127699999999997</v>
      </c>
      <c r="G836" s="31">
        <v>0.340694</v>
      </c>
    </row>
    <row r="837" spans="1:7" x14ac:dyDescent="0.2">
      <c r="A837" s="31" t="str">
        <f t="shared" si="18"/>
        <v>2019-20Knox CityWC5</v>
      </c>
      <c r="B837" s="31" t="s">
        <v>108</v>
      </c>
      <c r="C837" s="31" t="s">
        <v>253</v>
      </c>
      <c r="D837" s="31" t="s">
        <v>47</v>
      </c>
      <c r="E837" s="31">
        <v>0.53438248374957198</v>
      </c>
      <c r="F837" s="31">
        <v>0.44127699999999997</v>
      </c>
      <c r="G837" s="31">
        <v>0.470717</v>
      </c>
    </row>
    <row r="838" spans="1:7" x14ac:dyDescent="0.2">
      <c r="A838" s="31" t="str">
        <f t="shared" si="18"/>
        <v>2019-20Loddon ShireWC5</v>
      </c>
      <c r="B838" s="31" t="s">
        <v>108</v>
      </c>
      <c r="C838" s="31" t="s">
        <v>254</v>
      </c>
      <c r="D838" s="31" t="s">
        <v>47</v>
      </c>
      <c r="E838" s="31">
        <v>0.28120089757266498</v>
      </c>
      <c r="F838" s="31">
        <v>0.44127699999999997</v>
      </c>
      <c r="G838" s="31">
        <v>0.340694</v>
      </c>
    </row>
    <row r="839" spans="1:7" x14ac:dyDescent="0.2">
      <c r="A839" s="31" t="str">
        <f t="shared" si="18"/>
        <v>2019-20Macedon Ranges ShireWC5</v>
      </c>
      <c r="B839" s="31" t="s">
        <v>108</v>
      </c>
      <c r="C839" s="31" t="s">
        <v>255</v>
      </c>
      <c r="D839" s="31" t="s">
        <v>47</v>
      </c>
      <c r="E839" s="31">
        <v>0.53463360267483995</v>
      </c>
      <c r="F839" s="31">
        <v>0.44127699999999997</v>
      </c>
      <c r="G839" s="31">
        <v>0.47228799999999999</v>
      </c>
    </row>
    <row r="840" spans="1:7" x14ac:dyDescent="0.2">
      <c r="A840" s="31" t="str">
        <f t="shared" si="18"/>
        <v>2019-20Manningham CityWC5</v>
      </c>
      <c r="B840" s="31" t="s">
        <v>108</v>
      </c>
      <c r="C840" s="31" t="s">
        <v>256</v>
      </c>
      <c r="D840" s="31" t="s">
        <v>47</v>
      </c>
      <c r="E840" s="31">
        <v>0.56399035957888799</v>
      </c>
      <c r="F840" s="31">
        <v>0.44127699999999997</v>
      </c>
      <c r="G840" s="31">
        <v>0.470717</v>
      </c>
    </row>
    <row r="841" spans="1:7" x14ac:dyDescent="0.2">
      <c r="A841" s="31" t="str">
        <f t="shared" si="18"/>
        <v>2019-20Mansfield ShireWC5</v>
      </c>
      <c r="B841" s="31" t="s">
        <v>108</v>
      </c>
      <c r="C841" s="31" t="s">
        <v>257</v>
      </c>
      <c r="D841" s="31" t="s">
        <v>47</v>
      </c>
      <c r="E841" s="31">
        <v>0.35576820301644402</v>
      </c>
      <c r="F841" s="31">
        <v>0.44127699999999997</v>
      </c>
      <c r="G841" s="31">
        <v>0.340694</v>
      </c>
    </row>
    <row r="842" spans="1:7" x14ac:dyDescent="0.2">
      <c r="A842" s="31" t="str">
        <f t="shared" si="18"/>
        <v>2019-20Maribyrnong CityWC5</v>
      </c>
      <c r="B842" s="31" t="s">
        <v>108</v>
      </c>
      <c r="C842" s="31" t="s">
        <v>258</v>
      </c>
      <c r="D842" s="31" t="s">
        <v>47</v>
      </c>
      <c r="E842" s="31">
        <v>0.35296682414887098</v>
      </c>
      <c r="F842" s="31">
        <v>0.44127699999999997</v>
      </c>
      <c r="G842" s="31">
        <v>0.470717</v>
      </c>
    </row>
    <row r="843" spans="1:7" x14ac:dyDescent="0.2">
      <c r="A843" s="31" t="str">
        <f t="shared" si="18"/>
        <v>2019-20Maroondah CityWC5</v>
      </c>
      <c r="B843" s="31" t="s">
        <v>108</v>
      </c>
      <c r="C843" s="31" t="s">
        <v>259</v>
      </c>
      <c r="D843" s="31" t="s">
        <v>47</v>
      </c>
      <c r="E843" s="31">
        <v>0.56831593038707195</v>
      </c>
      <c r="F843" s="31">
        <v>0.44127699999999997</v>
      </c>
      <c r="G843" s="31">
        <v>0.470717</v>
      </c>
    </row>
    <row r="844" spans="1:7" x14ac:dyDescent="0.2">
      <c r="A844" s="31" t="str">
        <f t="shared" si="18"/>
        <v>2019-20Melbourne CityWC5</v>
      </c>
      <c r="B844" s="31" t="s">
        <v>108</v>
      </c>
      <c r="C844" s="31" t="s">
        <v>260</v>
      </c>
      <c r="D844" s="31" t="s">
        <v>47</v>
      </c>
      <c r="E844" s="31">
        <v>0.20801371192031601</v>
      </c>
      <c r="F844" s="31">
        <v>0.44127699999999997</v>
      </c>
      <c r="G844" s="31">
        <v>0.470717</v>
      </c>
    </row>
    <row r="845" spans="1:7" x14ac:dyDescent="0.2">
      <c r="A845" s="31" t="str">
        <f t="shared" si="18"/>
        <v>2019-20Melton CityWC5</v>
      </c>
      <c r="B845" s="31" t="s">
        <v>108</v>
      </c>
      <c r="C845" s="31" t="s">
        <v>261</v>
      </c>
      <c r="D845" s="31" t="s">
        <v>47</v>
      </c>
      <c r="E845" s="31">
        <v>0.43411800097770098</v>
      </c>
      <c r="F845" s="31">
        <v>0.44127699999999997</v>
      </c>
      <c r="G845" s="31">
        <v>0.464194</v>
      </c>
    </row>
    <row r="846" spans="1:7" x14ac:dyDescent="0.2">
      <c r="A846" s="31" t="str">
        <f t="shared" si="18"/>
        <v>2019-20Moira ShireWC5</v>
      </c>
      <c r="B846" s="31" t="s">
        <v>108</v>
      </c>
      <c r="C846" s="31" t="s">
        <v>262</v>
      </c>
      <c r="D846" s="31" t="s">
        <v>47</v>
      </c>
      <c r="E846" s="31">
        <v>0.54636973174519399</v>
      </c>
      <c r="F846" s="31">
        <v>0.44127699999999997</v>
      </c>
      <c r="G846" s="31">
        <v>0.47228799999999999</v>
      </c>
    </row>
    <row r="847" spans="1:7" x14ac:dyDescent="0.2">
      <c r="A847" s="31" t="str">
        <f t="shared" si="18"/>
        <v>2019-20Monash CityWC5</v>
      </c>
      <c r="B847" s="31" t="s">
        <v>108</v>
      </c>
      <c r="C847" s="31" t="s">
        <v>263</v>
      </c>
      <c r="D847" s="31" t="s">
        <v>47</v>
      </c>
      <c r="E847" s="31">
        <v>0.52330829503947196</v>
      </c>
      <c r="F847" s="31">
        <v>0.44127699999999997</v>
      </c>
      <c r="G847" s="31">
        <v>0.470717</v>
      </c>
    </row>
    <row r="848" spans="1:7" x14ac:dyDescent="0.2">
      <c r="A848" s="31" t="str">
        <f t="shared" si="18"/>
        <v>2019-20Moonee Valley CityWC5</v>
      </c>
      <c r="B848" s="31" t="s">
        <v>108</v>
      </c>
      <c r="C848" s="31" t="s">
        <v>264</v>
      </c>
      <c r="D848" s="31" t="s">
        <v>47</v>
      </c>
      <c r="E848" s="31">
        <v>0.44328516286897701</v>
      </c>
      <c r="F848" s="31">
        <v>0.44127699999999997</v>
      </c>
      <c r="G848" s="31">
        <v>0.470717</v>
      </c>
    </row>
    <row r="849" spans="1:7" x14ac:dyDescent="0.2">
      <c r="A849" s="31" t="str">
        <f t="shared" si="18"/>
        <v>2019-20Moorabool ShireWC5</v>
      </c>
      <c r="B849" s="31" t="s">
        <v>108</v>
      </c>
      <c r="C849" s="31" t="s">
        <v>265</v>
      </c>
      <c r="D849" s="31" t="s">
        <v>47</v>
      </c>
      <c r="E849" s="31">
        <v>0.38376445450959801</v>
      </c>
      <c r="F849" s="31">
        <v>0.44127699999999997</v>
      </c>
      <c r="G849" s="31">
        <v>0.47228799999999999</v>
      </c>
    </row>
    <row r="850" spans="1:7" x14ac:dyDescent="0.2">
      <c r="A850" s="31" t="str">
        <f t="shared" si="18"/>
        <v>2019-20Merri-bek CityWC5</v>
      </c>
      <c r="B850" s="31" t="s">
        <v>108</v>
      </c>
      <c r="C850" s="31" t="s">
        <v>266</v>
      </c>
      <c r="D850" s="31" t="s">
        <v>47</v>
      </c>
      <c r="E850" s="31">
        <v>0.48475647193120502</v>
      </c>
      <c r="F850" s="31">
        <v>0.44127699999999997</v>
      </c>
      <c r="G850" s="31">
        <v>0.470717</v>
      </c>
    </row>
    <row r="851" spans="1:7" x14ac:dyDescent="0.2">
      <c r="A851" s="31" t="str">
        <f t="shared" si="18"/>
        <v>2019-20Mornington Peninsula ShireWC5</v>
      </c>
      <c r="B851" s="31" t="s">
        <v>108</v>
      </c>
      <c r="C851" s="31" t="s">
        <v>267</v>
      </c>
      <c r="D851" s="31" t="s">
        <v>47</v>
      </c>
      <c r="E851" s="31">
        <v>0.55309617182811599</v>
      </c>
      <c r="F851" s="31">
        <v>0.44127699999999997</v>
      </c>
      <c r="G851" s="31">
        <v>0.464194</v>
      </c>
    </row>
    <row r="852" spans="1:7" x14ac:dyDescent="0.2">
      <c r="A852" s="31" t="str">
        <f t="shared" si="18"/>
        <v>2019-20Mount Alexander ShireWC5</v>
      </c>
      <c r="B852" s="31" t="s">
        <v>108</v>
      </c>
      <c r="C852" s="31" t="s">
        <v>268</v>
      </c>
      <c r="D852" s="31" t="s">
        <v>47</v>
      </c>
      <c r="E852" s="31">
        <v>0.36299999999999999</v>
      </c>
      <c r="F852" s="31">
        <v>0.44127699999999997</v>
      </c>
      <c r="G852" s="31">
        <v>0.47228799999999999</v>
      </c>
    </row>
    <row r="853" spans="1:7" x14ac:dyDescent="0.2">
      <c r="A853" s="31" t="str">
        <f t="shared" si="18"/>
        <v>2019-20Moyne ShireWC5</v>
      </c>
      <c r="B853" s="31" t="s">
        <v>108</v>
      </c>
      <c r="C853" s="31" t="s">
        <v>269</v>
      </c>
      <c r="D853" s="31" t="s">
        <v>47</v>
      </c>
      <c r="E853" s="31">
        <v>0.63324344202010296</v>
      </c>
      <c r="F853" s="31">
        <v>0.44127699999999997</v>
      </c>
      <c r="G853" s="31">
        <v>0.47228799999999999</v>
      </c>
    </row>
    <row r="854" spans="1:7" x14ac:dyDescent="0.2">
      <c r="A854" s="31" t="str">
        <f t="shared" si="18"/>
        <v>2019-20Murrindindi ShireWC5</v>
      </c>
      <c r="B854" s="31" t="s">
        <v>108</v>
      </c>
      <c r="C854" s="31" t="s">
        <v>270</v>
      </c>
      <c r="D854" s="31" t="s">
        <v>47</v>
      </c>
      <c r="E854" s="31">
        <v>0.3359325340023</v>
      </c>
      <c r="F854" s="31">
        <v>0.44127699999999997</v>
      </c>
      <c r="G854" s="31">
        <v>0.340694</v>
      </c>
    </row>
    <row r="855" spans="1:7" x14ac:dyDescent="0.2">
      <c r="A855" s="31" t="str">
        <f t="shared" si="18"/>
        <v>2019-20Nillumbik ShireWC5</v>
      </c>
      <c r="B855" s="31" t="s">
        <v>108</v>
      </c>
      <c r="C855" s="31" t="s">
        <v>271</v>
      </c>
      <c r="D855" s="31" t="s">
        <v>47</v>
      </c>
      <c r="E855" s="31">
        <v>0.59062277760845305</v>
      </c>
      <c r="F855" s="31">
        <v>0.44127699999999997</v>
      </c>
      <c r="G855" s="31">
        <v>0.464194</v>
      </c>
    </row>
    <row r="856" spans="1:7" x14ac:dyDescent="0.2">
      <c r="A856" s="31" t="str">
        <f t="shared" si="18"/>
        <v>2019-20Port Phillip CityWC5</v>
      </c>
      <c r="B856" s="31" t="s">
        <v>108</v>
      </c>
      <c r="C856" s="31" t="s">
        <v>272</v>
      </c>
      <c r="D856" s="31" t="s">
        <v>47</v>
      </c>
      <c r="E856" s="31">
        <v>0.30473620057601503</v>
      </c>
      <c r="F856" s="31">
        <v>0.44127699999999997</v>
      </c>
      <c r="G856" s="31">
        <v>0.470717</v>
      </c>
    </row>
    <row r="857" spans="1:7" x14ac:dyDescent="0.2">
      <c r="A857" s="31" t="str">
        <f t="shared" si="18"/>
        <v>2019-20Pyrenees ShireWC5</v>
      </c>
      <c r="B857" s="31" t="s">
        <v>108</v>
      </c>
      <c r="C857" s="31" t="s">
        <v>273</v>
      </c>
      <c r="D857" s="31" t="s">
        <v>47</v>
      </c>
      <c r="E857" s="31">
        <v>0.19641154311761599</v>
      </c>
      <c r="F857" s="31">
        <v>0.44127699999999997</v>
      </c>
      <c r="G857" s="31">
        <v>0.340694</v>
      </c>
    </row>
    <row r="858" spans="1:7" x14ac:dyDescent="0.2">
      <c r="A858" s="31" t="str">
        <f t="shared" si="18"/>
        <v>2019-20Greater SheppartonWC5</v>
      </c>
      <c r="B858" s="31" t="s">
        <v>108</v>
      </c>
      <c r="C858" s="31" t="s">
        <v>274</v>
      </c>
      <c r="D858" s="31" t="s">
        <v>47</v>
      </c>
      <c r="E858" s="31">
        <v>0.51329501446742398</v>
      </c>
      <c r="F858" s="31">
        <v>0.44127699999999997</v>
      </c>
      <c r="G858" s="31">
        <v>0.48807200000000001</v>
      </c>
    </row>
    <row r="859" spans="1:7" x14ac:dyDescent="0.2">
      <c r="A859" s="31" t="str">
        <f t="shared" si="18"/>
        <v>2019-20Wangaratta Rural CityWC5</v>
      </c>
      <c r="B859" s="31" t="s">
        <v>108</v>
      </c>
      <c r="C859" s="31" t="s">
        <v>275</v>
      </c>
      <c r="D859" s="31" t="s">
        <v>47</v>
      </c>
      <c r="E859" s="31">
        <v>0.61834227506317496</v>
      </c>
      <c r="F859" s="31">
        <v>0.44127699999999997</v>
      </c>
      <c r="G859" s="31">
        <v>0.48807200000000001</v>
      </c>
    </row>
    <row r="860" spans="1:7" x14ac:dyDescent="0.2">
      <c r="A860" s="31" t="str">
        <f t="shared" si="18"/>
        <v>2019-20Warrnambool CityWC5</v>
      </c>
      <c r="B860" s="31" t="s">
        <v>108</v>
      </c>
      <c r="C860" s="31" t="s">
        <v>276</v>
      </c>
      <c r="D860" s="31" t="s">
        <v>47</v>
      </c>
      <c r="E860" s="31">
        <v>0.64304592780800396</v>
      </c>
      <c r="F860" s="31">
        <v>0.44127699999999997</v>
      </c>
      <c r="G860" s="31">
        <v>0.48807200000000001</v>
      </c>
    </row>
    <row r="861" spans="1:7" x14ac:dyDescent="0.2">
      <c r="A861" s="31" t="str">
        <f t="shared" si="18"/>
        <v>2019-20Wodonga CityWC5</v>
      </c>
      <c r="B861" s="31" t="s">
        <v>108</v>
      </c>
      <c r="C861" s="31" t="s">
        <v>277</v>
      </c>
      <c r="D861" s="31" t="s">
        <v>47</v>
      </c>
      <c r="E861" s="31">
        <v>0.71253926453361205</v>
      </c>
      <c r="F861" s="31">
        <v>0.44127699999999997</v>
      </c>
      <c r="G861" s="31">
        <v>0.48807200000000001</v>
      </c>
    </row>
    <row r="862" spans="1:7" x14ac:dyDescent="0.2">
      <c r="A862" s="31" t="str">
        <f t="shared" si="18"/>
        <v>2019-20Boroondara CityWC5</v>
      </c>
      <c r="B862" s="31" t="s">
        <v>108</v>
      </c>
      <c r="C862" s="31" t="s">
        <v>278</v>
      </c>
      <c r="D862" s="31" t="s">
        <v>47</v>
      </c>
      <c r="E862" s="31">
        <v>0.53092910807935001</v>
      </c>
      <c r="F862" s="31">
        <v>0.44127699999999997</v>
      </c>
      <c r="G862" s="31">
        <v>0.470717</v>
      </c>
    </row>
    <row r="863" spans="1:7" x14ac:dyDescent="0.2">
      <c r="A863" s="31" t="str">
        <f t="shared" si="18"/>
        <v>2019-20Buloke ShireWC5</v>
      </c>
      <c r="B863" s="31" t="s">
        <v>108</v>
      </c>
      <c r="C863" s="31" t="s">
        <v>279</v>
      </c>
      <c r="D863" s="31" t="s">
        <v>47</v>
      </c>
      <c r="E863" s="31">
        <v>0.247390898549085</v>
      </c>
      <c r="F863" s="31">
        <v>0.44127699999999997</v>
      </c>
      <c r="G863" s="31">
        <v>0.340694</v>
      </c>
    </row>
    <row r="864" spans="1:7" x14ac:dyDescent="0.2">
      <c r="A864" s="31" t="str">
        <f t="shared" si="18"/>
        <v>2019-20Glen Eira CityWC5</v>
      </c>
      <c r="B864" s="31" t="s">
        <v>108</v>
      </c>
      <c r="C864" s="31" t="s">
        <v>280</v>
      </c>
      <c r="D864" s="31" t="s">
        <v>47</v>
      </c>
      <c r="E864" s="31">
        <v>0.492354406443754</v>
      </c>
      <c r="F864" s="31">
        <v>0.44127699999999997</v>
      </c>
      <c r="G864" s="31">
        <v>0.470717</v>
      </c>
    </row>
    <row r="865" spans="1:7" x14ac:dyDescent="0.2">
      <c r="A865" s="31" t="str">
        <f t="shared" si="18"/>
        <v>2019-20Horsham Rural CityWC5</v>
      </c>
      <c r="B865" s="31" t="s">
        <v>108</v>
      </c>
      <c r="C865" s="31" t="s">
        <v>281</v>
      </c>
      <c r="D865" s="31" t="s">
        <v>47</v>
      </c>
      <c r="E865" s="31">
        <v>0.204870600211425</v>
      </c>
      <c r="F865" s="31">
        <v>0.44127699999999997</v>
      </c>
      <c r="G865" s="31">
        <v>0.48807200000000001</v>
      </c>
    </row>
    <row r="866" spans="1:7" x14ac:dyDescent="0.2">
      <c r="A866" s="31" t="str">
        <f t="shared" si="18"/>
        <v>2019-20Kingston CityWC5</v>
      </c>
      <c r="B866" s="31" t="s">
        <v>108</v>
      </c>
      <c r="C866" s="31" t="s">
        <v>282</v>
      </c>
      <c r="D866" s="31" t="s">
        <v>47</v>
      </c>
      <c r="E866" s="31">
        <v>0.528278141914859</v>
      </c>
      <c r="F866" s="31">
        <v>0.44127699999999997</v>
      </c>
      <c r="G866" s="31">
        <v>0.470717</v>
      </c>
    </row>
    <row r="867" spans="1:7" x14ac:dyDescent="0.2">
      <c r="A867" s="31" t="str">
        <f t="shared" si="18"/>
        <v>2019-20Latrobe CityWC5</v>
      </c>
      <c r="B867" s="31" t="s">
        <v>108</v>
      </c>
      <c r="C867" s="31" t="s">
        <v>283</v>
      </c>
      <c r="D867" s="31" t="s">
        <v>47</v>
      </c>
      <c r="E867" s="31">
        <v>0.514316246598016</v>
      </c>
      <c r="F867" s="31">
        <v>0.44127699999999997</v>
      </c>
      <c r="G867" s="31">
        <v>0.48807200000000001</v>
      </c>
    </row>
    <row r="868" spans="1:7" x14ac:dyDescent="0.2">
      <c r="A868" s="31" t="str">
        <f t="shared" si="18"/>
        <v>2019-20Mildura Rural CityWC5</v>
      </c>
      <c r="B868" s="31" t="s">
        <v>108</v>
      </c>
      <c r="C868" s="31" t="s">
        <v>284</v>
      </c>
      <c r="D868" s="31" t="s">
        <v>47</v>
      </c>
      <c r="E868" s="31">
        <v>0.17827065816712301</v>
      </c>
      <c r="F868" s="31">
        <v>0.44127699999999997</v>
      </c>
      <c r="G868" s="31">
        <v>0.48807200000000001</v>
      </c>
    </row>
    <row r="869" spans="1:7" x14ac:dyDescent="0.2">
      <c r="A869" s="31" t="str">
        <f t="shared" si="18"/>
        <v>2019-20Mitchell ShireWC5</v>
      </c>
      <c r="B869" s="31" t="s">
        <v>108</v>
      </c>
      <c r="C869" s="31" t="s">
        <v>285</v>
      </c>
      <c r="D869" s="31" t="s">
        <v>47</v>
      </c>
      <c r="E869" s="31">
        <v>0.31463363511585601</v>
      </c>
      <c r="F869" s="31">
        <v>0.44127699999999997</v>
      </c>
      <c r="G869" s="31">
        <v>0.47228799999999999</v>
      </c>
    </row>
    <row r="870" spans="1:7" x14ac:dyDescent="0.2">
      <c r="A870" s="31" t="str">
        <f t="shared" si="18"/>
        <v>2019-20Northern Grampians ShireWC5</v>
      </c>
      <c r="B870" s="31" t="s">
        <v>108</v>
      </c>
      <c r="C870" s="31" t="s">
        <v>286</v>
      </c>
      <c r="D870" s="31" t="s">
        <v>47</v>
      </c>
      <c r="E870" s="31">
        <v>0.31686818009143403</v>
      </c>
      <c r="F870" s="31">
        <v>0.44127699999999997</v>
      </c>
      <c r="G870" s="31">
        <v>0.340694</v>
      </c>
    </row>
    <row r="871" spans="1:7" x14ac:dyDescent="0.2">
      <c r="A871" s="31" t="str">
        <f t="shared" si="18"/>
        <v>2019-20Southern Grampians ShireE2</v>
      </c>
      <c r="B871" s="31" t="s">
        <v>108</v>
      </c>
      <c r="C871" s="31" t="s">
        <v>208</v>
      </c>
      <c r="D871" s="31" t="s">
        <v>55</v>
      </c>
      <c r="E871" s="31">
        <v>4368.6363636363603</v>
      </c>
      <c r="F871" s="31">
        <v>3402.8082770000001</v>
      </c>
      <c r="G871" s="31">
        <v>3618.7064</v>
      </c>
    </row>
    <row r="872" spans="1:7" x14ac:dyDescent="0.2">
      <c r="A872" s="31" t="str">
        <f t="shared" si="18"/>
        <v>2019-20South Gippsland ShireE2</v>
      </c>
      <c r="B872" s="31" t="s">
        <v>108</v>
      </c>
      <c r="C872" s="31" t="s">
        <v>209</v>
      </c>
      <c r="D872" s="31" t="s">
        <v>55</v>
      </c>
      <c r="E872" s="31">
        <v>3682.3</v>
      </c>
      <c r="F872" s="31">
        <v>3402.8082770000001</v>
      </c>
      <c r="G872" s="31">
        <v>3618.7064</v>
      </c>
    </row>
    <row r="873" spans="1:7" x14ac:dyDescent="0.2">
      <c r="A873" s="31" t="str">
        <f t="shared" si="18"/>
        <v>2019-20Stonnington CityE2</v>
      </c>
      <c r="B873" s="31" t="s">
        <v>108</v>
      </c>
      <c r="C873" s="31" t="s">
        <v>210</v>
      </c>
      <c r="D873" s="31" t="s">
        <v>55</v>
      </c>
      <c r="E873" s="31">
        <v>2522.6786022261599</v>
      </c>
      <c r="F873" s="31">
        <v>3402.8082770000001</v>
      </c>
      <c r="G873" s="31">
        <v>2773.807069</v>
      </c>
    </row>
    <row r="874" spans="1:7" x14ac:dyDescent="0.2">
      <c r="A874" s="31" t="str">
        <f t="shared" si="18"/>
        <v>2019-20Ararat Rural CityE2</v>
      </c>
      <c r="B874" s="31" t="s">
        <v>108</v>
      </c>
      <c r="C874" s="31" t="s">
        <v>211</v>
      </c>
      <c r="D874" s="31" t="s">
        <v>55</v>
      </c>
      <c r="E874" s="31">
        <v>4206.7334446299401</v>
      </c>
      <c r="F874" s="31">
        <v>3402.8082770000001</v>
      </c>
      <c r="G874" s="31">
        <v>3889.1119250000002</v>
      </c>
    </row>
    <row r="875" spans="1:7" x14ac:dyDescent="0.2">
      <c r="A875" s="31" t="str">
        <f t="shared" si="18"/>
        <v>2019-20Strathbogie ShireE2</v>
      </c>
      <c r="B875" s="31" t="s">
        <v>108</v>
      </c>
      <c r="C875" s="31" t="s">
        <v>212</v>
      </c>
      <c r="D875" s="31" t="s">
        <v>55</v>
      </c>
      <c r="E875" s="31">
        <v>3568.25</v>
      </c>
      <c r="F875" s="31">
        <v>3402.8082770000001</v>
      </c>
      <c r="G875" s="31">
        <v>3889.1119250000002</v>
      </c>
    </row>
    <row r="876" spans="1:7" x14ac:dyDescent="0.2">
      <c r="A876" s="31" t="str">
        <f t="shared" si="18"/>
        <v>2019-20Surf Coast ShireE2</v>
      </c>
      <c r="B876" s="31" t="s">
        <v>108</v>
      </c>
      <c r="C876" s="31" t="s">
        <v>213</v>
      </c>
      <c r="D876" s="31" t="s">
        <v>55</v>
      </c>
      <c r="E876" s="31">
        <v>3790.7289362993802</v>
      </c>
      <c r="F876" s="31">
        <v>3402.8082770000001</v>
      </c>
      <c r="G876" s="31">
        <v>3618.7064</v>
      </c>
    </row>
    <row r="877" spans="1:7" x14ac:dyDescent="0.2">
      <c r="A877" s="31" t="str">
        <f t="shared" si="18"/>
        <v>2019-20Swan Hill Rural CityE2</v>
      </c>
      <c r="B877" s="31" t="s">
        <v>108</v>
      </c>
      <c r="C877" s="31" t="s">
        <v>214</v>
      </c>
      <c r="D877" s="31" t="s">
        <v>55</v>
      </c>
      <c r="E877" s="31">
        <v>4051.2242982893199</v>
      </c>
      <c r="F877" s="31">
        <v>3402.8082770000001</v>
      </c>
      <c r="G877" s="31">
        <v>3618.7064</v>
      </c>
    </row>
    <row r="878" spans="1:7" x14ac:dyDescent="0.2">
      <c r="A878" s="31" t="str">
        <f t="shared" si="18"/>
        <v>2019-20Towong ShireE2</v>
      </c>
      <c r="B878" s="31" t="s">
        <v>108</v>
      </c>
      <c r="C878" s="31" t="s">
        <v>215</v>
      </c>
      <c r="D878" s="31" t="s">
        <v>55</v>
      </c>
      <c r="E878" s="31">
        <v>5359.5982142857101</v>
      </c>
      <c r="F878" s="31">
        <v>3402.8082770000001</v>
      </c>
      <c r="G878" s="31">
        <v>3889.1119250000002</v>
      </c>
    </row>
    <row r="879" spans="1:7" x14ac:dyDescent="0.2">
      <c r="A879" s="31" t="str">
        <f t="shared" si="18"/>
        <v>2019-20Wellington ShireE2</v>
      </c>
      <c r="B879" s="31" t="s">
        <v>108</v>
      </c>
      <c r="C879" s="31" t="s">
        <v>216</v>
      </c>
      <c r="D879" s="31" t="s">
        <v>55</v>
      </c>
      <c r="E879" s="31">
        <v>2628.2460817870701</v>
      </c>
      <c r="F879" s="31">
        <v>3402.8082770000001</v>
      </c>
      <c r="G879" s="31">
        <v>3618.7064</v>
      </c>
    </row>
    <row r="880" spans="1:7" x14ac:dyDescent="0.2">
      <c r="A880" s="31" t="str">
        <f t="shared" si="18"/>
        <v>2019-20West Wimmera ShireE2</v>
      </c>
      <c r="B880" s="31" t="s">
        <v>108</v>
      </c>
      <c r="C880" s="31" t="s">
        <v>217</v>
      </c>
      <c r="D880" s="31" t="s">
        <v>55</v>
      </c>
      <c r="E880" s="31">
        <v>4861.9148936170204</v>
      </c>
      <c r="F880" s="31">
        <v>3402.8082770000001</v>
      </c>
      <c r="G880" s="31">
        <v>3889.1119250000002</v>
      </c>
    </row>
    <row r="881" spans="1:7" x14ac:dyDescent="0.2">
      <c r="A881" s="31" t="str">
        <f t="shared" ref="A881:A944" si="19">CONCATENATE(B881,C881,D881)</f>
        <v>2019-20Whitehorse CityE2</v>
      </c>
      <c r="B881" s="31" t="s">
        <v>108</v>
      </c>
      <c r="C881" s="31" t="s">
        <v>218</v>
      </c>
      <c r="D881" s="31" t="s">
        <v>55</v>
      </c>
      <c r="E881" s="31">
        <v>2324.5164621311401</v>
      </c>
      <c r="F881" s="31">
        <v>3402.8082770000001</v>
      </c>
      <c r="G881" s="31">
        <v>2773.807069</v>
      </c>
    </row>
    <row r="882" spans="1:7" x14ac:dyDescent="0.2">
      <c r="A882" s="31" t="str">
        <f t="shared" si="19"/>
        <v>2019-20Whittlesea CityE2</v>
      </c>
      <c r="B882" s="31" t="s">
        <v>108</v>
      </c>
      <c r="C882" s="31" t="s">
        <v>219</v>
      </c>
      <c r="D882" s="31" t="s">
        <v>55</v>
      </c>
      <c r="E882" s="31">
        <v>2391.4945054945101</v>
      </c>
      <c r="F882" s="31">
        <v>3402.8082770000001</v>
      </c>
      <c r="G882" s="31">
        <v>3054.362032</v>
      </c>
    </row>
    <row r="883" spans="1:7" x14ac:dyDescent="0.2">
      <c r="A883" s="31" t="str">
        <f t="shared" si="19"/>
        <v>2019-20Wyndham CityE2</v>
      </c>
      <c r="B883" s="31" t="s">
        <v>108</v>
      </c>
      <c r="C883" s="31" t="s">
        <v>220</v>
      </c>
      <c r="D883" s="31" t="s">
        <v>55</v>
      </c>
      <c r="E883" s="31">
        <v>3408.96630922947</v>
      </c>
      <c r="F883" s="31">
        <v>3402.8082770000001</v>
      </c>
      <c r="G883" s="31">
        <v>3054.362032</v>
      </c>
    </row>
    <row r="884" spans="1:7" x14ac:dyDescent="0.2">
      <c r="A884" s="31" t="str">
        <f t="shared" si="19"/>
        <v>2019-20Yarra CityE2</v>
      </c>
      <c r="B884" s="31" t="s">
        <v>108</v>
      </c>
      <c r="C884" s="31" t="s">
        <v>221</v>
      </c>
      <c r="D884" s="31" t="s">
        <v>55</v>
      </c>
      <c r="E884" s="31">
        <v>3427.30402709091</v>
      </c>
      <c r="F884" s="31">
        <v>3402.8082770000001</v>
      </c>
      <c r="G884" s="31">
        <v>2773.807069</v>
      </c>
    </row>
    <row r="885" spans="1:7" x14ac:dyDescent="0.2">
      <c r="A885" s="31" t="str">
        <f t="shared" si="19"/>
        <v>2019-20Yarra Ranges ShireE2</v>
      </c>
      <c r="B885" s="31" t="s">
        <v>108</v>
      </c>
      <c r="C885" s="31" t="s">
        <v>222</v>
      </c>
      <c r="D885" s="31" t="s">
        <v>55</v>
      </c>
      <c r="E885" s="31">
        <v>2915.4090909090901</v>
      </c>
      <c r="F885" s="31">
        <v>3402.8082770000001</v>
      </c>
      <c r="G885" s="31">
        <v>3054.362032</v>
      </c>
    </row>
    <row r="886" spans="1:7" x14ac:dyDescent="0.2">
      <c r="A886" s="31" t="str">
        <f t="shared" si="19"/>
        <v>2019-20Yarriambiack ShireE2</v>
      </c>
      <c r="B886" s="31" t="s">
        <v>108</v>
      </c>
      <c r="C886" s="31" t="s">
        <v>223</v>
      </c>
      <c r="D886" s="31" t="s">
        <v>55</v>
      </c>
      <c r="E886" s="31">
        <v>3502.5862068965498</v>
      </c>
      <c r="F886" s="31">
        <v>3402.8082770000001</v>
      </c>
      <c r="G886" s="31">
        <v>3889.1119250000002</v>
      </c>
    </row>
    <row r="887" spans="1:7" x14ac:dyDescent="0.2">
      <c r="A887" s="31" t="str">
        <f t="shared" si="19"/>
        <v>2019-20Bass Coast ShireE2</v>
      </c>
      <c r="B887" s="31" t="s">
        <v>108</v>
      </c>
      <c r="C887" s="31" t="s">
        <v>224</v>
      </c>
      <c r="D887" s="31" t="s">
        <v>55</v>
      </c>
      <c r="E887" s="31">
        <v>2410.8049198193999</v>
      </c>
      <c r="F887" s="31">
        <v>3402.8082770000001</v>
      </c>
      <c r="G887" s="31">
        <v>3618.7064</v>
      </c>
    </row>
    <row r="888" spans="1:7" x14ac:dyDescent="0.2">
      <c r="A888" s="31" t="str">
        <f t="shared" si="19"/>
        <v>2019-20Borough of QueenscliffeE2</v>
      </c>
      <c r="B888" s="31" t="s">
        <v>108</v>
      </c>
      <c r="C888" s="31" t="s">
        <v>225</v>
      </c>
      <c r="D888" s="31" t="s">
        <v>55</v>
      </c>
      <c r="E888" s="31">
        <v>3815.7297868217101</v>
      </c>
      <c r="F888" s="31">
        <v>3402.8082770000001</v>
      </c>
      <c r="G888" s="31">
        <v>3889.1119250000002</v>
      </c>
    </row>
    <row r="889" spans="1:7" x14ac:dyDescent="0.2">
      <c r="A889" s="31" t="str">
        <f t="shared" si="19"/>
        <v>2019-20Alpine ShireE2</v>
      </c>
      <c r="B889" s="31" t="s">
        <v>108</v>
      </c>
      <c r="C889" s="31" t="s">
        <v>226</v>
      </c>
      <c r="D889" s="31" t="s">
        <v>55</v>
      </c>
      <c r="E889" s="31">
        <v>2955.3966632618299</v>
      </c>
      <c r="F889" s="31">
        <v>3402.8082770000001</v>
      </c>
      <c r="G889" s="31">
        <v>3889.1119250000002</v>
      </c>
    </row>
    <row r="890" spans="1:7" x14ac:dyDescent="0.2">
      <c r="A890" s="31" t="str">
        <f t="shared" si="19"/>
        <v>2019-20Ballarat CityE2</v>
      </c>
      <c r="B890" s="31" t="s">
        <v>108</v>
      </c>
      <c r="C890" s="31" t="s">
        <v>227</v>
      </c>
      <c r="D890" s="31" t="s">
        <v>55</v>
      </c>
      <c r="E890" s="31">
        <v>3254.8</v>
      </c>
      <c r="F890" s="31">
        <v>3402.8082770000001</v>
      </c>
      <c r="G890" s="31">
        <v>3766.0291889999999</v>
      </c>
    </row>
    <row r="891" spans="1:7" x14ac:dyDescent="0.2">
      <c r="A891" s="31" t="str">
        <f t="shared" si="19"/>
        <v>2019-20Banyule CityE2</v>
      </c>
      <c r="B891" s="31" t="s">
        <v>108</v>
      </c>
      <c r="C891" s="31" t="s">
        <v>228</v>
      </c>
      <c r="D891" s="31" t="s">
        <v>55</v>
      </c>
      <c r="E891" s="31">
        <v>2763.8181818181802</v>
      </c>
      <c r="F891" s="31">
        <v>3402.8082770000001</v>
      </c>
      <c r="G891" s="31">
        <v>2773.807069</v>
      </c>
    </row>
    <row r="892" spans="1:7" x14ac:dyDescent="0.2">
      <c r="A892" s="31" t="str">
        <f t="shared" si="19"/>
        <v>2019-20Baw Baw ShireE2</v>
      </c>
      <c r="B892" s="31" t="s">
        <v>108</v>
      </c>
      <c r="C892" s="31" t="s">
        <v>229</v>
      </c>
      <c r="D892" s="31" t="s">
        <v>55</v>
      </c>
      <c r="E892" s="31">
        <v>3378.2085257817798</v>
      </c>
      <c r="F892" s="31">
        <v>3402.8082770000001</v>
      </c>
      <c r="G892" s="31">
        <v>3618.7064</v>
      </c>
    </row>
    <row r="893" spans="1:7" x14ac:dyDescent="0.2">
      <c r="A893" s="31" t="str">
        <f t="shared" si="19"/>
        <v>2019-20Bayside CityE2</v>
      </c>
      <c r="B893" s="31" t="s">
        <v>108</v>
      </c>
      <c r="C893" s="31" t="s">
        <v>230</v>
      </c>
      <c r="D893" s="31" t="s">
        <v>55</v>
      </c>
      <c r="E893" s="31">
        <v>2681.4558391206201</v>
      </c>
      <c r="F893" s="31">
        <v>3402.8082770000001</v>
      </c>
      <c r="G893" s="31">
        <v>2773.807069</v>
      </c>
    </row>
    <row r="894" spans="1:7" x14ac:dyDescent="0.2">
      <c r="A894" s="31" t="str">
        <f t="shared" si="19"/>
        <v>2019-20Benalla Rural CityE2</v>
      </c>
      <c r="B894" s="31" t="s">
        <v>108</v>
      </c>
      <c r="C894" s="31" t="s">
        <v>231</v>
      </c>
      <c r="D894" s="31" t="s">
        <v>55</v>
      </c>
      <c r="E894" s="31">
        <v>4874.3507296562002</v>
      </c>
      <c r="F894" s="31">
        <v>3402.8082770000001</v>
      </c>
      <c r="G894" s="31">
        <v>3889.1119250000002</v>
      </c>
    </row>
    <row r="895" spans="1:7" x14ac:dyDescent="0.2">
      <c r="A895" s="31" t="str">
        <f t="shared" si="19"/>
        <v>2019-20Brimbank CityE2</v>
      </c>
      <c r="B895" s="31" t="s">
        <v>108</v>
      </c>
      <c r="C895" s="31" t="s">
        <v>232</v>
      </c>
      <c r="D895" s="31" t="s">
        <v>55</v>
      </c>
      <c r="E895" s="31">
        <v>2607.6666666666702</v>
      </c>
      <c r="F895" s="31">
        <v>3402.8082770000001</v>
      </c>
      <c r="G895" s="31">
        <v>2773.807069</v>
      </c>
    </row>
    <row r="896" spans="1:7" x14ac:dyDescent="0.2">
      <c r="A896" s="31" t="str">
        <f t="shared" si="19"/>
        <v>2019-20Campaspe ShireE2</v>
      </c>
      <c r="B896" s="31" t="s">
        <v>108</v>
      </c>
      <c r="C896" s="31" t="s">
        <v>233</v>
      </c>
      <c r="D896" s="31" t="s">
        <v>55</v>
      </c>
      <c r="E896" s="31">
        <v>4408.6026684649096</v>
      </c>
      <c r="F896" s="31">
        <v>3402.8082770000001</v>
      </c>
      <c r="G896" s="31">
        <v>3618.7064</v>
      </c>
    </row>
    <row r="897" spans="1:7" x14ac:dyDescent="0.2">
      <c r="A897" s="31" t="str">
        <f t="shared" si="19"/>
        <v>2019-20Cardinia ShireE2</v>
      </c>
      <c r="B897" s="31" t="s">
        <v>108</v>
      </c>
      <c r="C897" s="31" t="s">
        <v>234</v>
      </c>
      <c r="D897" s="31" t="s">
        <v>55</v>
      </c>
      <c r="E897" s="31">
        <v>2800.8666063983701</v>
      </c>
      <c r="F897" s="31">
        <v>3402.8082770000001</v>
      </c>
      <c r="G897" s="31">
        <v>3054.362032</v>
      </c>
    </row>
    <row r="898" spans="1:7" x14ac:dyDescent="0.2">
      <c r="A898" s="31" t="str">
        <f t="shared" si="19"/>
        <v>2019-20Casey CityE2</v>
      </c>
      <c r="B898" s="31" t="s">
        <v>108</v>
      </c>
      <c r="C898" s="31" t="s">
        <v>235</v>
      </c>
      <c r="D898" s="31" t="s">
        <v>55</v>
      </c>
      <c r="E898" s="31">
        <v>2750.96158338135</v>
      </c>
      <c r="F898" s="31">
        <v>3402.8082770000001</v>
      </c>
      <c r="G898" s="31">
        <v>3054.362032</v>
      </c>
    </row>
    <row r="899" spans="1:7" x14ac:dyDescent="0.2">
      <c r="A899" s="31" t="str">
        <f t="shared" si="19"/>
        <v>2019-20Central Goldfields ShireE2</v>
      </c>
      <c r="B899" s="31" t="s">
        <v>108</v>
      </c>
      <c r="C899" s="31" t="s">
        <v>236</v>
      </c>
      <c r="D899" s="31" t="s">
        <v>55</v>
      </c>
      <c r="E899" s="31">
        <v>3385.9690563363602</v>
      </c>
      <c r="F899" s="31">
        <v>3402.8082770000001</v>
      </c>
      <c r="G899" s="31">
        <v>3889.1119250000002</v>
      </c>
    </row>
    <row r="900" spans="1:7" x14ac:dyDescent="0.2">
      <c r="A900" s="31" t="str">
        <f t="shared" si="19"/>
        <v>2019-20Colac-Otway ShireE2</v>
      </c>
      <c r="B900" s="31" t="s">
        <v>108</v>
      </c>
      <c r="C900" s="31" t="s">
        <v>237</v>
      </c>
      <c r="D900" s="31" t="s">
        <v>55</v>
      </c>
      <c r="E900" s="31">
        <v>3609.4433480519501</v>
      </c>
      <c r="F900" s="31">
        <v>3402.8082770000001</v>
      </c>
      <c r="G900" s="31">
        <v>3618.7064</v>
      </c>
    </row>
    <row r="901" spans="1:7" x14ac:dyDescent="0.2">
      <c r="A901" s="31" t="str">
        <f t="shared" si="19"/>
        <v>2019-20Corangamite ShireE2</v>
      </c>
      <c r="B901" s="31" t="s">
        <v>108</v>
      </c>
      <c r="C901" s="31" t="s">
        <v>238</v>
      </c>
      <c r="D901" s="31" t="s">
        <v>55</v>
      </c>
      <c r="E901" s="31">
        <v>4843.8252655228798</v>
      </c>
      <c r="F901" s="31">
        <v>3402.8082770000001</v>
      </c>
      <c r="G901" s="31">
        <v>3618.7064</v>
      </c>
    </row>
    <row r="902" spans="1:7" x14ac:dyDescent="0.2">
      <c r="A902" s="31" t="str">
        <f t="shared" si="19"/>
        <v>2019-20Darebin CityE2</v>
      </c>
      <c r="B902" s="31" t="s">
        <v>108</v>
      </c>
      <c r="C902" s="31" t="s">
        <v>239</v>
      </c>
      <c r="D902" s="31" t="s">
        <v>55</v>
      </c>
      <c r="E902" s="31">
        <v>2412.6638457403601</v>
      </c>
      <c r="F902" s="31">
        <v>3402.8082770000001</v>
      </c>
      <c r="G902" s="31">
        <v>2773.807069</v>
      </c>
    </row>
    <row r="903" spans="1:7" x14ac:dyDescent="0.2">
      <c r="A903" s="31" t="str">
        <f t="shared" si="19"/>
        <v>2019-20East Gippsland ShireE2</v>
      </c>
      <c r="B903" s="31" t="s">
        <v>108</v>
      </c>
      <c r="C903" s="31" t="s">
        <v>240</v>
      </c>
      <c r="D903" s="31" t="s">
        <v>55</v>
      </c>
      <c r="E903" s="31">
        <v>3356.2468482097802</v>
      </c>
      <c r="F903" s="31">
        <v>3402.8082770000001</v>
      </c>
      <c r="G903" s="31">
        <v>3618.7064</v>
      </c>
    </row>
    <row r="904" spans="1:7" x14ac:dyDescent="0.2">
      <c r="A904" s="31" t="str">
        <f t="shared" si="19"/>
        <v>2019-20Frankston CityE2</v>
      </c>
      <c r="B904" s="31" t="s">
        <v>108</v>
      </c>
      <c r="C904" s="31" t="s">
        <v>241</v>
      </c>
      <c r="D904" s="31" t="s">
        <v>55</v>
      </c>
      <c r="E904" s="31">
        <v>2783.3968253968301</v>
      </c>
      <c r="F904" s="31">
        <v>3402.8082770000001</v>
      </c>
      <c r="G904" s="31">
        <v>2773.807069</v>
      </c>
    </row>
    <row r="905" spans="1:7" x14ac:dyDescent="0.2">
      <c r="A905" s="31" t="str">
        <f t="shared" si="19"/>
        <v>2019-20Gannawarra ShireE2</v>
      </c>
      <c r="B905" s="31" t="s">
        <v>108</v>
      </c>
      <c r="C905" s="31" t="s">
        <v>242</v>
      </c>
      <c r="D905" s="31" t="s">
        <v>55</v>
      </c>
      <c r="E905" s="31">
        <v>4345.1353328456498</v>
      </c>
      <c r="F905" s="31">
        <v>3402.8082770000001</v>
      </c>
      <c r="G905" s="31">
        <v>3889.1119250000002</v>
      </c>
    </row>
    <row r="906" spans="1:7" x14ac:dyDescent="0.2">
      <c r="A906" s="31" t="str">
        <f t="shared" si="19"/>
        <v>2019-20Glenelg ShireE2</v>
      </c>
      <c r="B906" s="31" t="s">
        <v>108</v>
      </c>
      <c r="C906" s="31" t="s">
        <v>243</v>
      </c>
      <c r="D906" s="31" t="s">
        <v>55</v>
      </c>
      <c r="E906" s="31">
        <v>3962</v>
      </c>
      <c r="F906" s="31">
        <v>3402.8082770000001</v>
      </c>
      <c r="G906" s="31">
        <v>3618.7064</v>
      </c>
    </row>
    <row r="907" spans="1:7" x14ac:dyDescent="0.2">
      <c r="A907" s="31" t="str">
        <f t="shared" si="19"/>
        <v>2019-20Golden Plains ShireE2</v>
      </c>
      <c r="B907" s="31" t="s">
        <v>108</v>
      </c>
      <c r="C907" s="31" t="s">
        <v>244</v>
      </c>
      <c r="D907" s="31" t="s">
        <v>55</v>
      </c>
      <c r="E907" s="31">
        <v>3602.5811013877801</v>
      </c>
      <c r="F907" s="31">
        <v>3402.8082770000001</v>
      </c>
      <c r="G907" s="31">
        <v>3618.7064</v>
      </c>
    </row>
    <row r="908" spans="1:7" x14ac:dyDescent="0.2">
      <c r="A908" s="31" t="str">
        <f t="shared" si="19"/>
        <v>2019-20Greater Bendigo CityE2</v>
      </c>
      <c r="B908" s="31" t="s">
        <v>108</v>
      </c>
      <c r="C908" s="31" t="s">
        <v>245</v>
      </c>
      <c r="D908" s="31" t="s">
        <v>55</v>
      </c>
      <c r="E908" s="31">
        <v>3279.4067796610202</v>
      </c>
      <c r="F908" s="31">
        <v>3402.8082770000001</v>
      </c>
      <c r="G908" s="31">
        <v>3766.0291889999999</v>
      </c>
    </row>
    <row r="909" spans="1:7" x14ac:dyDescent="0.2">
      <c r="A909" s="31" t="str">
        <f t="shared" si="19"/>
        <v>2019-20Greater Dandenong CityE2</v>
      </c>
      <c r="B909" s="31" t="s">
        <v>108</v>
      </c>
      <c r="C909" s="31" t="s">
        <v>246</v>
      </c>
      <c r="D909" s="31" t="s">
        <v>55</v>
      </c>
      <c r="E909" s="31">
        <v>2991.7470702099199</v>
      </c>
      <c r="F909" s="31">
        <v>3402.8082770000001</v>
      </c>
      <c r="G909" s="31">
        <v>2773.807069</v>
      </c>
    </row>
    <row r="910" spans="1:7" x14ac:dyDescent="0.2">
      <c r="A910" s="31" t="str">
        <f t="shared" si="19"/>
        <v>2019-20Greater Geelong CityE2</v>
      </c>
      <c r="B910" s="31" t="s">
        <v>108</v>
      </c>
      <c r="C910" s="31" t="s">
        <v>247</v>
      </c>
      <c r="D910" s="31" t="s">
        <v>55</v>
      </c>
      <c r="E910" s="31">
        <v>3193.9664523809502</v>
      </c>
      <c r="F910" s="31">
        <v>3402.8082770000001</v>
      </c>
      <c r="G910" s="31">
        <v>3766.0291889999999</v>
      </c>
    </row>
    <row r="911" spans="1:7" x14ac:dyDescent="0.2">
      <c r="A911" s="31" t="str">
        <f t="shared" si="19"/>
        <v>2019-20Hepburn ShireE2</v>
      </c>
      <c r="B911" s="31" t="s">
        <v>108</v>
      </c>
      <c r="C911" s="31" t="s">
        <v>248</v>
      </c>
      <c r="D911" s="31" t="s">
        <v>55</v>
      </c>
      <c r="E911" s="31">
        <v>2931.5020250043999</v>
      </c>
      <c r="F911" s="31">
        <v>3402.8082770000001</v>
      </c>
      <c r="G911" s="31">
        <v>3889.1119250000002</v>
      </c>
    </row>
    <row r="912" spans="1:7" x14ac:dyDescent="0.2">
      <c r="A912" s="31" t="str">
        <f t="shared" si="19"/>
        <v>2019-20Hindmarsh ShireE2</v>
      </c>
      <c r="B912" s="31" t="s">
        <v>108</v>
      </c>
      <c r="C912" s="31" t="s">
        <v>249</v>
      </c>
      <c r="D912" s="31" t="s">
        <v>55</v>
      </c>
      <c r="E912" s="31">
        <v>4253.0588463779404</v>
      </c>
      <c r="F912" s="31">
        <v>3402.8082770000001</v>
      </c>
      <c r="G912" s="31">
        <v>3889.1119250000002</v>
      </c>
    </row>
    <row r="913" spans="1:7" x14ac:dyDescent="0.2">
      <c r="A913" s="31" t="str">
        <f t="shared" si="19"/>
        <v>2019-20Hobsons Bay CityE2</v>
      </c>
      <c r="B913" s="31" t="s">
        <v>108</v>
      </c>
      <c r="C913" s="31" t="s">
        <v>250</v>
      </c>
      <c r="D913" s="31" t="s">
        <v>55</v>
      </c>
      <c r="E913" s="31">
        <v>2927.7228355019001</v>
      </c>
      <c r="F913" s="31">
        <v>3402.8082770000001</v>
      </c>
      <c r="G913" s="31">
        <v>2773.807069</v>
      </c>
    </row>
    <row r="914" spans="1:7" x14ac:dyDescent="0.2">
      <c r="A914" s="31" t="str">
        <f t="shared" si="19"/>
        <v>2019-20Hume CityE2</v>
      </c>
      <c r="B914" s="31" t="s">
        <v>108</v>
      </c>
      <c r="C914" s="31" t="s">
        <v>251</v>
      </c>
      <c r="D914" s="31" t="s">
        <v>55</v>
      </c>
      <c r="E914" s="31">
        <v>3141.58834462905</v>
      </c>
      <c r="F914" s="31">
        <v>3402.8082770000001</v>
      </c>
      <c r="G914" s="31">
        <v>3054.362032</v>
      </c>
    </row>
    <row r="915" spans="1:7" x14ac:dyDescent="0.2">
      <c r="A915" s="31" t="str">
        <f t="shared" si="19"/>
        <v>2019-20Indigo ShireE2</v>
      </c>
      <c r="B915" s="31" t="s">
        <v>108</v>
      </c>
      <c r="C915" s="31" t="s">
        <v>252</v>
      </c>
      <c r="D915" s="31" t="s">
        <v>55</v>
      </c>
      <c r="E915" s="31">
        <v>3278.5195555555601</v>
      </c>
      <c r="F915" s="31">
        <v>3402.8082770000001</v>
      </c>
      <c r="G915" s="31">
        <v>3889.1119250000002</v>
      </c>
    </row>
    <row r="916" spans="1:7" x14ac:dyDescent="0.2">
      <c r="A916" s="31" t="str">
        <f t="shared" si="19"/>
        <v>2019-20Knox CityE2</v>
      </c>
      <c r="B916" s="31" t="s">
        <v>108</v>
      </c>
      <c r="C916" s="31" t="s">
        <v>253</v>
      </c>
      <c r="D916" s="31" t="s">
        <v>55</v>
      </c>
      <c r="E916" s="31">
        <v>2441.8088235294099</v>
      </c>
      <c r="F916" s="31">
        <v>3402.8082770000001</v>
      </c>
      <c r="G916" s="31">
        <v>2773.807069</v>
      </c>
    </row>
    <row r="917" spans="1:7" x14ac:dyDescent="0.2">
      <c r="A917" s="31" t="str">
        <f t="shared" si="19"/>
        <v>2019-20Loddon ShireE2</v>
      </c>
      <c r="B917" s="31" t="s">
        <v>108</v>
      </c>
      <c r="C917" s="31" t="s">
        <v>254</v>
      </c>
      <c r="D917" s="31" t="s">
        <v>55</v>
      </c>
      <c r="E917" s="31">
        <v>3948.7362440954898</v>
      </c>
      <c r="F917" s="31">
        <v>3402.8082770000001</v>
      </c>
      <c r="G917" s="31">
        <v>3889.1119250000002</v>
      </c>
    </row>
    <row r="918" spans="1:7" x14ac:dyDescent="0.2">
      <c r="A918" s="31" t="str">
        <f t="shared" si="19"/>
        <v>2019-20Macedon Ranges ShireE2</v>
      </c>
      <c r="B918" s="31" t="s">
        <v>108</v>
      </c>
      <c r="C918" s="31" t="s">
        <v>255</v>
      </c>
      <c r="D918" s="31" t="s">
        <v>55</v>
      </c>
      <c r="E918" s="31">
        <v>3401.9383031194602</v>
      </c>
      <c r="F918" s="31">
        <v>3402.8082770000001</v>
      </c>
      <c r="G918" s="31">
        <v>3618.7064</v>
      </c>
    </row>
    <row r="919" spans="1:7" x14ac:dyDescent="0.2">
      <c r="A919" s="31" t="str">
        <f t="shared" si="19"/>
        <v>2019-20Manningham CityE2</v>
      </c>
      <c r="B919" s="31" t="s">
        <v>108</v>
      </c>
      <c r="C919" s="31" t="s">
        <v>256</v>
      </c>
      <c r="D919" s="31" t="s">
        <v>55</v>
      </c>
      <c r="E919" s="31">
        <v>2479.2487420524999</v>
      </c>
      <c r="F919" s="31">
        <v>3402.8082770000001</v>
      </c>
      <c r="G919" s="31">
        <v>2773.807069</v>
      </c>
    </row>
    <row r="920" spans="1:7" x14ac:dyDescent="0.2">
      <c r="A920" s="31" t="str">
        <f t="shared" si="19"/>
        <v>2019-20Mansfield ShireE2</v>
      </c>
      <c r="B920" s="31" t="s">
        <v>108</v>
      </c>
      <c r="C920" s="31" t="s">
        <v>257</v>
      </c>
      <c r="D920" s="31" t="s">
        <v>55</v>
      </c>
      <c r="E920" s="31">
        <v>2720.4273721699301</v>
      </c>
      <c r="F920" s="31">
        <v>3402.8082770000001</v>
      </c>
      <c r="G920" s="31">
        <v>3889.1119250000002</v>
      </c>
    </row>
    <row r="921" spans="1:7" x14ac:dyDescent="0.2">
      <c r="A921" s="31" t="str">
        <f t="shared" si="19"/>
        <v>2019-20Maribyrnong CityE2</v>
      </c>
      <c r="B921" s="31" t="s">
        <v>108</v>
      </c>
      <c r="C921" s="31" t="s">
        <v>258</v>
      </c>
      <c r="D921" s="31" t="s">
        <v>55</v>
      </c>
      <c r="E921" s="31">
        <v>3325.6168066427199</v>
      </c>
      <c r="F921" s="31">
        <v>3402.8082770000001</v>
      </c>
      <c r="G921" s="31">
        <v>2773.807069</v>
      </c>
    </row>
    <row r="922" spans="1:7" x14ac:dyDescent="0.2">
      <c r="A922" s="31" t="str">
        <f t="shared" si="19"/>
        <v>2019-20Maroondah CityE2</v>
      </c>
      <c r="B922" s="31" t="s">
        <v>108</v>
      </c>
      <c r="C922" s="31" t="s">
        <v>259</v>
      </c>
      <c r="D922" s="31" t="s">
        <v>55</v>
      </c>
      <c r="E922" s="31">
        <v>2583.24853228963</v>
      </c>
      <c r="F922" s="31">
        <v>3402.8082770000001</v>
      </c>
      <c r="G922" s="31">
        <v>2773.807069</v>
      </c>
    </row>
    <row r="923" spans="1:7" x14ac:dyDescent="0.2">
      <c r="A923" s="31" t="str">
        <f t="shared" si="19"/>
        <v>2019-20Melbourne CityE2</v>
      </c>
      <c r="B923" s="31" t="s">
        <v>108</v>
      </c>
      <c r="C923" s="31" t="s">
        <v>260</v>
      </c>
      <c r="D923" s="31" t="s">
        <v>55</v>
      </c>
      <c r="E923" s="31">
        <v>3932.5528455284598</v>
      </c>
      <c r="F923" s="31">
        <v>3402.8082770000001</v>
      </c>
      <c r="G923" s="31">
        <v>2773.807069</v>
      </c>
    </row>
    <row r="924" spans="1:7" x14ac:dyDescent="0.2">
      <c r="A924" s="31" t="str">
        <f t="shared" si="19"/>
        <v>2019-20Melton CityE2</v>
      </c>
      <c r="B924" s="31" t="s">
        <v>108</v>
      </c>
      <c r="C924" s="31" t="s">
        <v>261</v>
      </c>
      <c r="D924" s="31" t="s">
        <v>55</v>
      </c>
      <c r="E924" s="31">
        <v>2871.3538461538501</v>
      </c>
      <c r="F924" s="31">
        <v>3402.8082770000001</v>
      </c>
      <c r="G924" s="31">
        <v>3054.362032</v>
      </c>
    </row>
    <row r="925" spans="1:7" x14ac:dyDescent="0.2">
      <c r="A925" s="31" t="str">
        <f t="shared" si="19"/>
        <v>2019-20Moira ShireE2</v>
      </c>
      <c r="B925" s="31" t="s">
        <v>108</v>
      </c>
      <c r="C925" s="31" t="s">
        <v>262</v>
      </c>
      <c r="D925" s="31" t="s">
        <v>55</v>
      </c>
      <c r="E925" s="31">
        <v>3368.7549118670699</v>
      </c>
      <c r="F925" s="31">
        <v>3402.8082770000001</v>
      </c>
      <c r="G925" s="31">
        <v>3618.7064</v>
      </c>
    </row>
    <row r="926" spans="1:7" x14ac:dyDescent="0.2">
      <c r="A926" s="31" t="str">
        <f t="shared" si="19"/>
        <v>2019-20Monash CityE2</v>
      </c>
      <c r="B926" s="31" t="s">
        <v>108</v>
      </c>
      <c r="C926" s="31" t="s">
        <v>263</v>
      </c>
      <c r="D926" s="31" t="s">
        <v>55</v>
      </c>
      <c r="E926" s="31">
        <v>2256.4814814814799</v>
      </c>
      <c r="F926" s="31">
        <v>3402.8082770000001</v>
      </c>
      <c r="G926" s="31">
        <v>2773.807069</v>
      </c>
    </row>
    <row r="927" spans="1:7" x14ac:dyDescent="0.2">
      <c r="A927" s="31" t="str">
        <f t="shared" si="19"/>
        <v>2019-20Moonee Valley CityE2</v>
      </c>
      <c r="B927" s="31" t="s">
        <v>108</v>
      </c>
      <c r="C927" s="31" t="s">
        <v>264</v>
      </c>
      <c r="D927" s="31" t="s">
        <v>55</v>
      </c>
      <c r="E927" s="31">
        <v>2855.6309651220799</v>
      </c>
      <c r="F927" s="31">
        <v>3402.8082770000001</v>
      </c>
      <c r="G927" s="31">
        <v>2773.807069</v>
      </c>
    </row>
    <row r="928" spans="1:7" x14ac:dyDescent="0.2">
      <c r="A928" s="31" t="str">
        <f t="shared" si="19"/>
        <v>2019-20Moorabool ShireE2</v>
      </c>
      <c r="B928" s="31" t="s">
        <v>108</v>
      </c>
      <c r="C928" s="31" t="s">
        <v>265</v>
      </c>
      <c r="D928" s="31" t="s">
        <v>55</v>
      </c>
      <c r="E928" s="31">
        <v>3105.2248359494502</v>
      </c>
      <c r="F928" s="31">
        <v>3402.8082770000001</v>
      </c>
      <c r="G928" s="31">
        <v>3618.7064</v>
      </c>
    </row>
    <row r="929" spans="1:7" x14ac:dyDescent="0.2">
      <c r="A929" s="31" t="str">
        <f t="shared" si="19"/>
        <v>2019-20Merri-bek CityE2</v>
      </c>
      <c r="B929" s="31" t="s">
        <v>108</v>
      </c>
      <c r="C929" s="31" t="s">
        <v>266</v>
      </c>
      <c r="D929" s="31" t="s">
        <v>55</v>
      </c>
      <c r="E929" s="31">
        <v>2304.7468062154599</v>
      </c>
      <c r="F929" s="31">
        <v>3402.8082770000001</v>
      </c>
      <c r="G929" s="31">
        <v>2773.807069</v>
      </c>
    </row>
    <row r="930" spans="1:7" x14ac:dyDescent="0.2">
      <c r="A930" s="31" t="str">
        <f t="shared" si="19"/>
        <v>2019-20Mornington Peninsula ShireE2</v>
      </c>
      <c r="B930" s="31" t="s">
        <v>108</v>
      </c>
      <c r="C930" s="31" t="s">
        <v>267</v>
      </c>
      <c r="D930" s="31" t="s">
        <v>55</v>
      </c>
      <c r="E930" s="31">
        <v>2290.4096678872602</v>
      </c>
      <c r="F930" s="31">
        <v>3402.8082770000001</v>
      </c>
      <c r="G930" s="31">
        <v>3054.362032</v>
      </c>
    </row>
    <row r="931" spans="1:7" x14ac:dyDescent="0.2">
      <c r="A931" s="31" t="str">
        <f t="shared" si="19"/>
        <v>2019-20Mount Alexander ShireE2</v>
      </c>
      <c r="B931" s="31" t="s">
        <v>108</v>
      </c>
      <c r="C931" s="31" t="s">
        <v>268</v>
      </c>
      <c r="D931" s="31" t="s">
        <v>55</v>
      </c>
      <c r="E931" s="31">
        <v>3285.1615074024198</v>
      </c>
      <c r="F931" s="31">
        <v>3402.8082770000001</v>
      </c>
      <c r="G931" s="31">
        <v>3618.7064</v>
      </c>
    </row>
    <row r="932" spans="1:7" x14ac:dyDescent="0.2">
      <c r="A932" s="31" t="str">
        <f t="shared" si="19"/>
        <v>2019-20Moyne ShireE2</v>
      </c>
      <c r="B932" s="31" t="s">
        <v>108</v>
      </c>
      <c r="C932" s="31" t="s">
        <v>269</v>
      </c>
      <c r="D932" s="31" t="s">
        <v>55</v>
      </c>
      <c r="E932" s="31">
        <v>4056.9027788015001</v>
      </c>
      <c r="F932" s="31">
        <v>3402.8082770000001</v>
      </c>
      <c r="G932" s="31">
        <v>3618.7064</v>
      </c>
    </row>
    <row r="933" spans="1:7" x14ac:dyDescent="0.2">
      <c r="A933" s="31" t="str">
        <f t="shared" si="19"/>
        <v>2019-20Murrindindi ShireE2</v>
      </c>
      <c r="B933" s="31" t="s">
        <v>108</v>
      </c>
      <c r="C933" s="31" t="s">
        <v>270</v>
      </c>
      <c r="D933" s="31" t="s">
        <v>55</v>
      </c>
      <c r="E933" s="31">
        <v>3848.6696392785602</v>
      </c>
      <c r="F933" s="31">
        <v>3402.8082770000001</v>
      </c>
      <c r="G933" s="31">
        <v>3889.1119250000002</v>
      </c>
    </row>
    <row r="934" spans="1:7" x14ac:dyDescent="0.2">
      <c r="A934" s="31" t="str">
        <f t="shared" si="19"/>
        <v>2019-20Nillumbik ShireE2</v>
      </c>
      <c r="B934" s="31" t="s">
        <v>108</v>
      </c>
      <c r="C934" s="31" t="s">
        <v>271</v>
      </c>
      <c r="D934" s="31" t="s">
        <v>55</v>
      </c>
      <c r="E934" s="31">
        <v>4918.2083333333303</v>
      </c>
      <c r="F934" s="31">
        <v>3402.8082770000001</v>
      </c>
      <c r="G934" s="31">
        <v>3054.362032</v>
      </c>
    </row>
    <row r="935" spans="1:7" x14ac:dyDescent="0.2">
      <c r="A935" s="31" t="str">
        <f t="shared" si="19"/>
        <v>2019-20Port Phillip CityE2</v>
      </c>
      <c r="B935" s="31" t="s">
        <v>108</v>
      </c>
      <c r="C935" s="31" t="s">
        <v>272</v>
      </c>
      <c r="D935" s="31" t="s">
        <v>55</v>
      </c>
      <c r="E935" s="31">
        <v>3142.9860048108499</v>
      </c>
      <c r="F935" s="31">
        <v>3402.8082770000001</v>
      </c>
      <c r="G935" s="31">
        <v>2773.807069</v>
      </c>
    </row>
    <row r="936" spans="1:7" x14ac:dyDescent="0.2">
      <c r="A936" s="31" t="str">
        <f t="shared" si="19"/>
        <v>2019-20Pyrenees ShireE2</v>
      </c>
      <c r="B936" s="31" t="s">
        <v>108</v>
      </c>
      <c r="C936" s="31" t="s">
        <v>273</v>
      </c>
      <c r="D936" s="31" t="s">
        <v>55</v>
      </c>
      <c r="E936" s="31">
        <v>3683.7394331178498</v>
      </c>
      <c r="F936" s="31">
        <v>3402.8082770000001</v>
      </c>
      <c r="G936" s="31">
        <v>3889.1119250000002</v>
      </c>
    </row>
    <row r="937" spans="1:7" x14ac:dyDescent="0.2">
      <c r="A937" s="31" t="str">
        <f t="shared" si="19"/>
        <v>2019-20Greater SheppartonE2</v>
      </c>
      <c r="B937" s="31" t="s">
        <v>108</v>
      </c>
      <c r="C937" s="31" t="s">
        <v>274</v>
      </c>
      <c r="D937" s="31" t="s">
        <v>55</v>
      </c>
      <c r="E937" s="31">
        <v>4185.7964965534702</v>
      </c>
      <c r="F937" s="31">
        <v>3402.8082770000001</v>
      </c>
      <c r="G937" s="31">
        <v>3766.0291889999999</v>
      </c>
    </row>
    <row r="938" spans="1:7" x14ac:dyDescent="0.2">
      <c r="A938" s="31" t="str">
        <f t="shared" si="19"/>
        <v>2019-20Wangaratta Rural CityE2</v>
      </c>
      <c r="B938" s="31" t="s">
        <v>108</v>
      </c>
      <c r="C938" s="31" t="s">
        <v>275</v>
      </c>
      <c r="D938" s="31" t="s">
        <v>55</v>
      </c>
      <c r="E938" s="31">
        <v>4564.9897854953997</v>
      </c>
      <c r="F938" s="31">
        <v>3402.8082770000001</v>
      </c>
      <c r="G938" s="31">
        <v>3766.0291889999999</v>
      </c>
    </row>
    <row r="939" spans="1:7" x14ac:dyDescent="0.2">
      <c r="A939" s="31" t="str">
        <f t="shared" si="19"/>
        <v>2019-20Warrnambool CityE2</v>
      </c>
      <c r="B939" s="31" t="s">
        <v>108</v>
      </c>
      <c r="C939" s="31" t="s">
        <v>276</v>
      </c>
      <c r="D939" s="31" t="s">
        <v>55</v>
      </c>
      <c r="E939" s="31">
        <v>4136.3271852445896</v>
      </c>
      <c r="F939" s="31">
        <v>3402.8082770000001</v>
      </c>
      <c r="G939" s="31">
        <v>3766.0291889999999</v>
      </c>
    </row>
    <row r="940" spans="1:7" x14ac:dyDescent="0.2">
      <c r="A940" s="31" t="str">
        <f t="shared" si="19"/>
        <v>2019-20Wodonga CityE2</v>
      </c>
      <c r="B940" s="31" t="s">
        <v>108</v>
      </c>
      <c r="C940" s="31" t="s">
        <v>277</v>
      </c>
      <c r="D940" s="31" t="s">
        <v>55</v>
      </c>
      <c r="E940" s="31">
        <v>3428.64975327718</v>
      </c>
      <c r="F940" s="31">
        <v>3402.8082770000001</v>
      </c>
      <c r="G940" s="31">
        <v>3766.0291889999999</v>
      </c>
    </row>
    <row r="941" spans="1:7" x14ac:dyDescent="0.2">
      <c r="A941" s="31" t="str">
        <f t="shared" si="19"/>
        <v>2019-20Boroondara CityE2</v>
      </c>
      <c r="B941" s="31" t="s">
        <v>108</v>
      </c>
      <c r="C941" s="31" t="s">
        <v>278</v>
      </c>
      <c r="D941" s="31" t="s">
        <v>55</v>
      </c>
      <c r="E941" s="31">
        <v>2951.6276937184798</v>
      </c>
      <c r="F941" s="31">
        <v>3402.8082770000001</v>
      </c>
      <c r="G941" s="31">
        <v>2773.807069</v>
      </c>
    </row>
    <row r="942" spans="1:7" x14ac:dyDescent="0.2">
      <c r="A942" s="31" t="str">
        <f t="shared" si="19"/>
        <v>2019-20Buloke ShireE2</v>
      </c>
      <c r="B942" s="31" t="s">
        <v>108</v>
      </c>
      <c r="C942" s="31" t="s">
        <v>279</v>
      </c>
      <c r="D942" s="31" t="s">
        <v>55</v>
      </c>
      <c r="E942" s="31">
        <v>4227.0330723757797</v>
      </c>
      <c r="F942" s="31">
        <v>3402.8082770000001</v>
      </c>
      <c r="G942" s="31">
        <v>3889.1119250000002</v>
      </c>
    </row>
    <row r="943" spans="1:7" x14ac:dyDescent="0.2">
      <c r="A943" s="31" t="str">
        <f t="shared" si="19"/>
        <v>2019-20Glen Eira CityE2</v>
      </c>
      <c r="B943" s="31" t="s">
        <v>108</v>
      </c>
      <c r="C943" s="31" t="s">
        <v>280</v>
      </c>
      <c r="D943" s="31" t="s">
        <v>55</v>
      </c>
      <c r="E943" s="31">
        <v>2542.6764705882401</v>
      </c>
      <c r="F943" s="31">
        <v>3402.8082770000001</v>
      </c>
      <c r="G943" s="31">
        <v>2773.807069</v>
      </c>
    </row>
    <row r="944" spans="1:7" x14ac:dyDescent="0.2">
      <c r="A944" s="31" t="str">
        <f t="shared" si="19"/>
        <v>2019-20Horsham Rural CityE2</v>
      </c>
      <c r="B944" s="31" t="s">
        <v>108</v>
      </c>
      <c r="C944" s="31" t="s">
        <v>281</v>
      </c>
      <c r="D944" s="31" t="s">
        <v>55</v>
      </c>
      <c r="E944" s="31">
        <v>4499.4166666666697</v>
      </c>
      <c r="F944" s="31">
        <v>3402.8082770000001</v>
      </c>
      <c r="G944" s="31">
        <v>3766.0291889999999</v>
      </c>
    </row>
    <row r="945" spans="1:7" x14ac:dyDescent="0.2">
      <c r="A945" s="31" t="str">
        <f t="shared" ref="A945:A1008" si="20">CONCATENATE(B945,C945,D945)</f>
        <v>2019-20Kingston CityE2</v>
      </c>
      <c r="B945" s="31" t="s">
        <v>108</v>
      </c>
      <c r="C945" s="31" t="s">
        <v>282</v>
      </c>
      <c r="D945" s="31" t="s">
        <v>55</v>
      </c>
      <c r="E945" s="31">
        <v>2764.16</v>
      </c>
      <c r="F945" s="31">
        <v>3402.8082770000001</v>
      </c>
      <c r="G945" s="31">
        <v>2773.807069</v>
      </c>
    </row>
    <row r="946" spans="1:7" x14ac:dyDescent="0.2">
      <c r="A946" s="31" t="str">
        <f t="shared" si="20"/>
        <v>2019-20Latrobe CityE2</v>
      </c>
      <c r="B946" s="31" t="s">
        <v>108</v>
      </c>
      <c r="C946" s="31" t="s">
        <v>283</v>
      </c>
      <c r="D946" s="31" t="s">
        <v>55</v>
      </c>
      <c r="E946" s="31">
        <v>3518.6054913294802</v>
      </c>
      <c r="F946" s="31">
        <v>3402.8082770000001</v>
      </c>
      <c r="G946" s="31">
        <v>3766.0291889999999</v>
      </c>
    </row>
    <row r="947" spans="1:7" x14ac:dyDescent="0.2">
      <c r="A947" s="31" t="str">
        <f t="shared" si="20"/>
        <v>2019-20Mildura Rural CityE2</v>
      </c>
      <c r="B947" s="31" t="s">
        <v>108</v>
      </c>
      <c r="C947" s="31" t="s">
        <v>284</v>
      </c>
      <c r="D947" s="31" t="s">
        <v>55</v>
      </c>
      <c r="E947" s="31">
        <v>3598.3332771011201</v>
      </c>
      <c r="F947" s="31">
        <v>3402.8082770000001</v>
      </c>
      <c r="G947" s="31">
        <v>3766.0291889999999</v>
      </c>
    </row>
    <row r="948" spans="1:7" x14ac:dyDescent="0.2">
      <c r="A948" s="31" t="str">
        <f t="shared" si="20"/>
        <v>2019-20Mitchell ShireE2</v>
      </c>
      <c r="B948" s="31" t="s">
        <v>108</v>
      </c>
      <c r="C948" s="31" t="s">
        <v>285</v>
      </c>
      <c r="D948" s="31" t="s">
        <v>55</v>
      </c>
      <c r="E948" s="31">
        <v>3444.5909090909099</v>
      </c>
      <c r="F948" s="31">
        <v>3402.8082770000001</v>
      </c>
      <c r="G948" s="31">
        <v>3618.7064</v>
      </c>
    </row>
    <row r="949" spans="1:7" x14ac:dyDescent="0.2">
      <c r="A949" s="31" t="str">
        <f t="shared" si="20"/>
        <v>2019-20Northern Grampians ShireE2</v>
      </c>
      <c r="B949" s="31" t="s">
        <v>108</v>
      </c>
      <c r="C949" s="31" t="s">
        <v>286</v>
      </c>
      <c r="D949" s="31" t="s">
        <v>55</v>
      </c>
      <c r="E949" s="31">
        <v>4125.7760650824202</v>
      </c>
      <c r="F949" s="31">
        <v>3402.8082770000001</v>
      </c>
      <c r="G949" s="31">
        <v>3889.1119250000002</v>
      </c>
    </row>
    <row r="950" spans="1:7" x14ac:dyDescent="0.2">
      <c r="A950" s="31" t="str">
        <f t="shared" si="20"/>
        <v>2019-20Southern Grampians ShireL1</v>
      </c>
      <c r="B950" s="31" t="s">
        <v>108</v>
      </c>
      <c r="C950" s="31" t="s">
        <v>208</v>
      </c>
      <c r="D950" s="31" t="s">
        <v>64</v>
      </c>
      <c r="E950" s="31">
        <v>2.2849837662337702</v>
      </c>
      <c r="F950" s="31">
        <v>2.9135330000000002</v>
      </c>
      <c r="G950" s="31">
        <v>2.7758189999999998</v>
      </c>
    </row>
    <row r="951" spans="1:7" x14ac:dyDescent="0.2">
      <c r="A951" s="31" t="str">
        <f t="shared" si="20"/>
        <v>2019-20South Gippsland ShireL1</v>
      </c>
      <c r="B951" s="31" t="s">
        <v>108</v>
      </c>
      <c r="C951" s="31" t="s">
        <v>209</v>
      </c>
      <c r="D951" s="31" t="s">
        <v>64</v>
      </c>
      <c r="E951" s="31">
        <v>3.4597619610625001</v>
      </c>
      <c r="F951" s="31">
        <v>2.9135330000000002</v>
      </c>
      <c r="G951" s="31">
        <v>2.7758189999999998</v>
      </c>
    </row>
    <row r="952" spans="1:7" x14ac:dyDescent="0.2">
      <c r="A952" s="31" t="str">
        <f t="shared" si="20"/>
        <v>2019-20Stonnington CityL1</v>
      </c>
      <c r="B952" s="31" t="s">
        <v>108</v>
      </c>
      <c r="C952" s="31" t="s">
        <v>210</v>
      </c>
      <c r="D952" s="31" t="s">
        <v>64</v>
      </c>
      <c r="E952" s="31">
        <v>2.7238287293363999</v>
      </c>
      <c r="F952" s="31">
        <v>2.9135330000000002</v>
      </c>
      <c r="G952" s="31">
        <v>2.519968</v>
      </c>
    </row>
    <row r="953" spans="1:7" x14ac:dyDescent="0.2">
      <c r="A953" s="31" t="str">
        <f t="shared" si="20"/>
        <v>2019-20Ararat Rural CityL1</v>
      </c>
      <c r="B953" s="31" t="s">
        <v>108</v>
      </c>
      <c r="C953" s="31" t="s">
        <v>211</v>
      </c>
      <c r="D953" s="31" t="s">
        <v>64</v>
      </c>
      <c r="E953" s="31">
        <v>3.9618388356407501</v>
      </c>
      <c r="F953" s="31">
        <v>2.9135330000000002</v>
      </c>
      <c r="G953" s="31">
        <v>3.6256550000000001</v>
      </c>
    </row>
    <row r="954" spans="1:7" x14ac:dyDescent="0.2">
      <c r="A954" s="31" t="str">
        <f t="shared" si="20"/>
        <v>2019-20Strathbogie ShireL1</v>
      </c>
      <c r="B954" s="31" t="s">
        <v>108</v>
      </c>
      <c r="C954" s="31" t="s">
        <v>212</v>
      </c>
      <c r="D954" s="31" t="s">
        <v>64</v>
      </c>
      <c r="E954" s="31">
        <v>2.6473901614720199</v>
      </c>
      <c r="F954" s="31">
        <v>2.9135330000000002</v>
      </c>
      <c r="G954" s="31">
        <v>3.6256550000000001</v>
      </c>
    </row>
    <row r="955" spans="1:7" x14ac:dyDescent="0.2">
      <c r="A955" s="31" t="str">
        <f t="shared" si="20"/>
        <v>2019-20Surf Coast ShireL1</v>
      </c>
      <c r="B955" s="31" t="s">
        <v>108</v>
      </c>
      <c r="C955" s="31" t="s">
        <v>213</v>
      </c>
      <c r="D955" s="31" t="s">
        <v>64</v>
      </c>
      <c r="E955" s="31">
        <v>2.9166698965156401</v>
      </c>
      <c r="F955" s="31">
        <v>2.9135330000000002</v>
      </c>
      <c r="G955" s="31">
        <v>2.7758189999999998</v>
      </c>
    </row>
    <row r="956" spans="1:7" x14ac:dyDescent="0.2">
      <c r="A956" s="31" t="str">
        <f t="shared" si="20"/>
        <v>2019-20Swan Hill Rural CityL1</v>
      </c>
      <c r="B956" s="31" t="s">
        <v>108</v>
      </c>
      <c r="C956" s="31" t="s">
        <v>214</v>
      </c>
      <c r="D956" s="31" t="s">
        <v>64</v>
      </c>
      <c r="E956" s="31">
        <v>3.7296398431626199</v>
      </c>
      <c r="F956" s="31">
        <v>2.9135330000000002</v>
      </c>
      <c r="G956" s="31">
        <v>2.7758189999999998</v>
      </c>
    </row>
    <row r="957" spans="1:7" x14ac:dyDescent="0.2">
      <c r="A957" s="31" t="str">
        <f t="shared" si="20"/>
        <v>2019-20Towong ShireL1</v>
      </c>
      <c r="B957" s="31" t="s">
        <v>108</v>
      </c>
      <c r="C957" s="31" t="s">
        <v>215</v>
      </c>
      <c r="D957" s="31" t="s">
        <v>64</v>
      </c>
      <c r="E957" s="31">
        <v>6.1109599689078902</v>
      </c>
      <c r="F957" s="31">
        <v>2.9135330000000002</v>
      </c>
      <c r="G957" s="31">
        <v>3.6256550000000001</v>
      </c>
    </row>
    <row r="958" spans="1:7" x14ac:dyDescent="0.2">
      <c r="A958" s="31" t="str">
        <f t="shared" si="20"/>
        <v>2019-20Wellington ShireL1</v>
      </c>
      <c r="B958" s="31" t="s">
        <v>108</v>
      </c>
      <c r="C958" s="31" t="s">
        <v>216</v>
      </c>
      <c r="D958" s="31" t="s">
        <v>64</v>
      </c>
      <c r="E958" s="31">
        <v>4.4128355834603701</v>
      </c>
      <c r="F958" s="31">
        <v>2.9135330000000002</v>
      </c>
      <c r="G958" s="31">
        <v>2.7758189999999998</v>
      </c>
    </row>
    <row r="959" spans="1:7" x14ac:dyDescent="0.2">
      <c r="A959" s="31" t="str">
        <f t="shared" si="20"/>
        <v>2019-20West Wimmera ShireL1</v>
      </c>
      <c r="B959" s="31" t="s">
        <v>108</v>
      </c>
      <c r="C959" s="31" t="s">
        <v>217</v>
      </c>
      <c r="D959" s="31" t="s">
        <v>64</v>
      </c>
      <c r="E959" s="31">
        <v>4.6689759036144602</v>
      </c>
      <c r="F959" s="31">
        <v>2.9135330000000002</v>
      </c>
      <c r="G959" s="31">
        <v>3.6256550000000001</v>
      </c>
    </row>
    <row r="960" spans="1:7" x14ac:dyDescent="0.2">
      <c r="A960" s="31" t="str">
        <f t="shared" si="20"/>
        <v>2019-20Whitehorse CityL1</v>
      </c>
      <c r="B960" s="31" t="s">
        <v>108</v>
      </c>
      <c r="C960" s="31" t="s">
        <v>218</v>
      </c>
      <c r="D960" s="31" t="s">
        <v>64</v>
      </c>
      <c r="E960" s="31">
        <v>4.5945402934453998</v>
      </c>
      <c r="F960" s="31">
        <v>2.9135330000000002</v>
      </c>
      <c r="G960" s="31">
        <v>2.519968</v>
      </c>
    </row>
    <row r="961" spans="1:7" x14ac:dyDescent="0.2">
      <c r="A961" s="31" t="str">
        <f t="shared" si="20"/>
        <v>2019-20Whittlesea CityL1</v>
      </c>
      <c r="B961" s="31" t="s">
        <v>108</v>
      </c>
      <c r="C961" s="31" t="s">
        <v>219</v>
      </c>
      <c r="D961" s="31" t="s">
        <v>64</v>
      </c>
      <c r="E961" s="31">
        <v>3.51290208031249</v>
      </c>
      <c r="F961" s="31">
        <v>2.9135330000000002</v>
      </c>
      <c r="G961" s="31">
        <v>3.4106350000000001</v>
      </c>
    </row>
    <row r="962" spans="1:7" x14ac:dyDescent="0.2">
      <c r="A962" s="31" t="str">
        <f t="shared" si="20"/>
        <v>2019-20Wyndham CityL1</v>
      </c>
      <c r="B962" s="31" t="s">
        <v>108</v>
      </c>
      <c r="C962" s="31" t="s">
        <v>220</v>
      </c>
      <c r="D962" s="31" t="s">
        <v>64</v>
      </c>
      <c r="E962" s="31">
        <v>5.9656850024006598</v>
      </c>
      <c r="F962" s="31">
        <v>2.9135330000000002</v>
      </c>
      <c r="G962" s="31">
        <v>3.4106350000000001</v>
      </c>
    </row>
    <row r="963" spans="1:7" x14ac:dyDescent="0.2">
      <c r="A963" s="31" t="str">
        <f t="shared" si="20"/>
        <v>2019-20Yarra CityL1</v>
      </c>
      <c r="B963" s="31" t="s">
        <v>108</v>
      </c>
      <c r="C963" s="31" t="s">
        <v>221</v>
      </c>
      <c r="D963" s="31" t="s">
        <v>64</v>
      </c>
      <c r="E963" s="31">
        <v>2.4657908025671502</v>
      </c>
      <c r="F963" s="31">
        <v>2.9135330000000002</v>
      </c>
      <c r="G963" s="31">
        <v>2.519968</v>
      </c>
    </row>
    <row r="964" spans="1:7" x14ac:dyDescent="0.2">
      <c r="A964" s="31" t="str">
        <f t="shared" si="20"/>
        <v>2019-20Yarra Ranges ShireL1</v>
      </c>
      <c r="B964" s="31" t="s">
        <v>108</v>
      </c>
      <c r="C964" s="31" t="s">
        <v>222</v>
      </c>
      <c r="D964" s="31" t="s">
        <v>64</v>
      </c>
      <c r="E964" s="31">
        <v>1.66816690823099</v>
      </c>
      <c r="F964" s="31">
        <v>2.9135330000000002</v>
      </c>
      <c r="G964" s="31">
        <v>3.4106350000000001</v>
      </c>
    </row>
    <row r="965" spans="1:7" x14ac:dyDescent="0.2">
      <c r="A965" s="31" t="str">
        <f t="shared" si="20"/>
        <v>2019-20Yarriambiack ShireL1</v>
      </c>
      <c r="B965" s="31" t="s">
        <v>108</v>
      </c>
      <c r="C965" s="31" t="s">
        <v>223</v>
      </c>
      <c r="D965" s="31" t="s">
        <v>64</v>
      </c>
      <c r="E965" s="31">
        <v>2.2314290338242402</v>
      </c>
      <c r="F965" s="31">
        <v>2.9135330000000002</v>
      </c>
      <c r="G965" s="31">
        <v>3.6256550000000001</v>
      </c>
    </row>
    <row r="966" spans="1:7" x14ac:dyDescent="0.2">
      <c r="A966" s="31" t="str">
        <f t="shared" si="20"/>
        <v>2019-20Bass Coast ShireL1</v>
      </c>
      <c r="B966" s="31" t="s">
        <v>108</v>
      </c>
      <c r="C966" s="31" t="s">
        <v>224</v>
      </c>
      <c r="D966" s="31" t="s">
        <v>64</v>
      </c>
      <c r="E966" s="31">
        <v>1.76052390448984</v>
      </c>
      <c r="F966" s="31">
        <v>2.9135330000000002</v>
      </c>
      <c r="G966" s="31">
        <v>2.7758189999999998</v>
      </c>
    </row>
    <row r="967" spans="1:7" x14ac:dyDescent="0.2">
      <c r="A967" s="31" t="str">
        <f t="shared" si="20"/>
        <v>2019-20Borough of QueenscliffeL1</v>
      </c>
      <c r="B967" s="31" t="s">
        <v>108</v>
      </c>
      <c r="C967" s="31" t="s">
        <v>225</v>
      </c>
      <c r="D967" s="31" t="s">
        <v>64</v>
      </c>
      <c r="E967" s="31">
        <v>5.1354669068355303</v>
      </c>
      <c r="F967" s="31">
        <v>2.9135330000000002</v>
      </c>
      <c r="G967" s="31">
        <v>3.6256550000000001</v>
      </c>
    </row>
    <row r="968" spans="1:7" x14ac:dyDescent="0.2">
      <c r="A968" s="31" t="str">
        <f t="shared" si="20"/>
        <v>2019-20Alpine ShireL1</v>
      </c>
      <c r="B968" s="31" t="s">
        <v>108</v>
      </c>
      <c r="C968" s="31" t="s">
        <v>226</v>
      </c>
      <c r="D968" s="31" t="s">
        <v>64</v>
      </c>
      <c r="E968" s="31">
        <v>3.7335092348284999</v>
      </c>
      <c r="F968" s="31">
        <v>2.9135330000000002</v>
      </c>
      <c r="G968" s="31">
        <v>3.6256550000000001</v>
      </c>
    </row>
    <row r="969" spans="1:7" x14ac:dyDescent="0.2">
      <c r="A969" s="31" t="str">
        <f t="shared" si="20"/>
        <v>2019-20Ballarat CityL1</v>
      </c>
      <c r="B969" s="31" t="s">
        <v>108</v>
      </c>
      <c r="C969" s="31" t="s">
        <v>227</v>
      </c>
      <c r="D969" s="31" t="s">
        <v>64</v>
      </c>
      <c r="E969" s="31">
        <v>2.6220850612402402</v>
      </c>
      <c r="F969" s="31">
        <v>2.9135330000000002</v>
      </c>
      <c r="G969" s="31">
        <v>2.2406100000000002</v>
      </c>
    </row>
    <row r="970" spans="1:7" x14ac:dyDescent="0.2">
      <c r="A970" s="31" t="str">
        <f t="shared" si="20"/>
        <v>2019-20Banyule CityL1</v>
      </c>
      <c r="B970" s="31" t="s">
        <v>108</v>
      </c>
      <c r="C970" s="31" t="s">
        <v>228</v>
      </c>
      <c r="D970" s="31" t="s">
        <v>64</v>
      </c>
      <c r="E970" s="31">
        <v>3.2480897621404798</v>
      </c>
      <c r="F970" s="31">
        <v>2.9135330000000002</v>
      </c>
      <c r="G970" s="31">
        <v>2.519968</v>
      </c>
    </row>
    <row r="971" spans="1:7" x14ac:dyDescent="0.2">
      <c r="A971" s="31" t="str">
        <f t="shared" si="20"/>
        <v>2019-20Baw Baw ShireL1</v>
      </c>
      <c r="B971" s="31" t="s">
        <v>108</v>
      </c>
      <c r="C971" s="31" t="s">
        <v>229</v>
      </c>
      <c r="D971" s="31" t="s">
        <v>64</v>
      </c>
      <c r="E971" s="31">
        <v>1.8558314142401999</v>
      </c>
      <c r="F971" s="31">
        <v>2.9135330000000002</v>
      </c>
      <c r="G971" s="31">
        <v>2.7758189999999998</v>
      </c>
    </row>
    <row r="972" spans="1:7" x14ac:dyDescent="0.2">
      <c r="A972" s="31" t="str">
        <f t="shared" si="20"/>
        <v>2019-20Bayside CityL1</v>
      </c>
      <c r="B972" s="31" t="s">
        <v>108</v>
      </c>
      <c r="C972" s="31" t="s">
        <v>230</v>
      </c>
      <c r="D972" s="31" t="s">
        <v>64</v>
      </c>
      <c r="E972" s="31">
        <v>4.5847505503282502</v>
      </c>
      <c r="F972" s="31">
        <v>2.9135330000000002</v>
      </c>
      <c r="G972" s="31">
        <v>2.519968</v>
      </c>
    </row>
    <row r="973" spans="1:7" x14ac:dyDescent="0.2">
      <c r="A973" s="31" t="str">
        <f t="shared" si="20"/>
        <v>2019-20Benalla Rural CityL1</v>
      </c>
      <c r="B973" s="31" t="s">
        <v>108</v>
      </c>
      <c r="C973" s="31" t="s">
        <v>231</v>
      </c>
      <c r="D973" s="31" t="s">
        <v>64</v>
      </c>
      <c r="E973" s="31">
        <v>1.87233793587643</v>
      </c>
      <c r="F973" s="31">
        <v>2.9135330000000002</v>
      </c>
      <c r="G973" s="31">
        <v>3.6256550000000001</v>
      </c>
    </row>
    <row r="974" spans="1:7" x14ac:dyDescent="0.2">
      <c r="A974" s="31" t="str">
        <f t="shared" si="20"/>
        <v>2019-20Brimbank CityL1</v>
      </c>
      <c r="B974" s="31" t="s">
        <v>108</v>
      </c>
      <c r="C974" s="31" t="s">
        <v>232</v>
      </c>
      <c r="D974" s="31" t="s">
        <v>64</v>
      </c>
      <c r="E974" s="31">
        <v>1.8294470559129099</v>
      </c>
      <c r="F974" s="31">
        <v>2.9135330000000002</v>
      </c>
      <c r="G974" s="31">
        <v>2.519968</v>
      </c>
    </row>
    <row r="975" spans="1:7" x14ac:dyDescent="0.2">
      <c r="A975" s="31" t="str">
        <f t="shared" si="20"/>
        <v>2019-20Campaspe ShireL1</v>
      </c>
      <c r="B975" s="31" t="s">
        <v>108</v>
      </c>
      <c r="C975" s="31" t="s">
        <v>233</v>
      </c>
      <c r="D975" s="31" t="s">
        <v>64</v>
      </c>
      <c r="E975" s="31">
        <v>3.7599852848433901</v>
      </c>
      <c r="F975" s="31">
        <v>2.9135330000000002</v>
      </c>
      <c r="G975" s="31">
        <v>2.7758189999999998</v>
      </c>
    </row>
    <row r="976" spans="1:7" x14ac:dyDescent="0.2">
      <c r="A976" s="31" t="str">
        <f t="shared" si="20"/>
        <v>2019-20Cardinia ShireL1</v>
      </c>
      <c r="B976" s="31" t="s">
        <v>108</v>
      </c>
      <c r="C976" s="31" t="s">
        <v>234</v>
      </c>
      <c r="D976" s="31" t="s">
        <v>64</v>
      </c>
      <c r="E976" s="31">
        <v>2.15851620783249</v>
      </c>
      <c r="F976" s="31">
        <v>2.9135330000000002</v>
      </c>
      <c r="G976" s="31">
        <v>3.4106350000000001</v>
      </c>
    </row>
    <row r="977" spans="1:7" x14ac:dyDescent="0.2">
      <c r="A977" s="31" t="str">
        <f t="shared" si="20"/>
        <v>2019-20Casey CityL1</v>
      </c>
      <c r="B977" s="31" t="s">
        <v>108</v>
      </c>
      <c r="C977" s="31" t="s">
        <v>235</v>
      </c>
      <c r="D977" s="31" t="s">
        <v>64</v>
      </c>
      <c r="E977" s="31">
        <v>3.11883466427805</v>
      </c>
      <c r="F977" s="31">
        <v>2.9135330000000002</v>
      </c>
      <c r="G977" s="31">
        <v>3.4106350000000001</v>
      </c>
    </row>
    <row r="978" spans="1:7" x14ac:dyDescent="0.2">
      <c r="A978" s="31" t="str">
        <f t="shared" si="20"/>
        <v>2019-20Central Goldfields ShireL1</v>
      </c>
      <c r="B978" s="31" t="s">
        <v>108</v>
      </c>
      <c r="C978" s="31" t="s">
        <v>236</v>
      </c>
      <c r="D978" s="31" t="s">
        <v>64</v>
      </c>
      <c r="E978" s="31">
        <v>1.60785053783733</v>
      </c>
      <c r="F978" s="31">
        <v>2.9135330000000002</v>
      </c>
      <c r="G978" s="31">
        <v>3.6256550000000001</v>
      </c>
    </row>
    <row r="979" spans="1:7" x14ac:dyDescent="0.2">
      <c r="A979" s="31" t="str">
        <f t="shared" si="20"/>
        <v>2019-20Colac-Otway ShireL1</v>
      </c>
      <c r="B979" s="31" t="s">
        <v>108</v>
      </c>
      <c r="C979" s="31" t="s">
        <v>237</v>
      </c>
      <c r="D979" s="31" t="s">
        <v>64</v>
      </c>
      <c r="E979" s="31">
        <v>1.78400464960637</v>
      </c>
      <c r="F979" s="31">
        <v>2.9135330000000002</v>
      </c>
      <c r="G979" s="31">
        <v>2.7758189999999998</v>
      </c>
    </row>
    <row r="980" spans="1:7" x14ac:dyDescent="0.2">
      <c r="A980" s="31" t="str">
        <f t="shared" si="20"/>
        <v>2019-20Corangamite ShireL1</v>
      </c>
      <c r="B980" s="31" t="s">
        <v>108</v>
      </c>
      <c r="C980" s="31" t="s">
        <v>238</v>
      </c>
      <c r="D980" s="31" t="s">
        <v>64</v>
      </c>
      <c r="E980" s="31">
        <v>3.50020689158807</v>
      </c>
      <c r="F980" s="31">
        <v>2.9135330000000002</v>
      </c>
      <c r="G980" s="31">
        <v>2.7758189999999998</v>
      </c>
    </row>
    <row r="981" spans="1:7" x14ac:dyDescent="0.2">
      <c r="A981" s="31" t="str">
        <f t="shared" si="20"/>
        <v>2019-20Darebin CityL1</v>
      </c>
      <c r="B981" s="31" t="s">
        <v>108</v>
      </c>
      <c r="C981" s="31" t="s">
        <v>239</v>
      </c>
      <c r="D981" s="31" t="s">
        <v>64</v>
      </c>
      <c r="E981" s="31">
        <v>2.1569212272548599</v>
      </c>
      <c r="F981" s="31">
        <v>2.9135330000000002</v>
      </c>
      <c r="G981" s="31">
        <v>2.519968</v>
      </c>
    </row>
    <row r="982" spans="1:7" x14ac:dyDescent="0.2">
      <c r="A982" s="31" t="str">
        <f t="shared" si="20"/>
        <v>2019-20East Gippsland ShireL1</v>
      </c>
      <c r="B982" s="31" t="s">
        <v>108</v>
      </c>
      <c r="C982" s="31" t="s">
        <v>240</v>
      </c>
      <c r="D982" s="31" t="s">
        <v>64</v>
      </c>
      <c r="E982" s="31">
        <v>3.4426626087635102</v>
      </c>
      <c r="F982" s="31">
        <v>2.9135330000000002</v>
      </c>
      <c r="G982" s="31">
        <v>2.7758189999999998</v>
      </c>
    </row>
    <row r="983" spans="1:7" x14ac:dyDescent="0.2">
      <c r="A983" s="31" t="str">
        <f t="shared" si="20"/>
        <v>2019-20Frankston CityL1</v>
      </c>
      <c r="B983" s="31" t="s">
        <v>108</v>
      </c>
      <c r="C983" s="31" t="s">
        <v>241</v>
      </c>
      <c r="D983" s="31" t="s">
        <v>64</v>
      </c>
      <c r="E983" s="31">
        <v>3.07529320913171</v>
      </c>
      <c r="F983" s="31">
        <v>2.9135330000000002</v>
      </c>
      <c r="G983" s="31">
        <v>2.519968</v>
      </c>
    </row>
    <row r="984" spans="1:7" x14ac:dyDescent="0.2">
      <c r="A984" s="31" t="str">
        <f t="shared" si="20"/>
        <v>2019-20Gannawarra ShireL1</v>
      </c>
      <c r="B984" s="31" t="s">
        <v>108</v>
      </c>
      <c r="C984" s="31" t="s">
        <v>242</v>
      </c>
      <c r="D984" s="31" t="s">
        <v>64</v>
      </c>
      <c r="E984" s="31">
        <v>2.5511578255871199</v>
      </c>
      <c r="F984" s="31">
        <v>2.9135330000000002</v>
      </c>
      <c r="G984" s="31">
        <v>3.6256550000000001</v>
      </c>
    </row>
    <row r="985" spans="1:7" x14ac:dyDescent="0.2">
      <c r="A985" s="31" t="str">
        <f t="shared" si="20"/>
        <v>2019-20Glenelg ShireL1</v>
      </c>
      <c r="B985" s="31" t="s">
        <v>108</v>
      </c>
      <c r="C985" s="31" t="s">
        <v>243</v>
      </c>
      <c r="D985" s="31" t="s">
        <v>64</v>
      </c>
      <c r="E985" s="31">
        <v>1.3665419925195501</v>
      </c>
      <c r="F985" s="31">
        <v>2.9135330000000002</v>
      </c>
      <c r="G985" s="31">
        <v>2.7758189999999998</v>
      </c>
    </row>
    <row r="986" spans="1:7" x14ac:dyDescent="0.2">
      <c r="A986" s="31" t="str">
        <f t="shared" si="20"/>
        <v>2019-20Golden Plains ShireL1</v>
      </c>
      <c r="B986" s="31" t="s">
        <v>108</v>
      </c>
      <c r="C986" s="31" t="s">
        <v>244</v>
      </c>
      <c r="D986" s="31" t="s">
        <v>64</v>
      </c>
      <c r="E986" s="31">
        <v>2.1671647038143802</v>
      </c>
      <c r="F986" s="31">
        <v>2.9135330000000002</v>
      </c>
      <c r="G986" s="31">
        <v>2.7758189999999998</v>
      </c>
    </row>
    <row r="987" spans="1:7" x14ac:dyDescent="0.2">
      <c r="A987" s="31" t="str">
        <f t="shared" si="20"/>
        <v>2019-20Greater Bendigo CityL1</v>
      </c>
      <c r="B987" s="31" t="s">
        <v>108</v>
      </c>
      <c r="C987" s="31" t="s">
        <v>245</v>
      </c>
      <c r="D987" s="31" t="s">
        <v>64</v>
      </c>
      <c r="E987" s="31">
        <v>1.85973216347264</v>
      </c>
      <c r="F987" s="31">
        <v>2.9135330000000002</v>
      </c>
      <c r="G987" s="31">
        <v>2.2406100000000002</v>
      </c>
    </row>
    <row r="988" spans="1:7" x14ac:dyDescent="0.2">
      <c r="A988" s="31" t="str">
        <f t="shared" si="20"/>
        <v>2019-20Greater Dandenong CityL1</v>
      </c>
      <c r="B988" s="31" t="s">
        <v>108</v>
      </c>
      <c r="C988" s="31" t="s">
        <v>246</v>
      </c>
      <c r="D988" s="31" t="s">
        <v>64</v>
      </c>
      <c r="E988" s="31">
        <v>2.05462932454695</v>
      </c>
      <c r="F988" s="31">
        <v>2.9135330000000002</v>
      </c>
      <c r="G988" s="31">
        <v>2.519968</v>
      </c>
    </row>
    <row r="989" spans="1:7" x14ac:dyDescent="0.2">
      <c r="A989" s="31" t="str">
        <f t="shared" si="20"/>
        <v>2019-20Greater Geelong CityL1</v>
      </c>
      <c r="B989" s="31" t="s">
        <v>108</v>
      </c>
      <c r="C989" s="31" t="s">
        <v>247</v>
      </c>
      <c r="D989" s="31" t="s">
        <v>64</v>
      </c>
      <c r="E989" s="31">
        <v>1.1268689981781701</v>
      </c>
      <c r="F989" s="31">
        <v>2.9135330000000002</v>
      </c>
      <c r="G989" s="31">
        <v>2.2406100000000002</v>
      </c>
    </row>
    <row r="990" spans="1:7" x14ac:dyDescent="0.2">
      <c r="A990" s="31" t="str">
        <f t="shared" si="20"/>
        <v>2019-20Hepburn ShireL1</v>
      </c>
      <c r="B990" s="31" t="s">
        <v>108</v>
      </c>
      <c r="C990" s="31" t="s">
        <v>248</v>
      </c>
      <c r="D990" s="31" t="s">
        <v>64</v>
      </c>
      <c r="E990" s="31">
        <v>3.3193926135632501</v>
      </c>
      <c r="F990" s="31">
        <v>2.9135330000000002</v>
      </c>
      <c r="G990" s="31">
        <v>3.6256550000000001</v>
      </c>
    </row>
    <row r="991" spans="1:7" x14ac:dyDescent="0.2">
      <c r="A991" s="31" t="str">
        <f t="shared" si="20"/>
        <v>2019-20Hindmarsh ShireL1</v>
      </c>
      <c r="B991" s="31" t="s">
        <v>108</v>
      </c>
      <c r="C991" s="31" t="s">
        <v>249</v>
      </c>
      <c r="D991" s="31" t="s">
        <v>64</v>
      </c>
      <c r="E991" s="31">
        <v>3.4773855488141199</v>
      </c>
      <c r="F991" s="31">
        <v>2.9135330000000002</v>
      </c>
      <c r="G991" s="31">
        <v>3.6256550000000001</v>
      </c>
    </row>
    <row r="992" spans="1:7" x14ac:dyDescent="0.2">
      <c r="A992" s="31" t="str">
        <f t="shared" si="20"/>
        <v>2019-20Hobsons Bay CityL1</v>
      </c>
      <c r="B992" s="31" t="s">
        <v>108</v>
      </c>
      <c r="C992" s="31" t="s">
        <v>250</v>
      </c>
      <c r="D992" s="31" t="s">
        <v>64</v>
      </c>
      <c r="E992" s="31">
        <v>2.08570776630958</v>
      </c>
      <c r="F992" s="31">
        <v>2.9135330000000002</v>
      </c>
      <c r="G992" s="31">
        <v>2.519968</v>
      </c>
    </row>
    <row r="993" spans="1:7" x14ac:dyDescent="0.2">
      <c r="A993" s="31" t="str">
        <f t="shared" si="20"/>
        <v>2019-20Hume CityL1</v>
      </c>
      <c r="B993" s="31" t="s">
        <v>108</v>
      </c>
      <c r="C993" s="31" t="s">
        <v>251</v>
      </c>
      <c r="D993" s="31" t="s">
        <v>64</v>
      </c>
      <c r="E993" s="31">
        <v>4.9601878415734699</v>
      </c>
      <c r="F993" s="31">
        <v>2.9135330000000002</v>
      </c>
      <c r="G993" s="31">
        <v>3.4106350000000001</v>
      </c>
    </row>
    <row r="994" spans="1:7" x14ac:dyDescent="0.2">
      <c r="A994" s="31" t="str">
        <f t="shared" si="20"/>
        <v>2019-20Indigo ShireL1</v>
      </c>
      <c r="B994" s="31" t="s">
        <v>108</v>
      </c>
      <c r="C994" s="31" t="s">
        <v>252</v>
      </c>
      <c r="D994" s="31" t="s">
        <v>64</v>
      </c>
      <c r="E994" s="31">
        <v>1.9705616117268201</v>
      </c>
      <c r="F994" s="31">
        <v>2.9135330000000002</v>
      </c>
      <c r="G994" s="31">
        <v>3.6256550000000001</v>
      </c>
    </row>
    <row r="995" spans="1:7" x14ac:dyDescent="0.2">
      <c r="A995" s="31" t="str">
        <f t="shared" si="20"/>
        <v>2019-20Knox CityL1</v>
      </c>
      <c r="B995" s="31" t="s">
        <v>108</v>
      </c>
      <c r="C995" s="31" t="s">
        <v>253</v>
      </c>
      <c r="D995" s="31" t="s">
        <v>64</v>
      </c>
      <c r="E995" s="31">
        <v>1.6875730994152001</v>
      </c>
      <c r="F995" s="31">
        <v>2.9135330000000002</v>
      </c>
      <c r="G995" s="31">
        <v>2.519968</v>
      </c>
    </row>
    <row r="996" spans="1:7" x14ac:dyDescent="0.2">
      <c r="A996" s="31" t="str">
        <f t="shared" si="20"/>
        <v>2019-20Loddon ShireL1</v>
      </c>
      <c r="B996" s="31" t="s">
        <v>108</v>
      </c>
      <c r="C996" s="31" t="s">
        <v>254</v>
      </c>
      <c r="D996" s="31" t="s">
        <v>64</v>
      </c>
      <c r="E996" s="31">
        <v>7.4485507331963703</v>
      </c>
      <c r="F996" s="31">
        <v>2.9135330000000002</v>
      </c>
      <c r="G996" s="31">
        <v>3.6256550000000001</v>
      </c>
    </row>
    <row r="997" spans="1:7" x14ac:dyDescent="0.2">
      <c r="A997" s="31" t="str">
        <f t="shared" si="20"/>
        <v>2019-20Macedon Ranges ShireL1</v>
      </c>
      <c r="B997" s="31" t="s">
        <v>108</v>
      </c>
      <c r="C997" s="31" t="s">
        <v>255</v>
      </c>
      <c r="D997" s="31" t="s">
        <v>64</v>
      </c>
      <c r="E997" s="31">
        <v>2.25986787320269</v>
      </c>
      <c r="F997" s="31">
        <v>2.9135330000000002</v>
      </c>
      <c r="G997" s="31">
        <v>2.7758189999999998</v>
      </c>
    </row>
    <row r="998" spans="1:7" x14ac:dyDescent="0.2">
      <c r="A998" s="31" t="str">
        <f t="shared" si="20"/>
        <v>2019-20Manningham CityL1</v>
      </c>
      <c r="B998" s="31" t="s">
        <v>108</v>
      </c>
      <c r="C998" s="31" t="s">
        <v>256</v>
      </c>
      <c r="D998" s="31" t="s">
        <v>64</v>
      </c>
      <c r="E998" s="31">
        <v>1.98345070422535</v>
      </c>
      <c r="F998" s="31">
        <v>2.9135330000000002</v>
      </c>
      <c r="G998" s="31">
        <v>2.519968</v>
      </c>
    </row>
    <row r="999" spans="1:7" x14ac:dyDescent="0.2">
      <c r="A999" s="31" t="str">
        <f t="shared" si="20"/>
        <v>2019-20Mansfield ShireL1</v>
      </c>
      <c r="B999" s="31" t="s">
        <v>108</v>
      </c>
      <c r="C999" s="31" t="s">
        <v>257</v>
      </c>
      <c r="D999" s="31" t="s">
        <v>64</v>
      </c>
      <c r="E999" s="31">
        <v>3.0357290737593501</v>
      </c>
      <c r="F999" s="31">
        <v>2.9135330000000002</v>
      </c>
      <c r="G999" s="31">
        <v>3.6256550000000001</v>
      </c>
    </row>
    <row r="1000" spans="1:7" x14ac:dyDescent="0.2">
      <c r="A1000" s="31" t="str">
        <f t="shared" si="20"/>
        <v>2019-20Maribyrnong CityL1</v>
      </c>
      <c r="B1000" s="31" t="s">
        <v>108</v>
      </c>
      <c r="C1000" s="31" t="s">
        <v>258</v>
      </c>
      <c r="D1000" s="31" t="s">
        <v>64</v>
      </c>
      <c r="E1000" s="31">
        <v>3.8202725724020401</v>
      </c>
      <c r="F1000" s="31">
        <v>2.9135330000000002</v>
      </c>
      <c r="G1000" s="31">
        <v>2.519968</v>
      </c>
    </row>
    <row r="1001" spans="1:7" x14ac:dyDescent="0.2">
      <c r="A1001" s="31" t="str">
        <f t="shared" si="20"/>
        <v>2019-20Maroondah CityL1</v>
      </c>
      <c r="B1001" s="31" t="s">
        <v>108</v>
      </c>
      <c r="C1001" s="31" t="s">
        <v>259</v>
      </c>
      <c r="D1001" s="31" t="s">
        <v>64</v>
      </c>
      <c r="E1001" s="31">
        <v>1.5719564340459899</v>
      </c>
      <c r="F1001" s="31">
        <v>2.9135330000000002</v>
      </c>
      <c r="G1001" s="31">
        <v>2.519968</v>
      </c>
    </row>
    <row r="1002" spans="1:7" x14ac:dyDescent="0.2">
      <c r="A1002" s="31" t="str">
        <f t="shared" si="20"/>
        <v>2019-20Melbourne CityL1</v>
      </c>
      <c r="B1002" s="31" t="s">
        <v>108</v>
      </c>
      <c r="C1002" s="31" t="s">
        <v>260</v>
      </c>
      <c r="D1002" s="31" t="s">
        <v>64</v>
      </c>
      <c r="E1002" s="31">
        <v>1.29602700382939</v>
      </c>
      <c r="F1002" s="31">
        <v>2.9135330000000002</v>
      </c>
      <c r="G1002" s="31">
        <v>2.519968</v>
      </c>
    </row>
    <row r="1003" spans="1:7" x14ac:dyDescent="0.2">
      <c r="A1003" s="31" t="str">
        <f t="shared" si="20"/>
        <v>2019-20Melton CityL1</v>
      </c>
      <c r="B1003" s="31" t="s">
        <v>108</v>
      </c>
      <c r="C1003" s="31" t="s">
        <v>261</v>
      </c>
      <c r="D1003" s="31" t="s">
        <v>64</v>
      </c>
      <c r="E1003" s="31">
        <v>5.2475546411225</v>
      </c>
      <c r="F1003" s="31">
        <v>2.9135330000000002</v>
      </c>
      <c r="G1003" s="31">
        <v>3.4106350000000001</v>
      </c>
    </row>
    <row r="1004" spans="1:7" x14ac:dyDescent="0.2">
      <c r="A1004" s="31" t="str">
        <f t="shared" si="20"/>
        <v>2019-20Moira ShireL1</v>
      </c>
      <c r="B1004" s="31" t="s">
        <v>108</v>
      </c>
      <c r="C1004" s="31" t="s">
        <v>262</v>
      </c>
      <c r="D1004" s="31" t="s">
        <v>64</v>
      </c>
      <c r="E1004" s="31">
        <v>3.3756382202771702</v>
      </c>
      <c r="F1004" s="31">
        <v>2.9135330000000002</v>
      </c>
      <c r="G1004" s="31">
        <v>2.7758189999999998</v>
      </c>
    </row>
    <row r="1005" spans="1:7" x14ac:dyDescent="0.2">
      <c r="A1005" s="31" t="str">
        <f t="shared" si="20"/>
        <v>2019-20Monash CityL1</v>
      </c>
      <c r="B1005" s="31" t="s">
        <v>108</v>
      </c>
      <c r="C1005" s="31" t="s">
        <v>263</v>
      </c>
      <c r="D1005" s="31" t="s">
        <v>64</v>
      </c>
      <c r="E1005" s="31">
        <v>1.8969320863560899</v>
      </c>
      <c r="F1005" s="31">
        <v>2.9135330000000002</v>
      </c>
      <c r="G1005" s="31">
        <v>2.519968</v>
      </c>
    </row>
    <row r="1006" spans="1:7" x14ac:dyDescent="0.2">
      <c r="A1006" s="31" t="str">
        <f t="shared" si="20"/>
        <v>2019-20Moonee Valley CityL1</v>
      </c>
      <c r="B1006" s="31" t="s">
        <v>108</v>
      </c>
      <c r="C1006" s="31" t="s">
        <v>264</v>
      </c>
      <c r="D1006" s="31" t="s">
        <v>64</v>
      </c>
      <c r="E1006" s="31">
        <v>1.5304045924337</v>
      </c>
      <c r="F1006" s="31">
        <v>2.9135330000000002</v>
      </c>
      <c r="G1006" s="31">
        <v>2.519968</v>
      </c>
    </row>
    <row r="1007" spans="1:7" x14ac:dyDescent="0.2">
      <c r="A1007" s="31" t="str">
        <f t="shared" si="20"/>
        <v>2019-20Moorabool ShireL1</v>
      </c>
      <c r="B1007" s="31" t="s">
        <v>108</v>
      </c>
      <c r="C1007" s="31" t="s">
        <v>265</v>
      </c>
      <c r="D1007" s="31" t="s">
        <v>64</v>
      </c>
      <c r="E1007" s="31">
        <v>2.7706725982761098</v>
      </c>
      <c r="F1007" s="31">
        <v>2.9135330000000002</v>
      </c>
      <c r="G1007" s="31">
        <v>2.7758189999999998</v>
      </c>
    </row>
    <row r="1008" spans="1:7" x14ac:dyDescent="0.2">
      <c r="A1008" s="31" t="str">
        <f t="shared" si="20"/>
        <v>2019-20Merri-bek CityL1</v>
      </c>
      <c r="B1008" s="31" t="s">
        <v>108</v>
      </c>
      <c r="C1008" s="31" t="s">
        <v>266</v>
      </c>
      <c r="D1008" s="31" t="s">
        <v>64</v>
      </c>
      <c r="E1008" s="31">
        <v>2.62660974326832</v>
      </c>
      <c r="F1008" s="31">
        <v>2.9135330000000002</v>
      </c>
      <c r="G1008" s="31">
        <v>2.519968</v>
      </c>
    </row>
    <row r="1009" spans="1:7" x14ac:dyDescent="0.2">
      <c r="A1009" s="31" t="str">
        <f t="shared" ref="A1009:A1072" si="21">CONCATENATE(B1009,C1009,D1009)</f>
        <v>2019-20Mornington Peninsula ShireL1</v>
      </c>
      <c r="B1009" s="31" t="s">
        <v>108</v>
      </c>
      <c r="C1009" s="31" t="s">
        <v>267</v>
      </c>
      <c r="D1009" s="31" t="s">
        <v>64</v>
      </c>
      <c r="E1009" s="31">
        <v>2.2933995142042498</v>
      </c>
      <c r="F1009" s="31">
        <v>2.9135330000000002</v>
      </c>
      <c r="G1009" s="31">
        <v>3.4106350000000001</v>
      </c>
    </row>
    <row r="1010" spans="1:7" x14ac:dyDescent="0.2">
      <c r="A1010" s="31" t="str">
        <f t="shared" si="21"/>
        <v>2019-20Mount Alexander ShireL1</v>
      </c>
      <c r="B1010" s="31" t="s">
        <v>108</v>
      </c>
      <c r="C1010" s="31" t="s">
        <v>268</v>
      </c>
      <c r="D1010" s="31" t="s">
        <v>64</v>
      </c>
      <c r="E1010" s="31">
        <v>3.0002378404090901</v>
      </c>
      <c r="F1010" s="31">
        <v>2.9135330000000002</v>
      </c>
      <c r="G1010" s="31">
        <v>2.7758189999999998</v>
      </c>
    </row>
    <row r="1011" spans="1:7" x14ac:dyDescent="0.2">
      <c r="A1011" s="31" t="str">
        <f t="shared" si="21"/>
        <v>2019-20Moyne ShireL1</v>
      </c>
      <c r="B1011" s="31" t="s">
        <v>108</v>
      </c>
      <c r="C1011" s="31" t="s">
        <v>269</v>
      </c>
      <c r="D1011" s="31" t="s">
        <v>64</v>
      </c>
      <c r="E1011" s="31">
        <v>2.52650046168052</v>
      </c>
      <c r="F1011" s="31">
        <v>2.9135330000000002</v>
      </c>
      <c r="G1011" s="31">
        <v>2.7758189999999998</v>
      </c>
    </row>
    <row r="1012" spans="1:7" x14ac:dyDescent="0.2">
      <c r="A1012" s="31" t="str">
        <f t="shared" si="21"/>
        <v>2019-20Murrindindi ShireL1</v>
      </c>
      <c r="B1012" s="31" t="s">
        <v>108</v>
      </c>
      <c r="C1012" s="31" t="s">
        <v>270</v>
      </c>
      <c r="D1012" s="31" t="s">
        <v>64</v>
      </c>
      <c r="E1012" s="31">
        <v>5.2080875573149799</v>
      </c>
      <c r="F1012" s="31">
        <v>2.9135330000000002</v>
      </c>
      <c r="G1012" s="31">
        <v>3.6256550000000001</v>
      </c>
    </row>
    <row r="1013" spans="1:7" x14ac:dyDescent="0.2">
      <c r="A1013" s="31" t="str">
        <f t="shared" si="21"/>
        <v>2019-20Nillumbik ShireL1</v>
      </c>
      <c r="B1013" s="31" t="s">
        <v>108</v>
      </c>
      <c r="C1013" s="31" t="s">
        <v>271</v>
      </c>
      <c r="D1013" s="31" t="s">
        <v>64</v>
      </c>
      <c r="E1013" s="31">
        <v>1.7704719748829101</v>
      </c>
      <c r="F1013" s="31">
        <v>2.9135330000000002</v>
      </c>
      <c r="G1013" s="31">
        <v>3.4106350000000001</v>
      </c>
    </row>
    <row r="1014" spans="1:7" x14ac:dyDescent="0.2">
      <c r="A1014" s="31" t="str">
        <f t="shared" si="21"/>
        <v>2019-20Port Phillip CityL1</v>
      </c>
      <c r="B1014" s="31" t="s">
        <v>108</v>
      </c>
      <c r="C1014" s="31" t="s">
        <v>272</v>
      </c>
      <c r="D1014" s="31" t="s">
        <v>64</v>
      </c>
      <c r="E1014" s="31">
        <v>3.6039304143620798</v>
      </c>
      <c r="F1014" s="31">
        <v>2.9135330000000002</v>
      </c>
      <c r="G1014" s="31">
        <v>2.519968</v>
      </c>
    </row>
    <row r="1015" spans="1:7" x14ac:dyDescent="0.2">
      <c r="A1015" s="31" t="str">
        <f t="shared" si="21"/>
        <v>2019-20Pyrenees ShireL1</v>
      </c>
      <c r="B1015" s="31" t="s">
        <v>108</v>
      </c>
      <c r="C1015" s="31" t="s">
        <v>273</v>
      </c>
      <c r="D1015" s="31" t="s">
        <v>64</v>
      </c>
      <c r="E1015" s="31">
        <v>2.2312748053495399</v>
      </c>
      <c r="F1015" s="31">
        <v>2.9135330000000002</v>
      </c>
      <c r="G1015" s="31">
        <v>3.6256550000000001</v>
      </c>
    </row>
    <row r="1016" spans="1:7" x14ac:dyDescent="0.2">
      <c r="A1016" s="31" t="str">
        <f t="shared" si="21"/>
        <v>2019-20Greater SheppartonL1</v>
      </c>
      <c r="B1016" s="31" t="s">
        <v>108</v>
      </c>
      <c r="C1016" s="31" t="s">
        <v>274</v>
      </c>
      <c r="D1016" s="31" t="s">
        <v>64</v>
      </c>
      <c r="E1016" s="31">
        <v>1.4989244157621999</v>
      </c>
      <c r="F1016" s="31">
        <v>2.9135330000000002</v>
      </c>
      <c r="G1016" s="31">
        <v>2.2406100000000002</v>
      </c>
    </row>
    <row r="1017" spans="1:7" x14ac:dyDescent="0.2">
      <c r="A1017" s="31" t="str">
        <f t="shared" si="21"/>
        <v>2019-20Wangaratta Rural CityL1</v>
      </c>
      <c r="B1017" s="31" t="s">
        <v>108</v>
      </c>
      <c r="C1017" s="31" t="s">
        <v>275</v>
      </c>
      <c r="D1017" s="31" t="s">
        <v>64</v>
      </c>
      <c r="E1017" s="31">
        <v>1.40892618729735</v>
      </c>
      <c r="F1017" s="31">
        <v>2.9135330000000002</v>
      </c>
      <c r="G1017" s="31">
        <v>2.2406100000000002</v>
      </c>
    </row>
    <row r="1018" spans="1:7" x14ac:dyDescent="0.2">
      <c r="A1018" s="31" t="str">
        <f t="shared" si="21"/>
        <v>2019-20Warrnambool CityL1</v>
      </c>
      <c r="B1018" s="31" t="s">
        <v>108</v>
      </c>
      <c r="C1018" s="31" t="s">
        <v>276</v>
      </c>
      <c r="D1018" s="31" t="s">
        <v>64</v>
      </c>
      <c r="E1018" s="31">
        <v>1.58719760664363</v>
      </c>
      <c r="F1018" s="31">
        <v>2.9135330000000002</v>
      </c>
      <c r="G1018" s="31">
        <v>2.2406100000000002</v>
      </c>
    </row>
    <row r="1019" spans="1:7" x14ac:dyDescent="0.2">
      <c r="A1019" s="31" t="str">
        <f t="shared" si="21"/>
        <v>2019-20Wodonga CityL1</v>
      </c>
      <c r="B1019" s="31" t="s">
        <v>108</v>
      </c>
      <c r="C1019" s="31" t="s">
        <v>277</v>
      </c>
      <c r="D1019" s="31" t="s">
        <v>64</v>
      </c>
      <c r="E1019" s="31">
        <v>3.25872913314263</v>
      </c>
      <c r="F1019" s="31">
        <v>2.9135330000000002</v>
      </c>
      <c r="G1019" s="31">
        <v>2.2406100000000002</v>
      </c>
    </row>
    <row r="1020" spans="1:7" x14ac:dyDescent="0.2">
      <c r="A1020" s="31" t="str">
        <f t="shared" si="21"/>
        <v>2019-20Boroondara CityL1</v>
      </c>
      <c r="B1020" s="31" t="s">
        <v>108</v>
      </c>
      <c r="C1020" s="31" t="s">
        <v>278</v>
      </c>
      <c r="D1020" s="31" t="s">
        <v>64</v>
      </c>
      <c r="E1020" s="31">
        <v>2.72435770555402</v>
      </c>
      <c r="F1020" s="31">
        <v>2.9135330000000002</v>
      </c>
      <c r="G1020" s="31">
        <v>2.519968</v>
      </c>
    </row>
    <row r="1021" spans="1:7" x14ac:dyDescent="0.2">
      <c r="A1021" s="31" t="str">
        <f t="shared" si="21"/>
        <v>2019-20Buloke ShireL1</v>
      </c>
      <c r="B1021" s="31" t="s">
        <v>108</v>
      </c>
      <c r="C1021" s="31" t="s">
        <v>279</v>
      </c>
      <c r="D1021" s="31" t="s">
        <v>64</v>
      </c>
      <c r="E1021" s="31">
        <v>3.7148472395926402</v>
      </c>
      <c r="F1021" s="31">
        <v>2.9135330000000002</v>
      </c>
      <c r="G1021" s="31">
        <v>3.6256550000000001</v>
      </c>
    </row>
    <row r="1022" spans="1:7" x14ac:dyDescent="0.2">
      <c r="A1022" s="31" t="str">
        <f t="shared" si="21"/>
        <v>2019-20Glen Eira CityL1</v>
      </c>
      <c r="B1022" s="31" t="s">
        <v>108</v>
      </c>
      <c r="C1022" s="31" t="s">
        <v>280</v>
      </c>
      <c r="D1022" s="31" t="s">
        <v>64</v>
      </c>
      <c r="E1022" s="31">
        <v>1.27418452935694</v>
      </c>
      <c r="F1022" s="31">
        <v>2.9135330000000002</v>
      </c>
      <c r="G1022" s="31">
        <v>2.519968</v>
      </c>
    </row>
    <row r="1023" spans="1:7" x14ac:dyDescent="0.2">
      <c r="A1023" s="31" t="str">
        <f t="shared" si="21"/>
        <v>2019-20Horsham Rural CityL1</v>
      </c>
      <c r="B1023" s="31" t="s">
        <v>108</v>
      </c>
      <c r="C1023" s="31" t="s">
        <v>281</v>
      </c>
      <c r="D1023" s="31" t="s">
        <v>64</v>
      </c>
      <c r="E1023" s="31">
        <v>2.1862361937128298</v>
      </c>
      <c r="F1023" s="31">
        <v>2.9135330000000002</v>
      </c>
      <c r="G1023" s="31">
        <v>2.2406100000000002</v>
      </c>
    </row>
    <row r="1024" spans="1:7" x14ac:dyDescent="0.2">
      <c r="A1024" s="31" t="str">
        <f t="shared" si="21"/>
        <v>2019-20Kingston CityL1</v>
      </c>
      <c r="B1024" s="31" t="s">
        <v>108</v>
      </c>
      <c r="C1024" s="31" t="s">
        <v>282</v>
      </c>
      <c r="D1024" s="31" t="s">
        <v>64</v>
      </c>
      <c r="E1024" s="31">
        <v>2.60458941098373</v>
      </c>
      <c r="F1024" s="31">
        <v>2.9135330000000002</v>
      </c>
      <c r="G1024" s="31">
        <v>2.519968</v>
      </c>
    </row>
    <row r="1025" spans="1:7" x14ac:dyDescent="0.2">
      <c r="A1025" s="31" t="str">
        <f t="shared" si="21"/>
        <v>2019-20Latrobe CityL1</v>
      </c>
      <c r="B1025" s="31" t="s">
        <v>108</v>
      </c>
      <c r="C1025" s="31" t="s">
        <v>283</v>
      </c>
      <c r="D1025" s="31" t="s">
        <v>64</v>
      </c>
      <c r="E1025" s="31">
        <v>2.6749080370081399</v>
      </c>
      <c r="F1025" s="31">
        <v>2.9135330000000002</v>
      </c>
      <c r="G1025" s="31">
        <v>2.2406100000000002</v>
      </c>
    </row>
    <row r="1026" spans="1:7" x14ac:dyDescent="0.2">
      <c r="A1026" s="31" t="str">
        <f t="shared" si="21"/>
        <v>2019-20Mildura Rural CityL1</v>
      </c>
      <c r="B1026" s="31" t="s">
        <v>108</v>
      </c>
      <c r="C1026" s="31" t="s">
        <v>284</v>
      </c>
      <c r="D1026" s="31" t="s">
        <v>64</v>
      </c>
      <c r="E1026" s="31">
        <v>4.1824945502795901</v>
      </c>
      <c r="F1026" s="31">
        <v>2.9135330000000002</v>
      </c>
      <c r="G1026" s="31">
        <v>2.2406100000000002</v>
      </c>
    </row>
    <row r="1027" spans="1:7" x14ac:dyDescent="0.2">
      <c r="A1027" s="31" t="str">
        <f t="shared" si="21"/>
        <v>2019-20Mitchell ShireL1</v>
      </c>
      <c r="B1027" s="31" t="s">
        <v>108</v>
      </c>
      <c r="C1027" s="31" t="s">
        <v>285</v>
      </c>
      <c r="D1027" s="31" t="s">
        <v>64</v>
      </c>
      <c r="E1027" s="31">
        <v>2.3668405470181901</v>
      </c>
      <c r="F1027" s="31">
        <v>2.9135330000000002</v>
      </c>
      <c r="G1027" s="31">
        <v>2.7758189999999998</v>
      </c>
    </row>
    <row r="1028" spans="1:7" x14ac:dyDescent="0.2">
      <c r="A1028" s="31" t="str">
        <f t="shared" si="21"/>
        <v>2019-20Northern Grampians ShireL1</v>
      </c>
      <c r="B1028" s="31" t="s">
        <v>108</v>
      </c>
      <c r="C1028" s="31" t="s">
        <v>286</v>
      </c>
      <c r="D1028" s="31" t="s">
        <v>64</v>
      </c>
      <c r="E1028" s="31">
        <v>3.9606922457740801</v>
      </c>
      <c r="F1028" s="31">
        <v>2.9135330000000002</v>
      </c>
      <c r="G1028" s="31">
        <v>3.6256550000000001</v>
      </c>
    </row>
    <row r="1029" spans="1:7" x14ac:dyDescent="0.2">
      <c r="A1029" s="31" t="str">
        <f t="shared" si="21"/>
        <v>2019-20Southern Grampians ShireO5</v>
      </c>
      <c r="B1029" s="31" t="s">
        <v>108</v>
      </c>
      <c r="C1029" s="31" t="s">
        <v>208</v>
      </c>
      <c r="D1029" s="31" t="s">
        <v>71</v>
      </c>
      <c r="E1029" s="31">
        <v>0.92240703648872202</v>
      </c>
      <c r="F1029" s="31">
        <v>1.152536</v>
      </c>
      <c r="G1029" s="31">
        <v>1.1224179999999999</v>
      </c>
    </row>
    <row r="1030" spans="1:7" x14ac:dyDescent="0.2">
      <c r="A1030" s="31" t="str">
        <f t="shared" si="21"/>
        <v>2019-20South Gippsland ShireO5</v>
      </c>
      <c r="B1030" s="31" t="s">
        <v>108</v>
      </c>
      <c r="C1030" s="31" t="s">
        <v>209</v>
      </c>
      <c r="D1030" s="31" t="s">
        <v>71</v>
      </c>
      <c r="E1030" s="31">
        <v>1.24149716572191</v>
      </c>
      <c r="F1030" s="31">
        <v>1.152536</v>
      </c>
      <c r="G1030" s="31">
        <v>1.1224179999999999</v>
      </c>
    </row>
    <row r="1031" spans="1:7" x14ac:dyDescent="0.2">
      <c r="A1031" s="31" t="str">
        <f t="shared" si="21"/>
        <v>2019-20Stonnington CityO5</v>
      </c>
      <c r="B1031" s="31" t="s">
        <v>108</v>
      </c>
      <c r="C1031" s="31" t="s">
        <v>210</v>
      </c>
      <c r="D1031" s="31" t="s">
        <v>71</v>
      </c>
      <c r="E1031" s="31">
        <v>1.42062237511773</v>
      </c>
      <c r="F1031" s="31">
        <v>1.152536</v>
      </c>
      <c r="G1031" s="31">
        <v>1.380884</v>
      </c>
    </row>
    <row r="1032" spans="1:7" x14ac:dyDescent="0.2">
      <c r="A1032" s="31" t="str">
        <f t="shared" si="21"/>
        <v>2019-20Ararat Rural CityO5</v>
      </c>
      <c r="B1032" s="31" t="s">
        <v>108</v>
      </c>
      <c r="C1032" s="31" t="s">
        <v>211</v>
      </c>
      <c r="D1032" s="31" t="s">
        <v>71</v>
      </c>
      <c r="E1032" s="31">
        <v>1.1808774388272101</v>
      </c>
      <c r="F1032" s="31">
        <v>1.152536</v>
      </c>
      <c r="G1032" s="31">
        <v>1.0972569999999999</v>
      </c>
    </row>
    <row r="1033" spans="1:7" x14ac:dyDescent="0.2">
      <c r="A1033" s="31" t="str">
        <f t="shared" si="21"/>
        <v>2019-20Strathbogie ShireO5</v>
      </c>
      <c r="B1033" s="31" t="s">
        <v>108</v>
      </c>
      <c r="C1033" s="31" t="s">
        <v>212</v>
      </c>
      <c r="D1033" s="31" t="s">
        <v>71</v>
      </c>
      <c r="E1033" s="31">
        <v>1.07162991212071</v>
      </c>
      <c r="F1033" s="31">
        <v>1.152536</v>
      </c>
      <c r="G1033" s="31">
        <v>1.0972569999999999</v>
      </c>
    </row>
    <row r="1034" spans="1:7" x14ac:dyDescent="0.2">
      <c r="A1034" s="31" t="str">
        <f t="shared" si="21"/>
        <v>2019-20Surf Coast ShireO5</v>
      </c>
      <c r="B1034" s="31" t="s">
        <v>108</v>
      </c>
      <c r="C1034" s="31" t="s">
        <v>213</v>
      </c>
      <c r="D1034" s="31" t="s">
        <v>71</v>
      </c>
      <c r="E1034" s="31">
        <v>0.67020148462354201</v>
      </c>
      <c r="F1034" s="31">
        <v>1.152536</v>
      </c>
      <c r="G1034" s="31">
        <v>1.1224179999999999</v>
      </c>
    </row>
    <row r="1035" spans="1:7" x14ac:dyDescent="0.2">
      <c r="A1035" s="31" t="str">
        <f t="shared" si="21"/>
        <v>2019-20Swan Hill Rural CityO5</v>
      </c>
      <c r="B1035" s="31" t="s">
        <v>108</v>
      </c>
      <c r="C1035" s="31" t="s">
        <v>214</v>
      </c>
      <c r="D1035" s="31" t="s">
        <v>71</v>
      </c>
      <c r="E1035" s="31">
        <v>0.93285102319288105</v>
      </c>
      <c r="F1035" s="31">
        <v>1.152536</v>
      </c>
      <c r="G1035" s="31">
        <v>1.1224179999999999</v>
      </c>
    </row>
    <row r="1036" spans="1:7" x14ac:dyDescent="0.2">
      <c r="A1036" s="31" t="str">
        <f t="shared" si="21"/>
        <v>2019-20Towong ShireO5</v>
      </c>
      <c r="B1036" s="31" t="s">
        <v>108</v>
      </c>
      <c r="C1036" s="31" t="s">
        <v>215</v>
      </c>
      <c r="D1036" s="31" t="s">
        <v>71</v>
      </c>
      <c r="E1036" s="31">
        <v>1.21373679154659</v>
      </c>
      <c r="F1036" s="31">
        <v>1.152536</v>
      </c>
      <c r="G1036" s="31">
        <v>1.0972569999999999</v>
      </c>
    </row>
    <row r="1037" spans="1:7" x14ac:dyDescent="0.2">
      <c r="A1037" s="31" t="str">
        <f t="shared" si="21"/>
        <v>2019-20Wellington ShireO5</v>
      </c>
      <c r="B1037" s="31" t="s">
        <v>108</v>
      </c>
      <c r="C1037" s="31" t="s">
        <v>216</v>
      </c>
      <c r="D1037" s="31" t="s">
        <v>71</v>
      </c>
      <c r="E1037" s="31">
        <v>1.19129117083389</v>
      </c>
      <c r="F1037" s="31">
        <v>1.152536</v>
      </c>
      <c r="G1037" s="31">
        <v>1.1224179999999999</v>
      </c>
    </row>
    <row r="1038" spans="1:7" x14ac:dyDescent="0.2">
      <c r="A1038" s="31" t="str">
        <f t="shared" si="21"/>
        <v>2019-20West Wimmera ShireO5</v>
      </c>
      <c r="B1038" s="31" t="s">
        <v>108</v>
      </c>
      <c r="C1038" s="31" t="s">
        <v>217</v>
      </c>
      <c r="D1038" s="31" t="s">
        <v>71</v>
      </c>
      <c r="E1038" s="31">
        <v>1.3026211278792701</v>
      </c>
      <c r="F1038" s="31">
        <v>1.152536</v>
      </c>
      <c r="G1038" s="31">
        <v>1.0972569999999999</v>
      </c>
    </row>
    <row r="1039" spans="1:7" x14ac:dyDescent="0.2">
      <c r="A1039" s="31" t="str">
        <f t="shared" si="21"/>
        <v>2019-20Whitehorse CityO5</v>
      </c>
      <c r="B1039" s="31" t="s">
        <v>108</v>
      </c>
      <c r="C1039" s="31" t="s">
        <v>218</v>
      </c>
      <c r="D1039" s="31" t="s">
        <v>71</v>
      </c>
      <c r="E1039" s="31">
        <v>2.0691364466475299</v>
      </c>
      <c r="F1039" s="31">
        <v>1.152536</v>
      </c>
      <c r="G1039" s="31">
        <v>1.380884</v>
      </c>
    </row>
    <row r="1040" spans="1:7" x14ac:dyDescent="0.2">
      <c r="A1040" s="31" t="str">
        <f t="shared" si="21"/>
        <v>2019-20Whittlesea CityO5</v>
      </c>
      <c r="B1040" s="31" t="s">
        <v>108</v>
      </c>
      <c r="C1040" s="31" t="s">
        <v>219</v>
      </c>
      <c r="D1040" s="31" t="s">
        <v>71</v>
      </c>
      <c r="E1040" s="31">
        <v>0.88656954809572297</v>
      </c>
      <c r="F1040" s="31">
        <v>1.152536</v>
      </c>
      <c r="G1040" s="31">
        <v>0.93751399999999996</v>
      </c>
    </row>
    <row r="1041" spans="1:7" x14ac:dyDescent="0.2">
      <c r="A1041" s="31" t="str">
        <f t="shared" si="21"/>
        <v>2019-20Wyndham CityO5</v>
      </c>
      <c r="B1041" s="31" t="s">
        <v>108</v>
      </c>
      <c r="C1041" s="31" t="s">
        <v>220</v>
      </c>
      <c r="D1041" s="31" t="s">
        <v>71</v>
      </c>
      <c r="E1041" s="31">
        <v>0.73019207508775796</v>
      </c>
      <c r="F1041" s="31">
        <v>1.152536</v>
      </c>
      <c r="G1041" s="31">
        <v>0.93751399999999996</v>
      </c>
    </row>
    <row r="1042" spans="1:7" x14ac:dyDescent="0.2">
      <c r="A1042" s="31" t="str">
        <f t="shared" si="21"/>
        <v>2019-20Yarra CityO5</v>
      </c>
      <c r="B1042" s="31" t="s">
        <v>108</v>
      </c>
      <c r="C1042" s="31" t="s">
        <v>221</v>
      </c>
      <c r="D1042" s="31" t="s">
        <v>71</v>
      </c>
      <c r="E1042" s="31">
        <v>1.20654508016295</v>
      </c>
      <c r="F1042" s="31">
        <v>1.152536</v>
      </c>
      <c r="G1042" s="31">
        <v>1.380884</v>
      </c>
    </row>
    <row r="1043" spans="1:7" x14ac:dyDescent="0.2">
      <c r="A1043" s="31" t="str">
        <f t="shared" si="21"/>
        <v>2019-20Yarra Ranges ShireO5</v>
      </c>
      <c r="B1043" s="31" t="s">
        <v>108</v>
      </c>
      <c r="C1043" s="31" t="s">
        <v>222</v>
      </c>
      <c r="D1043" s="31" t="s">
        <v>71</v>
      </c>
      <c r="E1043" s="31">
        <v>1.45524451939292</v>
      </c>
      <c r="F1043" s="31">
        <v>1.152536</v>
      </c>
      <c r="G1043" s="31">
        <v>0.93751399999999996</v>
      </c>
    </row>
    <row r="1044" spans="1:7" x14ac:dyDescent="0.2">
      <c r="A1044" s="31" t="str">
        <f t="shared" si="21"/>
        <v>2019-20Yarriambiack ShireO5</v>
      </c>
      <c r="B1044" s="31" t="s">
        <v>108</v>
      </c>
      <c r="C1044" s="31" t="s">
        <v>223</v>
      </c>
      <c r="D1044" s="31" t="s">
        <v>71</v>
      </c>
      <c r="E1044" s="31">
        <v>1.65817409766454</v>
      </c>
      <c r="F1044" s="31">
        <v>1.152536</v>
      </c>
      <c r="G1044" s="31">
        <v>1.0972569999999999</v>
      </c>
    </row>
    <row r="1045" spans="1:7" x14ac:dyDescent="0.2">
      <c r="A1045" s="31" t="str">
        <f t="shared" si="21"/>
        <v>2019-20Bass Coast ShireO5</v>
      </c>
      <c r="B1045" s="31" t="s">
        <v>108</v>
      </c>
      <c r="C1045" s="31" t="s">
        <v>224</v>
      </c>
      <c r="D1045" s="31" t="s">
        <v>71</v>
      </c>
      <c r="E1045" s="31">
        <v>0.82014582770726396</v>
      </c>
      <c r="F1045" s="31">
        <v>1.152536</v>
      </c>
      <c r="G1045" s="31">
        <v>1.1224179999999999</v>
      </c>
    </row>
    <row r="1046" spans="1:7" x14ac:dyDescent="0.2">
      <c r="A1046" s="31" t="str">
        <f t="shared" si="21"/>
        <v>2019-20Borough of QueenscliffeO5</v>
      </c>
      <c r="B1046" s="31" t="s">
        <v>108</v>
      </c>
      <c r="C1046" s="31" t="s">
        <v>225</v>
      </c>
      <c r="D1046" s="31" t="s">
        <v>71</v>
      </c>
      <c r="E1046" s="31">
        <v>1.2192166661888499</v>
      </c>
      <c r="F1046" s="31">
        <v>1.152536</v>
      </c>
      <c r="G1046" s="31">
        <v>1.0972569999999999</v>
      </c>
    </row>
    <row r="1047" spans="1:7" x14ac:dyDescent="0.2">
      <c r="A1047" s="31" t="str">
        <f t="shared" si="21"/>
        <v>2019-20Alpine ShireO5</v>
      </c>
      <c r="B1047" s="31" t="s">
        <v>108</v>
      </c>
      <c r="C1047" s="31" t="s">
        <v>226</v>
      </c>
      <c r="D1047" s="31" t="s">
        <v>71</v>
      </c>
      <c r="E1047" s="31">
        <v>1.12323030907278</v>
      </c>
      <c r="F1047" s="31">
        <v>1.152536</v>
      </c>
      <c r="G1047" s="31">
        <v>1.0972569999999999</v>
      </c>
    </row>
    <row r="1048" spans="1:7" x14ac:dyDescent="0.2">
      <c r="A1048" s="31" t="str">
        <f t="shared" si="21"/>
        <v>2019-20Ballarat CityO5</v>
      </c>
      <c r="B1048" s="31" t="s">
        <v>108</v>
      </c>
      <c r="C1048" s="31" t="s">
        <v>227</v>
      </c>
      <c r="D1048" s="31" t="s">
        <v>71</v>
      </c>
      <c r="E1048" s="31">
        <v>0.78401122019635305</v>
      </c>
      <c r="F1048" s="31">
        <v>1.152536</v>
      </c>
      <c r="G1048" s="31">
        <v>1.005946</v>
      </c>
    </row>
    <row r="1049" spans="1:7" x14ac:dyDescent="0.2">
      <c r="A1049" s="31" t="str">
        <f t="shared" si="21"/>
        <v>2019-20Banyule CityO5</v>
      </c>
      <c r="B1049" s="31" t="s">
        <v>108</v>
      </c>
      <c r="C1049" s="31" t="s">
        <v>228</v>
      </c>
      <c r="D1049" s="31" t="s">
        <v>71</v>
      </c>
      <c r="E1049" s="31">
        <v>2.3952367036820599</v>
      </c>
      <c r="F1049" s="31">
        <v>1.152536</v>
      </c>
      <c r="G1049" s="31">
        <v>1.380884</v>
      </c>
    </row>
    <row r="1050" spans="1:7" x14ac:dyDescent="0.2">
      <c r="A1050" s="31" t="str">
        <f t="shared" si="21"/>
        <v>2019-20Baw Baw ShireO5</v>
      </c>
      <c r="B1050" s="31" t="s">
        <v>108</v>
      </c>
      <c r="C1050" s="31" t="s">
        <v>229</v>
      </c>
      <c r="D1050" s="31" t="s">
        <v>71</v>
      </c>
      <c r="E1050" s="31">
        <v>1.40668489820723</v>
      </c>
      <c r="F1050" s="31">
        <v>1.152536</v>
      </c>
      <c r="G1050" s="31">
        <v>1.1224179999999999</v>
      </c>
    </row>
    <row r="1051" spans="1:7" x14ac:dyDescent="0.2">
      <c r="A1051" s="31" t="str">
        <f t="shared" si="21"/>
        <v>2019-20Bayside CityO5</v>
      </c>
      <c r="B1051" s="31" t="s">
        <v>108</v>
      </c>
      <c r="C1051" s="31" t="s">
        <v>230</v>
      </c>
      <c r="D1051" s="31" t="s">
        <v>71</v>
      </c>
      <c r="E1051" s="31">
        <v>1.14317695152813</v>
      </c>
      <c r="F1051" s="31">
        <v>1.152536</v>
      </c>
      <c r="G1051" s="31">
        <v>1.380884</v>
      </c>
    </row>
    <row r="1052" spans="1:7" x14ac:dyDescent="0.2">
      <c r="A1052" s="31" t="str">
        <f t="shared" si="21"/>
        <v>2019-20Benalla Rural CityO5</v>
      </c>
      <c r="B1052" s="31" t="s">
        <v>108</v>
      </c>
      <c r="C1052" s="31" t="s">
        <v>231</v>
      </c>
      <c r="D1052" s="31" t="s">
        <v>71</v>
      </c>
      <c r="E1052" s="31">
        <v>0.51426863887643803</v>
      </c>
      <c r="F1052" s="31">
        <v>1.152536</v>
      </c>
      <c r="G1052" s="31">
        <v>1.0972569999999999</v>
      </c>
    </row>
    <row r="1053" spans="1:7" x14ac:dyDescent="0.2">
      <c r="A1053" s="31" t="str">
        <f t="shared" si="21"/>
        <v>2019-20Brimbank CityO5</v>
      </c>
      <c r="B1053" s="31" t="s">
        <v>108</v>
      </c>
      <c r="C1053" s="31" t="s">
        <v>232</v>
      </c>
      <c r="D1053" s="31" t="s">
        <v>71</v>
      </c>
      <c r="E1053" s="31">
        <v>1.03262236468993</v>
      </c>
      <c r="F1053" s="31">
        <v>1.152536</v>
      </c>
      <c r="G1053" s="31">
        <v>1.380884</v>
      </c>
    </row>
    <row r="1054" spans="1:7" x14ac:dyDescent="0.2">
      <c r="A1054" s="31" t="str">
        <f t="shared" si="21"/>
        <v>2019-20Campaspe ShireO5</v>
      </c>
      <c r="B1054" s="31" t="s">
        <v>108</v>
      </c>
      <c r="C1054" s="31" t="s">
        <v>233</v>
      </c>
      <c r="D1054" s="31" t="s">
        <v>71</v>
      </c>
      <c r="E1054" s="31">
        <v>1.08594245821874</v>
      </c>
      <c r="F1054" s="31">
        <v>1.152536</v>
      </c>
      <c r="G1054" s="31">
        <v>1.1224179999999999</v>
      </c>
    </row>
    <row r="1055" spans="1:7" x14ac:dyDescent="0.2">
      <c r="A1055" s="31" t="str">
        <f t="shared" si="21"/>
        <v>2019-20Cardinia ShireO5</v>
      </c>
      <c r="B1055" s="31" t="s">
        <v>108</v>
      </c>
      <c r="C1055" s="31" t="s">
        <v>234</v>
      </c>
      <c r="D1055" s="31" t="s">
        <v>71</v>
      </c>
      <c r="E1055" s="31">
        <v>0.79550243111831398</v>
      </c>
      <c r="F1055" s="31">
        <v>1.152536</v>
      </c>
      <c r="G1055" s="31">
        <v>0.93751399999999996</v>
      </c>
    </row>
    <row r="1056" spans="1:7" x14ac:dyDescent="0.2">
      <c r="A1056" s="31" t="str">
        <f t="shared" si="21"/>
        <v>2019-20Casey CityO5</v>
      </c>
      <c r="B1056" s="31" t="s">
        <v>108</v>
      </c>
      <c r="C1056" s="31" t="s">
        <v>235</v>
      </c>
      <c r="D1056" s="31" t="s">
        <v>71</v>
      </c>
      <c r="E1056" s="31">
        <v>0.83359572087024103</v>
      </c>
      <c r="F1056" s="31">
        <v>1.152536</v>
      </c>
      <c r="G1056" s="31">
        <v>0.93751399999999996</v>
      </c>
    </row>
    <row r="1057" spans="1:7" x14ac:dyDescent="0.2">
      <c r="A1057" s="31" t="str">
        <f t="shared" si="21"/>
        <v>2019-20Central Goldfields ShireO5</v>
      </c>
      <c r="B1057" s="31" t="s">
        <v>108</v>
      </c>
      <c r="C1057" s="31" t="s">
        <v>236</v>
      </c>
      <c r="D1057" s="31" t="s">
        <v>71</v>
      </c>
      <c r="E1057" s="31">
        <v>0.971236816874401</v>
      </c>
      <c r="F1057" s="31">
        <v>1.152536</v>
      </c>
      <c r="G1057" s="31">
        <v>1.0972569999999999</v>
      </c>
    </row>
    <row r="1058" spans="1:7" x14ac:dyDescent="0.2">
      <c r="A1058" s="31" t="str">
        <f t="shared" si="21"/>
        <v>2019-20Colac-Otway ShireO5</v>
      </c>
      <c r="B1058" s="31" t="s">
        <v>108</v>
      </c>
      <c r="C1058" s="31" t="s">
        <v>237</v>
      </c>
      <c r="D1058" s="31" t="s">
        <v>71</v>
      </c>
      <c r="E1058" s="31">
        <v>1.0880847953216399</v>
      </c>
      <c r="F1058" s="31">
        <v>1.152536</v>
      </c>
      <c r="G1058" s="31">
        <v>1.1224179999999999</v>
      </c>
    </row>
    <row r="1059" spans="1:7" x14ac:dyDescent="0.2">
      <c r="A1059" s="31" t="str">
        <f t="shared" si="21"/>
        <v>2019-20Corangamite ShireO5</v>
      </c>
      <c r="B1059" s="31" t="s">
        <v>108</v>
      </c>
      <c r="C1059" s="31" t="s">
        <v>238</v>
      </c>
      <c r="D1059" s="31" t="s">
        <v>71</v>
      </c>
      <c r="E1059" s="31">
        <v>0.93203110804729905</v>
      </c>
      <c r="F1059" s="31">
        <v>1.152536</v>
      </c>
      <c r="G1059" s="31">
        <v>1.1224179999999999</v>
      </c>
    </row>
    <row r="1060" spans="1:7" x14ac:dyDescent="0.2">
      <c r="A1060" s="31" t="str">
        <f t="shared" si="21"/>
        <v>2019-20Darebin CityO5</v>
      </c>
      <c r="B1060" s="31" t="s">
        <v>108</v>
      </c>
      <c r="C1060" s="31" t="s">
        <v>239</v>
      </c>
      <c r="D1060" s="31" t="s">
        <v>71</v>
      </c>
      <c r="E1060" s="31">
        <v>1.40775709219858</v>
      </c>
      <c r="F1060" s="31">
        <v>1.152536</v>
      </c>
      <c r="G1060" s="31">
        <v>1.380884</v>
      </c>
    </row>
    <row r="1061" spans="1:7" x14ac:dyDescent="0.2">
      <c r="A1061" s="31" t="str">
        <f t="shared" si="21"/>
        <v>2019-20East Gippsland ShireO5</v>
      </c>
      <c r="B1061" s="31" t="s">
        <v>108</v>
      </c>
      <c r="C1061" s="31" t="s">
        <v>240</v>
      </c>
      <c r="D1061" s="31" t="s">
        <v>71</v>
      </c>
      <c r="E1061" s="31">
        <v>1.3606407542813199</v>
      </c>
      <c r="F1061" s="31">
        <v>1.152536</v>
      </c>
      <c r="G1061" s="31">
        <v>1.1224179999999999</v>
      </c>
    </row>
    <row r="1062" spans="1:7" x14ac:dyDescent="0.2">
      <c r="A1062" s="31" t="str">
        <f t="shared" si="21"/>
        <v>2019-20Frankston CityO5</v>
      </c>
      <c r="B1062" s="31" t="s">
        <v>108</v>
      </c>
      <c r="C1062" s="31" t="s">
        <v>241</v>
      </c>
      <c r="D1062" s="31" t="s">
        <v>71</v>
      </c>
      <c r="E1062" s="31">
        <v>0.99133107900399597</v>
      </c>
      <c r="F1062" s="31">
        <v>1.152536</v>
      </c>
      <c r="G1062" s="31">
        <v>1.380884</v>
      </c>
    </row>
    <row r="1063" spans="1:7" x14ac:dyDescent="0.2">
      <c r="A1063" s="31" t="str">
        <f t="shared" si="21"/>
        <v>2019-20Gannawarra ShireO5</v>
      </c>
      <c r="B1063" s="31" t="s">
        <v>108</v>
      </c>
      <c r="C1063" s="31" t="s">
        <v>242</v>
      </c>
      <c r="D1063" s="31" t="s">
        <v>71</v>
      </c>
      <c r="E1063" s="31">
        <v>1.1216349310571201</v>
      </c>
      <c r="F1063" s="31">
        <v>1.152536</v>
      </c>
      <c r="G1063" s="31">
        <v>1.0972569999999999</v>
      </c>
    </row>
    <row r="1064" spans="1:7" x14ac:dyDescent="0.2">
      <c r="A1064" s="31" t="str">
        <f t="shared" si="21"/>
        <v>2019-20Glenelg ShireO5</v>
      </c>
      <c r="B1064" s="31" t="s">
        <v>108</v>
      </c>
      <c r="C1064" s="31" t="s">
        <v>243</v>
      </c>
      <c r="D1064" s="31" t="s">
        <v>71</v>
      </c>
      <c r="E1064" s="31">
        <v>0.55307064252751204</v>
      </c>
      <c r="F1064" s="31">
        <v>1.152536</v>
      </c>
      <c r="G1064" s="31">
        <v>1.1224179999999999</v>
      </c>
    </row>
    <row r="1065" spans="1:7" x14ac:dyDescent="0.2">
      <c r="A1065" s="31" t="str">
        <f t="shared" si="21"/>
        <v>2019-20Golden Plains ShireO5</v>
      </c>
      <c r="B1065" s="31" t="s">
        <v>108</v>
      </c>
      <c r="C1065" s="31" t="s">
        <v>244</v>
      </c>
      <c r="D1065" s="31" t="s">
        <v>71</v>
      </c>
      <c r="E1065" s="31">
        <v>1.5034808552958701</v>
      </c>
      <c r="F1065" s="31">
        <v>1.152536</v>
      </c>
      <c r="G1065" s="31">
        <v>1.1224179999999999</v>
      </c>
    </row>
    <row r="1066" spans="1:7" x14ac:dyDescent="0.2">
      <c r="A1066" s="31" t="str">
        <f t="shared" si="21"/>
        <v>2019-20Greater Bendigo CityO5</v>
      </c>
      <c r="B1066" s="31" t="s">
        <v>108</v>
      </c>
      <c r="C1066" s="31" t="s">
        <v>245</v>
      </c>
      <c r="D1066" s="31" t="s">
        <v>71</v>
      </c>
      <c r="E1066" s="31">
        <v>0.99743537656797499</v>
      </c>
      <c r="F1066" s="31">
        <v>1.152536</v>
      </c>
      <c r="G1066" s="31">
        <v>1.005946</v>
      </c>
    </row>
    <row r="1067" spans="1:7" x14ac:dyDescent="0.2">
      <c r="A1067" s="31" t="str">
        <f t="shared" si="21"/>
        <v>2019-20Greater Dandenong CityO5</v>
      </c>
      <c r="B1067" s="31" t="s">
        <v>108</v>
      </c>
      <c r="C1067" s="31" t="s">
        <v>246</v>
      </c>
      <c r="D1067" s="31" t="s">
        <v>71</v>
      </c>
      <c r="E1067" s="31">
        <v>1.13104574117346</v>
      </c>
      <c r="F1067" s="31">
        <v>1.152536</v>
      </c>
      <c r="G1067" s="31">
        <v>1.380884</v>
      </c>
    </row>
    <row r="1068" spans="1:7" x14ac:dyDescent="0.2">
      <c r="A1068" s="31" t="str">
        <f t="shared" si="21"/>
        <v>2019-20Greater Geelong CityO5</v>
      </c>
      <c r="B1068" s="31" t="s">
        <v>108</v>
      </c>
      <c r="C1068" s="31" t="s">
        <v>247</v>
      </c>
      <c r="D1068" s="31" t="s">
        <v>71</v>
      </c>
      <c r="E1068" s="31">
        <v>0.67301275798097704</v>
      </c>
      <c r="F1068" s="31">
        <v>1.152536</v>
      </c>
      <c r="G1068" s="31">
        <v>1.005946</v>
      </c>
    </row>
    <row r="1069" spans="1:7" x14ac:dyDescent="0.2">
      <c r="A1069" s="31" t="str">
        <f t="shared" si="21"/>
        <v>2019-20Hepburn ShireO5</v>
      </c>
      <c r="B1069" s="31" t="s">
        <v>108</v>
      </c>
      <c r="C1069" s="31" t="s">
        <v>248</v>
      </c>
      <c r="D1069" s="31" t="s">
        <v>71</v>
      </c>
      <c r="E1069" s="31">
        <v>1.25155004428698</v>
      </c>
      <c r="F1069" s="31">
        <v>1.152536</v>
      </c>
      <c r="G1069" s="31">
        <v>1.0972569999999999</v>
      </c>
    </row>
    <row r="1070" spans="1:7" x14ac:dyDescent="0.2">
      <c r="A1070" s="31" t="str">
        <f t="shared" si="21"/>
        <v>2019-20Hindmarsh ShireO5</v>
      </c>
      <c r="B1070" s="31" t="s">
        <v>108</v>
      </c>
      <c r="C1070" s="31" t="s">
        <v>249</v>
      </c>
      <c r="D1070" s="31" t="s">
        <v>71</v>
      </c>
      <c r="E1070" s="31">
        <v>1.55206794682422</v>
      </c>
      <c r="F1070" s="31">
        <v>1.152536</v>
      </c>
      <c r="G1070" s="31">
        <v>1.0972569999999999</v>
      </c>
    </row>
    <row r="1071" spans="1:7" x14ac:dyDescent="0.2">
      <c r="A1071" s="31" t="str">
        <f t="shared" si="21"/>
        <v>2019-20Hobsons Bay CityO5</v>
      </c>
      <c r="B1071" s="31" t="s">
        <v>108</v>
      </c>
      <c r="C1071" s="31" t="s">
        <v>250</v>
      </c>
      <c r="D1071" s="31" t="s">
        <v>71</v>
      </c>
      <c r="E1071" s="31">
        <v>2.8036571248089999</v>
      </c>
      <c r="F1071" s="31">
        <v>1.152536</v>
      </c>
      <c r="G1071" s="31">
        <v>1.380884</v>
      </c>
    </row>
    <row r="1072" spans="1:7" x14ac:dyDescent="0.2">
      <c r="A1072" s="31" t="str">
        <f t="shared" si="21"/>
        <v>2019-20Hume CityO5</v>
      </c>
      <c r="B1072" s="31" t="s">
        <v>108</v>
      </c>
      <c r="C1072" s="31" t="s">
        <v>251</v>
      </c>
      <c r="D1072" s="31" t="s">
        <v>71</v>
      </c>
      <c r="E1072" s="31">
        <v>0.82662980429118404</v>
      </c>
      <c r="F1072" s="31">
        <v>1.152536</v>
      </c>
      <c r="G1072" s="31">
        <v>0.93751399999999996</v>
      </c>
    </row>
    <row r="1073" spans="1:7" x14ac:dyDescent="0.2">
      <c r="A1073" s="31" t="str">
        <f t="shared" ref="A1073:A1136" si="22">CONCATENATE(B1073,C1073,D1073)</f>
        <v>2019-20Indigo ShireO5</v>
      </c>
      <c r="B1073" s="31" t="s">
        <v>108</v>
      </c>
      <c r="C1073" s="31" t="s">
        <v>252</v>
      </c>
      <c r="D1073" s="31" t="s">
        <v>71</v>
      </c>
      <c r="E1073" s="31">
        <v>1.2473659684829399</v>
      </c>
      <c r="F1073" s="31">
        <v>1.152536</v>
      </c>
      <c r="G1073" s="31">
        <v>1.0972569999999999</v>
      </c>
    </row>
    <row r="1074" spans="1:7" x14ac:dyDescent="0.2">
      <c r="A1074" s="31" t="str">
        <f t="shared" si="22"/>
        <v>2019-20Knox CityO5</v>
      </c>
      <c r="B1074" s="31" t="s">
        <v>108</v>
      </c>
      <c r="C1074" s="31" t="s">
        <v>253</v>
      </c>
      <c r="D1074" s="31" t="s">
        <v>71</v>
      </c>
      <c r="E1074" s="31">
        <v>1.3994368463394999</v>
      </c>
      <c r="F1074" s="31">
        <v>1.152536</v>
      </c>
      <c r="G1074" s="31">
        <v>1.380884</v>
      </c>
    </row>
    <row r="1075" spans="1:7" x14ac:dyDescent="0.2">
      <c r="A1075" s="31" t="str">
        <f t="shared" si="22"/>
        <v>2019-20Loddon ShireO5</v>
      </c>
      <c r="B1075" s="31" t="s">
        <v>108</v>
      </c>
      <c r="C1075" s="31" t="s">
        <v>254</v>
      </c>
      <c r="D1075" s="31" t="s">
        <v>71</v>
      </c>
      <c r="E1075" s="31">
        <v>0.57706410284387</v>
      </c>
      <c r="F1075" s="31">
        <v>1.152536</v>
      </c>
      <c r="G1075" s="31">
        <v>1.0972569999999999</v>
      </c>
    </row>
    <row r="1076" spans="1:7" x14ac:dyDescent="0.2">
      <c r="A1076" s="31" t="str">
        <f t="shared" si="22"/>
        <v>2019-20Macedon Ranges ShireO5</v>
      </c>
      <c r="B1076" s="31" t="s">
        <v>108</v>
      </c>
      <c r="C1076" s="31" t="s">
        <v>255</v>
      </c>
      <c r="D1076" s="31" t="s">
        <v>71</v>
      </c>
      <c r="E1076" s="31">
        <v>1.5475372279496</v>
      </c>
      <c r="F1076" s="31">
        <v>1.152536</v>
      </c>
      <c r="G1076" s="31">
        <v>1.1224179999999999</v>
      </c>
    </row>
    <row r="1077" spans="1:7" x14ac:dyDescent="0.2">
      <c r="A1077" s="31" t="str">
        <f t="shared" si="22"/>
        <v>2019-20Manningham CityO5</v>
      </c>
      <c r="B1077" s="31" t="s">
        <v>108</v>
      </c>
      <c r="C1077" s="31" t="s">
        <v>256</v>
      </c>
      <c r="D1077" s="31" t="s">
        <v>71</v>
      </c>
      <c r="E1077" s="31">
        <v>1.6127621195039501</v>
      </c>
      <c r="F1077" s="31">
        <v>1.152536</v>
      </c>
      <c r="G1077" s="31">
        <v>1.380884</v>
      </c>
    </row>
    <row r="1078" spans="1:7" x14ac:dyDescent="0.2">
      <c r="A1078" s="31" t="str">
        <f t="shared" si="22"/>
        <v>2019-20Mansfield ShireO5</v>
      </c>
      <c r="B1078" s="31" t="s">
        <v>108</v>
      </c>
      <c r="C1078" s="31" t="s">
        <v>257</v>
      </c>
      <c r="D1078" s="31" t="s">
        <v>71</v>
      </c>
      <c r="E1078" s="31">
        <v>0.63090241343126996</v>
      </c>
      <c r="F1078" s="31">
        <v>1.152536</v>
      </c>
      <c r="G1078" s="31">
        <v>1.0972569999999999</v>
      </c>
    </row>
    <row r="1079" spans="1:7" x14ac:dyDescent="0.2">
      <c r="A1079" s="31" t="str">
        <f t="shared" si="22"/>
        <v>2019-20Maribyrnong CityO5</v>
      </c>
      <c r="B1079" s="31" t="s">
        <v>108</v>
      </c>
      <c r="C1079" s="31" t="s">
        <v>258</v>
      </c>
      <c r="D1079" s="31" t="s">
        <v>71</v>
      </c>
      <c r="E1079" s="31">
        <v>1.20482136663198</v>
      </c>
      <c r="F1079" s="31">
        <v>1.152536</v>
      </c>
      <c r="G1079" s="31">
        <v>1.380884</v>
      </c>
    </row>
    <row r="1080" spans="1:7" x14ac:dyDescent="0.2">
      <c r="A1080" s="31" t="str">
        <f t="shared" si="22"/>
        <v>2019-20Maroondah CityO5</v>
      </c>
      <c r="B1080" s="31" t="s">
        <v>108</v>
      </c>
      <c r="C1080" s="31" t="s">
        <v>259</v>
      </c>
      <c r="D1080" s="31" t="s">
        <v>71</v>
      </c>
      <c r="E1080" s="31">
        <v>1.3148417606402301</v>
      </c>
      <c r="F1080" s="31">
        <v>1.152536</v>
      </c>
      <c r="G1080" s="31">
        <v>1.380884</v>
      </c>
    </row>
    <row r="1081" spans="1:7" x14ac:dyDescent="0.2">
      <c r="A1081" s="31" t="str">
        <f t="shared" si="22"/>
        <v>2019-20Melbourne CityO5</v>
      </c>
      <c r="B1081" s="31" t="s">
        <v>108</v>
      </c>
      <c r="C1081" s="31" t="s">
        <v>260</v>
      </c>
      <c r="D1081" s="31" t="s">
        <v>71</v>
      </c>
      <c r="E1081" s="31">
        <v>1.1767134058445801</v>
      </c>
      <c r="F1081" s="31">
        <v>1.152536</v>
      </c>
      <c r="G1081" s="31">
        <v>1.380884</v>
      </c>
    </row>
    <row r="1082" spans="1:7" x14ac:dyDescent="0.2">
      <c r="A1082" s="31" t="str">
        <f t="shared" si="22"/>
        <v>2019-20Melton CityO5</v>
      </c>
      <c r="B1082" s="31" t="s">
        <v>108</v>
      </c>
      <c r="C1082" s="31" t="s">
        <v>261</v>
      </c>
      <c r="D1082" s="31" t="s">
        <v>71</v>
      </c>
      <c r="E1082" s="31">
        <v>0.86460283669753002</v>
      </c>
      <c r="F1082" s="31">
        <v>1.152536</v>
      </c>
      <c r="G1082" s="31">
        <v>0.93751399999999996</v>
      </c>
    </row>
    <row r="1083" spans="1:7" x14ac:dyDescent="0.2">
      <c r="A1083" s="31" t="str">
        <f t="shared" si="22"/>
        <v>2019-20Moira ShireO5</v>
      </c>
      <c r="B1083" s="31" t="s">
        <v>108</v>
      </c>
      <c r="C1083" s="31" t="s">
        <v>262</v>
      </c>
      <c r="D1083" s="31" t="s">
        <v>71</v>
      </c>
      <c r="E1083" s="31">
        <v>0.78739123296667202</v>
      </c>
      <c r="F1083" s="31">
        <v>1.152536</v>
      </c>
      <c r="G1083" s="31">
        <v>1.1224179999999999</v>
      </c>
    </row>
    <row r="1084" spans="1:7" x14ac:dyDescent="0.2">
      <c r="A1084" s="31" t="str">
        <f t="shared" si="22"/>
        <v>2019-20Monash CityO5</v>
      </c>
      <c r="B1084" s="31" t="s">
        <v>108</v>
      </c>
      <c r="C1084" s="31" t="s">
        <v>263</v>
      </c>
      <c r="D1084" s="31" t="s">
        <v>71</v>
      </c>
      <c r="E1084" s="31">
        <v>1.7819370574883999</v>
      </c>
      <c r="F1084" s="31">
        <v>1.152536</v>
      </c>
      <c r="G1084" s="31">
        <v>1.380884</v>
      </c>
    </row>
    <row r="1085" spans="1:7" x14ac:dyDescent="0.2">
      <c r="A1085" s="31" t="str">
        <f t="shared" si="22"/>
        <v>2019-20Moonee Valley CityO5</v>
      </c>
      <c r="B1085" s="31" t="s">
        <v>108</v>
      </c>
      <c r="C1085" s="31" t="s">
        <v>264</v>
      </c>
      <c r="D1085" s="31" t="s">
        <v>71</v>
      </c>
      <c r="E1085" s="31">
        <v>0.80826239017316404</v>
      </c>
      <c r="F1085" s="31">
        <v>1.152536</v>
      </c>
      <c r="G1085" s="31">
        <v>1.380884</v>
      </c>
    </row>
    <row r="1086" spans="1:7" x14ac:dyDescent="0.2">
      <c r="A1086" s="31" t="str">
        <f t="shared" si="22"/>
        <v>2019-20Moorabool ShireO5</v>
      </c>
      <c r="B1086" s="31" t="s">
        <v>108</v>
      </c>
      <c r="C1086" s="31" t="s">
        <v>265</v>
      </c>
      <c r="D1086" s="31" t="s">
        <v>71</v>
      </c>
      <c r="E1086" s="31">
        <v>1.7383799421407899</v>
      </c>
      <c r="F1086" s="31">
        <v>1.152536</v>
      </c>
      <c r="G1086" s="31">
        <v>1.1224179999999999</v>
      </c>
    </row>
    <row r="1087" spans="1:7" x14ac:dyDescent="0.2">
      <c r="A1087" s="31" t="str">
        <f t="shared" si="22"/>
        <v>2019-20Merri-bek CityO5</v>
      </c>
      <c r="B1087" s="31" t="s">
        <v>108</v>
      </c>
      <c r="C1087" s="31" t="s">
        <v>266</v>
      </c>
      <c r="D1087" s="31" t="s">
        <v>71</v>
      </c>
      <c r="E1087" s="31">
        <v>0.70016781416859097</v>
      </c>
      <c r="F1087" s="31">
        <v>1.152536</v>
      </c>
      <c r="G1087" s="31">
        <v>1.380884</v>
      </c>
    </row>
    <row r="1088" spans="1:7" x14ac:dyDescent="0.2">
      <c r="A1088" s="31" t="str">
        <f t="shared" si="22"/>
        <v>2019-20Mornington Peninsula ShireO5</v>
      </c>
      <c r="B1088" s="31" t="s">
        <v>108</v>
      </c>
      <c r="C1088" s="31" t="s">
        <v>267</v>
      </c>
      <c r="D1088" s="31" t="s">
        <v>71</v>
      </c>
      <c r="E1088" s="31">
        <v>1.02416193052305</v>
      </c>
      <c r="F1088" s="31">
        <v>1.152536</v>
      </c>
      <c r="G1088" s="31">
        <v>0.93751399999999996</v>
      </c>
    </row>
    <row r="1089" spans="1:7" x14ac:dyDescent="0.2">
      <c r="A1089" s="31" t="str">
        <f t="shared" si="22"/>
        <v>2019-20Mount Alexander ShireO5</v>
      </c>
      <c r="B1089" s="31" t="s">
        <v>108</v>
      </c>
      <c r="C1089" s="31" t="s">
        <v>268</v>
      </c>
      <c r="D1089" s="31" t="s">
        <v>71</v>
      </c>
      <c r="E1089" s="31">
        <v>1.18027855153203</v>
      </c>
      <c r="F1089" s="31">
        <v>1.152536</v>
      </c>
      <c r="G1089" s="31">
        <v>1.1224179999999999</v>
      </c>
    </row>
    <row r="1090" spans="1:7" x14ac:dyDescent="0.2">
      <c r="A1090" s="31" t="str">
        <f t="shared" si="22"/>
        <v>2019-20Moyne ShireO5</v>
      </c>
      <c r="B1090" s="31" t="s">
        <v>108</v>
      </c>
      <c r="C1090" s="31" t="s">
        <v>269</v>
      </c>
      <c r="D1090" s="31" t="s">
        <v>71</v>
      </c>
      <c r="E1090" s="31">
        <v>1.4122728626750101</v>
      </c>
      <c r="F1090" s="31">
        <v>1.152536</v>
      </c>
      <c r="G1090" s="31">
        <v>1.1224179999999999</v>
      </c>
    </row>
    <row r="1091" spans="1:7" x14ac:dyDescent="0.2">
      <c r="A1091" s="31" t="str">
        <f t="shared" si="22"/>
        <v>2019-20Murrindindi ShireO5</v>
      </c>
      <c r="B1091" s="31" t="s">
        <v>108</v>
      </c>
      <c r="C1091" s="31" t="s">
        <v>270</v>
      </c>
      <c r="D1091" s="31" t="s">
        <v>71</v>
      </c>
      <c r="E1091" s="31">
        <v>0.80034694025159603</v>
      </c>
      <c r="F1091" s="31">
        <v>1.152536</v>
      </c>
      <c r="G1091" s="31">
        <v>1.0972569999999999</v>
      </c>
    </row>
    <row r="1092" spans="1:7" x14ac:dyDescent="0.2">
      <c r="A1092" s="31" t="str">
        <f t="shared" si="22"/>
        <v>2019-20Nillumbik ShireO5</v>
      </c>
      <c r="B1092" s="31" t="s">
        <v>108</v>
      </c>
      <c r="C1092" s="31" t="s">
        <v>271</v>
      </c>
      <c r="D1092" s="31" t="s">
        <v>71</v>
      </c>
      <c r="E1092" s="31">
        <v>1.0211279184478801</v>
      </c>
      <c r="F1092" s="31">
        <v>1.152536</v>
      </c>
      <c r="G1092" s="31">
        <v>0.93751399999999996</v>
      </c>
    </row>
    <row r="1093" spans="1:7" x14ac:dyDescent="0.2">
      <c r="A1093" s="31" t="str">
        <f t="shared" si="22"/>
        <v>2019-20Port Phillip CityO5</v>
      </c>
      <c r="B1093" s="31" t="s">
        <v>108</v>
      </c>
      <c r="C1093" s="31" t="s">
        <v>272</v>
      </c>
      <c r="D1093" s="31" t="s">
        <v>71</v>
      </c>
      <c r="E1093" s="31">
        <v>0.723167564634288</v>
      </c>
      <c r="F1093" s="31">
        <v>1.152536</v>
      </c>
      <c r="G1093" s="31">
        <v>1.380884</v>
      </c>
    </row>
    <row r="1094" spans="1:7" x14ac:dyDescent="0.2">
      <c r="A1094" s="31" t="str">
        <f t="shared" si="22"/>
        <v>2019-20Pyrenees ShireO5</v>
      </c>
      <c r="B1094" s="31" t="s">
        <v>108</v>
      </c>
      <c r="C1094" s="31" t="s">
        <v>273</v>
      </c>
      <c r="D1094" s="31" t="s">
        <v>71</v>
      </c>
      <c r="E1094" s="31">
        <v>1.2867245258759199</v>
      </c>
      <c r="F1094" s="31">
        <v>1.152536</v>
      </c>
      <c r="G1094" s="31">
        <v>1.0972569999999999</v>
      </c>
    </row>
    <row r="1095" spans="1:7" x14ac:dyDescent="0.2">
      <c r="A1095" s="31" t="str">
        <f t="shared" si="22"/>
        <v>2019-20Greater SheppartonO5</v>
      </c>
      <c r="B1095" s="31" t="s">
        <v>108</v>
      </c>
      <c r="C1095" s="31" t="s">
        <v>274</v>
      </c>
      <c r="D1095" s="31" t="s">
        <v>71</v>
      </c>
      <c r="E1095" s="31">
        <v>1.0779863606365001</v>
      </c>
      <c r="F1095" s="31">
        <v>1.152536</v>
      </c>
      <c r="G1095" s="31">
        <v>1.005946</v>
      </c>
    </row>
    <row r="1096" spans="1:7" x14ac:dyDescent="0.2">
      <c r="A1096" s="31" t="str">
        <f t="shared" si="22"/>
        <v>2019-20Wangaratta Rural CityO5</v>
      </c>
      <c r="B1096" s="31" t="s">
        <v>108</v>
      </c>
      <c r="C1096" s="31" t="s">
        <v>275</v>
      </c>
      <c r="D1096" s="31" t="s">
        <v>71</v>
      </c>
      <c r="E1096" s="31">
        <v>1.0027985074626899</v>
      </c>
      <c r="F1096" s="31">
        <v>1.152536</v>
      </c>
      <c r="G1096" s="31">
        <v>1.005946</v>
      </c>
    </row>
    <row r="1097" spans="1:7" x14ac:dyDescent="0.2">
      <c r="A1097" s="31" t="str">
        <f t="shared" si="22"/>
        <v>2019-20Warrnambool CityO5</v>
      </c>
      <c r="B1097" s="31" t="s">
        <v>108</v>
      </c>
      <c r="C1097" s="31" t="s">
        <v>276</v>
      </c>
      <c r="D1097" s="31" t="s">
        <v>71</v>
      </c>
      <c r="E1097" s="31">
        <v>1.01763058164442</v>
      </c>
      <c r="F1097" s="31">
        <v>1.152536</v>
      </c>
      <c r="G1097" s="31">
        <v>1.005946</v>
      </c>
    </row>
    <row r="1098" spans="1:7" x14ac:dyDescent="0.2">
      <c r="A1098" s="31" t="str">
        <f t="shared" si="22"/>
        <v>2019-20Wodonga CityO5</v>
      </c>
      <c r="B1098" s="31" t="s">
        <v>108</v>
      </c>
      <c r="C1098" s="31" t="s">
        <v>277</v>
      </c>
      <c r="D1098" s="31" t="s">
        <v>71</v>
      </c>
      <c r="E1098" s="31">
        <v>1.00524734502598</v>
      </c>
      <c r="F1098" s="31">
        <v>1.152536</v>
      </c>
      <c r="G1098" s="31">
        <v>1.005946</v>
      </c>
    </row>
    <row r="1099" spans="1:7" x14ac:dyDescent="0.2">
      <c r="A1099" s="31" t="str">
        <f t="shared" si="22"/>
        <v>2019-20Boroondara CityO5</v>
      </c>
      <c r="B1099" s="31" t="s">
        <v>108</v>
      </c>
      <c r="C1099" s="31" t="s">
        <v>278</v>
      </c>
      <c r="D1099" s="31" t="s">
        <v>71</v>
      </c>
      <c r="E1099" s="31">
        <v>1.2681257742906</v>
      </c>
      <c r="F1099" s="31">
        <v>1.152536</v>
      </c>
      <c r="G1099" s="31">
        <v>1.380884</v>
      </c>
    </row>
    <row r="1100" spans="1:7" x14ac:dyDescent="0.2">
      <c r="A1100" s="31" t="str">
        <f t="shared" si="22"/>
        <v>2019-20Buloke ShireO5</v>
      </c>
      <c r="B1100" s="31" t="s">
        <v>108</v>
      </c>
      <c r="C1100" s="31" t="s">
        <v>279</v>
      </c>
      <c r="D1100" s="31" t="s">
        <v>71</v>
      </c>
      <c r="E1100" s="31">
        <v>1.3744482589504701</v>
      </c>
      <c r="F1100" s="31">
        <v>1.152536</v>
      </c>
      <c r="G1100" s="31">
        <v>1.0972569999999999</v>
      </c>
    </row>
    <row r="1101" spans="1:7" x14ac:dyDescent="0.2">
      <c r="A1101" s="31" t="str">
        <f t="shared" si="22"/>
        <v>2019-20Glen Eira CityO5</v>
      </c>
      <c r="B1101" s="31" t="s">
        <v>108</v>
      </c>
      <c r="C1101" s="31" t="s">
        <v>280</v>
      </c>
      <c r="D1101" s="31" t="s">
        <v>71</v>
      </c>
      <c r="E1101" s="31">
        <v>1.2031473533619499</v>
      </c>
      <c r="F1101" s="31">
        <v>1.152536</v>
      </c>
      <c r="G1101" s="31">
        <v>1.380884</v>
      </c>
    </row>
    <row r="1102" spans="1:7" x14ac:dyDescent="0.2">
      <c r="A1102" s="31" t="str">
        <f t="shared" si="22"/>
        <v>2019-20Horsham Rural CityO5</v>
      </c>
      <c r="B1102" s="31" t="s">
        <v>108</v>
      </c>
      <c r="C1102" s="31" t="s">
        <v>281</v>
      </c>
      <c r="D1102" s="31" t="s">
        <v>71</v>
      </c>
      <c r="E1102" s="31">
        <v>0.89474991719112296</v>
      </c>
      <c r="F1102" s="31">
        <v>1.152536</v>
      </c>
      <c r="G1102" s="31">
        <v>1.005946</v>
      </c>
    </row>
    <row r="1103" spans="1:7" x14ac:dyDescent="0.2">
      <c r="A1103" s="31" t="str">
        <f t="shared" si="22"/>
        <v>2019-20Kingston CityO5</v>
      </c>
      <c r="B1103" s="31" t="s">
        <v>108</v>
      </c>
      <c r="C1103" s="31" t="s">
        <v>282</v>
      </c>
      <c r="D1103" s="31" t="s">
        <v>71</v>
      </c>
      <c r="E1103" s="31">
        <v>1.5849416167146</v>
      </c>
      <c r="F1103" s="31">
        <v>1.152536</v>
      </c>
      <c r="G1103" s="31">
        <v>1.380884</v>
      </c>
    </row>
    <row r="1104" spans="1:7" x14ac:dyDescent="0.2">
      <c r="A1104" s="31" t="str">
        <f t="shared" si="22"/>
        <v>2019-20Latrobe CityO5</v>
      </c>
      <c r="B1104" s="31" t="s">
        <v>108</v>
      </c>
      <c r="C1104" s="31" t="s">
        <v>283</v>
      </c>
      <c r="D1104" s="31" t="s">
        <v>71</v>
      </c>
      <c r="E1104" s="31">
        <v>1.5223207898125599</v>
      </c>
      <c r="F1104" s="31">
        <v>1.152536</v>
      </c>
      <c r="G1104" s="31">
        <v>1.005946</v>
      </c>
    </row>
    <row r="1105" spans="1:7" x14ac:dyDescent="0.2">
      <c r="A1105" s="31" t="str">
        <f t="shared" si="22"/>
        <v>2019-20Mildura Rural CityO5</v>
      </c>
      <c r="B1105" s="31" t="s">
        <v>108</v>
      </c>
      <c r="C1105" s="31" t="s">
        <v>284</v>
      </c>
      <c r="D1105" s="31" t="s">
        <v>71</v>
      </c>
      <c r="E1105" s="31">
        <v>1.0842693290545</v>
      </c>
      <c r="F1105" s="31">
        <v>1.152536</v>
      </c>
      <c r="G1105" s="31">
        <v>1.005946</v>
      </c>
    </row>
    <row r="1106" spans="1:7" x14ac:dyDescent="0.2">
      <c r="A1106" s="31" t="str">
        <f t="shared" si="22"/>
        <v>2019-20Mitchell ShireO5</v>
      </c>
      <c r="B1106" s="31" t="s">
        <v>108</v>
      </c>
      <c r="C1106" s="31" t="s">
        <v>285</v>
      </c>
      <c r="D1106" s="31" t="s">
        <v>71</v>
      </c>
      <c r="E1106" s="31">
        <v>0.95175508895656402</v>
      </c>
      <c r="F1106" s="31">
        <v>1.152536</v>
      </c>
      <c r="G1106" s="31">
        <v>1.1224179999999999</v>
      </c>
    </row>
    <row r="1107" spans="1:7" x14ac:dyDescent="0.2">
      <c r="A1107" s="31" t="str">
        <f t="shared" si="22"/>
        <v>2019-20Northern Grampians ShireO5</v>
      </c>
      <c r="B1107" s="31" t="s">
        <v>108</v>
      </c>
      <c r="C1107" s="31" t="s">
        <v>286</v>
      </c>
      <c r="D1107" s="31" t="s">
        <v>71</v>
      </c>
      <c r="E1107" s="31">
        <v>0.75078733631692396</v>
      </c>
      <c r="F1107" s="31">
        <v>1.152536</v>
      </c>
      <c r="G1107" s="31">
        <v>1.0972569999999999</v>
      </c>
    </row>
    <row r="1108" spans="1:7" x14ac:dyDescent="0.2">
      <c r="A1108" s="31" t="str">
        <f t="shared" si="22"/>
        <v>2019-20Southern Grampians ShireS1</v>
      </c>
      <c r="B1108" s="31" t="s">
        <v>108</v>
      </c>
      <c r="C1108" s="31" t="s">
        <v>208</v>
      </c>
      <c r="D1108" s="31" t="s">
        <v>123</v>
      </c>
      <c r="E1108" s="31">
        <v>0.46775415608147303</v>
      </c>
      <c r="F1108" s="31">
        <v>0.61874399999999996</v>
      </c>
      <c r="G1108" s="31">
        <v>0.59175500000000003</v>
      </c>
    </row>
    <row r="1109" spans="1:7" x14ac:dyDescent="0.2">
      <c r="A1109" s="31" t="str">
        <f t="shared" si="22"/>
        <v>2019-20South Gippsland ShireS1</v>
      </c>
      <c r="B1109" s="31" t="s">
        <v>108</v>
      </c>
      <c r="C1109" s="31" t="s">
        <v>209</v>
      </c>
      <c r="D1109" s="31" t="s">
        <v>123</v>
      </c>
      <c r="E1109" s="31">
        <v>0.640778257823447</v>
      </c>
      <c r="F1109" s="31">
        <v>0.61874399999999996</v>
      </c>
      <c r="G1109" s="31">
        <v>0.59175500000000003</v>
      </c>
    </row>
    <row r="1110" spans="1:7" x14ac:dyDescent="0.2">
      <c r="A1110" s="31" t="str">
        <f t="shared" si="22"/>
        <v>2019-20Stonnington CityS1</v>
      </c>
      <c r="B1110" s="31" t="s">
        <v>108</v>
      </c>
      <c r="C1110" s="31" t="s">
        <v>210</v>
      </c>
      <c r="D1110" s="31" t="s">
        <v>123</v>
      </c>
      <c r="E1110" s="31">
        <v>0.65320784283599798</v>
      </c>
      <c r="F1110" s="31">
        <v>0.61874399999999996</v>
      </c>
      <c r="G1110" s="31">
        <v>0.68995300000000004</v>
      </c>
    </row>
    <row r="1111" spans="1:7" x14ac:dyDescent="0.2">
      <c r="A1111" s="31" t="str">
        <f t="shared" si="22"/>
        <v>2019-20Ararat Rural CityS1</v>
      </c>
      <c r="B1111" s="31" t="s">
        <v>108</v>
      </c>
      <c r="C1111" s="31" t="s">
        <v>211</v>
      </c>
      <c r="D1111" s="31" t="s">
        <v>123</v>
      </c>
      <c r="E1111" s="31">
        <v>0.61173472901315296</v>
      </c>
      <c r="F1111" s="31">
        <v>0.61874399999999996</v>
      </c>
      <c r="G1111" s="31">
        <v>0.525532</v>
      </c>
    </row>
    <row r="1112" spans="1:7" x14ac:dyDescent="0.2">
      <c r="A1112" s="31" t="str">
        <f t="shared" si="22"/>
        <v>2019-20Strathbogie ShireS1</v>
      </c>
      <c r="B1112" s="31" t="s">
        <v>108</v>
      </c>
      <c r="C1112" s="31" t="s">
        <v>212</v>
      </c>
      <c r="D1112" s="31" t="s">
        <v>123</v>
      </c>
      <c r="E1112" s="31">
        <v>0.63145824042810705</v>
      </c>
      <c r="F1112" s="31">
        <v>0.61874399999999996</v>
      </c>
      <c r="G1112" s="31">
        <v>0.525532</v>
      </c>
    </row>
    <row r="1113" spans="1:7" x14ac:dyDescent="0.2">
      <c r="A1113" s="31" t="str">
        <f t="shared" si="22"/>
        <v>2019-20Surf Coast ShireS1</v>
      </c>
      <c r="B1113" s="31" t="s">
        <v>108</v>
      </c>
      <c r="C1113" s="31" t="s">
        <v>213</v>
      </c>
      <c r="D1113" s="31" t="s">
        <v>123</v>
      </c>
      <c r="E1113" s="31">
        <v>0.68436011867660596</v>
      </c>
      <c r="F1113" s="31">
        <v>0.61874399999999996</v>
      </c>
      <c r="G1113" s="31">
        <v>0.59175500000000003</v>
      </c>
    </row>
    <row r="1114" spans="1:7" x14ac:dyDescent="0.2">
      <c r="A1114" s="31" t="str">
        <f t="shared" si="22"/>
        <v>2019-20Swan Hill Rural CityS1</v>
      </c>
      <c r="B1114" s="31" t="s">
        <v>108</v>
      </c>
      <c r="C1114" s="31" t="s">
        <v>214</v>
      </c>
      <c r="D1114" s="31" t="s">
        <v>123</v>
      </c>
      <c r="E1114" s="31">
        <v>0.54295601548703198</v>
      </c>
      <c r="F1114" s="31">
        <v>0.61874399999999996</v>
      </c>
      <c r="G1114" s="31">
        <v>0.59175500000000003</v>
      </c>
    </row>
    <row r="1115" spans="1:7" x14ac:dyDescent="0.2">
      <c r="A1115" s="31" t="str">
        <f t="shared" si="22"/>
        <v>2019-20Towong ShireS1</v>
      </c>
      <c r="B1115" s="31" t="s">
        <v>108</v>
      </c>
      <c r="C1115" s="31" t="s">
        <v>215</v>
      </c>
      <c r="D1115" s="31" t="s">
        <v>123</v>
      </c>
      <c r="E1115" s="31">
        <v>0.33555847377252501</v>
      </c>
      <c r="F1115" s="31">
        <v>0.61874399999999996</v>
      </c>
      <c r="G1115" s="31">
        <v>0.525532</v>
      </c>
    </row>
    <row r="1116" spans="1:7" x14ac:dyDescent="0.2">
      <c r="A1116" s="31" t="str">
        <f t="shared" si="22"/>
        <v>2019-20Wellington ShireS1</v>
      </c>
      <c r="B1116" s="31" t="s">
        <v>108</v>
      </c>
      <c r="C1116" s="31" t="s">
        <v>216</v>
      </c>
      <c r="D1116" s="31" t="s">
        <v>123</v>
      </c>
      <c r="E1116" s="31">
        <v>0.63393654712795999</v>
      </c>
      <c r="F1116" s="31">
        <v>0.61874399999999996</v>
      </c>
      <c r="G1116" s="31">
        <v>0.59175500000000003</v>
      </c>
    </row>
    <row r="1117" spans="1:7" x14ac:dyDescent="0.2">
      <c r="A1117" s="31" t="str">
        <f t="shared" si="22"/>
        <v>2019-20West Wimmera ShireS1</v>
      </c>
      <c r="B1117" s="31" t="s">
        <v>108</v>
      </c>
      <c r="C1117" s="31" t="s">
        <v>217</v>
      </c>
      <c r="D1117" s="31" t="s">
        <v>123</v>
      </c>
      <c r="E1117" s="31">
        <v>0.37691675131814401</v>
      </c>
      <c r="F1117" s="31">
        <v>0.61874399999999996</v>
      </c>
      <c r="G1117" s="31">
        <v>0.525532</v>
      </c>
    </row>
    <row r="1118" spans="1:7" x14ac:dyDescent="0.2">
      <c r="A1118" s="31" t="str">
        <f t="shared" si="22"/>
        <v>2019-20Whitehorse CityS1</v>
      </c>
      <c r="B1118" s="31" t="s">
        <v>108</v>
      </c>
      <c r="C1118" s="31" t="s">
        <v>218</v>
      </c>
      <c r="D1118" s="31" t="s">
        <v>123</v>
      </c>
      <c r="E1118" s="31">
        <v>0.59503742763742096</v>
      </c>
      <c r="F1118" s="31">
        <v>0.61874399999999996</v>
      </c>
      <c r="G1118" s="31">
        <v>0.68995300000000004</v>
      </c>
    </row>
    <row r="1119" spans="1:7" x14ac:dyDescent="0.2">
      <c r="A1119" s="31" t="str">
        <f t="shared" si="22"/>
        <v>2019-20Whittlesea CityS1</v>
      </c>
      <c r="B1119" s="31" t="s">
        <v>108</v>
      </c>
      <c r="C1119" s="31" t="s">
        <v>219</v>
      </c>
      <c r="D1119" s="31" t="s">
        <v>123</v>
      </c>
      <c r="E1119" s="31">
        <v>0.70416509210634903</v>
      </c>
      <c r="F1119" s="31">
        <v>0.61874399999999996</v>
      </c>
      <c r="G1119" s="31">
        <v>0.70944499999999999</v>
      </c>
    </row>
    <row r="1120" spans="1:7" x14ac:dyDescent="0.2">
      <c r="A1120" s="31" t="str">
        <f t="shared" si="22"/>
        <v>2019-20Wyndham CityS1</v>
      </c>
      <c r="B1120" s="31" t="s">
        <v>108</v>
      </c>
      <c r="C1120" s="31" t="s">
        <v>220</v>
      </c>
      <c r="D1120" s="31" t="s">
        <v>123</v>
      </c>
      <c r="E1120" s="31">
        <v>0.61524048337803405</v>
      </c>
      <c r="F1120" s="31">
        <v>0.61874399999999996</v>
      </c>
      <c r="G1120" s="31">
        <v>0.70944499999999999</v>
      </c>
    </row>
    <row r="1121" spans="1:7" x14ac:dyDescent="0.2">
      <c r="A1121" s="31" t="str">
        <f t="shared" si="22"/>
        <v>2019-20Yarra CityS1</v>
      </c>
      <c r="B1121" s="31" t="s">
        <v>108</v>
      </c>
      <c r="C1121" s="31" t="s">
        <v>221</v>
      </c>
      <c r="D1121" s="31" t="s">
        <v>123</v>
      </c>
      <c r="E1121" s="31">
        <v>0.60113103671646295</v>
      </c>
      <c r="F1121" s="31">
        <v>0.61874399999999996</v>
      </c>
      <c r="G1121" s="31">
        <v>0.68995300000000004</v>
      </c>
    </row>
    <row r="1122" spans="1:7" x14ac:dyDescent="0.2">
      <c r="A1122" s="31" t="str">
        <f t="shared" si="22"/>
        <v>2019-20Yarra Ranges ShireS1</v>
      </c>
      <c r="B1122" s="31" t="s">
        <v>108</v>
      </c>
      <c r="C1122" s="31" t="s">
        <v>222</v>
      </c>
      <c r="D1122" s="31" t="s">
        <v>123</v>
      </c>
      <c r="E1122" s="31">
        <v>0.75342082783257003</v>
      </c>
      <c r="F1122" s="31">
        <v>0.61874399999999996</v>
      </c>
      <c r="G1122" s="31">
        <v>0.70944499999999999</v>
      </c>
    </row>
    <row r="1123" spans="1:7" x14ac:dyDescent="0.2">
      <c r="A1123" s="31" t="str">
        <f t="shared" si="22"/>
        <v>2019-20Yarriambiack ShireS1</v>
      </c>
      <c r="B1123" s="31" t="s">
        <v>108</v>
      </c>
      <c r="C1123" s="31" t="s">
        <v>223</v>
      </c>
      <c r="D1123" s="31" t="s">
        <v>123</v>
      </c>
      <c r="E1123" s="31">
        <v>0.49569457004679002</v>
      </c>
      <c r="F1123" s="31">
        <v>0.61874399999999996</v>
      </c>
      <c r="G1123" s="31">
        <v>0.525532</v>
      </c>
    </row>
    <row r="1124" spans="1:7" x14ac:dyDescent="0.2">
      <c r="A1124" s="31" t="str">
        <f t="shared" si="22"/>
        <v>2019-20Bass Coast ShireS1</v>
      </c>
      <c r="B1124" s="31" t="s">
        <v>108</v>
      </c>
      <c r="C1124" s="31" t="s">
        <v>224</v>
      </c>
      <c r="D1124" s="31" t="s">
        <v>123</v>
      </c>
      <c r="E1124" s="31">
        <v>0.77295241907239698</v>
      </c>
      <c r="F1124" s="31">
        <v>0.61874399999999996</v>
      </c>
      <c r="G1124" s="31">
        <v>0.59175500000000003</v>
      </c>
    </row>
    <row r="1125" spans="1:7" x14ac:dyDescent="0.2">
      <c r="A1125" s="31" t="str">
        <f t="shared" si="22"/>
        <v>2019-20Borough of QueenscliffeS1</v>
      </c>
      <c r="B1125" s="31" t="s">
        <v>108</v>
      </c>
      <c r="C1125" s="31" t="s">
        <v>225</v>
      </c>
      <c r="D1125" s="31" t="s">
        <v>123</v>
      </c>
      <c r="E1125" s="31">
        <v>0.65130051467959404</v>
      </c>
      <c r="F1125" s="31">
        <v>0.61874399999999996</v>
      </c>
      <c r="G1125" s="31">
        <v>0.525532</v>
      </c>
    </row>
    <row r="1126" spans="1:7" x14ac:dyDescent="0.2">
      <c r="A1126" s="31" t="str">
        <f t="shared" si="22"/>
        <v>2019-20Alpine ShireS1</v>
      </c>
      <c r="B1126" s="31" t="s">
        <v>108</v>
      </c>
      <c r="C1126" s="31" t="s">
        <v>226</v>
      </c>
      <c r="D1126" s="31" t="s">
        <v>123</v>
      </c>
      <c r="E1126" s="31">
        <v>0.58767363883123103</v>
      </c>
      <c r="F1126" s="31">
        <v>0.61874399999999996</v>
      </c>
      <c r="G1126" s="31">
        <v>0.525532</v>
      </c>
    </row>
    <row r="1127" spans="1:7" x14ac:dyDescent="0.2">
      <c r="A1127" s="31" t="str">
        <f t="shared" si="22"/>
        <v>2019-20Ballarat CityS1</v>
      </c>
      <c r="B1127" s="31" t="s">
        <v>108</v>
      </c>
      <c r="C1127" s="31" t="s">
        <v>227</v>
      </c>
      <c r="D1127" s="31" t="s">
        <v>123</v>
      </c>
      <c r="E1127" s="31">
        <v>0.66776601756063603</v>
      </c>
      <c r="F1127" s="31">
        <v>0.61874399999999996</v>
      </c>
      <c r="G1127" s="31">
        <v>0.60883299999999996</v>
      </c>
    </row>
    <row r="1128" spans="1:7" x14ac:dyDescent="0.2">
      <c r="A1128" s="31" t="str">
        <f t="shared" si="22"/>
        <v>2019-20Banyule CityS1</v>
      </c>
      <c r="B1128" s="31" t="s">
        <v>108</v>
      </c>
      <c r="C1128" s="31" t="s">
        <v>228</v>
      </c>
      <c r="D1128" s="31" t="s">
        <v>123</v>
      </c>
      <c r="E1128" s="31">
        <v>0.655439507634341</v>
      </c>
      <c r="F1128" s="31">
        <v>0.61874399999999996</v>
      </c>
      <c r="G1128" s="31">
        <v>0.68995300000000004</v>
      </c>
    </row>
    <row r="1129" spans="1:7" x14ac:dyDescent="0.2">
      <c r="A1129" s="31" t="str">
        <f t="shared" si="22"/>
        <v>2019-20Baw Baw ShireS1</v>
      </c>
      <c r="B1129" s="31" t="s">
        <v>108</v>
      </c>
      <c r="C1129" s="31" t="s">
        <v>229</v>
      </c>
      <c r="D1129" s="31" t="s">
        <v>123</v>
      </c>
      <c r="E1129" s="31">
        <v>0.68612409786210304</v>
      </c>
      <c r="F1129" s="31">
        <v>0.61874399999999996</v>
      </c>
      <c r="G1129" s="31">
        <v>0.59175500000000003</v>
      </c>
    </row>
    <row r="1130" spans="1:7" x14ac:dyDescent="0.2">
      <c r="A1130" s="31" t="str">
        <f t="shared" si="22"/>
        <v>2019-20Bayside CityS1</v>
      </c>
      <c r="B1130" s="31" t="s">
        <v>108</v>
      </c>
      <c r="C1130" s="31" t="s">
        <v>230</v>
      </c>
      <c r="D1130" s="31" t="s">
        <v>123</v>
      </c>
      <c r="E1130" s="31">
        <v>0.73886106083704395</v>
      </c>
      <c r="F1130" s="31">
        <v>0.61874399999999996</v>
      </c>
      <c r="G1130" s="31">
        <v>0.68995300000000004</v>
      </c>
    </row>
    <row r="1131" spans="1:7" x14ac:dyDescent="0.2">
      <c r="A1131" s="31" t="str">
        <f t="shared" si="22"/>
        <v>2019-20Benalla Rural CityS1</v>
      </c>
      <c r="B1131" s="31" t="s">
        <v>108</v>
      </c>
      <c r="C1131" s="31" t="s">
        <v>231</v>
      </c>
      <c r="D1131" s="31" t="s">
        <v>123</v>
      </c>
      <c r="E1131" s="31">
        <v>0.56755595124796598</v>
      </c>
      <c r="F1131" s="31">
        <v>0.61874399999999996</v>
      </c>
      <c r="G1131" s="31">
        <v>0.525532</v>
      </c>
    </row>
    <row r="1132" spans="1:7" x14ac:dyDescent="0.2">
      <c r="A1132" s="31" t="str">
        <f t="shared" si="22"/>
        <v>2019-20Brimbank CityS1</v>
      </c>
      <c r="B1132" s="31" t="s">
        <v>108</v>
      </c>
      <c r="C1132" s="31" t="s">
        <v>232</v>
      </c>
      <c r="D1132" s="31" t="s">
        <v>123</v>
      </c>
      <c r="E1132" s="31">
        <v>0.76405607045340895</v>
      </c>
      <c r="F1132" s="31">
        <v>0.61874399999999996</v>
      </c>
      <c r="G1132" s="31">
        <v>0.68995300000000004</v>
      </c>
    </row>
    <row r="1133" spans="1:7" x14ac:dyDescent="0.2">
      <c r="A1133" s="31" t="str">
        <f t="shared" si="22"/>
        <v>2019-20Campaspe ShireS1</v>
      </c>
      <c r="B1133" s="31" t="s">
        <v>108</v>
      </c>
      <c r="C1133" s="31" t="s">
        <v>233</v>
      </c>
      <c r="D1133" s="31" t="s">
        <v>123</v>
      </c>
      <c r="E1133" s="31">
        <v>0.53020920098021496</v>
      </c>
      <c r="F1133" s="31">
        <v>0.61874399999999996</v>
      </c>
      <c r="G1133" s="31">
        <v>0.59175500000000003</v>
      </c>
    </row>
    <row r="1134" spans="1:7" x14ac:dyDescent="0.2">
      <c r="A1134" s="31" t="str">
        <f t="shared" si="22"/>
        <v>2019-20Cardinia ShireS1</v>
      </c>
      <c r="B1134" s="31" t="s">
        <v>108</v>
      </c>
      <c r="C1134" s="31" t="s">
        <v>234</v>
      </c>
      <c r="D1134" s="31" t="s">
        <v>123</v>
      </c>
      <c r="E1134" s="31">
        <v>0.74689271696467496</v>
      </c>
      <c r="F1134" s="31">
        <v>0.61874399999999996</v>
      </c>
      <c r="G1134" s="31">
        <v>0.70944499999999999</v>
      </c>
    </row>
    <row r="1135" spans="1:7" x14ac:dyDescent="0.2">
      <c r="A1135" s="31" t="str">
        <f t="shared" si="22"/>
        <v>2019-20Casey CityS1</v>
      </c>
      <c r="B1135" s="31" t="s">
        <v>108</v>
      </c>
      <c r="C1135" s="31" t="s">
        <v>235</v>
      </c>
      <c r="D1135" s="31" t="s">
        <v>123</v>
      </c>
      <c r="E1135" s="31">
        <v>0.70887309429938195</v>
      </c>
      <c r="F1135" s="31">
        <v>0.61874399999999996</v>
      </c>
      <c r="G1135" s="31">
        <v>0.70944499999999999</v>
      </c>
    </row>
    <row r="1136" spans="1:7" x14ac:dyDescent="0.2">
      <c r="A1136" s="31" t="str">
        <f t="shared" si="22"/>
        <v>2019-20Central Goldfields ShireS1</v>
      </c>
      <c r="B1136" s="31" t="s">
        <v>108</v>
      </c>
      <c r="C1136" s="31" t="s">
        <v>236</v>
      </c>
      <c r="D1136" s="31" t="s">
        <v>123</v>
      </c>
      <c r="E1136" s="31">
        <v>0.54863545996746799</v>
      </c>
      <c r="F1136" s="31">
        <v>0.61874399999999996</v>
      </c>
      <c r="G1136" s="31">
        <v>0.525532</v>
      </c>
    </row>
    <row r="1137" spans="1:7" x14ac:dyDescent="0.2">
      <c r="A1137" s="31" t="str">
        <f t="shared" ref="A1137:A1200" si="23">CONCATENATE(B1137,C1137,D1137)</f>
        <v>2019-20Colac-Otway ShireS1</v>
      </c>
      <c r="B1137" s="31" t="s">
        <v>108</v>
      </c>
      <c r="C1137" s="31" t="s">
        <v>237</v>
      </c>
      <c r="D1137" s="31" t="s">
        <v>123</v>
      </c>
      <c r="E1137" s="31">
        <v>0.58389435385003496</v>
      </c>
      <c r="F1137" s="31">
        <v>0.61874399999999996</v>
      </c>
      <c r="G1137" s="31">
        <v>0.59175500000000003</v>
      </c>
    </row>
    <row r="1138" spans="1:7" x14ac:dyDescent="0.2">
      <c r="A1138" s="31" t="str">
        <f t="shared" si="23"/>
        <v>2019-20Corangamite ShireS1</v>
      </c>
      <c r="B1138" s="31" t="s">
        <v>108</v>
      </c>
      <c r="C1138" s="31" t="s">
        <v>238</v>
      </c>
      <c r="D1138" s="31" t="s">
        <v>123</v>
      </c>
      <c r="E1138" s="31">
        <v>0.49086432323643198</v>
      </c>
      <c r="F1138" s="31">
        <v>0.61874399999999996</v>
      </c>
      <c r="G1138" s="31">
        <v>0.59175500000000003</v>
      </c>
    </row>
    <row r="1139" spans="1:7" x14ac:dyDescent="0.2">
      <c r="A1139" s="31" t="str">
        <f t="shared" si="23"/>
        <v>2019-20Darebin CityS1</v>
      </c>
      <c r="B1139" s="31" t="s">
        <v>108</v>
      </c>
      <c r="C1139" s="31" t="s">
        <v>239</v>
      </c>
      <c r="D1139" s="31" t="s">
        <v>123</v>
      </c>
      <c r="E1139" s="31">
        <v>0.73856642257064598</v>
      </c>
      <c r="F1139" s="31">
        <v>0.61874399999999996</v>
      </c>
      <c r="G1139" s="31">
        <v>0.68995300000000004</v>
      </c>
    </row>
    <row r="1140" spans="1:7" x14ac:dyDescent="0.2">
      <c r="A1140" s="31" t="str">
        <f t="shared" si="23"/>
        <v>2019-20East Gippsland ShireS1</v>
      </c>
      <c r="B1140" s="31" t="s">
        <v>108</v>
      </c>
      <c r="C1140" s="31" t="s">
        <v>240</v>
      </c>
      <c r="D1140" s="31" t="s">
        <v>123</v>
      </c>
      <c r="E1140" s="31">
        <v>0.49854279275462998</v>
      </c>
      <c r="F1140" s="31">
        <v>0.61874399999999996</v>
      </c>
      <c r="G1140" s="31">
        <v>0.59175500000000003</v>
      </c>
    </row>
    <row r="1141" spans="1:7" x14ac:dyDescent="0.2">
      <c r="A1141" s="31" t="str">
        <f t="shared" si="23"/>
        <v>2019-20Frankston CityS1</v>
      </c>
      <c r="B1141" s="31" t="s">
        <v>108</v>
      </c>
      <c r="C1141" s="31" t="s">
        <v>241</v>
      </c>
      <c r="D1141" s="31" t="s">
        <v>123</v>
      </c>
      <c r="E1141" s="31">
        <v>0.69234663603651703</v>
      </c>
      <c r="F1141" s="31">
        <v>0.61874399999999996</v>
      </c>
      <c r="G1141" s="31">
        <v>0.68995300000000004</v>
      </c>
    </row>
    <row r="1142" spans="1:7" x14ac:dyDescent="0.2">
      <c r="A1142" s="31" t="str">
        <f t="shared" si="23"/>
        <v>2019-20Gannawarra ShireS1</v>
      </c>
      <c r="B1142" s="31" t="s">
        <v>108</v>
      </c>
      <c r="C1142" s="31" t="s">
        <v>242</v>
      </c>
      <c r="D1142" s="31" t="s">
        <v>123</v>
      </c>
      <c r="E1142" s="31">
        <v>0.44514212409695503</v>
      </c>
      <c r="F1142" s="31">
        <v>0.61874399999999996</v>
      </c>
      <c r="G1142" s="31">
        <v>0.525532</v>
      </c>
    </row>
    <row r="1143" spans="1:7" x14ac:dyDescent="0.2">
      <c r="A1143" s="31" t="str">
        <f t="shared" si="23"/>
        <v>2019-20Glenelg ShireS1</v>
      </c>
      <c r="B1143" s="31" t="s">
        <v>108</v>
      </c>
      <c r="C1143" s="31" t="s">
        <v>243</v>
      </c>
      <c r="D1143" s="31" t="s">
        <v>123</v>
      </c>
      <c r="E1143" s="31">
        <v>0.451779363088752</v>
      </c>
      <c r="F1143" s="31">
        <v>0.61874399999999996</v>
      </c>
      <c r="G1143" s="31">
        <v>0.59175500000000003</v>
      </c>
    </row>
    <row r="1144" spans="1:7" x14ac:dyDescent="0.2">
      <c r="A1144" s="31" t="str">
        <f t="shared" si="23"/>
        <v>2019-20Golden Plains ShireS1</v>
      </c>
      <c r="B1144" s="31" t="s">
        <v>108</v>
      </c>
      <c r="C1144" s="31" t="s">
        <v>244</v>
      </c>
      <c r="D1144" s="31" t="s">
        <v>123</v>
      </c>
      <c r="E1144" s="31">
        <v>0.57781284136424305</v>
      </c>
      <c r="F1144" s="31">
        <v>0.61874399999999996</v>
      </c>
      <c r="G1144" s="31">
        <v>0.59175500000000003</v>
      </c>
    </row>
    <row r="1145" spans="1:7" x14ac:dyDescent="0.2">
      <c r="A1145" s="31" t="str">
        <f t="shared" si="23"/>
        <v>2019-20Greater Bendigo CityS1</v>
      </c>
      <c r="B1145" s="31" t="s">
        <v>108</v>
      </c>
      <c r="C1145" s="31" t="s">
        <v>245</v>
      </c>
      <c r="D1145" s="31" t="s">
        <v>123</v>
      </c>
      <c r="E1145" s="31">
        <v>0.66176006957656097</v>
      </c>
      <c r="F1145" s="31">
        <v>0.61874399999999996</v>
      </c>
      <c r="G1145" s="31">
        <v>0.60883299999999996</v>
      </c>
    </row>
    <row r="1146" spans="1:7" x14ac:dyDescent="0.2">
      <c r="A1146" s="31" t="str">
        <f t="shared" si="23"/>
        <v>2019-20Greater Dandenong CityS1</v>
      </c>
      <c r="B1146" s="31" t="s">
        <v>108</v>
      </c>
      <c r="C1146" s="31" t="s">
        <v>246</v>
      </c>
      <c r="D1146" s="31" t="s">
        <v>123</v>
      </c>
      <c r="E1146" s="31">
        <v>0.71558745825233006</v>
      </c>
      <c r="F1146" s="31">
        <v>0.61874399999999996</v>
      </c>
      <c r="G1146" s="31">
        <v>0.68995300000000004</v>
      </c>
    </row>
    <row r="1147" spans="1:7" x14ac:dyDescent="0.2">
      <c r="A1147" s="31" t="str">
        <f t="shared" si="23"/>
        <v>2019-20Greater Geelong CityS1</v>
      </c>
      <c r="B1147" s="31" t="s">
        <v>108</v>
      </c>
      <c r="C1147" s="31" t="s">
        <v>247</v>
      </c>
      <c r="D1147" s="31" t="s">
        <v>123</v>
      </c>
      <c r="E1147" s="31">
        <v>0.61867046587031505</v>
      </c>
      <c r="F1147" s="31">
        <v>0.61874399999999996</v>
      </c>
      <c r="G1147" s="31">
        <v>0.60883299999999996</v>
      </c>
    </row>
    <row r="1148" spans="1:7" x14ac:dyDescent="0.2">
      <c r="A1148" s="31" t="str">
        <f t="shared" si="23"/>
        <v>2019-20Hepburn ShireS1</v>
      </c>
      <c r="B1148" s="31" t="s">
        <v>108</v>
      </c>
      <c r="C1148" s="31" t="s">
        <v>248</v>
      </c>
      <c r="D1148" s="31" t="s">
        <v>123</v>
      </c>
      <c r="E1148" s="31">
        <v>0.64664483950919505</v>
      </c>
      <c r="F1148" s="31">
        <v>0.61874399999999996</v>
      </c>
      <c r="G1148" s="31">
        <v>0.525532</v>
      </c>
    </row>
    <row r="1149" spans="1:7" x14ac:dyDescent="0.2">
      <c r="A1149" s="31" t="str">
        <f t="shared" si="23"/>
        <v>2019-20Hindmarsh ShireS1</v>
      </c>
      <c r="B1149" s="31" t="s">
        <v>108</v>
      </c>
      <c r="C1149" s="31" t="s">
        <v>249</v>
      </c>
      <c r="D1149" s="31" t="s">
        <v>123</v>
      </c>
      <c r="E1149" s="31">
        <v>0.37123155194887097</v>
      </c>
      <c r="F1149" s="31">
        <v>0.61874399999999996</v>
      </c>
      <c r="G1149" s="31">
        <v>0.525532</v>
      </c>
    </row>
    <row r="1150" spans="1:7" x14ac:dyDescent="0.2">
      <c r="A1150" s="31" t="str">
        <f t="shared" si="23"/>
        <v>2019-20Hobsons Bay CityS1</v>
      </c>
      <c r="B1150" s="31" t="s">
        <v>108</v>
      </c>
      <c r="C1150" s="31" t="s">
        <v>250</v>
      </c>
      <c r="D1150" s="31" t="s">
        <v>123</v>
      </c>
      <c r="E1150" s="31">
        <v>0.79293843748640702</v>
      </c>
      <c r="F1150" s="31">
        <v>0.61874399999999996</v>
      </c>
      <c r="G1150" s="31">
        <v>0.68995300000000004</v>
      </c>
    </row>
    <row r="1151" spans="1:7" x14ac:dyDescent="0.2">
      <c r="A1151" s="31" t="str">
        <f t="shared" si="23"/>
        <v>2019-20Hume CityS1</v>
      </c>
      <c r="B1151" s="31" t="s">
        <v>108</v>
      </c>
      <c r="C1151" s="31" t="s">
        <v>251</v>
      </c>
      <c r="D1151" s="31" t="s">
        <v>123</v>
      </c>
      <c r="E1151" s="31">
        <v>0.63144247426960798</v>
      </c>
      <c r="F1151" s="31">
        <v>0.61874399999999996</v>
      </c>
      <c r="G1151" s="31">
        <v>0.70944499999999999</v>
      </c>
    </row>
    <row r="1152" spans="1:7" x14ac:dyDescent="0.2">
      <c r="A1152" s="31" t="str">
        <f t="shared" si="23"/>
        <v>2019-20Indigo ShireS1</v>
      </c>
      <c r="B1152" s="31" t="s">
        <v>108</v>
      </c>
      <c r="C1152" s="31" t="s">
        <v>252</v>
      </c>
      <c r="D1152" s="31" t="s">
        <v>123</v>
      </c>
      <c r="E1152" s="31">
        <v>0.57899169813864104</v>
      </c>
      <c r="F1152" s="31">
        <v>0.61874399999999996</v>
      </c>
      <c r="G1152" s="31">
        <v>0.525532</v>
      </c>
    </row>
    <row r="1153" spans="1:7" x14ac:dyDescent="0.2">
      <c r="A1153" s="31" t="str">
        <f t="shared" si="23"/>
        <v>2019-20Knox CityS1</v>
      </c>
      <c r="B1153" s="31" t="s">
        <v>108</v>
      </c>
      <c r="C1153" s="31" t="s">
        <v>253</v>
      </c>
      <c r="D1153" s="31" t="s">
        <v>123</v>
      </c>
      <c r="E1153" s="31">
        <v>0.68584314092514997</v>
      </c>
      <c r="F1153" s="31">
        <v>0.61874399999999996</v>
      </c>
      <c r="G1153" s="31">
        <v>0.68995300000000004</v>
      </c>
    </row>
    <row r="1154" spans="1:7" x14ac:dyDescent="0.2">
      <c r="A1154" s="31" t="str">
        <f t="shared" si="23"/>
        <v>2019-20Loddon ShireS1</v>
      </c>
      <c r="B1154" s="31" t="s">
        <v>108</v>
      </c>
      <c r="C1154" s="31" t="s">
        <v>254</v>
      </c>
      <c r="D1154" s="31" t="s">
        <v>123</v>
      </c>
      <c r="E1154" s="31">
        <v>0.38598418626904102</v>
      </c>
      <c r="F1154" s="31">
        <v>0.61874399999999996</v>
      </c>
      <c r="G1154" s="31">
        <v>0.525532</v>
      </c>
    </row>
    <row r="1155" spans="1:7" x14ac:dyDescent="0.2">
      <c r="A1155" s="31" t="str">
        <f t="shared" si="23"/>
        <v>2019-20Macedon Ranges ShireS1</v>
      </c>
      <c r="B1155" s="31" t="s">
        <v>108</v>
      </c>
      <c r="C1155" s="31" t="s">
        <v>255</v>
      </c>
      <c r="D1155" s="31" t="s">
        <v>123</v>
      </c>
      <c r="E1155" s="31">
        <v>0.61964298796122197</v>
      </c>
      <c r="F1155" s="31">
        <v>0.61874399999999996</v>
      </c>
      <c r="G1155" s="31">
        <v>0.59175500000000003</v>
      </c>
    </row>
    <row r="1156" spans="1:7" x14ac:dyDescent="0.2">
      <c r="A1156" s="31" t="str">
        <f t="shared" si="23"/>
        <v>2019-20Manningham CityS1</v>
      </c>
      <c r="B1156" s="31" t="s">
        <v>108</v>
      </c>
      <c r="C1156" s="31" t="s">
        <v>256</v>
      </c>
      <c r="D1156" s="31" t="s">
        <v>123</v>
      </c>
      <c r="E1156" s="31">
        <v>0.78607729232047596</v>
      </c>
      <c r="F1156" s="31">
        <v>0.61874399999999996</v>
      </c>
      <c r="G1156" s="31">
        <v>0.68995300000000004</v>
      </c>
    </row>
    <row r="1157" spans="1:7" x14ac:dyDescent="0.2">
      <c r="A1157" s="31" t="str">
        <f t="shared" si="23"/>
        <v>2019-20Mansfield ShireS1</v>
      </c>
      <c r="B1157" s="31" t="s">
        <v>108</v>
      </c>
      <c r="C1157" s="31" t="s">
        <v>257</v>
      </c>
      <c r="D1157" s="31" t="s">
        <v>123</v>
      </c>
      <c r="E1157" s="31">
        <v>0.65085375719934402</v>
      </c>
      <c r="F1157" s="31">
        <v>0.61874399999999996</v>
      </c>
      <c r="G1157" s="31">
        <v>0.525532</v>
      </c>
    </row>
    <row r="1158" spans="1:7" x14ac:dyDescent="0.2">
      <c r="A1158" s="31" t="str">
        <f t="shared" si="23"/>
        <v>2019-20Maribyrnong CityS1</v>
      </c>
      <c r="B1158" s="31" t="s">
        <v>108</v>
      </c>
      <c r="C1158" s="31" t="s">
        <v>258</v>
      </c>
      <c r="D1158" s="31" t="s">
        <v>123</v>
      </c>
      <c r="E1158" s="31">
        <v>0.74109180144368103</v>
      </c>
      <c r="F1158" s="31">
        <v>0.61874399999999996</v>
      </c>
      <c r="G1158" s="31">
        <v>0.68995300000000004</v>
      </c>
    </row>
    <row r="1159" spans="1:7" x14ac:dyDescent="0.2">
      <c r="A1159" s="31" t="str">
        <f t="shared" si="23"/>
        <v>2019-20Maroondah CityS1</v>
      </c>
      <c r="B1159" s="31" t="s">
        <v>108</v>
      </c>
      <c r="C1159" s="31" t="s">
        <v>259</v>
      </c>
      <c r="D1159" s="31" t="s">
        <v>123</v>
      </c>
      <c r="E1159" s="31">
        <v>0.694158384674192</v>
      </c>
      <c r="F1159" s="31">
        <v>0.61874399999999996</v>
      </c>
      <c r="G1159" s="31">
        <v>0.68995300000000004</v>
      </c>
    </row>
    <row r="1160" spans="1:7" x14ac:dyDescent="0.2">
      <c r="A1160" s="31" t="str">
        <f t="shared" si="23"/>
        <v>2019-20Melbourne CityS1</v>
      </c>
      <c r="B1160" s="31" t="s">
        <v>108</v>
      </c>
      <c r="C1160" s="31" t="s">
        <v>260</v>
      </c>
      <c r="D1160" s="31" t="s">
        <v>123</v>
      </c>
      <c r="E1160" s="31">
        <v>0.59903841000180602</v>
      </c>
      <c r="F1160" s="31">
        <v>0.61874399999999996</v>
      </c>
      <c r="G1160" s="31">
        <v>0.68995300000000004</v>
      </c>
    </row>
    <row r="1161" spans="1:7" x14ac:dyDescent="0.2">
      <c r="A1161" s="31" t="str">
        <f t="shared" si="23"/>
        <v>2019-20Melton CityS1</v>
      </c>
      <c r="B1161" s="31" t="s">
        <v>108</v>
      </c>
      <c r="C1161" s="31" t="s">
        <v>261</v>
      </c>
      <c r="D1161" s="31" t="s">
        <v>123</v>
      </c>
      <c r="E1161" s="31">
        <v>0.71443595800072401</v>
      </c>
      <c r="F1161" s="31">
        <v>0.61874399999999996</v>
      </c>
      <c r="G1161" s="31">
        <v>0.70944499999999999</v>
      </c>
    </row>
    <row r="1162" spans="1:7" x14ac:dyDescent="0.2">
      <c r="A1162" s="31" t="str">
        <f t="shared" si="23"/>
        <v>2019-20Moira ShireS1</v>
      </c>
      <c r="B1162" s="31" t="s">
        <v>108</v>
      </c>
      <c r="C1162" s="31" t="s">
        <v>262</v>
      </c>
      <c r="D1162" s="31" t="s">
        <v>123</v>
      </c>
      <c r="E1162" s="31">
        <v>0.62392455689108695</v>
      </c>
      <c r="F1162" s="31">
        <v>0.61874399999999996</v>
      </c>
      <c r="G1162" s="31">
        <v>0.59175500000000003</v>
      </c>
    </row>
    <row r="1163" spans="1:7" x14ac:dyDescent="0.2">
      <c r="A1163" s="31" t="str">
        <f t="shared" si="23"/>
        <v>2019-20Monash CityS1</v>
      </c>
      <c r="B1163" s="31" t="s">
        <v>108</v>
      </c>
      <c r="C1163" s="31" t="s">
        <v>263</v>
      </c>
      <c r="D1163" s="31" t="s">
        <v>123</v>
      </c>
      <c r="E1163" s="31">
        <v>0.65501217775877096</v>
      </c>
      <c r="F1163" s="31">
        <v>0.61874399999999996</v>
      </c>
      <c r="G1163" s="31">
        <v>0.68995300000000004</v>
      </c>
    </row>
    <row r="1164" spans="1:7" x14ac:dyDescent="0.2">
      <c r="A1164" s="31" t="str">
        <f t="shared" si="23"/>
        <v>2019-20Moonee Valley CityS1</v>
      </c>
      <c r="B1164" s="31" t="s">
        <v>108</v>
      </c>
      <c r="C1164" s="31" t="s">
        <v>264</v>
      </c>
      <c r="D1164" s="31" t="s">
        <v>123</v>
      </c>
      <c r="E1164" s="31">
        <v>0.69220899188871399</v>
      </c>
      <c r="F1164" s="31">
        <v>0.61874399999999996</v>
      </c>
      <c r="G1164" s="31">
        <v>0.68995300000000004</v>
      </c>
    </row>
    <row r="1165" spans="1:7" x14ac:dyDescent="0.2">
      <c r="A1165" s="31" t="str">
        <f t="shared" si="23"/>
        <v>2019-20Moorabool ShireS1</v>
      </c>
      <c r="B1165" s="31" t="s">
        <v>108</v>
      </c>
      <c r="C1165" s="31" t="s">
        <v>265</v>
      </c>
      <c r="D1165" s="31" t="s">
        <v>123</v>
      </c>
      <c r="E1165" s="31">
        <v>0.66125247262099296</v>
      </c>
      <c r="F1165" s="31">
        <v>0.61874399999999996</v>
      </c>
      <c r="G1165" s="31">
        <v>0.59175500000000003</v>
      </c>
    </row>
    <row r="1166" spans="1:7" x14ac:dyDescent="0.2">
      <c r="A1166" s="31" t="str">
        <f t="shared" si="23"/>
        <v>2019-20Merri-bek CityS1</v>
      </c>
      <c r="B1166" s="31" t="s">
        <v>108</v>
      </c>
      <c r="C1166" s="31" t="s">
        <v>266</v>
      </c>
      <c r="D1166" s="31" t="s">
        <v>123</v>
      </c>
      <c r="E1166" s="31">
        <v>0.72145672636119595</v>
      </c>
      <c r="F1166" s="31">
        <v>0.61874399999999996</v>
      </c>
      <c r="G1166" s="31">
        <v>0.68995300000000004</v>
      </c>
    </row>
    <row r="1167" spans="1:7" x14ac:dyDescent="0.2">
      <c r="A1167" s="31" t="str">
        <f t="shared" si="23"/>
        <v>2019-20Mornington Peninsula ShireS1</v>
      </c>
      <c r="B1167" s="31" t="s">
        <v>108</v>
      </c>
      <c r="C1167" s="31" t="s">
        <v>267</v>
      </c>
      <c r="D1167" s="31" t="s">
        <v>123</v>
      </c>
      <c r="E1167" s="31">
        <v>0.76763189906328799</v>
      </c>
      <c r="F1167" s="31">
        <v>0.61874399999999996</v>
      </c>
      <c r="G1167" s="31">
        <v>0.70944499999999999</v>
      </c>
    </row>
    <row r="1168" spans="1:7" x14ac:dyDescent="0.2">
      <c r="A1168" s="31" t="str">
        <f t="shared" si="23"/>
        <v>2019-20Mount Alexander ShireS1</v>
      </c>
      <c r="B1168" s="31" t="s">
        <v>108</v>
      </c>
      <c r="C1168" s="31" t="s">
        <v>268</v>
      </c>
      <c r="D1168" s="31" t="s">
        <v>123</v>
      </c>
      <c r="E1168" s="31">
        <v>0.65295218464375804</v>
      </c>
      <c r="F1168" s="31">
        <v>0.61874399999999996</v>
      </c>
      <c r="G1168" s="31">
        <v>0.59175500000000003</v>
      </c>
    </row>
    <row r="1169" spans="1:7" x14ac:dyDescent="0.2">
      <c r="A1169" s="31" t="str">
        <f t="shared" si="23"/>
        <v>2019-20Moyne ShireS1</v>
      </c>
      <c r="B1169" s="31" t="s">
        <v>108</v>
      </c>
      <c r="C1169" s="31" t="s">
        <v>269</v>
      </c>
      <c r="D1169" s="31" t="s">
        <v>123</v>
      </c>
      <c r="E1169" s="31">
        <v>0.48876937490552602</v>
      </c>
      <c r="F1169" s="31">
        <v>0.61874399999999996</v>
      </c>
      <c r="G1169" s="31">
        <v>0.59175500000000003</v>
      </c>
    </row>
    <row r="1170" spans="1:7" x14ac:dyDescent="0.2">
      <c r="A1170" s="31" t="str">
        <f t="shared" si="23"/>
        <v>2019-20Murrindindi ShireS1</v>
      </c>
      <c r="B1170" s="31" t="s">
        <v>108</v>
      </c>
      <c r="C1170" s="31" t="s">
        <v>270</v>
      </c>
      <c r="D1170" s="31" t="s">
        <v>123</v>
      </c>
      <c r="E1170" s="31">
        <v>0.59885257083076804</v>
      </c>
      <c r="F1170" s="31">
        <v>0.61874399999999996</v>
      </c>
      <c r="G1170" s="31">
        <v>0.525532</v>
      </c>
    </row>
    <row r="1171" spans="1:7" x14ac:dyDescent="0.2">
      <c r="A1171" s="31" t="str">
        <f t="shared" si="23"/>
        <v>2019-20Nillumbik ShireS1</v>
      </c>
      <c r="B1171" s="31" t="s">
        <v>108</v>
      </c>
      <c r="C1171" s="31" t="s">
        <v>271</v>
      </c>
      <c r="D1171" s="31" t="s">
        <v>123</v>
      </c>
      <c r="E1171" s="31">
        <v>0.742905833417421</v>
      </c>
      <c r="F1171" s="31">
        <v>0.61874399999999996</v>
      </c>
      <c r="G1171" s="31">
        <v>0.70944499999999999</v>
      </c>
    </row>
    <row r="1172" spans="1:7" x14ac:dyDescent="0.2">
      <c r="A1172" s="31" t="str">
        <f t="shared" si="23"/>
        <v>2019-20Port Phillip CityS1</v>
      </c>
      <c r="B1172" s="31" t="s">
        <v>108</v>
      </c>
      <c r="C1172" s="31" t="s">
        <v>272</v>
      </c>
      <c r="D1172" s="31" t="s">
        <v>123</v>
      </c>
      <c r="E1172" s="31">
        <v>0.57725985351164899</v>
      </c>
      <c r="F1172" s="31">
        <v>0.61874399999999996</v>
      </c>
      <c r="G1172" s="31">
        <v>0.68995300000000004</v>
      </c>
    </row>
    <row r="1173" spans="1:7" x14ac:dyDescent="0.2">
      <c r="A1173" s="31" t="str">
        <f t="shared" si="23"/>
        <v>2019-20Pyrenees ShireS1</v>
      </c>
      <c r="B1173" s="31" t="s">
        <v>108</v>
      </c>
      <c r="C1173" s="31" t="s">
        <v>273</v>
      </c>
      <c r="D1173" s="31" t="s">
        <v>123</v>
      </c>
      <c r="E1173" s="31">
        <v>0.465542424644802</v>
      </c>
      <c r="F1173" s="31">
        <v>0.61874399999999996</v>
      </c>
      <c r="G1173" s="31">
        <v>0.525532</v>
      </c>
    </row>
    <row r="1174" spans="1:7" x14ac:dyDescent="0.2">
      <c r="A1174" s="31" t="str">
        <f t="shared" si="23"/>
        <v>2019-20Greater SheppartonS1</v>
      </c>
      <c r="B1174" s="31" t="s">
        <v>108</v>
      </c>
      <c r="C1174" s="31" t="s">
        <v>274</v>
      </c>
      <c r="D1174" s="31" t="s">
        <v>123</v>
      </c>
      <c r="E1174" s="31">
        <v>0.61426082704239104</v>
      </c>
      <c r="F1174" s="31">
        <v>0.61874399999999996</v>
      </c>
      <c r="G1174" s="31">
        <v>0.60883299999999996</v>
      </c>
    </row>
    <row r="1175" spans="1:7" x14ac:dyDescent="0.2">
      <c r="A1175" s="31" t="str">
        <f t="shared" si="23"/>
        <v>2019-20Wangaratta Rural CityS1</v>
      </c>
      <c r="B1175" s="31" t="s">
        <v>108</v>
      </c>
      <c r="C1175" s="31" t="s">
        <v>275</v>
      </c>
      <c r="D1175" s="31" t="s">
        <v>123</v>
      </c>
      <c r="E1175" s="31">
        <v>0.493220116809158</v>
      </c>
      <c r="F1175" s="31">
        <v>0.61874399999999996</v>
      </c>
      <c r="G1175" s="31">
        <v>0.60883299999999996</v>
      </c>
    </row>
    <row r="1176" spans="1:7" x14ac:dyDescent="0.2">
      <c r="A1176" s="31" t="str">
        <f t="shared" si="23"/>
        <v>2019-20Warrnambool CityS1</v>
      </c>
      <c r="B1176" s="31" t="s">
        <v>108</v>
      </c>
      <c r="C1176" s="31" t="s">
        <v>276</v>
      </c>
      <c r="D1176" s="31" t="s">
        <v>123</v>
      </c>
      <c r="E1176" s="31">
        <v>0.54577257130602597</v>
      </c>
      <c r="F1176" s="31">
        <v>0.61874399999999996</v>
      </c>
      <c r="G1176" s="31">
        <v>0.60883299999999996</v>
      </c>
    </row>
    <row r="1177" spans="1:7" x14ac:dyDescent="0.2">
      <c r="A1177" s="31" t="str">
        <f t="shared" si="23"/>
        <v>2019-20Wodonga CityS1</v>
      </c>
      <c r="B1177" s="31" t="s">
        <v>108</v>
      </c>
      <c r="C1177" s="31" t="s">
        <v>277</v>
      </c>
      <c r="D1177" s="31" t="s">
        <v>123</v>
      </c>
      <c r="E1177" s="31">
        <v>0.72050088548278401</v>
      </c>
      <c r="F1177" s="31">
        <v>0.61874399999999996</v>
      </c>
      <c r="G1177" s="31">
        <v>0.60883299999999996</v>
      </c>
    </row>
    <row r="1178" spans="1:7" x14ac:dyDescent="0.2">
      <c r="A1178" s="31" t="str">
        <f t="shared" si="23"/>
        <v>2019-20Boroondara CityS1</v>
      </c>
      <c r="B1178" s="31" t="s">
        <v>108</v>
      </c>
      <c r="C1178" s="31" t="s">
        <v>278</v>
      </c>
      <c r="D1178" s="31" t="s">
        <v>123</v>
      </c>
      <c r="E1178" s="31">
        <v>0.79355647899457804</v>
      </c>
      <c r="F1178" s="31">
        <v>0.61874399999999996</v>
      </c>
      <c r="G1178" s="31">
        <v>0.68995300000000004</v>
      </c>
    </row>
    <row r="1179" spans="1:7" x14ac:dyDescent="0.2">
      <c r="A1179" s="31" t="str">
        <f t="shared" si="23"/>
        <v>2019-20Buloke ShireS1</v>
      </c>
      <c r="B1179" s="31" t="s">
        <v>108</v>
      </c>
      <c r="C1179" s="31" t="s">
        <v>279</v>
      </c>
      <c r="D1179" s="31" t="s">
        <v>123</v>
      </c>
      <c r="E1179" s="31">
        <v>0.49716555334897999</v>
      </c>
      <c r="F1179" s="31">
        <v>0.61874399999999996</v>
      </c>
      <c r="G1179" s="31">
        <v>0.525532</v>
      </c>
    </row>
    <row r="1180" spans="1:7" x14ac:dyDescent="0.2">
      <c r="A1180" s="31" t="str">
        <f t="shared" si="23"/>
        <v>2019-20Glen Eira CityS1</v>
      </c>
      <c r="B1180" s="31" t="s">
        <v>108</v>
      </c>
      <c r="C1180" s="31" t="s">
        <v>280</v>
      </c>
      <c r="D1180" s="31" t="s">
        <v>123</v>
      </c>
      <c r="E1180" s="31">
        <v>0.63361385807085302</v>
      </c>
      <c r="F1180" s="31">
        <v>0.61874399999999996</v>
      </c>
      <c r="G1180" s="31">
        <v>0.68995300000000004</v>
      </c>
    </row>
    <row r="1181" spans="1:7" x14ac:dyDescent="0.2">
      <c r="A1181" s="31" t="str">
        <f t="shared" si="23"/>
        <v>2019-20Horsham Rural CityS1</v>
      </c>
      <c r="B1181" s="31" t="s">
        <v>108</v>
      </c>
      <c r="C1181" s="31" t="s">
        <v>281</v>
      </c>
      <c r="D1181" s="31" t="s">
        <v>123</v>
      </c>
      <c r="E1181" s="31">
        <v>0.55628632916993503</v>
      </c>
      <c r="F1181" s="31">
        <v>0.61874399999999996</v>
      </c>
      <c r="G1181" s="31">
        <v>0.60883299999999996</v>
      </c>
    </row>
    <row r="1182" spans="1:7" x14ac:dyDescent="0.2">
      <c r="A1182" s="31" t="str">
        <f t="shared" si="23"/>
        <v>2019-20Kingston CityS1</v>
      </c>
      <c r="B1182" s="31" t="s">
        <v>108</v>
      </c>
      <c r="C1182" s="31" t="s">
        <v>282</v>
      </c>
      <c r="D1182" s="31" t="s">
        <v>123</v>
      </c>
      <c r="E1182" s="31">
        <v>0.652485171711358</v>
      </c>
      <c r="F1182" s="31">
        <v>0.61874399999999996</v>
      </c>
      <c r="G1182" s="31">
        <v>0.68995300000000004</v>
      </c>
    </row>
    <row r="1183" spans="1:7" x14ac:dyDescent="0.2">
      <c r="A1183" s="31" t="str">
        <f t="shared" si="23"/>
        <v>2019-20Latrobe CityS1</v>
      </c>
      <c r="B1183" s="31" t="s">
        <v>108</v>
      </c>
      <c r="C1183" s="31" t="s">
        <v>283</v>
      </c>
      <c r="D1183" s="31" t="s">
        <v>123</v>
      </c>
      <c r="E1183" s="31">
        <v>0.60111030079328498</v>
      </c>
      <c r="F1183" s="31">
        <v>0.61874399999999996</v>
      </c>
      <c r="G1183" s="31">
        <v>0.60883299999999996</v>
      </c>
    </row>
    <row r="1184" spans="1:7" x14ac:dyDescent="0.2">
      <c r="A1184" s="31" t="str">
        <f t="shared" si="23"/>
        <v>2019-20Mildura Rural CityS1</v>
      </c>
      <c r="B1184" s="31" t="s">
        <v>108</v>
      </c>
      <c r="C1184" s="31" t="s">
        <v>284</v>
      </c>
      <c r="D1184" s="31" t="s">
        <v>123</v>
      </c>
      <c r="E1184" s="31">
        <v>0.60898477285544705</v>
      </c>
      <c r="F1184" s="31">
        <v>0.61874399999999996</v>
      </c>
      <c r="G1184" s="31">
        <v>0.60883299999999996</v>
      </c>
    </row>
    <row r="1185" spans="1:7" x14ac:dyDescent="0.2">
      <c r="A1185" s="31" t="str">
        <f t="shared" si="23"/>
        <v>2019-20Mitchell ShireS1</v>
      </c>
      <c r="B1185" s="31" t="s">
        <v>108</v>
      </c>
      <c r="C1185" s="31" t="s">
        <v>285</v>
      </c>
      <c r="D1185" s="31" t="s">
        <v>123</v>
      </c>
      <c r="E1185" s="31">
        <v>0.63484548042032596</v>
      </c>
      <c r="F1185" s="31">
        <v>0.61874399999999996</v>
      </c>
      <c r="G1185" s="31">
        <v>0.59175500000000003</v>
      </c>
    </row>
    <row r="1186" spans="1:7" x14ac:dyDescent="0.2">
      <c r="A1186" s="31" t="str">
        <f t="shared" si="23"/>
        <v>2019-20Northern Grampians ShireS1</v>
      </c>
      <c r="B1186" s="31" t="s">
        <v>108</v>
      </c>
      <c r="C1186" s="31" t="s">
        <v>286</v>
      </c>
      <c r="D1186" s="31" t="s">
        <v>123</v>
      </c>
      <c r="E1186" s="31">
        <v>0.53816943431481901</v>
      </c>
      <c r="F1186" s="31">
        <v>0.61874399999999996</v>
      </c>
      <c r="G1186" s="31">
        <v>0.525532</v>
      </c>
    </row>
    <row r="1187" spans="1:7" x14ac:dyDescent="0.2">
      <c r="A1187" s="31" t="str">
        <f t="shared" si="23"/>
        <v>2020-21Southern Grampians ShireG2</v>
      </c>
      <c r="B1187" s="31" t="s">
        <v>109</v>
      </c>
      <c r="C1187" s="31" t="s">
        <v>208</v>
      </c>
      <c r="D1187" s="31" t="s">
        <v>23</v>
      </c>
      <c r="E1187" s="31">
        <v>57</v>
      </c>
      <c r="F1187" s="31">
        <v>56.848101</v>
      </c>
      <c r="G1187" s="31">
        <v>53.947367999999997</v>
      </c>
    </row>
    <row r="1188" spans="1:7" x14ac:dyDescent="0.2">
      <c r="A1188" s="31" t="str">
        <f t="shared" si="23"/>
        <v>2020-21South Gippsland ShireG2</v>
      </c>
      <c r="B1188" s="31" t="s">
        <v>109</v>
      </c>
      <c r="C1188" s="31" t="s">
        <v>209</v>
      </c>
      <c r="D1188" s="31" t="s">
        <v>23</v>
      </c>
      <c r="E1188" s="31">
        <v>44</v>
      </c>
      <c r="F1188" s="31">
        <v>56.848101</v>
      </c>
      <c r="G1188" s="31">
        <v>53.947367999999997</v>
      </c>
    </row>
    <row r="1189" spans="1:7" x14ac:dyDescent="0.2">
      <c r="A1189" s="31" t="str">
        <f t="shared" si="23"/>
        <v>2020-21Stonnington CityG2</v>
      </c>
      <c r="B1189" s="31" t="s">
        <v>109</v>
      </c>
      <c r="C1189" s="31" t="s">
        <v>210</v>
      </c>
      <c r="D1189" s="31" t="s">
        <v>23</v>
      </c>
      <c r="E1189" s="31">
        <v>60</v>
      </c>
      <c r="F1189" s="31">
        <v>56.848101</v>
      </c>
      <c r="G1189" s="31">
        <v>60.863636</v>
      </c>
    </row>
    <row r="1190" spans="1:7" x14ac:dyDescent="0.2">
      <c r="A1190" s="31" t="str">
        <f t="shared" si="23"/>
        <v>2020-21Ararat Rural CityG2</v>
      </c>
      <c r="B1190" s="31" t="s">
        <v>109</v>
      </c>
      <c r="C1190" s="31" t="s">
        <v>211</v>
      </c>
      <c r="D1190" s="31" t="s">
        <v>23</v>
      </c>
      <c r="E1190" s="31">
        <v>61</v>
      </c>
      <c r="F1190" s="31">
        <v>56.848101</v>
      </c>
      <c r="G1190" s="31">
        <v>56.157895000000003</v>
      </c>
    </row>
    <row r="1191" spans="1:7" x14ac:dyDescent="0.2">
      <c r="A1191" s="31" t="str">
        <f t="shared" si="23"/>
        <v>2020-21Strathbogie ShireG2</v>
      </c>
      <c r="B1191" s="31" t="s">
        <v>109</v>
      </c>
      <c r="C1191" s="31" t="s">
        <v>212</v>
      </c>
      <c r="D1191" s="31" t="s">
        <v>23</v>
      </c>
      <c r="E1191" s="31">
        <v>52</v>
      </c>
      <c r="F1191" s="31">
        <v>56.848101</v>
      </c>
      <c r="G1191" s="31">
        <v>56.157895000000003</v>
      </c>
    </row>
    <row r="1192" spans="1:7" x14ac:dyDescent="0.2">
      <c r="A1192" s="31" t="str">
        <f t="shared" si="23"/>
        <v>2020-21Surf Coast ShireG2</v>
      </c>
      <c r="B1192" s="31" t="s">
        <v>109</v>
      </c>
      <c r="C1192" s="31" t="s">
        <v>213</v>
      </c>
      <c r="D1192" s="31" t="s">
        <v>23</v>
      </c>
      <c r="E1192" s="31">
        <v>59</v>
      </c>
      <c r="F1192" s="31">
        <v>56.848101</v>
      </c>
      <c r="G1192" s="31">
        <v>53.947367999999997</v>
      </c>
    </row>
    <row r="1193" spans="1:7" x14ac:dyDescent="0.2">
      <c r="A1193" s="31" t="str">
        <f t="shared" si="23"/>
        <v>2020-21Swan Hill Rural CityG2</v>
      </c>
      <c r="B1193" s="31" t="s">
        <v>109</v>
      </c>
      <c r="C1193" s="31" t="s">
        <v>214</v>
      </c>
      <c r="D1193" s="31" t="s">
        <v>23</v>
      </c>
      <c r="E1193" s="31">
        <v>51</v>
      </c>
      <c r="F1193" s="31">
        <v>56.848101</v>
      </c>
      <c r="G1193" s="31">
        <v>53.947367999999997</v>
      </c>
    </row>
    <row r="1194" spans="1:7" x14ac:dyDescent="0.2">
      <c r="A1194" s="31" t="str">
        <f t="shared" si="23"/>
        <v>2020-21Towong ShireG2</v>
      </c>
      <c r="B1194" s="31" t="s">
        <v>109</v>
      </c>
      <c r="C1194" s="31" t="s">
        <v>215</v>
      </c>
      <c r="D1194" s="31" t="s">
        <v>23</v>
      </c>
      <c r="E1194" s="31">
        <v>60</v>
      </c>
      <c r="F1194" s="31">
        <v>56.848101</v>
      </c>
      <c r="G1194" s="31">
        <v>56.157895000000003</v>
      </c>
    </row>
    <row r="1195" spans="1:7" x14ac:dyDescent="0.2">
      <c r="A1195" s="31" t="str">
        <f t="shared" si="23"/>
        <v>2020-21Wellington ShireG2</v>
      </c>
      <c r="B1195" s="31" t="s">
        <v>109</v>
      </c>
      <c r="C1195" s="31" t="s">
        <v>216</v>
      </c>
      <c r="D1195" s="31" t="s">
        <v>23</v>
      </c>
      <c r="E1195" s="31">
        <v>58</v>
      </c>
      <c r="F1195" s="31">
        <v>56.848101</v>
      </c>
      <c r="G1195" s="31">
        <v>53.947367999999997</v>
      </c>
    </row>
    <row r="1196" spans="1:7" x14ac:dyDescent="0.2">
      <c r="A1196" s="31" t="str">
        <f t="shared" si="23"/>
        <v>2020-21West Wimmera ShireG2</v>
      </c>
      <c r="B1196" s="31" t="s">
        <v>109</v>
      </c>
      <c r="C1196" s="31" t="s">
        <v>217</v>
      </c>
      <c r="D1196" s="31" t="s">
        <v>23</v>
      </c>
      <c r="E1196" s="31">
        <v>55</v>
      </c>
      <c r="F1196" s="31">
        <v>56.848101</v>
      </c>
      <c r="G1196" s="31">
        <v>56.157895000000003</v>
      </c>
    </row>
    <row r="1197" spans="1:7" x14ac:dyDescent="0.2">
      <c r="A1197" s="31" t="str">
        <f t="shared" si="23"/>
        <v>2020-21Whitehorse CityG2</v>
      </c>
      <c r="B1197" s="31" t="s">
        <v>109</v>
      </c>
      <c r="C1197" s="31" t="s">
        <v>218</v>
      </c>
      <c r="D1197" s="31" t="s">
        <v>23</v>
      </c>
      <c r="E1197" s="31">
        <v>57</v>
      </c>
      <c r="F1197" s="31">
        <v>56.848101</v>
      </c>
      <c r="G1197" s="31">
        <v>60.863636</v>
      </c>
    </row>
    <row r="1198" spans="1:7" x14ac:dyDescent="0.2">
      <c r="A1198" s="31" t="str">
        <f t="shared" si="23"/>
        <v>2020-21Whittlesea CityG2</v>
      </c>
      <c r="B1198" s="31" t="s">
        <v>109</v>
      </c>
      <c r="C1198" s="31" t="s">
        <v>219</v>
      </c>
      <c r="D1198" s="31" t="s">
        <v>23</v>
      </c>
      <c r="E1198" s="31">
        <v>54</v>
      </c>
      <c r="F1198" s="31">
        <v>56.848101</v>
      </c>
      <c r="G1198" s="31">
        <v>57.622222000000001</v>
      </c>
    </row>
    <row r="1199" spans="1:7" x14ac:dyDescent="0.2">
      <c r="A1199" s="31" t="str">
        <f t="shared" si="23"/>
        <v>2020-21Wyndham CityG2</v>
      </c>
      <c r="B1199" s="31" t="s">
        <v>109</v>
      </c>
      <c r="C1199" s="31" t="s">
        <v>220</v>
      </c>
      <c r="D1199" s="31" t="s">
        <v>23</v>
      </c>
      <c r="E1199" s="31">
        <v>69.2</v>
      </c>
      <c r="F1199" s="31">
        <v>56.848101</v>
      </c>
      <c r="G1199" s="31">
        <v>57.622222000000001</v>
      </c>
    </row>
    <row r="1200" spans="1:7" x14ac:dyDescent="0.2">
      <c r="A1200" s="31" t="str">
        <f t="shared" si="23"/>
        <v>2020-21Yarra CityG2</v>
      </c>
      <c r="B1200" s="31" t="s">
        <v>109</v>
      </c>
      <c r="C1200" s="31" t="s">
        <v>221</v>
      </c>
      <c r="D1200" s="31" t="s">
        <v>23</v>
      </c>
      <c r="E1200" s="31">
        <v>65</v>
      </c>
      <c r="F1200" s="31">
        <v>56.848101</v>
      </c>
      <c r="G1200" s="31">
        <v>60.863636</v>
      </c>
    </row>
    <row r="1201" spans="1:7" x14ac:dyDescent="0.2">
      <c r="A1201" s="31" t="str">
        <f t="shared" ref="A1201:A1264" si="24">CONCATENATE(B1201,C1201,D1201)</f>
        <v>2020-21Yarra Ranges ShireG2</v>
      </c>
      <c r="B1201" s="31" t="s">
        <v>109</v>
      </c>
      <c r="C1201" s="31" t="s">
        <v>222</v>
      </c>
      <c r="D1201" s="31" t="s">
        <v>23</v>
      </c>
      <c r="E1201" s="31">
        <v>53</v>
      </c>
      <c r="F1201" s="31">
        <v>56.848101</v>
      </c>
      <c r="G1201" s="31">
        <v>57.622222000000001</v>
      </c>
    </row>
    <row r="1202" spans="1:7" x14ac:dyDescent="0.2">
      <c r="A1202" s="31" t="str">
        <f t="shared" si="24"/>
        <v>2020-21Yarriambiack ShireG2</v>
      </c>
      <c r="B1202" s="31" t="s">
        <v>109</v>
      </c>
      <c r="C1202" s="31" t="s">
        <v>223</v>
      </c>
      <c r="D1202" s="31" t="s">
        <v>23</v>
      </c>
      <c r="E1202" s="31">
        <v>62</v>
      </c>
      <c r="F1202" s="31">
        <v>56.848101</v>
      </c>
      <c r="G1202" s="31">
        <v>56.157895000000003</v>
      </c>
    </row>
    <row r="1203" spans="1:7" x14ac:dyDescent="0.2">
      <c r="A1203" s="31" t="str">
        <f t="shared" si="24"/>
        <v>2020-21Bass Coast ShireG2</v>
      </c>
      <c r="B1203" s="31" t="s">
        <v>109</v>
      </c>
      <c r="C1203" s="31" t="s">
        <v>224</v>
      </c>
      <c r="D1203" s="31" t="s">
        <v>23</v>
      </c>
      <c r="E1203" s="31">
        <v>54</v>
      </c>
      <c r="F1203" s="31">
        <v>56.848101</v>
      </c>
      <c r="G1203" s="31">
        <v>53.947367999999997</v>
      </c>
    </row>
    <row r="1204" spans="1:7" x14ac:dyDescent="0.2">
      <c r="A1204" s="31" t="str">
        <f t="shared" si="24"/>
        <v>2020-21Borough of QueenscliffeG2</v>
      </c>
      <c r="B1204" s="31" t="s">
        <v>109</v>
      </c>
      <c r="C1204" s="31" t="s">
        <v>225</v>
      </c>
      <c r="D1204" s="31" t="s">
        <v>23</v>
      </c>
      <c r="E1204" s="31">
        <v>66</v>
      </c>
      <c r="F1204" s="31">
        <v>56.848101</v>
      </c>
      <c r="G1204" s="31">
        <v>56.157895000000003</v>
      </c>
    </row>
    <row r="1205" spans="1:7" x14ac:dyDescent="0.2">
      <c r="A1205" s="31" t="str">
        <f t="shared" si="24"/>
        <v>2020-21Alpine ShireG2</v>
      </c>
      <c r="B1205" s="31" t="s">
        <v>109</v>
      </c>
      <c r="C1205" s="31" t="s">
        <v>226</v>
      </c>
      <c r="D1205" s="31" t="s">
        <v>23</v>
      </c>
      <c r="E1205" s="31">
        <v>57</v>
      </c>
      <c r="F1205" s="31">
        <v>56.848101</v>
      </c>
      <c r="G1205" s="31">
        <v>56.157895000000003</v>
      </c>
    </row>
    <row r="1206" spans="1:7" x14ac:dyDescent="0.2">
      <c r="A1206" s="31" t="str">
        <f t="shared" si="24"/>
        <v>2020-21Ballarat CityG2</v>
      </c>
      <c r="B1206" s="31" t="s">
        <v>109</v>
      </c>
      <c r="C1206" s="31" t="s">
        <v>227</v>
      </c>
      <c r="D1206" s="31" t="s">
        <v>23</v>
      </c>
      <c r="E1206" s="31">
        <v>55.4</v>
      </c>
      <c r="F1206" s="31">
        <v>56.848101</v>
      </c>
      <c r="G1206" s="31">
        <v>54.14</v>
      </c>
    </row>
    <row r="1207" spans="1:7" x14ac:dyDescent="0.2">
      <c r="A1207" s="31" t="str">
        <f t="shared" si="24"/>
        <v>2020-21Banyule CityG2</v>
      </c>
      <c r="B1207" s="31" t="s">
        <v>109</v>
      </c>
      <c r="C1207" s="31" t="s">
        <v>228</v>
      </c>
      <c r="D1207" s="31" t="s">
        <v>23</v>
      </c>
      <c r="E1207" s="31">
        <v>58</v>
      </c>
      <c r="F1207" s="31">
        <v>56.848101</v>
      </c>
      <c r="G1207" s="31">
        <v>60.863636</v>
      </c>
    </row>
    <row r="1208" spans="1:7" x14ac:dyDescent="0.2">
      <c r="A1208" s="31" t="str">
        <f t="shared" si="24"/>
        <v>2020-21Baw Baw ShireG2</v>
      </c>
      <c r="B1208" s="31" t="s">
        <v>109</v>
      </c>
      <c r="C1208" s="31" t="s">
        <v>229</v>
      </c>
      <c r="D1208" s="31" t="s">
        <v>23</v>
      </c>
      <c r="E1208" s="31">
        <v>53</v>
      </c>
      <c r="F1208" s="31">
        <v>56.848101</v>
      </c>
      <c r="G1208" s="31">
        <v>53.947367999999997</v>
      </c>
    </row>
    <row r="1209" spans="1:7" x14ac:dyDescent="0.2">
      <c r="A1209" s="31" t="str">
        <f t="shared" si="24"/>
        <v>2020-21Bayside CityG2</v>
      </c>
      <c r="B1209" s="31" t="s">
        <v>109</v>
      </c>
      <c r="C1209" s="31" t="s">
        <v>230</v>
      </c>
      <c r="D1209" s="31" t="s">
        <v>23</v>
      </c>
      <c r="E1209" s="31">
        <v>62</v>
      </c>
      <c r="F1209" s="31">
        <v>56.848101</v>
      </c>
      <c r="G1209" s="31">
        <v>60.863636</v>
      </c>
    </row>
    <row r="1210" spans="1:7" x14ac:dyDescent="0.2">
      <c r="A1210" s="31" t="str">
        <f t="shared" si="24"/>
        <v>2020-21Benalla Rural CityG2</v>
      </c>
      <c r="B1210" s="31" t="s">
        <v>109</v>
      </c>
      <c r="C1210" s="31" t="s">
        <v>231</v>
      </c>
      <c r="D1210" s="31" t="s">
        <v>23</v>
      </c>
      <c r="E1210" s="31">
        <v>52</v>
      </c>
      <c r="F1210" s="31">
        <v>56.848101</v>
      </c>
      <c r="G1210" s="31">
        <v>56.157895000000003</v>
      </c>
    </row>
    <row r="1211" spans="1:7" x14ac:dyDescent="0.2">
      <c r="A1211" s="31" t="str">
        <f t="shared" si="24"/>
        <v>2020-21Brimbank CityG2</v>
      </c>
      <c r="B1211" s="31" t="s">
        <v>109</v>
      </c>
      <c r="C1211" s="31" t="s">
        <v>232</v>
      </c>
      <c r="D1211" s="31" t="s">
        <v>23</v>
      </c>
      <c r="E1211" s="31">
        <v>59</v>
      </c>
      <c r="F1211" s="31">
        <v>56.848101</v>
      </c>
      <c r="G1211" s="31">
        <v>60.863636</v>
      </c>
    </row>
    <row r="1212" spans="1:7" x14ac:dyDescent="0.2">
      <c r="A1212" s="31" t="str">
        <f t="shared" si="24"/>
        <v>2020-21Campaspe ShireG2</v>
      </c>
      <c r="B1212" s="31" t="s">
        <v>109</v>
      </c>
      <c r="C1212" s="31" t="s">
        <v>233</v>
      </c>
      <c r="D1212" s="31" t="s">
        <v>23</v>
      </c>
      <c r="E1212" s="31">
        <v>51</v>
      </c>
      <c r="F1212" s="31">
        <v>56.848101</v>
      </c>
      <c r="G1212" s="31">
        <v>53.947367999999997</v>
      </c>
    </row>
    <row r="1213" spans="1:7" x14ac:dyDescent="0.2">
      <c r="A1213" s="31" t="str">
        <f t="shared" si="24"/>
        <v>2020-21Cardinia ShireG2</v>
      </c>
      <c r="B1213" s="31" t="s">
        <v>109</v>
      </c>
      <c r="C1213" s="31" t="s">
        <v>234</v>
      </c>
      <c r="D1213" s="31" t="s">
        <v>23</v>
      </c>
      <c r="E1213" s="31">
        <v>54</v>
      </c>
      <c r="F1213" s="31">
        <v>56.848101</v>
      </c>
      <c r="G1213" s="31">
        <v>57.622222000000001</v>
      </c>
    </row>
    <row r="1214" spans="1:7" x14ac:dyDescent="0.2">
      <c r="A1214" s="31" t="str">
        <f t="shared" si="24"/>
        <v>2020-21Casey CityG2</v>
      </c>
      <c r="B1214" s="31" t="s">
        <v>109</v>
      </c>
      <c r="C1214" s="31" t="s">
        <v>235</v>
      </c>
      <c r="D1214" s="31" t="s">
        <v>23</v>
      </c>
      <c r="E1214" s="31">
        <v>52</v>
      </c>
      <c r="F1214" s="31">
        <v>56.848101</v>
      </c>
      <c r="G1214" s="31">
        <v>57.622222000000001</v>
      </c>
    </row>
    <row r="1215" spans="1:7" x14ac:dyDescent="0.2">
      <c r="A1215" s="31" t="str">
        <f t="shared" si="24"/>
        <v>2020-21Central Goldfields ShireG2</v>
      </c>
      <c r="B1215" s="31" t="s">
        <v>109</v>
      </c>
      <c r="C1215" s="31" t="s">
        <v>236</v>
      </c>
      <c r="D1215" s="31" t="s">
        <v>23</v>
      </c>
      <c r="E1215" s="31">
        <v>54</v>
      </c>
      <c r="F1215" s="31">
        <v>56.848101</v>
      </c>
      <c r="G1215" s="31">
        <v>56.157895000000003</v>
      </c>
    </row>
    <row r="1216" spans="1:7" x14ac:dyDescent="0.2">
      <c r="A1216" s="31" t="str">
        <f t="shared" si="24"/>
        <v>2020-21Colac-Otway ShireG2</v>
      </c>
      <c r="B1216" s="31" t="s">
        <v>109</v>
      </c>
      <c r="C1216" s="31" t="s">
        <v>237</v>
      </c>
      <c r="D1216" s="31" t="s">
        <v>23</v>
      </c>
      <c r="E1216" s="31">
        <v>60</v>
      </c>
      <c r="F1216" s="31">
        <v>56.848101</v>
      </c>
      <c r="G1216" s="31">
        <v>53.947367999999997</v>
      </c>
    </row>
    <row r="1217" spans="1:7" x14ac:dyDescent="0.2">
      <c r="A1217" s="31" t="str">
        <f t="shared" si="24"/>
        <v>2020-21Corangamite ShireG2</v>
      </c>
      <c r="B1217" s="31" t="s">
        <v>109</v>
      </c>
      <c r="C1217" s="31" t="s">
        <v>238</v>
      </c>
      <c r="D1217" s="31" t="s">
        <v>23</v>
      </c>
      <c r="E1217" s="31">
        <v>66</v>
      </c>
      <c r="F1217" s="31">
        <v>56.848101</v>
      </c>
      <c r="G1217" s="31">
        <v>53.947367999999997</v>
      </c>
    </row>
    <row r="1218" spans="1:7" x14ac:dyDescent="0.2">
      <c r="A1218" s="31" t="str">
        <f t="shared" si="24"/>
        <v>2020-21Darebin CityG2</v>
      </c>
      <c r="B1218" s="31" t="s">
        <v>109</v>
      </c>
      <c r="C1218" s="31" t="s">
        <v>239</v>
      </c>
      <c r="D1218" s="31" t="s">
        <v>23</v>
      </c>
      <c r="E1218" s="31">
        <v>65</v>
      </c>
      <c r="F1218" s="31">
        <v>56.848101</v>
      </c>
      <c r="G1218" s="31">
        <v>60.863636</v>
      </c>
    </row>
    <row r="1219" spans="1:7" x14ac:dyDescent="0.2">
      <c r="A1219" s="31" t="str">
        <f t="shared" si="24"/>
        <v>2020-21East Gippsland ShireG2</v>
      </c>
      <c r="B1219" s="31" t="s">
        <v>109</v>
      </c>
      <c r="C1219" s="31" t="s">
        <v>240</v>
      </c>
      <c r="D1219" s="31" t="s">
        <v>23</v>
      </c>
      <c r="E1219" s="31">
        <v>51</v>
      </c>
      <c r="F1219" s="31">
        <v>56.848101</v>
      </c>
      <c r="G1219" s="31">
        <v>53.947367999999997</v>
      </c>
    </row>
    <row r="1220" spans="1:7" x14ac:dyDescent="0.2">
      <c r="A1220" s="31" t="str">
        <f t="shared" si="24"/>
        <v>2020-21Frankston CityG2</v>
      </c>
      <c r="B1220" s="31" t="s">
        <v>109</v>
      </c>
      <c r="C1220" s="31" t="s">
        <v>241</v>
      </c>
      <c r="D1220" s="31" t="s">
        <v>23</v>
      </c>
      <c r="E1220" s="31">
        <v>63</v>
      </c>
      <c r="F1220" s="31">
        <v>56.848101</v>
      </c>
      <c r="G1220" s="31">
        <v>60.863636</v>
      </c>
    </row>
    <row r="1221" spans="1:7" x14ac:dyDescent="0.2">
      <c r="A1221" s="31" t="str">
        <f t="shared" si="24"/>
        <v>2020-21Gannawarra ShireG2</v>
      </c>
      <c r="B1221" s="31" t="s">
        <v>109</v>
      </c>
      <c r="C1221" s="31" t="s">
        <v>242</v>
      </c>
      <c r="D1221" s="31" t="s">
        <v>23</v>
      </c>
      <c r="E1221" s="31">
        <v>56</v>
      </c>
      <c r="F1221" s="31">
        <v>56.848101</v>
      </c>
      <c r="G1221" s="31">
        <v>56.157895000000003</v>
      </c>
    </row>
    <row r="1222" spans="1:7" x14ac:dyDescent="0.2">
      <c r="A1222" s="31" t="str">
        <f t="shared" si="24"/>
        <v>2020-21Glenelg ShireG2</v>
      </c>
      <c r="B1222" s="31" t="s">
        <v>109</v>
      </c>
      <c r="C1222" s="31" t="s">
        <v>243</v>
      </c>
      <c r="D1222" s="31" t="s">
        <v>23</v>
      </c>
      <c r="E1222" s="31">
        <v>58</v>
      </c>
      <c r="F1222" s="31">
        <v>56.848101</v>
      </c>
      <c r="G1222" s="31">
        <v>53.947367999999997</v>
      </c>
    </row>
    <row r="1223" spans="1:7" x14ac:dyDescent="0.2">
      <c r="A1223" s="31" t="str">
        <f t="shared" si="24"/>
        <v>2020-21Golden Plains ShireG2</v>
      </c>
      <c r="B1223" s="31" t="s">
        <v>109</v>
      </c>
      <c r="C1223" s="31" t="s">
        <v>244</v>
      </c>
      <c r="D1223" s="31" t="s">
        <v>23</v>
      </c>
      <c r="E1223" s="31">
        <v>47</v>
      </c>
      <c r="F1223" s="31">
        <v>56.848101</v>
      </c>
      <c r="G1223" s="31">
        <v>53.947367999999997</v>
      </c>
    </row>
    <row r="1224" spans="1:7" x14ac:dyDescent="0.2">
      <c r="A1224" s="31" t="str">
        <f t="shared" si="24"/>
        <v>2020-21Greater Bendigo CityG2</v>
      </c>
      <c r="B1224" s="31" t="s">
        <v>109</v>
      </c>
      <c r="C1224" s="31" t="s">
        <v>245</v>
      </c>
      <c r="D1224" s="31" t="s">
        <v>23</v>
      </c>
      <c r="E1224" s="31">
        <v>55</v>
      </c>
      <c r="F1224" s="31">
        <v>56.848101</v>
      </c>
      <c r="G1224" s="31">
        <v>54.14</v>
      </c>
    </row>
    <row r="1225" spans="1:7" x14ac:dyDescent="0.2">
      <c r="A1225" s="31" t="str">
        <f t="shared" si="24"/>
        <v>2020-21Greater Dandenong CityG2</v>
      </c>
      <c r="B1225" s="31" t="s">
        <v>109</v>
      </c>
      <c r="C1225" s="31" t="s">
        <v>246</v>
      </c>
      <c r="D1225" s="31" t="s">
        <v>23</v>
      </c>
      <c r="E1225" s="31">
        <v>60</v>
      </c>
      <c r="F1225" s="31">
        <v>56.848101</v>
      </c>
      <c r="G1225" s="31">
        <v>60.863636</v>
      </c>
    </row>
    <row r="1226" spans="1:7" x14ac:dyDescent="0.2">
      <c r="A1226" s="31" t="str">
        <f t="shared" si="24"/>
        <v>2020-21Greater Geelong CityG2</v>
      </c>
      <c r="B1226" s="31" t="s">
        <v>109</v>
      </c>
      <c r="C1226" s="31" t="s">
        <v>247</v>
      </c>
      <c r="D1226" s="31" t="s">
        <v>23</v>
      </c>
      <c r="E1226" s="31">
        <v>57</v>
      </c>
      <c r="F1226" s="31">
        <v>56.848101</v>
      </c>
      <c r="G1226" s="31">
        <v>54.14</v>
      </c>
    </row>
    <row r="1227" spans="1:7" x14ac:dyDescent="0.2">
      <c r="A1227" s="31" t="str">
        <f t="shared" si="24"/>
        <v>2020-21Hepburn ShireG2</v>
      </c>
      <c r="B1227" s="31" t="s">
        <v>109</v>
      </c>
      <c r="C1227" s="31" t="s">
        <v>248</v>
      </c>
      <c r="D1227" s="31" t="s">
        <v>23</v>
      </c>
      <c r="E1227" s="31">
        <v>44</v>
      </c>
      <c r="F1227" s="31">
        <v>56.848101</v>
      </c>
      <c r="G1227" s="31">
        <v>56.157895000000003</v>
      </c>
    </row>
    <row r="1228" spans="1:7" x14ac:dyDescent="0.2">
      <c r="A1228" s="31" t="str">
        <f t="shared" si="24"/>
        <v>2020-21Hindmarsh ShireG2</v>
      </c>
      <c r="B1228" s="31" t="s">
        <v>109</v>
      </c>
      <c r="C1228" s="31" t="s">
        <v>249</v>
      </c>
      <c r="D1228" s="31" t="s">
        <v>23</v>
      </c>
      <c r="E1228" s="31">
        <v>56</v>
      </c>
      <c r="F1228" s="31">
        <v>56.848101</v>
      </c>
      <c r="G1228" s="31">
        <v>56.157895000000003</v>
      </c>
    </row>
    <row r="1229" spans="1:7" x14ac:dyDescent="0.2">
      <c r="A1229" s="31" t="str">
        <f t="shared" si="24"/>
        <v>2020-21Hobsons Bay CityG2</v>
      </c>
      <c r="B1229" s="31" t="s">
        <v>109</v>
      </c>
      <c r="C1229" s="31" t="s">
        <v>250</v>
      </c>
      <c r="D1229" s="31" t="s">
        <v>23</v>
      </c>
      <c r="E1229" s="31">
        <v>61</v>
      </c>
      <c r="F1229" s="31">
        <v>56.848101</v>
      </c>
      <c r="G1229" s="31">
        <v>60.863636</v>
      </c>
    </row>
    <row r="1230" spans="1:7" x14ac:dyDescent="0.2">
      <c r="A1230" s="31" t="str">
        <f t="shared" si="24"/>
        <v>2020-21Hume CityG2</v>
      </c>
      <c r="B1230" s="31" t="s">
        <v>109</v>
      </c>
      <c r="C1230" s="31" t="s">
        <v>251</v>
      </c>
      <c r="D1230" s="31" t="s">
        <v>23</v>
      </c>
      <c r="E1230" s="31">
        <v>56</v>
      </c>
      <c r="F1230" s="31">
        <v>56.848101</v>
      </c>
      <c r="G1230" s="31">
        <v>57.622222000000001</v>
      </c>
    </row>
    <row r="1231" spans="1:7" x14ac:dyDescent="0.2">
      <c r="A1231" s="31" t="str">
        <f t="shared" si="24"/>
        <v>2020-21Indigo ShireG2</v>
      </c>
      <c r="B1231" s="31" t="s">
        <v>109</v>
      </c>
      <c r="C1231" s="31" t="s">
        <v>252</v>
      </c>
      <c r="D1231" s="31" t="s">
        <v>23</v>
      </c>
      <c r="E1231" s="31">
        <v>57</v>
      </c>
      <c r="F1231" s="31">
        <v>56.848101</v>
      </c>
      <c r="G1231" s="31">
        <v>56.157895000000003</v>
      </c>
    </row>
    <row r="1232" spans="1:7" x14ac:dyDescent="0.2">
      <c r="A1232" s="31" t="str">
        <f t="shared" si="24"/>
        <v>2020-21Knox CityG2</v>
      </c>
      <c r="B1232" s="31" t="s">
        <v>109</v>
      </c>
      <c r="C1232" s="31" t="s">
        <v>253</v>
      </c>
      <c r="D1232" s="31" t="s">
        <v>23</v>
      </c>
      <c r="E1232" s="31">
        <v>58</v>
      </c>
      <c r="F1232" s="31">
        <v>56.848101</v>
      </c>
      <c r="G1232" s="31">
        <v>60.863636</v>
      </c>
    </row>
    <row r="1233" spans="1:7" x14ac:dyDescent="0.2">
      <c r="A1233" s="31" t="str">
        <f t="shared" si="24"/>
        <v>2020-21Loddon ShireG2</v>
      </c>
      <c r="B1233" s="31" t="s">
        <v>109</v>
      </c>
      <c r="C1233" s="31" t="s">
        <v>254</v>
      </c>
      <c r="D1233" s="31" t="s">
        <v>23</v>
      </c>
      <c r="E1233" s="31">
        <v>58</v>
      </c>
      <c r="F1233" s="31">
        <v>56.848101</v>
      </c>
      <c r="G1233" s="31">
        <v>56.157895000000003</v>
      </c>
    </row>
    <row r="1234" spans="1:7" x14ac:dyDescent="0.2">
      <c r="A1234" s="31" t="str">
        <f t="shared" si="24"/>
        <v>2020-21Macedon Ranges ShireG2</v>
      </c>
      <c r="B1234" s="31" t="s">
        <v>109</v>
      </c>
      <c r="C1234" s="31" t="s">
        <v>255</v>
      </c>
      <c r="D1234" s="31" t="s">
        <v>23</v>
      </c>
      <c r="E1234" s="31">
        <v>49</v>
      </c>
      <c r="F1234" s="31">
        <v>56.848101</v>
      </c>
      <c r="G1234" s="31">
        <v>53.947367999999997</v>
      </c>
    </row>
    <row r="1235" spans="1:7" x14ac:dyDescent="0.2">
      <c r="A1235" s="31" t="str">
        <f t="shared" si="24"/>
        <v>2020-21Manningham CityG2</v>
      </c>
      <c r="B1235" s="31" t="s">
        <v>109</v>
      </c>
      <c r="C1235" s="31" t="s">
        <v>256</v>
      </c>
      <c r="D1235" s="31" t="s">
        <v>23</v>
      </c>
      <c r="E1235" s="31">
        <v>64</v>
      </c>
      <c r="F1235" s="31">
        <v>56.848101</v>
      </c>
      <c r="G1235" s="31">
        <v>60.863636</v>
      </c>
    </row>
    <row r="1236" spans="1:7" x14ac:dyDescent="0.2">
      <c r="A1236" s="31" t="str">
        <f t="shared" si="24"/>
        <v>2020-21Mansfield ShireG2</v>
      </c>
      <c r="B1236" s="31" t="s">
        <v>109</v>
      </c>
      <c r="C1236" s="31" t="s">
        <v>257</v>
      </c>
      <c r="D1236" s="31" t="s">
        <v>23</v>
      </c>
      <c r="E1236" s="31">
        <v>56</v>
      </c>
      <c r="F1236" s="31">
        <v>56.848101</v>
      </c>
      <c r="G1236" s="31">
        <v>56.157895000000003</v>
      </c>
    </row>
    <row r="1237" spans="1:7" x14ac:dyDescent="0.2">
      <c r="A1237" s="31" t="str">
        <f t="shared" si="24"/>
        <v>2020-21Maribyrnong CityG2</v>
      </c>
      <c r="B1237" s="31" t="s">
        <v>109</v>
      </c>
      <c r="C1237" s="31" t="s">
        <v>258</v>
      </c>
      <c r="D1237" s="31" t="s">
        <v>23</v>
      </c>
      <c r="E1237" s="31">
        <v>70</v>
      </c>
      <c r="F1237" s="31">
        <v>56.848101</v>
      </c>
      <c r="G1237" s="31">
        <v>60.863636</v>
      </c>
    </row>
    <row r="1238" spans="1:7" x14ac:dyDescent="0.2">
      <c r="A1238" s="31" t="str">
        <f t="shared" si="24"/>
        <v>2020-21Maroondah CityG2</v>
      </c>
      <c r="B1238" s="31" t="s">
        <v>109</v>
      </c>
      <c r="C1238" s="31" t="s">
        <v>259</v>
      </c>
      <c r="D1238" s="31" t="s">
        <v>23</v>
      </c>
      <c r="E1238" s="31">
        <v>55</v>
      </c>
      <c r="F1238" s="31">
        <v>56.848101</v>
      </c>
      <c r="G1238" s="31">
        <v>60.863636</v>
      </c>
    </row>
    <row r="1239" spans="1:7" x14ac:dyDescent="0.2">
      <c r="A1239" s="31" t="str">
        <f t="shared" si="24"/>
        <v>2020-21Melbourne CityG2</v>
      </c>
      <c r="B1239" s="31" t="s">
        <v>109</v>
      </c>
      <c r="C1239" s="31" t="s">
        <v>260</v>
      </c>
      <c r="D1239" s="31" t="s">
        <v>23</v>
      </c>
      <c r="E1239" s="31">
        <v>62</v>
      </c>
      <c r="F1239" s="31">
        <v>56.848101</v>
      </c>
      <c r="G1239" s="31">
        <v>60.863636</v>
      </c>
    </row>
    <row r="1240" spans="1:7" x14ac:dyDescent="0.2">
      <c r="A1240" s="31" t="str">
        <f t="shared" si="24"/>
        <v>2020-21Melton CityG2</v>
      </c>
      <c r="B1240" s="31" t="s">
        <v>109</v>
      </c>
      <c r="C1240" s="31" t="s">
        <v>261</v>
      </c>
      <c r="D1240" s="31" t="s">
        <v>23</v>
      </c>
      <c r="E1240" s="31">
        <v>65</v>
      </c>
      <c r="F1240" s="31">
        <v>56.848101</v>
      </c>
      <c r="G1240" s="31">
        <v>57.622222000000001</v>
      </c>
    </row>
    <row r="1241" spans="1:7" x14ac:dyDescent="0.2">
      <c r="A1241" s="31" t="str">
        <f t="shared" si="24"/>
        <v>2020-21Moira ShireG2</v>
      </c>
      <c r="B1241" s="31" t="s">
        <v>109</v>
      </c>
      <c r="C1241" s="31" t="s">
        <v>262</v>
      </c>
      <c r="D1241" s="31" t="s">
        <v>23</v>
      </c>
      <c r="E1241" s="31">
        <v>55</v>
      </c>
      <c r="F1241" s="31">
        <v>56.848101</v>
      </c>
      <c r="G1241" s="31">
        <v>53.947367999999997</v>
      </c>
    </row>
    <row r="1242" spans="1:7" x14ac:dyDescent="0.2">
      <c r="A1242" s="31" t="str">
        <f t="shared" si="24"/>
        <v>2020-21Monash CityG2</v>
      </c>
      <c r="B1242" s="31" t="s">
        <v>109</v>
      </c>
      <c r="C1242" s="31" t="s">
        <v>263</v>
      </c>
      <c r="D1242" s="31" t="s">
        <v>23</v>
      </c>
      <c r="E1242" s="31">
        <v>70</v>
      </c>
      <c r="F1242" s="31">
        <v>56.848101</v>
      </c>
      <c r="G1242" s="31">
        <v>60.863636</v>
      </c>
    </row>
    <row r="1243" spans="1:7" x14ac:dyDescent="0.2">
      <c r="A1243" s="31" t="str">
        <f t="shared" si="24"/>
        <v>2020-21Moonee Valley CityG2</v>
      </c>
      <c r="B1243" s="31" t="s">
        <v>109</v>
      </c>
      <c r="C1243" s="31" t="s">
        <v>264</v>
      </c>
      <c r="D1243" s="31" t="s">
        <v>23</v>
      </c>
      <c r="E1243" s="31">
        <v>56</v>
      </c>
      <c r="F1243" s="31">
        <v>56.848101</v>
      </c>
      <c r="G1243" s="31">
        <v>60.863636</v>
      </c>
    </row>
    <row r="1244" spans="1:7" x14ac:dyDescent="0.2">
      <c r="A1244" s="31" t="str">
        <f t="shared" si="24"/>
        <v>2020-21Moorabool ShireG2</v>
      </c>
      <c r="B1244" s="31" t="s">
        <v>109</v>
      </c>
      <c r="C1244" s="31" t="s">
        <v>265</v>
      </c>
      <c r="D1244" s="31" t="s">
        <v>23</v>
      </c>
      <c r="E1244" s="31">
        <v>50</v>
      </c>
      <c r="F1244" s="31">
        <v>56.848101</v>
      </c>
      <c r="G1244" s="31">
        <v>53.947367999999997</v>
      </c>
    </row>
    <row r="1245" spans="1:7" x14ac:dyDescent="0.2">
      <c r="A1245" s="31" t="str">
        <f t="shared" si="24"/>
        <v>2020-21Merri-bek CityG2</v>
      </c>
      <c r="B1245" s="31" t="s">
        <v>109</v>
      </c>
      <c r="C1245" s="31" t="s">
        <v>266</v>
      </c>
      <c r="D1245" s="31" t="s">
        <v>23</v>
      </c>
      <c r="E1245" s="31">
        <v>59</v>
      </c>
      <c r="F1245" s="31">
        <v>56.848101</v>
      </c>
      <c r="G1245" s="31">
        <v>60.863636</v>
      </c>
    </row>
    <row r="1246" spans="1:7" x14ac:dyDescent="0.2">
      <c r="A1246" s="31" t="str">
        <f t="shared" si="24"/>
        <v>2020-21Mornington Peninsula ShireG2</v>
      </c>
      <c r="B1246" s="31" t="s">
        <v>109</v>
      </c>
      <c r="C1246" s="31" t="s">
        <v>267</v>
      </c>
      <c r="D1246" s="31" t="s">
        <v>23</v>
      </c>
      <c r="E1246" s="31">
        <v>54</v>
      </c>
      <c r="F1246" s="31">
        <v>56.848101</v>
      </c>
      <c r="G1246" s="31">
        <v>57.622222000000001</v>
      </c>
    </row>
    <row r="1247" spans="1:7" x14ac:dyDescent="0.2">
      <c r="A1247" s="31" t="str">
        <f t="shared" si="24"/>
        <v>2020-21Mount Alexander ShireG2</v>
      </c>
      <c r="B1247" s="31" t="s">
        <v>109</v>
      </c>
      <c r="C1247" s="31" t="s">
        <v>268</v>
      </c>
      <c r="D1247" s="31" t="s">
        <v>23</v>
      </c>
      <c r="E1247" s="31">
        <v>55</v>
      </c>
      <c r="F1247" s="31">
        <v>56.848101</v>
      </c>
      <c r="G1247" s="31">
        <v>53.947367999999997</v>
      </c>
    </row>
    <row r="1248" spans="1:7" x14ac:dyDescent="0.2">
      <c r="A1248" s="31" t="str">
        <f t="shared" si="24"/>
        <v>2020-21Moyne ShireG2</v>
      </c>
      <c r="B1248" s="31" t="s">
        <v>109</v>
      </c>
      <c r="C1248" s="31" t="s">
        <v>269</v>
      </c>
      <c r="D1248" s="31" t="s">
        <v>23</v>
      </c>
      <c r="E1248" s="31">
        <v>57</v>
      </c>
      <c r="F1248" s="31">
        <v>56.848101</v>
      </c>
      <c r="G1248" s="31">
        <v>53.947367999999997</v>
      </c>
    </row>
    <row r="1249" spans="1:7" x14ac:dyDescent="0.2">
      <c r="A1249" s="31" t="str">
        <f t="shared" si="24"/>
        <v>2020-21Murrindindi ShireG2</v>
      </c>
      <c r="B1249" s="31" t="s">
        <v>109</v>
      </c>
      <c r="C1249" s="31" t="s">
        <v>270</v>
      </c>
      <c r="D1249" s="31" t="s">
        <v>23</v>
      </c>
      <c r="E1249" s="31">
        <v>56</v>
      </c>
      <c r="F1249" s="31">
        <v>56.848101</v>
      </c>
      <c r="G1249" s="31">
        <v>56.157895000000003</v>
      </c>
    </row>
    <row r="1250" spans="1:7" x14ac:dyDescent="0.2">
      <c r="A1250" s="31" t="str">
        <f t="shared" si="24"/>
        <v>2020-21Nillumbik ShireG2</v>
      </c>
      <c r="B1250" s="31" t="s">
        <v>109</v>
      </c>
      <c r="C1250" s="31" t="s">
        <v>271</v>
      </c>
      <c r="D1250" s="31" t="s">
        <v>23</v>
      </c>
      <c r="E1250" s="31">
        <v>61.4</v>
      </c>
      <c r="F1250" s="31">
        <v>56.848101</v>
      </c>
      <c r="G1250" s="31">
        <v>57.622222000000001</v>
      </c>
    </row>
    <row r="1251" spans="1:7" x14ac:dyDescent="0.2">
      <c r="A1251" s="31" t="str">
        <f t="shared" si="24"/>
        <v>2020-21Port Phillip CityG2</v>
      </c>
      <c r="B1251" s="31" t="s">
        <v>109</v>
      </c>
      <c r="C1251" s="31" t="s">
        <v>272</v>
      </c>
      <c r="D1251" s="31" t="s">
        <v>23</v>
      </c>
      <c r="E1251" s="31">
        <v>58</v>
      </c>
      <c r="F1251" s="31">
        <v>56.848101</v>
      </c>
      <c r="G1251" s="31">
        <v>60.863636</v>
      </c>
    </row>
    <row r="1252" spans="1:7" x14ac:dyDescent="0.2">
      <c r="A1252" s="31" t="str">
        <f t="shared" si="24"/>
        <v>2020-21Pyrenees ShireG2</v>
      </c>
      <c r="B1252" s="31" t="s">
        <v>109</v>
      </c>
      <c r="C1252" s="31" t="s">
        <v>273</v>
      </c>
      <c r="D1252" s="31" t="s">
        <v>23</v>
      </c>
      <c r="E1252" s="31">
        <v>55</v>
      </c>
      <c r="F1252" s="31">
        <v>56.848101</v>
      </c>
      <c r="G1252" s="31">
        <v>56.157895000000003</v>
      </c>
    </row>
    <row r="1253" spans="1:7" x14ac:dyDescent="0.2">
      <c r="A1253" s="31" t="str">
        <f t="shared" si="24"/>
        <v>2020-21Greater SheppartonG2</v>
      </c>
      <c r="B1253" s="31" t="s">
        <v>109</v>
      </c>
      <c r="C1253" s="31" t="s">
        <v>274</v>
      </c>
      <c r="D1253" s="31" t="s">
        <v>23</v>
      </c>
      <c r="E1253" s="31">
        <v>52</v>
      </c>
      <c r="F1253" s="31">
        <v>56.848101</v>
      </c>
      <c r="G1253" s="31">
        <v>54.14</v>
      </c>
    </row>
    <row r="1254" spans="1:7" x14ac:dyDescent="0.2">
      <c r="A1254" s="31" t="str">
        <f t="shared" si="24"/>
        <v>2020-21Wangaratta Rural CityG2</v>
      </c>
      <c r="B1254" s="31" t="s">
        <v>109</v>
      </c>
      <c r="C1254" s="31" t="s">
        <v>275</v>
      </c>
      <c r="D1254" s="31" t="s">
        <v>23</v>
      </c>
      <c r="E1254" s="31">
        <v>56</v>
      </c>
      <c r="F1254" s="31">
        <v>56.848101</v>
      </c>
      <c r="G1254" s="31">
        <v>54.14</v>
      </c>
    </row>
    <row r="1255" spans="1:7" x14ac:dyDescent="0.2">
      <c r="A1255" s="31" t="str">
        <f t="shared" si="24"/>
        <v>2020-21Warrnambool CityG2</v>
      </c>
      <c r="B1255" s="31" t="s">
        <v>109</v>
      </c>
      <c r="C1255" s="31" t="s">
        <v>276</v>
      </c>
      <c r="D1255" s="31" t="s">
        <v>23</v>
      </c>
      <c r="E1255" s="31">
        <v>50</v>
      </c>
      <c r="F1255" s="31">
        <v>56.848101</v>
      </c>
      <c r="G1255" s="31">
        <v>54.14</v>
      </c>
    </row>
    <row r="1256" spans="1:7" x14ac:dyDescent="0.2">
      <c r="A1256" s="31" t="str">
        <f t="shared" si="24"/>
        <v>2020-21Wodonga CityG2</v>
      </c>
      <c r="B1256" s="31" t="s">
        <v>109</v>
      </c>
      <c r="C1256" s="31" t="s">
        <v>277</v>
      </c>
      <c r="D1256" s="31" t="s">
        <v>23</v>
      </c>
      <c r="E1256" s="31">
        <v>60</v>
      </c>
      <c r="F1256" s="31">
        <v>56.848101</v>
      </c>
      <c r="G1256" s="31">
        <v>54.14</v>
      </c>
    </row>
    <row r="1257" spans="1:7" x14ac:dyDescent="0.2">
      <c r="A1257" s="31" t="str">
        <f t="shared" si="24"/>
        <v>2020-21Boroondara CityG2</v>
      </c>
      <c r="B1257" s="31" t="s">
        <v>109</v>
      </c>
      <c r="C1257" s="31" t="s">
        <v>278</v>
      </c>
      <c r="D1257" s="31" t="s">
        <v>23</v>
      </c>
      <c r="E1257" s="31">
        <v>59</v>
      </c>
      <c r="F1257" s="31">
        <v>56.848101</v>
      </c>
      <c r="G1257" s="31">
        <v>60.863636</v>
      </c>
    </row>
    <row r="1258" spans="1:7" x14ac:dyDescent="0.2">
      <c r="A1258" s="31" t="str">
        <f t="shared" si="24"/>
        <v>2020-21Buloke ShireG2</v>
      </c>
      <c r="B1258" s="31" t="s">
        <v>109</v>
      </c>
      <c r="C1258" s="31" t="s">
        <v>279</v>
      </c>
      <c r="D1258" s="31" t="s">
        <v>23</v>
      </c>
      <c r="E1258" s="31">
        <v>60</v>
      </c>
      <c r="F1258" s="31">
        <v>56.848101</v>
      </c>
      <c r="G1258" s="31">
        <v>56.157895000000003</v>
      </c>
    </row>
    <row r="1259" spans="1:7" x14ac:dyDescent="0.2">
      <c r="A1259" s="31" t="str">
        <f t="shared" si="24"/>
        <v>2020-21Glen Eira CityG2</v>
      </c>
      <c r="B1259" s="31" t="s">
        <v>109</v>
      </c>
      <c r="C1259" s="31" t="s">
        <v>280</v>
      </c>
      <c r="D1259" s="31" t="s">
        <v>23</v>
      </c>
      <c r="E1259" s="31">
        <v>58</v>
      </c>
      <c r="F1259" s="31">
        <v>56.848101</v>
      </c>
      <c r="G1259" s="31">
        <v>60.863636</v>
      </c>
    </row>
    <row r="1260" spans="1:7" x14ac:dyDescent="0.2">
      <c r="A1260" s="31" t="str">
        <f t="shared" si="24"/>
        <v>2020-21Horsham Rural CityG2</v>
      </c>
      <c r="B1260" s="31" t="s">
        <v>109</v>
      </c>
      <c r="C1260" s="31" t="s">
        <v>281</v>
      </c>
      <c r="D1260" s="31" t="s">
        <v>23</v>
      </c>
      <c r="E1260" s="31">
        <v>48</v>
      </c>
      <c r="F1260" s="31">
        <v>56.848101</v>
      </c>
      <c r="G1260" s="31">
        <v>54.14</v>
      </c>
    </row>
    <row r="1261" spans="1:7" x14ac:dyDescent="0.2">
      <c r="A1261" s="31" t="str">
        <f t="shared" si="24"/>
        <v>2020-21Kingston CityG2</v>
      </c>
      <c r="B1261" s="31" t="s">
        <v>109</v>
      </c>
      <c r="C1261" s="31" t="s">
        <v>282</v>
      </c>
      <c r="D1261" s="31" t="s">
        <v>23</v>
      </c>
      <c r="E1261" s="31">
        <v>60</v>
      </c>
      <c r="F1261" s="31">
        <v>56.848101</v>
      </c>
      <c r="G1261" s="31">
        <v>60.863636</v>
      </c>
    </row>
    <row r="1262" spans="1:7" x14ac:dyDescent="0.2">
      <c r="A1262" s="31" t="str">
        <f t="shared" si="24"/>
        <v>2020-21Latrobe CityG2</v>
      </c>
      <c r="B1262" s="31" t="s">
        <v>109</v>
      </c>
      <c r="C1262" s="31" t="s">
        <v>283</v>
      </c>
      <c r="D1262" s="31" t="s">
        <v>23</v>
      </c>
      <c r="E1262" s="31">
        <v>58</v>
      </c>
      <c r="F1262" s="31">
        <v>56.848101</v>
      </c>
      <c r="G1262" s="31">
        <v>54.14</v>
      </c>
    </row>
    <row r="1263" spans="1:7" x14ac:dyDescent="0.2">
      <c r="A1263" s="31" t="str">
        <f t="shared" si="24"/>
        <v>2020-21Mildura Rural CityG2</v>
      </c>
      <c r="B1263" s="31" t="s">
        <v>109</v>
      </c>
      <c r="C1263" s="31" t="s">
        <v>284</v>
      </c>
      <c r="D1263" s="31" t="s">
        <v>23</v>
      </c>
      <c r="E1263" s="31">
        <v>50</v>
      </c>
      <c r="F1263" s="31">
        <v>56.848101</v>
      </c>
      <c r="G1263" s="31">
        <v>54.14</v>
      </c>
    </row>
    <row r="1264" spans="1:7" x14ac:dyDescent="0.2">
      <c r="A1264" s="31" t="str">
        <f t="shared" si="24"/>
        <v>2020-21Mitchell ShireG2</v>
      </c>
      <c r="B1264" s="31" t="s">
        <v>109</v>
      </c>
      <c r="C1264" s="31" t="s">
        <v>285</v>
      </c>
      <c r="D1264" s="31" t="s">
        <v>23</v>
      </c>
      <c r="E1264" s="31">
        <v>50</v>
      </c>
      <c r="F1264" s="31">
        <v>56.848101</v>
      </c>
      <c r="G1264" s="31">
        <v>53.947367999999997</v>
      </c>
    </row>
    <row r="1265" spans="1:7" x14ac:dyDescent="0.2">
      <c r="A1265" s="31" t="str">
        <f t="shared" ref="A1265:A1328" si="25">CONCATENATE(B1265,C1265,D1265)</f>
        <v>2020-21Northern Grampians ShireG2</v>
      </c>
      <c r="B1265" s="31" t="s">
        <v>109</v>
      </c>
      <c r="C1265" s="31" t="s">
        <v>286</v>
      </c>
      <c r="D1265" s="31" t="s">
        <v>23</v>
      </c>
      <c r="E1265" s="31">
        <v>50</v>
      </c>
      <c r="F1265" s="31">
        <v>56.848101</v>
      </c>
      <c r="G1265" s="31">
        <v>56.157895000000003</v>
      </c>
    </row>
    <row r="1266" spans="1:7" x14ac:dyDescent="0.2">
      <c r="A1266" s="31" t="str">
        <f t="shared" si="25"/>
        <v>2020-21Southern Grampians ShireR2</v>
      </c>
      <c r="B1266" s="31" t="s">
        <v>109</v>
      </c>
      <c r="C1266" s="31" t="s">
        <v>208</v>
      </c>
      <c r="D1266" s="31" t="s">
        <v>32</v>
      </c>
      <c r="E1266" s="31">
        <v>0.88174651303820495</v>
      </c>
      <c r="F1266" s="31">
        <v>0.96711999999999998</v>
      </c>
      <c r="G1266" s="31">
        <v>0.96694500000000005</v>
      </c>
    </row>
    <row r="1267" spans="1:7" x14ac:dyDescent="0.2">
      <c r="A1267" s="31" t="str">
        <f t="shared" si="25"/>
        <v>2020-21South Gippsland ShireR2</v>
      </c>
      <c r="B1267" s="31" t="s">
        <v>109</v>
      </c>
      <c r="C1267" s="31" t="s">
        <v>209</v>
      </c>
      <c r="D1267" s="31" t="s">
        <v>32</v>
      </c>
      <c r="E1267" s="31">
        <v>0.98123947370868603</v>
      </c>
      <c r="F1267" s="31">
        <v>0.96711999999999998</v>
      </c>
      <c r="G1267" s="31">
        <v>0.96694500000000005</v>
      </c>
    </row>
    <row r="1268" spans="1:7" x14ac:dyDescent="0.2">
      <c r="A1268" s="31" t="str">
        <f t="shared" si="25"/>
        <v>2020-21Stonnington CityR2</v>
      </c>
      <c r="B1268" s="31" t="s">
        <v>109</v>
      </c>
      <c r="C1268" s="31" t="s">
        <v>210</v>
      </c>
      <c r="D1268" s="31" t="s">
        <v>32</v>
      </c>
      <c r="E1268" s="31">
        <v>0.99769984779299803</v>
      </c>
      <c r="F1268" s="31">
        <v>0.96711999999999998</v>
      </c>
      <c r="G1268" s="31">
        <v>0.96004500000000004</v>
      </c>
    </row>
    <row r="1269" spans="1:7" x14ac:dyDescent="0.2">
      <c r="A1269" s="31" t="str">
        <f t="shared" si="25"/>
        <v>2020-21Ararat Rural CityR2</v>
      </c>
      <c r="B1269" s="31" t="s">
        <v>109</v>
      </c>
      <c r="C1269" s="31" t="s">
        <v>211</v>
      </c>
      <c r="D1269" s="31" t="s">
        <v>32</v>
      </c>
      <c r="E1269" s="31">
        <v>1</v>
      </c>
      <c r="F1269" s="31">
        <v>0.96711999999999998</v>
      </c>
      <c r="G1269" s="31">
        <v>0.97842600000000002</v>
      </c>
    </row>
    <row r="1270" spans="1:7" x14ac:dyDescent="0.2">
      <c r="A1270" s="31" t="str">
        <f t="shared" si="25"/>
        <v>2020-21Strathbogie ShireR2</v>
      </c>
      <c r="B1270" s="31" t="s">
        <v>109</v>
      </c>
      <c r="C1270" s="31" t="s">
        <v>212</v>
      </c>
      <c r="D1270" s="31" t="s">
        <v>32</v>
      </c>
      <c r="E1270" s="31">
        <v>0.99743432994944903</v>
      </c>
      <c r="F1270" s="31">
        <v>0.96711999999999998</v>
      </c>
      <c r="G1270" s="31">
        <v>0.97842600000000002</v>
      </c>
    </row>
    <row r="1271" spans="1:7" x14ac:dyDescent="0.2">
      <c r="A1271" s="31" t="str">
        <f t="shared" si="25"/>
        <v>2020-21Surf Coast ShireR2</v>
      </c>
      <c r="B1271" s="31" t="s">
        <v>109</v>
      </c>
      <c r="C1271" s="31" t="s">
        <v>213</v>
      </c>
      <c r="D1271" s="31" t="s">
        <v>32</v>
      </c>
      <c r="E1271" s="31">
        <v>0.97024793388429798</v>
      </c>
      <c r="F1271" s="31">
        <v>0.96711999999999998</v>
      </c>
      <c r="G1271" s="31">
        <v>0.96694500000000005</v>
      </c>
    </row>
    <row r="1272" spans="1:7" x14ac:dyDescent="0.2">
      <c r="A1272" s="31" t="str">
        <f t="shared" si="25"/>
        <v>2020-21Swan Hill Rural CityR2</v>
      </c>
      <c r="B1272" s="31" t="s">
        <v>109</v>
      </c>
      <c r="C1272" s="31" t="s">
        <v>214</v>
      </c>
      <c r="D1272" s="31" t="s">
        <v>32</v>
      </c>
      <c r="E1272" s="31">
        <v>0.99279035710262498</v>
      </c>
      <c r="F1272" s="31">
        <v>0.96711999999999998</v>
      </c>
      <c r="G1272" s="31">
        <v>0.96694500000000005</v>
      </c>
    </row>
    <row r="1273" spans="1:7" x14ac:dyDescent="0.2">
      <c r="A1273" s="31" t="str">
        <f t="shared" si="25"/>
        <v>2020-21Towong ShireR2</v>
      </c>
      <c r="B1273" s="31" t="s">
        <v>109</v>
      </c>
      <c r="C1273" s="31" t="s">
        <v>215</v>
      </c>
      <c r="D1273" s="31" t="s">
        <v>32</v>
      </c>
      <c r="E1273" s="31">
        <v>1</v>
      </c>
      <c r="F1273" s="31">
        <v>0.96711999999999998</v>
      </c>
      <c r="G1273" s="31">
        <v>0.97842600000000002</v>
      </c>
    </row>
    <row r="1274" spans="1:7" x14ac:dyDescent="0.2">
      <c r="A1274" s="31" t="str">
        <f t="shared" si="25"/>
        <v>2020-21Wellington ShireR2</v>
      </c>
      <c r="B1274" s="31" t="s">
        <v>109</v>
      </c>
      <c r="C1274" s="31" t="s">
        <v>216</v>
      </c>
      <c r="D1274" s="31" t="s">
        <v>32</v>
      </c>
      <c r="E1274" s="31">
        <v>0.99969361147327296</v>
      </c>
      <c r="F1274" s="31">
        <v>0.96711999999999998</v>
      </c>
      <c r="G1274" s="31">
        <v>0.96694500000000005</v>
      </c>
    </row>
    <row r="1275" spans="1:7" x14ac:dyDescent="0.2">
      <c r="A1275" s="31" t="str">
        <f t="shared" si="25"/>
        <v>2020-21West Wimmera ShireR2</v>
      </c>
      <c r="B1275" s="31" t="s">
        <v>109</v>
      </c>
      <c r="C1275" s="31" t="s">
        <v>217</v>
      </c>
      <c r="D1275" s="31" t="s">
        <v>32</v>
      </c>
      <c r="E1275" s="31">
        <v>0.99734722306341195</v>
      </c>
      <c r="F1275" s="31">
        <v>0.96711999999999998</v>
      </c>
      <c r="G1275" s="31">
        <v>0.97842600000000002</v>
      </c>
    </row>
    <row r="1276" spans="1:7" x14ac:dyDescent="0.2">
      <c r="A1276" s="31" t="str">
        <f t="shared" si="25"/>
        <v>2020-21Whitehorse CityR2</v>
      </c>
      <c r="B1276" s="31" t="s">
        <v>109</v>
      </c>
      <c r="C1276" s="31" t="s">
        <v>218</v>
      </c>
      <c r="D1276" s="31" t="s">
        <v>32</v>
      </c>
      <c r="E1276" s="31">
        <v>0.98587127158555699</v>
      </c>
      <c r="F1276" s="31">
        <v>0.96711999999999998</v>
      </c>
      <c r="G1276" s="31">
        <v>0.96004500000000004</v>
      </c>
    </row>
    <row r="1277" spans="1:7" x14ac:dyDescent="0.2">
      <c r="A1277" s="31" t="str">
        <f t="shared" si="25"/>
        <v>2020-21Whittlesea CityR2</v>
      </c>
      <c r="B1277" s="31" t="s">
        <v>109</v>
      </c>
      <c r="C1277" s="31" t="s">
        <v>219</v>
      </c>
      <c r="D1277" s="31" t="s">
        <v>32</v>
      </c>
      <c r="E1277" s="31">
        <v>0.91411947245927105</v>
      </c>
      <c r="F1277" s="31">
        <v>0.96711999999999998</v>
      </c>
      <c r="G1277" s="31">
        <v>0.95654399999999995</v>
      </c>
    </row>
    <row r="1278" spans="1:7" x14ac:dyDescent="0.2">
      <c r="A1278" s="31" t="str">
        <f t="shared" si="25"/>
        <v>2020-21Wyndham CityR2</v>
      </c>
      <c r="B1278" s="31" t="s">
        <v>109</v>
      </c>
      <c r="C1278" s="31" t="s">
        <v>220</v>
      </c>
      <c r="D1278" s="31" t="s">
        <v>32</v>
      </c>
      <c r="E1278" s="31">
        <v>0.98626716604244702</v>
      </c>
      <c r="F1278" s="31">
        <v>0.96711999999999998</v>
      </c>
      <c r="G1278" s="31">
        <v>0.95654399999999995</v>
      </c>
    </row>
    <row r="1279" spans="1:7" x14ac:dyDescent="0.2">
      <c r="A1279" s="31" t="str">
        <f t="shared" si="25"/>
        <v>2020-21Yarra CityR2</v>
      </c>
      <c r="B1279" s="31" t="s">
        <v>109</v>
      </c>
      <c r="C1279" s="31" t="s">
        <v>221</v>
      </c>
      <c r="D1279" s="31" t="s">
        <v>32</v>
      </c>
      <c r="E1279" s="31">
        <v>0.98307399174341104</v>
      </c>
      <c r="F1279" s="31">
        <v>0.96711999999999998</v>
      </c>
      <c r="G1279" s="31">
        <v>0.96004500000000004</v>
      </c>
    </row>
    <row r="1280" spans="1:7" x14ac:dyDescent="0.2">
      <c r="A1280" s="31" t="str">
        <f t="shared" si="25"/>
        <v>2020-21Yarra Ranges ShireR2</v>
      </c>
      <c r="B1280" s="31" t="s">
        <v>109</v>
      </c>
      <c r="C1280" s="31" t="s">
        <v>222</v>
      </c>
      <c r="D1280" s="31" t="s">
        <v>32</v>
      </c>
      <c r="E1280" s="31">
        <v>0.98086633519704403</v>
      </c>
      <c r="F1280" s="31">
        <v>0.96711999999999998</v>
      </c>
      <c r="G1280" s="31">
        <v>0.95654399999999995</v>
      </c>
    </row>
    <row r="1281" spans="1:7" x14ac:dyDescent="0.2">
      <c r="A1281" s="31" t="str">
        <f t="shared" si="25"/>
        <v>2020-21Yarriambiack ShireR2</v>
      </c>
      <c r="B1281" s="31" t="s">
        <v>109</v>
      </c>
      <c r="C1281" s="31" t="s">
        <v>223</v>
      </c>
      <c r="D1281" s="31" t="s">
        <v>32</v>
      </c>
      <c r="E1281" s="31">
        <v>1</v>
      </c>
      <c r="F1281" s="31">
        <v>0.96711999999999998</v>
      </c>
      <c r="G1281" s="31">
        <v>0.97842600000000002</v>
      </c>
    </row>
    <row r="1282" spans="1:7" x14ac:dyDescent="0.2">
      <c r="A1282" s="31" t="str">
        <f t="shared" si="25"/>
        <v>2020-21Bass Coast ShireR2</v>
      </c>
      <c r="B1282" s="31" t="s">
        <v>109</v>
      </c>
      <c r="C1282" s="31" t="s">
        <v>224</v>
      </c>
      <c r="D1282" s="31" t="s">
        <v>32</v>
      </c>
      <c r="E1282" s="31">
        <v>0.96933560477001701</v>
      </c>
      <c r="F1282" s="31">
        <v>0.96711999999999998</v>
      </c>
      <c r="G1282" s="31">
        <v>0.96694500000000005</v>
      </c>
    </row>
    <row r="1283" spans="1:7" x14ac:dyDescent="0.2">
      <c r="A1283" s="31" t="str">
        <f t="shared" si="25"/>
        <v>2020-21Borough of QueenscliffeR2</v>
      </c>
      <c r="B1283" s="31" t="s">
        <v>109</v>
      </c>
      <c r="C1283" s="31" t="s">
        <v>225</v>
      </c>
      <c r="D1283" s="31" t="s">
        <v>32</v>
      </c>
      <c r="E1283" s="31">
        <v>1</v>
      </c>
      <c r="F1283" s="31">
        <v>0.96711999999999998</v>
      </c>
      <c r="G1283" s="31">
        <v>0.97842600000000002</v>
      </c>
    </row>
    <row r="1284" spans="1:7" x14ac:dyDescent="0.2">
      <c r="A1284" s="31" t="str">
        <f t="shared" si="25"/>
        <v>2020-21Alpine ShireR2</v>
      </c>
      <c r="B1284" s="31" t="s">
        <v>109</v>
      </c>
      <c r="C1284" s="31" t="s">
        <v>226</v>
      </c>
      <c r="D1284" s="31" t="s">
        <v>32</v>
      </c>
      <c r="E1284" s="31">
        <v>0.98820058997050098</v>
      </c>
      <c r="F1284" s="31">
        <v>0.96711999999999998</v>
      </c>
      <c r="G1284" s="31">
        <v>0.97842600000000002</v>
      </c>
    </row>
    <row r="1285" spans="1:7" x14ac:dyDescent="0.2">
      <c r="A1285" s="31" t="str">
        <f t="shared" si="25"/>
        <v>2020-21Ballarat CityR2</v>
      </c>
      <c r="B1285" s="31" t="s">
        <v>109</v>
      </c>
      <c r="C1285" s="31" t="s">
        <v>227</v>
      </c>
      <c r="D1285" s="31" t="s">
        <v>32</v>
      </c>
      <c r="E1285" s="31">
        <v>0.99781547160113104</v>
      </c>
      <c r="F1285" s="31">
        <v>0.96711999999999998</v>
      </c>
      <c r="G1285" s="31">
        <v>0.97105399999999997</v>
      </c>
    </row>
    <row r="1286" spans="1:7" x14ac:dyDescent="0.2">
      <c r="A1286" s="31" t="str">
        <f t="shared" si="25"/>
        <v>2020-21Banyule CityR2</v>
      </c>
      <c r="B1286" s="31" t="s">
        <v>109</v>
      </c>
      <c r="C1286" s="31" t="s">
        <v>228</v>
      </c>
      <c r="D1286" s="31" t="s">
        <v>32</v>
      </c>
      <c r="E1286" s="31">
        <v>0.97057513914656801</v>
      </c>
      <c r="F1286" s="31">
        <v>0.96711999999999998</v>
      </c>
      <c r="G1286" s="31">
        <v>0.96004500000000004</v>
      </c>
    </row>
    <row r="1287" spans="1:7" x14ac:dyDescent="0.2">
      <c r="A1287" s="31" t="str">
        <f t="shared" si="25"/>
        <v>2020-21Baw Baw ShireR2</v>
      </c>
      <c r="B1287" s="31" t="s">
        <v>109</v>
      </c>
      <c r="C1287" s="31" t="s">
        <v>229</v>
      </c>
      <c r="D1287" s="31" t="s">
        <v>32</v>
      </c>
      <c r="E1287" s="31">
        <v>0.98182145428365697</v>
      </c>
      <c r="F1287" s="31">
        <v>0.96711999999999998</v>
      </c>
      <c r="G1287" s="31">
        <v>0.96694500000000005</v>
      </c>
    </row>
    <row r="1288" spans="1:7" x14ac:dyDescent="0.2">
      <c r="A1288" s="31" t="str">
        <f t="shared" si="25"/>
        <v>2020-21Bayside CityR2</v>
      </c>
      <c r="B1288" s="31" t="s">
        <v>109</v>
      </c>
      <c r="C1288" s="31" t="s">
        <v>230</v>
      </c>
      <c r="D1288" s="31" t="s">
        <v>32</v>
      </c>
      <c r="E1288" s="31">
        <v>0.98915989159891604</v>
      </c>
      <c r="F1288" s="31">
        <v>0.96711999999999998</v>
      </c>
      <c r="G1288" s="31">
        <v>0.96004500000000004</v>
      </c>
    </row>
    <row r="1289" spans="1:7" x14ac:dyDescent="0.2">
      <c r="A1289" s="31" t="str">
        <f t="shared" si="25"/>
        <v>2020-21Benalla Rural CityR2</v>
      </c>
      <c r="B1289" s="31" t="s">
        <v>109</v>
      </c>
      <c r="C1289" s="31" t="s">
        <v>231</v>
      </c>
      <c r="D1289" s="31" t="s">
        <v>32</v>
      </c>
      <c r="E1289" s="31">
        <v>0.98800064282270605</v>
      </c>
      <c r="F1289" s="31">
        <v>0.96711999999999998</v>
      </c>
      <c r="G1289" s="31">
        <v>0.97842600000000002</v>
      </c>
    </row>
    <row r="1290" spans="1:7" x14ac:dyDescent="0.2">
      <c r="A1290" s="31" t="str">
        <f t="shared" si="25"/>
        <v>2020-21Brimbank CityR2</v>
      </c>
      <c r="B1290" s="31" t="s">
        <v>109</v>
      </c>
      <c r="C1290" s="31" t="s">
        <v>232</v>
      </c>
      <c r="D1290" s="31" t="s">
        <v>32</v>
      </c>
      <c r="E1290" s="31">
        <v>0.91491712707182304</v>
      </c>
      <c r="F1290" s="31">
        <v>0.96711999999999998</v>
      </c>
      <c r="G1290" s="31">
        <v>0.96004500000000004</v>
      </c>
    </row>
    <row r="1291" spans="1:7" x14ac:dyDescent="0.2">
      <c r="A1291" s="31" t="str">
        <f t="shared" si="25"/>
        <v>2020-21Campaspe ShireR2</v>
      </c>
      <c r="B1291" s="31" t="s">
        <v>109</v>
      </c>
      <c r="C1291" s="31" t="s">
        <v>233</v>
      </c>
      <c r="D1291" s="31" t="s">
        <v>32</v>
      </c>
      <c r="E1291" s="31">
        <v>0.98958333333333304</v>
      </c>
      <c r="F1291" s="31">
        <v>0.96711999999999998</v>
      </c>
      <c r="G1291" s="31">
        <v>0.96694500000000005</v>
      </c>
    </row>
    <row r="1292" spans="1:7" x14ac:dyDescent="0.2">
      <c r="A1292" s="31" t="str">
        <f t="shared" si="25"/>
        <v>2020-21Cardinia ShireR2</v>
      </c>
      <c r="B1292" s="31" t="s">
        <v>109</v>
      </c>
      <c r="C1292" s="31" t="s">
        <v>234</v>
      </c>
      <c r="D1292" s="31" t="s">
        <v>32</v>
      </c>
      <c r="E1292" s="31">
        <v>0.98670212765957399</v>
      </c>
      <c r="F1292" s="31">
        <v>0.96711999999999998</v>
      </c>
      <c r="G1292" s="31">
        <v>0.95654399999999995</v>
      </c>
    </row>
    <row r="1293" spans="1:7" x14ac:dyDescent="0.2">
      <c r="A1293" s="31" t="str">
        <f t="shared" si="25"/>
        <v>2020-21Casey CityR2</v>
      </c>
      <c r="B1293" s="31" t="s">
        <v>109</v>
      </c>
      <c r="C1293" s="31" t="s">
        <v>235</v>
      </c>
      <c r="D1293" s="31" t="s">
        <v>32</v>
      </c>
      <c r="E1293" s="31">
        <v>0.95606415268290601</v>
      </c>
      <c r="F1293" s="31">
        <v>0.96711999999999998</v>
      </c>
      <c r="G1293" s="31">
        <v>0.95654399999999995</v>
      </c>
    </row>
    <row r="1294" spans="1:7" x14ac:dyDescent="0.2">
      <c r="A1294" s="31" t="str">
        <f t="shared" si="25"/>
        <v>2020-21Central Goldfields ShireR2</v>
      </c>
      <c r="B1294" s="31" t="s">
        <v>109</v>
      </c>
      <c r="C1294" s="31" t="s">
        <v>236</v>
      </c>
      <c r="D1294" s="31" t="s">
        <v>32</v>
      </c>
      <c r="E1294" s="31">
        <v>0.99681498473846797</v>
      </c>
      <c r="F1294" s="31">
        <v>0.96711999999999998</v>
      </c>
      <c r="G1294" s="31">
        <v>0.97842600000000002</v>
      </c>
    </row>
    <row r="1295" spans="1:7" x14ac:dyDescent="0.2">
      <c r="A1295" s="31" t="str">
        <f t="shared" si="25"/>
        <v>2020-21Colac-Otway ShireR2</v>
      </c>
      <c r="B1295" s="31" t="s">
        <v>109</v>
      </c>
      <c r="C1295" s="31" t="s">
        <v>237</v>
      </c>
      <c r="D1295" s="31" t="s">
        <v>32</v>
      </c>
      <c r="E1295" s="31">
        <v>1.00000883415638</v>
      </c>
      <c r="F1295" s="31">
        <v>0.96711999999999998</v>
      </c>
      <c r="G1295" s="31">
        <v>0.96694500000000005</v>
      </c>
    </row>
    <row r="1296" spans="1:7" x14ac:dyDescent="0.2">
      <c r="A1296" s="31" t="str">
        <f t="shared" si="25"/>
        <v>2020-21Corangamite ShireR2</v>
      </c>
      <c r="B1296" s="31" t="s">
        <v>109</v>
      </c>
      <c r="C1296" s="31" t="s">
        <v>238</v>
      </c>
      <c r="D1296" s="31" t="s">
        <v>32</v>
      </c>
      <c r="E1296" s="31">
        <v>0.99015317286652105</v>
      </c>
      <c r="F1296" s="31">
        <v>0.96711999999999998</v>
      </c>
      <c r="G1296" s="31">
        <v>0.96694500000000005</v>
      </c>
    </row>
    <row r="1297" spans="1:7" x14ac:dyDescent="0.2">
      <c r="A1297" s="31" t="str">
        <f t="shared" si="25"/>
        <v>2020-21Darebin CityR2</v>
      </c>
      <c r="B1297" s="31" t="s">
        <v>109</v>
      </c>
      <c r="C1297" s="31" t="s">
        <v>239</v>
      </c>
      <c r="D1297" s="31" t="s">
        <v>32</v>
      </c>
      <c r="E1297" s="31">
        <v>0.97256385998107897</v>
      </c>
      <c r="F1297" s="31">
        <v>0.96711999999999998</v>
      </c>
      <c r="G1297" s="31">
        <v>0.96004500000000004</v>
      </c>
    </row>
    <row r="1298" spans="1:7" x14ac:dyDescent="0.2">
      <c r="A1298" s="31" t="str">
        <f t="shared" si="25"/>
        <v>2020-21East Gippsland ShireR2</v>
      </c>
      <c r="B1298" s="31" t="s">
        <v>109</v>
      </c>
      <c r="C1298" s="31" t="s">
        <v>240</v>
      </c>
      <c r="D1298" s="31" t="s">
        <v>32</v>
      </c>
      <c r="E1298" s="31">
        <v>0.96810382063061995</v>
      </c>
      <c r="F1298" s="31">
        <v>0.96711999999999998</v>
      </c>
      <c r="G1298" s="31">
        <v>0.96694500000000005</v>
      </c>
    </row>
    <row r="1299" spans="1:7" x14ac:dyDescent="0.2">
      <c r="A1299" s="31" t="str">
        <f t="shared" si="25"/>
        <v>2020-21Frankston CityR2</v>
      </c>
      <c r="B1299" s="31" t="s">
        <v>109</v>
      </c>
      <c r="C1299" s="31" t="s">
        <v>241</v>
      </c>
      <c r="D1299" s="31" t="s">
        <v>32</v>
      </c>
      <c r="E1299" s="31">
        <v>0.99266670625259801</v>
      </c>
      <c r="F1299" s="31">
        <v>0.96711999999999998</v>
      </c>
      <c r="G1299" s="31">
        <v>0.96004500000000004</v>
      </c>
    </row>
    <row r="1300" spans="1:7" x14ac:dyDescent="0.2">
      <c r="A1300" s="31" t="str">
        <f t="shared" si="25"/>
        <v>2020-21Gannawarra ShireR2</v>
      </c>
      <c r="B1300" s="31" t="s">
        <v>109</v>
      </c>
      <c r="C1300" s="31" t="s">
        <v>242</v>
      </c>
      <c r="D1300" s="31" t="s">
        <v>32</v>
      </c>
      <c r="E1300" s="31">
        <v>0.99500959692898305</v>
      </c>
      <c r="F1300" s="31">
        <v>0.96711999999999998</v>
      </c>
      <c r="G1300" s="31">
        <v>0.97842600000000002</v>
      </c>
    </row>
    <row r="1301" spans="1:7" x14ac:dyDescent="0.2">
      <c r="A1301" s="31" t="str">
        <f t="shared" si="25"/>
        <v>2020-21Glenelg ShireR2</v>
      </c>
      <c r="B1301" s="31" t="s">
        <v>109</v>
      </c>
      <c r="C1301" s="31" t="s">
        <v>243</v>
      </c>
      <c r="D1301" s="31" t="s">
        <v>32</v>
      </c>
      <c r="E1301" s="31">
        <v>0.94372294372294396</v>
      </c>
      <c r="F1301" s="31">
        <v>0.96711999999999998</v>
      </c>
      <c r="G1301" s="31">
        <v>0.96694500000000005</v>
      </c>
    </row>
    <row r="1302" spans="1:7" x14ac:dyDescent="0.2">
      <c r="A1302" s="31" t="str">
        <f t="shared" si="25"/>
        <v>2020-21Golden Plains ShireR2</v>
      </c>
      <c r="B1302" s="31" t="s">
        <v>109</v>
      </c>
      <c r="C1302" s="31" t="s">
        <v>244</v>
      </c>
      <c r="D1302" s="31" t="s">
        <v>32</v>
      </c>
      <c r="E1302" s="31">
        <v>0.98833223011489901</v>
      </c>
      <c r="F1302" s="31">
        <v>0.96711999999999998</v>
      </c>
      <c r="G1302" s="31">
        <v>0.96694500000000005</v>
      </c>
    </row>
    <row r="1303" spans="1:7" x14ac:dyDescent="0.2">
      <c r="A1303" s="31" t="str">
        <f t="shared" si="25"/>
        <v>2020-21Greater Bendigo CityR2</v>
      </c>
      <c r="B1303" s="31" t="s">
        <v>109</v>
      </c>
      <c r="C1303" s="31" t="s">
        <v>245</v>
      </c>
      <c r="D1303" s="31" t="s">
        <v>32</v>
      </c>
      <c r="E1303" s="31">
        <v>0.99329758713136695</v>
      </c>
      <c r="F1303" s="31">
        <v>0.96711999999999998</v>
      </c>
      <c r="G1303" s="31">
        <v>0.97105399999999997</v>
      </c>
    </row>
    <row r="1304" spans="1:7" x14ac:dyDescent="0.2">
      <c r="A1304" s="31" t="str">
        <f t="shared" si="25"/>
        <v>2020-21Greater Dandenong CityR2</v>
      </c>
      <c r="B1304" s="31" t="s">
        <v>109</v>
      </c>
      <c r="C1304" s="31" t="s">
        <v>246</v>
      </c>
      <c r="D1304" s="31" t="s">
        <v>32</v>
      </c>
      <c r="E1304" s="31">
        <v>0.80938416422287396</v>
      </c>
      <c r="F1304" s="31">
        <v>0.96711999999999998</v>
      </c>
      <c r="G1304" s="31">
        <v>0.96004500000000004</v>
      </c>
    </row>
    <row r="1305" spans="1:7" x14ac:dyDescent="0.2">
      <c r="A1305" s="31" t="str">
        <f t="shared" si="25"/>
        <v>2020-21Greater Geelong CityR2</v>
      </c>
      <c r="B1305" s="31" t="s">
        <v>109</v>
      </c>
      <c r="C1305" s="31" t="s">
        <v>247</v>
      </c>
      <c r="D1305" s="31" t="s">
        <v>32</v>
      </c>
      <c r="E1305" s="31">
        <v>0.95257315842583201</v>
      </c>
      <c r="F1305" s="31">
        <v>0.96711999999999998</v>
      </c>
      <c r="G1305" s="31">
        <v>0.97105399999999997</v>
      </c>
    </row>
    <row r="1306" spans="1:7" x14ac:dyDescent="0.2">
      <c r="A1306" s="31" t="str">
        <f t="shared" si="25"/>
        <v>2020-21Hepburn ShireR2</v>
      </c>
      <c r="B1306" s="31" t="s">
        <v>109</v>
      </c>
      <c r="C1306" s="31" t="s">
        <v>248</v>
      </c>
      <c r="D1306" s="31" t="s">
        <v>32</v>
      </c>
      <c r="E1306" s="31">
        <v>0.96906882591093102</v>
      </c>
      <c r="F1306" s="31">
        <v>0.96711999999999998</v>
      </c>
      <c r="G1306" s="31">
        <v>0.97842600000000002</v>
      </c>
    </row>
    <row r="1307" spans="1:7" x14ac:dyDescent="0.2">
      <c r="A1307" s="31" t="str">
        <f t="shared" si="25"/>
        <v>2020-21Hindmarsh ShireR2</v>
      </c>
      <c r="B1307" s="31" t="s">
        <v>109</v>
      </c>
      <c r="C1307" s="31" t="s">
        <v>249</v>
      </c>
      <c r="D1307" s="31" t="s">
        <v>32</v>
      </c>
      <c r="E1307" s="31">
        <v>0.99826989619377204</v>
      </c>
      <c r="F1307" s="31">
        <v>0.96711999999999998</v>
      </c>
      <c r="G1307" s="31">
        <v>0.97842600000000002</v>
      </c>
    </row>
    <row r="1308" spans="1:7" x14ac:dyDescent="0.2">
      <c r="A1308" s="31" t="str">
        <f t="shared" si="25"/>
        <v>2020-21Hobsons Bay CityR2</v>
      </c>
      <c r="B1308" s="31" t="s">
        <v>109</v>
      </c>
      <c r="C1308" s="31" t="s">
        <v>250</v>
      </c>
      <c r="D1308" s="31" t="s">
        <v>32</v>
      </c>
      <c r="E1308" s="31">
        <v>0.955916473317865</v>
      </c>
      <c r="F1308" s="31">
        <v>0.96711999999999998</v>
      </c>
      <c r="G1308" s="31">
        <v>0.96004500000000004</v>
      </c>
    </row>
    <row r="1309" spans="1:7" x14ac:dyDescent="0.2">
      <c r="A1309" s="31" t="str">
        <f t="shared" si="25"/>
        <v>2020-21Hume CityR2</v>
      </c>
      <c r="B1309" s="31" t="s">
        <v>109</v>
      </c>
      <c r="C1309" s="31" t="s">
        <v>251</v>
      </c>
      <c r="D1309" s="31" t="s">
        <v>32</v>
      </c>
      <c r="E1309" s="31">
        <v>0.93436925406496696</v>
      </c>
      <c r="F1309" s="31">
        <v>0.96711999999999998</v>
      </c>
      <c r="G1309" s="31">
        <v>0.95654399999999995</v>
      </c>
    </row>
    <row r="1310" spans="1:7" x14ac:dyDescent="0.2">
      <c r="A1310" s="31" t="str">
        <f t="shared" si="25"/>
        <v>2020-21Indigo ShireR2</v>
      </c>
      <c r="B1310" s="31" t="s">
        <v>109</v>
      </c>
      <c r="C1310" s="31" t="s">
        <v>252</v>
      </c>
      <c r="D1310" s="31" t="s">
        <v>32</v>
      </c>
      <c r="E1310" s="31">
        <v>0.99937045894166499</v>
      </c>
      <c r="F1310" s="31">
        <v>0.96711999999999998</v>
      </c>
      <c r="G1310" s="31">
        <v>0.97842600000000002</v>
      </c>
    </row>
    <row r="1311" spans="1:7" x14ac:dyDescent="0.2">
      <c r="A1311" s="31" t="str">
        <f t="shared" si="25"/>
        <v>2020-21Knox CityR2</v>
      </c>
      <c r="B1311" s="31" t="s">
        <v>109</v>
      </c>
      <c r="C1311" s="31" t="s">
        <v>253</v>
      </c>
      <c r="D1311" s="31" t="s">
        <v>32</v>
      </c>
      <c r="E1311" s="31">
        <v>0.93921852387843696</v>
      </c>
      <c r="F1311" s="31">
        <v>0.96711999999999998</v>
      </c>
      <c r="G1311" s="31">
        <v>0.96004500000000004</v>
      </c>
    </row>
    <row r="1312" spans="1:7" x14ac:dyDescent="0.2">
      <c r="A1312" s="31" t="str">
        <f t="shared" si="25"/>
        <v>2020-21Loddon ShireR2</v>
      </c>
      <c r="B1312" s="31" t="s">
        <v>109</v>
      </c>
      <c r="C1312" s="31" t="s">
        <v>254</v>
      </c>
      <c r="D1312" s="31" t="s">
        <v>32</v>
      </c>
      <c r="E1312" s="31">
        <v>1</v>
      </c>
      <c r="F1312" s="31">
        <v>0.96711999999999998</v>
      </c>
      <c r="G1312" s="31">
        <v>0.97842600000000002</v>
      </c>
    </row>
    <row r="1313" spans="1:7" x14ac:dyDescent="0.2">
      <c r="A1313" s="31" t="str">
        <f t="shared" si="25"/>
        <v>2020-21Macedon Ranges ShireR2</v>
      </c>
      <c r="B1313" s="31" t="s">
        <v>109</v>
      </c>
      <c r="C1313" s="31" t="s">
        <v>255</v>
      </c>
      <c r="D1313" s="31" t="s">
        <v>32</v>
      </c>
      <c r="E1313" s="31">
        <v>0.96219931271477699</v>
      </c>
      <c r="F1313" s="31">
        <v>0.96711999999999998</v>
      </c>
      <c r="G1313" s="31">
        <v>0.96694500000000005</v>
      </c>
    </row>
    <row r="1314" spans="1:7" x14ac:dyDescent="0.2">
      <c r="A1314" s="31" t="str">
        <f t="shared" si="25"/>
        <v>2020-21Manningham CityR2</v>
      </c>
      <c r="B1314" s="31" t="s">
        <v>109</v>
      </c>
      <c r="C1314" s="31" t="s">
        <v>256</v>
      </c>
      <c r="D1314" s="31" t="s">
        <v>32</v>
      </c>
      <c r="E1314" s="31">
        <v>0.99553349875930497</v>
      </c>
      <c r="F1314" s="31">
        <v>0.96711999999999998</v>
      </c>
      <c r="G1314" s="31">
        <v>0.96004500000000004</v>
      </c>
    </row>
    <row r="1315" spans="1:7" x14ac:dyDescent="0.2">
      <c r="A1315" s="31" t="str">
        <f t="shared" si="25"/>
        <v>2020-21Mansfield ShireR2</v>
      </c>
      <c r="B1315" s="31" t="s">
        <v>109</v>
      </c>
      <c r="C1315" s="31" t="s">
        <v>257</v>
      </c>
      <c r="D1315" s="31" t="s">
        <v>32</v>
      </c>
      <c r="E1315" s="31">
        <v>0.89272030651340994</v>
      </c>
      <c r="F1315" s="31">
        <v>0.96711999999999998</v>
      </c>
      <c r="G1315" s="31">
        <v>0.97842600000000002</v>
      </c>
    </row>
    <row r="1316" spans="1:7" x14ac:dyDescent="0.2">
      <c r="A1316" s="31" t="str">
        <f t="shared" si="25"/>
        <v>2020-21Maribyrnong CityR2</v>
      </c>
      <c r="B1316" s="31" t="s">
        <v>109</v>
      </c>
      <c r="C1316" s="31" t="s">
        <v>258</v>
      </c>
      <c r="D1316" s="31" t="s">
        <v>32</v>
      </c>
      <c r="E1316" s="31">
        <v>0.99464856751288899</v>
      </c>
      <c r="F1316" s="31">
        <v>0.96711999999999998</v>
      </c>
      <c r="G1316" s="31">
        <v>0.96004500000000004</v>
      </c>
    </row>
    <row r="1317" spans="1:7" x14ac:dyDescent="0.2">
      <c r="A1317" s="31" t="str">
        <f t="shared" si="25"/>
        <v>2020-21Maroondah CityR2</v>
      </c>
      <c r="B1317" s="31" t="s">
        <v>109</v>
      </c>
      <c r="C1317" s="31" t="s">
        <v>259</v>
      </c>
      <c r="D1317" s="31" t="s">
        <v>32</v>
      </c>
      <c r="E1317" s="31">
        <v>0.98854166666666698</v>
      </c>
      <c r="F1317" s="31">
        <v>0.96711999999999998</v>
      </c>
      <c r="G1317" s="31">
        <v>0.96004500000000004</v>
      </c>
    </row>
    <row r="1318" spans="1:7" x14ac:dyDescent="0.2">
      <c r="A1318" s="31" t="str">
        <f t="shared" si="25"/>
        <v>2020-21Melbourne CityR2</v>
      </c>
      <c r="B1318" s="31" t="s">
        <v>109</v>
      </c>
      <c r="C1318" s="31" t="s">
        <v>260</v>
      </c>
      <c r="D1318" s="31" t="s">
        <v>32</v>
      </c>
      <c r="E1318" s="31">
        <v>0.95207562679819102</v>
      </c>
      <c r="F1318" s="31">
        <v>0.96711999999999998</v>
      </c>
      <c r="G1318" s="31">
        <v>0.96004500000000004</v>
      </c>
    </row>
    <row r="1319" spans="1:7" x14ac:dyDescent="0.2">
      <c r="A1319" s="31" t="str">
        <f t="shared" si="25"/>
        <v>2020-21Melton CityR2</v>
      </c>
      <c r="B1319" s="31" t="s">
        <v>109</v>
      </c>
      <c r="C1319" s="31" t="s">
        <v>261</v>
      </c>
      <c r="D1319" s="31" t="s">
        <v>32</v>
      </c>
      <c r="E1319" s="31">
        <v>0.97053160318124698</v>
      </c>
      <c r="F1319" s="31">
        <v>0.96711999999999998</v>
      </c>
      <c r="G1319" s="31">
        <v>0.95654399999999995</v>
      </c>
    </row>
    <row r="1320" spans="1:7" x14ac:dyDescent="0.2">
      <c r="A1320" s="31" t="str">
        <f t="shared" si="25"/>
        <v>2020-21Moira ShireR2</v>
      </c>
      <c r="B1320" s="31" t="s">
        <v>109</v>
      </c>
      <c r="C1320" s="31" t="s">
        <v>262</v>
      </c>
      <c r="D1320" s="31" t="s">
        <v>32</v>
      </c>
      <c r="E1320" s="31">
        <v>0.95876269672440595</v>
      </c>
      <c r="F1320" s="31">
        <v>0.96711999999999998</v>
      </c>
      <c r="G1320" s="31">
        <v>0.96694500000000005</v>
      </c>
    </row>
    <row r="1321" spans="1:7" x14ac:dyDescent="0.2">
      <c r="A1321" s="31" t="str">
        <f t="shared" si="25"/>
        <v>2020-21Monash CityR2</v>
      </c>
      <c r="B1321" s="31" t="s">
        <v>109</v>
      </c>
      <c r="C1321" s="31" t="s">
        <v>263</v>
      </c>
      <c r="D1321" s="31" t="s">
        <v>32</v>
      </c>
      <c r="E1321" s="31">
        <v>0.98502604166666696</v>
      </c>
      <c r="F1321" s="31">
        <v>0.96711999999999998</v>
      </c>
      <c r="G1321" s="31">
        <v>0.96004500000000004</v>
      </c>
    </row>
    <row r="1322" spans="1:7" x14ac:dyDescent="0.2">
      <c r="A1322" s="31" t="str">
        <f t="shared" si="25"/>
        <v>2020-21Moonee Valley CityR2</v>
      </c>
      <c r="B1322" s="31" t="s">
        <v>109</v>
      </c>
      <c r="C1322" s="31" t="s">
        <v>264</v>
      </c>
      <c r="D1322" s="31" t="s">
        <v>32</v>
      </c>
      <c r="E1322" s="31">
        <v>1</v>
      </c>
      <c r="F1322" s="31">
        <v>0.96711999999999998</v>
      </c>
      <c r="G1322" s="31">
        <v>0.96004500000000004</v>
      </c>
    </row>
    <row r="1323" spans="1:7" x14ac:dyDescent="0.2">
      <c r="A1323" s="31" t="str">
        <f t="shared" si="25"/>
        <v>2020-21Moorabool ShireR2</v>
      </c>
      <c r="B1323" s="31" t="s">
        <v>109</v>
      </c>
      <c r="C1323" s="31" t="s">
        <v>265</v>
      </c>
      <c r="D1323" s="31" t="s">
        <v>32</v>
      </c>
      <c r="E1323" s="31">
        <v>0.95384104494133304</v>
      </c>
      <c r="F1323" s="31">
        <v>0.96711999999999998</v>
      </c>
      <c r="G1323" s="31">
        <v>0.96694500000000005</v>
      </c>
    </row>
    <row r="1324" spans="1:7" x14ac:dyDescent="0.2">
      <c r="A1324" s="31" t="str">
        <f t="shared" si="25"/>
        <v>2020-21Merri-bek CityR2</v>
      </c>
      <c r="B1324" s="31" t="s">
        <v>109</v>
      </c>
      <c r="C1324" s="31" t="s">
        <v>266</v>
      </c>
      <c r="D1324" s="31" t="s">
        <v>32</v>
      </c>
      <c r="E1324" s="31">
        <v>0.95036615134255498</v>
      </c>
      <c r="F1324" s="31">
        <v>0.96711999999999998</v>
      </c>
      <c r="G1324" s="31">
        <v>0.96004500000000004</v>
      </c>
    </row>
    <row r="1325" spans="1:7" x14ac:dyDescent="0.2">
      <c r="A1325" s="31" t="str">
        <f t="shared" si="25"/>
        <v>2020-21Mornington Peninsula ShireR2</v>
      </c>
      <c r="B1325" s="31" t="s">
        <v>109</v>
      </c>
      <c r="C1325" s="31" t="s">
        <v>267</v>
      </c>
      <c r="D1325" s="31" t="s">
        <v>32</v>
      </c>
      <c r="E1325" s="31">
        <v>0.99927901946647402</v>
      </c>
      <c r="F1325" s="31">
        <v>0.96711999999999998</v>
      </c>
      <c r="G1325" s="31">
        <v>0.95654399999999995</v>
      </c>
    </row>
    <row r="1326" spans="1:7" x14ac:dyDescent="0.2">
      <c r="A1326" s="31" t="str">
        <f t="shared" si="25"/>
        <v>2020-21Mount Alexander ShireR2</v>
      </c>
      <c r="B1326" s="31" t="s">
        <v>109</v>
      </c>
      <c r="C1326" s="31" t="s">
        <v>268</v>
      </c>
      <c r="D1326" s="31" t="s">
        <v>32</v>
      </c>
      <c r="E1326" s="31">
        <v>0.94448253464203202</v>
      </c>
      <c r="F1326" s="31">
        <v>0.96711999999999998</v>
      </c>
      <c r="G1326" s="31">
        <v>0.96694500000000005</v>
      </c>
    </row>
    <row r="1327" spans="1:7" x14ac:dyDescent="0.2">
      <c r="A1327" s="31" t="str">
        <f t="shared" si="25"/>
        <v>2020-21Moyne ShireR2</v>
      </c>
      <c r="B1327" s="31" t="s">
        <v>109</v>
      </c>
      <c r="C1327" s="31" t="s">
        <v>269</v>
      </c>
      <c r="D1327" s="31" t="s">
        <v>32</v>
      </c>
      <c r="E1327" s="31">
        <v>0.931347264406441</v>
      </c>
      <c r="F1327" s="31">
        <v>0.96711999999999998</v>
      </c>
      <c r="G1327" s="31">
        <v>0.96694500000000005</v>
      </c>
    </row>
    <row r="1328" spans="1:7" x14ac:dyDescent="0.2">
      <c r="A1328" s="31" t="str">
        <f t="shared" si="25"/>
        <v>2020-21Murrindindi ShireR2</v>
      </c>
      <c r="B1328" s="31" t="s">
        <v>109</v>
      </c>
      <c r="C1328" s="31" t="s">
        <v>270</v>
      </c>
      <c r="D1328" s="31" t="s">
        <v>32</v>
      </c>
      <c r="E1328" s="31">
        <v>0.96411290322580601</v>
      </c>
      <c r="F1328" s="31">
        <v>0.96711999999999998</v>
      </c>
      <c r="G1328" s="31">
        <v>0.97842600000000002</v>
      </c>
    </row>
    <row r="1329" spans="1:7" x14ac:dyDescent="0.2">
      <c r="A1329" s="31" t="str">
        <f t="shared" ref="A1329:A1392" si="26">CONCATENATE(B1329,C1329,D1329)</f>
        <v>2020-21Nillumbik ShireR2</v>
      </c>
      <c r="B1329" s="31" t="s">
        <v>109</v>
      </c>
      <c r="C1329" s="31" t="s">
        <v>271</v>
      </c>
      <c r="D1329" s="31" t="s">
        <v>32</v>
      </c>
      <c r="E1329" s="31">
        <v>0.88069414316702799</v>
      </c>
      <c r="F1329" s="31">
        <v>0.96711999999999998</v>
      </c>
      <c r="G1329" s="31">
        <v>0.95654399999999995</v>
      </c>
    </row>
    <row r="1330" spans="1:7" x14ac:dyDescent="0.2">
      <c r="A1330" s="31" t="str">
        <f t="shared" si="26"/>
        <v>2020-21Port Phillip CityR2</v>
      </c>
      <c r="B1330" s="31" t="s">
        <v>109</v>
      </c>
      <c r="C1330" s="31" t="s">
        <v>272</v>
      </c>
      <c r="D1330" s="31" t="s">
        <v>32</v>
      </c>
      <c r="E1330" s="31">
        <v>0.93685338345864699</v>
      </c>
      <c r="F1330" s="31">
        <v>0.96711999999999998</v>
      </c>
      <c r="G1330" s="31">
        <v>0.96004500000000004</v>
      </c>
    </row>
    <row r="1331" spans="1:7" x14ac:dyDescent="0.2">
      <c r="A1331" s="31" t="str">
        <f t="shared" si="26"/>
        <v>2020-21Pyrenees ShireR2</v>
      </c>
      <c r="B1331" s="31" t="s">
        <v>109</v>
      </c>
      <c r="C1331" s="31" t="s">
        <v>273</v>
      </c>
      <c r="D1331" s="31" t="s">
        <v>32</v>
      </c>
      <c r="E1331" s="31">
        <v>0.99132791327913306</v>
      </c>
      <c r="F1331" s="31">
        <v>0.96711999999999998</v>
      </c>
      <c r="G1331" s="31">
        <v>0.97842600000000002</v>
      </c>
    </row>
    <row r="1332" spans="1:7" x14ac:dyDescent="0.2">
      <c r="A1332" s="31" t="str">
        <f t="shared" si="26"/>
        <v>2020-21Greater SheppartonR2</v>
      </c>
      <c r="B1332" s="31" t="s">
        <v>109</v>
      </c>
      <c r="C1332" s="31" t="s">
        <v>274</v>
      </c>
      <c r="D1332" s="31" t="s">
        <v>32</v>
      </c>
      <c r="E1332" s="31">
        <v>0.98852306200215501</v>
      </c>
      <c r="F1332" s="31">
        <v>0.96711999999999998</v>
      </c>
      <c r="G1332" s="31">
        <v>0.97105399999999997</v>
      </c>
    </row>
    <row r="1333" spans="1:7" x14ac:dyDescent="0.2">
      <c r="A1333" s="31" t="str">
        <f t="shared" si="26"/>
        <v>2020-21Wangaratta Rural CityR2</v>
      </c>
      <c r="B1333" s="31" t="s">
        <v>109</v>
      </c>
      <c r="C1333" s="31" t="s">
        <v>275</v>
      </c>
      <c r="D1333" s="31" t="s">
        <v>32</v>
      </c>
      <c r="E1333" s="31">
        <v>0.97256171130889002</v>
      </c>
      <c r="F1333" s="31">
        <v>0.96711999999999998</v>
      </c>
      <c r="G1333" s="31">
        <v>0.97105399999999997</v>
      </c>
    </row>
    <row r="1334" spans="1:7" x14ac:dyDescent="0.2">
      <c r="A1334" s="31" t="str">
        <f t="shared" si="26"/>
        <v>2020-21Warrnambool CityR2</v>
      </c>
      <c r="B1334" s="31" t="s">
        <v>109</v>
      </c>
      <c r="C1334" s="31" t="s">
        <v>276</v>
      </c>
      <c r="D1334" s="31" t="s">
        <v>32</v>
      </c>
      <c r="E1334" s="31">
        <v>0.96051779935275095</v>
      </c>
      <c r="F1334" s="31">
        <v>0.96711999999999998</v>
      </c>
      <c r="G1334" s="31">
        <v>0.97105399999999997</v>
      </c>
    </row>
    <row r="1335" spans="1:7" x14ac:dyDescent="0.2">
      <c r="A1335" s="31" t="str">
        <f t="shared" si="26"/>
        <v>2020-21Wodonga CityR2</v>
      </c>
      <c r="B1335" s="31" t="s">
        <v>109</v>
      </c>
      <c r="C1335" s="31" t="s">
        <v>277</v>
      </c>
      <c r="D1335" s="31" t="s">
        <v>32</v>
      </c>
      <c r="E1335" s="31">
        <v>0.99122309069473002</v>
      </c>
      <c r="F1335" s="31">
        <v>0.96711999999999998</v>
      </c>
      <c r="G1335" s="31">
        <v>0.97105399999999997</v>
      </c>
    </row>
    <row r="1336" spans="1:7" x14ac:dyDescent="0.2">
      <c r="A1336" s="31" t="str">
        <f t="shared" si="26"/>
        <v>2020-21Boroondara CityR2</v>
      </c>
      <c r="B1336" s="31" t="s">
        <v>109</v>
      </c>
      <c r="C1336" s="31" t="s">
        <v>278</v>
      </c>
      <c r="D1336" s="31" t="s">
        <v>32</v>
      </c>
      <c r="E1336" s="31">
        <v>0.94699646643109503</v>
      </c>
      <c r="F1336" s="31">
        <v>0.96711999999999998</v>
      </c>
      <c r="G1336" s="31">
        <v>0.96004500000000004</v>
      </c>
    </row>
    <row r="1337" spans="1:7" x14ac:dyDescent="0.2">
      <c r="A1337" s="31" t="str">
        <f t="shared" si="26"/>
        <v>2020-21Buloke ShireR2</v>
      </c>
      <c r="B1337" s="31" t="s">
        <v>109</v>
      </c>
      <c r="C1337" s="31" t="s">
        <v>279</v>
      </c>
      <c r="D1337" s="31" t="s">
        <v>32</v>
      </c>
      <c r="E1337" s="31">
        <v>0.91044776119403004</v>
      </c>
      <c r="F1337" s="31">
        <v>0.96711999999999998</v>
      </c>
      <c r="G1337" s="31">
        <v>0.97842600000000002</v>
      </c>
    </row>
    <row r="1338" spans="1:7" x14ac:dyDescent="0.2">
      <c r="A1338" s="31" t="str">
        <f t="shared" si="26"/>
        <v>2020-21Glen Eira CityR2</v>
      </c>
      <c r="B1338" s="31" t="s">
        <v>109</v>
      </c>
      <c r="C1338" s="31" t="s">
        <v>280</v>
      </c>
      <c r="D1338" s="31" t="s">
        <v>32</v>
      </c>
      <c r="E1338" s="31">
        <v>0.873493975903614</v>
      </c>
      <c r="F1338" s="31">
        <v>0.96711999999999998</v>
      </c>
      <c r="G1338" s="31">
        <v>0.96004500000000004</v>
      </c>
    </row>
    <row r="1339" spans="1:7" x14ac:dyDescent="0.2">
      <c r="A1339" s="31" t="str">
        <f t="shared" si="26"/>
        <v>2020-21Horsham Rural CityR2</v>
      </c>
      <c r="B1339" s="31" t="s">
        <v>109</v>
      </c>
      <c r="C1339" s="31" t="s">
        <v>281</v>
      </c>
      <c r="D1339" s="31" t="s">
        <v>32</v>
      </c>
      <c r="E1339" s="31">
        <v>0.99304687476429898</v>
      </c>
      <c r="F1339" s="31">
        <v>0.96711999999999998</v>
      </c>
      <c r="G1339" s="31">
        <v>0.97105399999999997</v>
      </c>
    </row>
    <row r="1340" spans="1:7" x14ac:dyDescent="0.2">
      <c r="A1340" s="31" t="str">
        <f t="shared" si="26"/>
        <v>2020-21Kingston CityR2</v>
      </c>
      <c r="B1340" s="31" t="s">
        <v>109</v>
      </c>
      <c r="C1340" s="31" t="s">
        <v>282</v>
      </c>
      <c r="D1340" s="31" t="s">
        <v>32</v>
      </c>
      <c r="E1340" s="31">
        <v>0.98641137528828104</v>
      </c>
      <c r="F1340" s="31">
        <v>0.96711999999999998</v>
      </c>
      <c r="G1340" s="31">
        <v>0.96004500000000004</v>
      </c>
    </row>
    <row r="1341" spans="1:7" x14ac:dyDescent="0.2">
      <c r="A1341" s="31" t="str">
        <f t="shared" si="26"/>
        <v>2020-21Latrobe CityR2</v>
      </c>
      <c r="B1341" s="31" t="s">
        <v>109</v>
      </c>
      <c r="C1341" s="31" t="s">
        <v>283</v>
      </c>
      <c r="D1341" s="31" t="s">
        <v>32</v>
      </c>
      <c r="E1341" s="31">
        <v>0.99704684317718895</v>
      </c>
      <c r="F1341" s="31">
        <v>0.96711999999999998</v>
      </c>
      <c r="G1341" s="31">
        <v>0.97105399999999997</v>
      </c>
    </row>
    <row r="1342" spans="1:7" x14ac:dyDescent="0.2">
      <c r="A1342" s="31" t="str">
        <f t="shared" si="26"/>
        <v>2020-21Mildura Rural CityR2</v>
      </c>
      <c r="B1342" s="31" t="s">
        <v>109</v>
      </c>
      <c r="C1342" s="31" t="s">
        <v>284</v>
      </c>
      <c r="D1342" s="31" t="s">
        <v>32</v>
      </c>
      <c r="E1342" s="31">
        <v>0.86393910561370102</v>
      </c>
      <c r="F1342" s="31">
        <v>0.96711999999999998</v>
      </c>
      <c r="G1342" s="31">
        <v>0.97105399999999997</v>
      </c>
    </row>
    <row r="1343" spans="1:7" x14ac:dyDescent="0.2">
      <c r="A1343" s="31" t="str">
        <f t="shared" si="26"/>
        <v>2020-21Mitchell ShireR2</v>
      </c>
      <c r="B1343" s="31" t="s">
        <v>109</v>
      </c>
      <c r="C1343" s="31" t="s">
        <v>285</v>
      </c>
      <c r="D1343" s="31" t="s">
        <v>32</v>
      </c>
      <c r="E1343" s="31">
        <v>0.96453484082253504</v>
      </c>
      <c r="F1343" s="31">
        <v>0.96711999999999998</v>
      </c>
      <c r="G1343" s="31">
        <v>0.96694500000000005</v>
      </c>
    </row>
    <row r="1344" spans="1:7" x14ac:dyDescent="0.2">
      <c r="A1344" s="31" t="str">
        <f t="shared" si="26"/>
        <v>2020-21Northern Grampians ShireR2</v>
      </c>
      <c r="B1344" s="31" t="s">
        <v>109</v>
      </c>
      <c r="C1344" s="31" t="s">
        <v>286</v>
      </c>
      <c r="D1344" s="31" t="s">
        <v>32</v>
      </c>
      <c r="E1344" s="31">
        <v>0.90196150052964197</v>
      </c>
      <c r="F1344" s="31">
        <v>0.96711999999999998</v>
      </c>
      <c r="G1344" s="31">
        <v>0.97842600000000002</v>
      </c>
    </row>
    <row r="1345" spans="1:7" x14ac:dyDescent="0.2">
      <c r="A1345" s="31" t="str">
        <f t="shared" si="26"/>
        <v>2020-21Southern Grampians ShireSP2</v>
      </c>
      <c r="B1345" s="31" t="s">
        <v>109</v>
      </c>
      <c r="C1345" s="31" t="s">
        <v>208</v>
      </c>
      <c r="D1345" s="31" t="s">
        <v>39</v>
      </c>
      <c r="E1345" s="31">
        <v>0.93548387096774199</v>
      </c>
      <c r="F1345" s="31">
        <v>0.73202699999999998</v>
      </c>
      <c r="G1345" s="31">
        <v>0.73254799999999998</v>
      </c>
    </row>
    <row r="1346" spans="1:7" x14ac:dyDescent="0.2">
      <c r="A1346" s="31" t="str">
        <f t="shared" si="26"/>
        <v>2020-21South Gippsland ShireSP2</v>
      </c>
      <c r="B1346" s="31" t="s">
        <v>109</v>
      </c>
      <c r="C1346" s="31" t="s">
        <v>209</v>
      </c>
      <c r="D1346" s="31" t="s">
        <v>39</v>
      </c>
      <c r="E1346" s="31">
        <v>0.48031496062992102</v>
      </c>
      <c r="F1346" s="31">
        <v>0.73202699999999998</v>
      </c>
      <c r="G1346" s="31">
        <v>0.73254799999999998</v>
      </c>
    </row>
    <row r="1347" spans="1:7" x14ac:dyDescent="0.2">
      <c r="A1347" s="31" t="str">
        <f t="shared" si="26"/>
        <v>2020-21Stonnington CitySP2</v>
      </c>
      <c r="B1347" s="31" t="s">
        <v>109</v>
      </c>
      <c r="C1347" s="31" t="s">
        <v>210</v>
      </c>
      <c r="D1347" s="31" t="s">
        <v>39</v>
      </c>
      <c r="E1347" s="31">
        <v>0.71374527112232</v>
      </c>
      <c r="F1347" s="31">
        <v>0.73202699999999998</v>
      </c>
      <c r="G1347" s="31">
        <v>0.72092100000000003</v>
      </c>
    </row>
    <row r="1348" spans="1:7" x14ac:dyDescent="0.2">
      <c r="A1348" s="31" t="str">
        <f t="shared" si="26"/>
        <v>2020-21Ararat Rural CitySP2</v>
      </c>
      <c r="B1348" s="31" t="s">
        <v>109</v>
      </c>
      <c r="C1348" s="31" t="s">
        <v>211</v>
      </c>
      <c r="D1348" s="31" t="s">
        <v>39</v>
      </c>
      <c r="E1348" s="31">
        <v>0.80672268907563005</v>
      </c>
      <c r="F1348" s="31">
        <v>0.73202699999999998</v>
      </c>
      <c r="G1348" s="31">
        <v>0.73822399999999999</v>
      </c>
    </row>
    <row r="1349" spans="1:7" x14ac:dyDescent="0.2">
      <c r="A1349" s="31" t="str">
        <f t="shared" si="26"/>
        <v>2020-21Strathbogie ShireSP2</v>
      </c>
      <c r="B1349" s="31" t="s">
        <v>109</v>
      </c>
      <c r="C1349" s="31" t="s">
        <v>212</v>
      </c>
      <c r="D1349" s="31" t="s">
        <v>39</v>
      </c>
      <c r="E1349" s="31">
        <v>0.820754716981132</v>
      </c>
      <c r="F1349" s="31">
        <v>0.73202699999999998</v>
      </c>
      <c r="G1349" s="31">
        <v>0.73822399999999999</v>
      </c>
    </row>
    <row r="1350" spans="1:7" x14ac:dyDescent="0.2">
      <c r="A1350" s="31" t="str">
        <f t="shared" si="26"/>
        <v>2020-21Surf Coast ShireSP2</v>
      </c>
      <c r="B1350" s="31" t="s">
        <v>109</v>
      </c>
      <c r="C1350" s="31" t="s">
        <v>213</v>
      </c>
      <c r="D1350" s="31" t="s">
        <v>39</v>
      </c>
      <c r="E1350" s="31">
        <v>0.869218500797448</v>
      </c>
      <c r="F1350" s="31">
        <v>0.73202699999999998</v>
      </c>
      <c r="G1350" s="31">
        <v>0.73254799999999998</v>
      </c>
    </row>
    <row r="1351" spans="1:7" x14ac:dyDescent="0.2">
      <c r="A1351" s="31" t="str">
        <f t="shared" si="26"/>
        <v>2020-21Swan Hill Rural CitySP2</v>
      </c>
      <c r="B1351" s="31" t="s">
        <v>109</v>
      </c>
      <c r="C1351" s="31" t="s">
        <v>214</v>
      </c>
      <c r="D1351" s="31" t="s">
        <v>39</v>
      </c>
      <c r="E1351" s="31">
        <v>0.96388888888888902</v>
      </c>
      <c r="F1351" s="31">
        <v>0.73202699999999998</v>
      </c>
      <c r="G1351" s="31">
        <v>0.73254799999999998</v>
      </c>
    </row>
    <row r="1352" spans="1:7" x14ac:dyDescent="0.2">
      <c r="A1352" s="31" t="str">
        <f t="shared" si="26"/>
        <v>2020-21Towong ShireSP2</v>
      </c>
      <c r="B1352" s="31" t="s">
        <v>109</v>
      </c>
      <c r="C1352" s="31" t="s">
        <v>215</v>
      </c>
      <c r="D1352" s="31" t="s">
        <v>39</v>
      </c>
      <c r="E1352" s="31">
        <v>0.75824175824175799</v>
      </c>
      <c r="F1352" s="31">
        <v>0.73202699999999998</v>
      </c>
      <c r="G1352" s="31">
        <v>0.73822399999999999</v>
      </c>
    </row>
    <row r="1353" spans="1:7" x14ac:dyDescent="0.2">
      <c r="A1353" s="31" t="str">
        <f t="shared" si="26"/>
        <v>2020-21Wellington ShireSP2</v>
      </c>
      <c r="B1353" s="31" t="s">
        <v>109</v>
      </c>
      <c r="C1353" s="31" t="s">
        <v>216</v>
      </c>
      <c r="D1353" s="31" t="s">
        <v>39</v>
      </c>
      <c r="E1353" s="31">
        <v>0.96688741721854299</v>
      </c>
      <c r="F1353" s="31">
        <v>0.73202699999999998</v>
      </c>
      <c r="G1353" s="31">
        <v>0.73254799999999998</v>
      </c>
    </row>
    <row r="1354" spans="1:7" x14ac:dyDescent="0.2">
      <c r="A1354" s="31" t="str">
        <f t="shared" si="26"/>
        <v>2020-21West Wimmera ShireSP2</v>
      </c>
      <c r="B1354" s="31" t="s">
        <v>109</v>
      </c>
      <c r="C1354" s="31" t="s">
        <v>217</v>
      </c>
      <c r="D1354" s="31" t="s">
        <v>39</v>
      </c>
      <c r="E1354" s="31">
        <v>0.85714285714285698</v>
      </c>
      <c r="F1354" s="31">
        <v>0.73202699999999998</v>
      </c>
      <c r="G1354" s="31">
        <v>0.73822399999999999</v>
      </c>
    </row>
    <row r="1355" spans="1:7" x14ac:dyDescent="0.2">
      <c r="A1355" s="31" t="str">
        <f t="shared" si="26"/>
        <v>2020-21Whitehorse CitySP2</v>
      </c>
      <c r="B1355" s="31" t="s">
        <v>109</v>
      </c>
      <c r="C1355" s="31" t="s">
        <v>218</v>
      </c>
      <c r="D1355" s="31" t="s">
        <v>39</v>
      </c>
      <c r="E1355" s="31">
        <v>0.59734219269102995</v>
      </c>
      <c r="F1355" s="31">
        <v>0.73202699999999998</v>
      </c>
      <c r="G1355" s="31">
        <v>0.72092100000000003</v>
      </c>
    </row>
    <row r="1356" spans="1:7" x14ac:dyDescent="0.2">
      <c r="A1356" s="31" t="str">
        <f t="shared" si="26"/>
        <v>2020-21Whittlesea CitySP2</v>
      </c>
      <c r="B1356" s="31" t="s">
        <v>109</v>
      </c>
      <c r="C1356" s="31" t="s">
        <v>219</v>
      </c>
      <c r="D1356" s="31" t="s">
        <v>39</v>
      </c>
      <c r="E1356" s="31">
        <v>0.76326002587322095</v>
      </c>
      <c r="F1356" s="31">
        <v>0.73202699999999998</v>
      </c>
      <c r="G1356" s="31">
        <v>0.66077300000000005</v>
      </c>
    </row>
    <row r="1357" spans="1:7" x14ac:dyDescent="0.2">
      <c r="A1357" s="31" t="str">
        <f t="shared" si="26"/>
        <v>2020-21Wyndham CitySP2</v>
      </c>
      <c r="B1357" s="31" t="s">
        <v>109</v>
      </c>
      <c r="C1357" s="31" t="s">
        <v>220</v>
      </c>
      <c r="D1357" s="31" t="s">
        <v>39</v>
      </c>
      <c r="E1357" s="31">
        <v>0.51506456241033005</v>
      </c>
      <c r="F1357" s="31">
        <v>0.73202699999999998</v>
      </c>
      <c r="G1357" s="31">
        <v>0.66077300000000005</v>
      </c>
    </row>
    <row r="1358" spans="1:7" x14ac:dyDescent="0.2">
      <c r="A1358" s="31" t="str">
        <f t="shared" si="26"/>
        <v>2020-21Yarra CitySP2</v>
      </c>
      <c r="B1358" s="31" t="s">
        <v>109</v>
      </c>
      <c r="C1358" s="31" t="s">
        <v>221</v>
      </c>
      <c r="D1358" s="31" t="s">
        <v>39</v>
      </c>
      <c r="E1358" s="31">
        <v>0.60662358642972503</v>
      </c>
      <c r="F1358" s="31">
        <v>0.73202699999999998</v>
      </c>
      <c r="G1358" s="31">
        <v>0.72092100000000003</v>
      </c>
    </row>
    <row r="1359" spans="1:7" x14ac:dyDescent="0.2">
      <c r="A1359" s="31" t="str">
        <f t="shared" si="26"/>
        <v>2020-21Yarra Ranges ShireSP2</v>
      </c>
      <c r="B1359" s="31" t="s">
        <v>109</v>
      </c>
      <c r="C1359" s="31" t="s">
        <v>222</v>
      </c>
      <c r="D1359" s="31" t="s">
        <v>39</v>
      </c>
      <c r="E1359" s="31">
        <v>0.80786350148368002</v>
      </c>
      <c r="F1359" s="31">
        <v>0.73202699999999998</v>
      </c>
      <c r="G1359" s="31">
        <v>0.66077300000000005</v>
      </c>
    </row>
    <row r="1360" spans="1:7" x14ac:dyDescent="0.2">
      <c r="A1360" s="31" t="str">
        <f t="shared" si="26"/>
        <v>2020-21Yarriambiack ShireSP2</v>
      </c>
      <c r="B1360" s="31" t="s">
        <v>109</v>
      </c>
      <c r="C1360" s="31" t="s">
        <v>223</v>
      </c>
      <c r="D1360" s="31" t="s">
        <v>39</v>
      </c>
      <c r="E1360" s="31">
        <v>0.97560975609756095</v>
      </c>
      <c r="F1360" s="31">
        <v>0.73202699999999998</v>
      </c>
      <c r="G1360" s="31">
        <v>0.73822399999999999</v>
      </c>
    </row>
    <row r="1361" spans="1:7" x14ac:dyDescent="0.2">
      <c r="A1361" s="31" t="str">
        <f t="shared" si="26"/>
        <v>2020-21Bass Coast ShireSP2</v>
      </c>
      <c r="B1361" s="31" t="s">
        <v>109</v>
      </c>
      <c r="C1361" s="31" t="s">
        <v>224</v>
      </c>
      <c r="D1361" s="31" t="s">
        <v>39</v>
      </c>
      <c r="E1361" s="31">
        <v>0.53</v>
      </c>
      <c r="F1361" s="31">
        <v>0.73202699999999998</v>
      </c>
      <c r="G1361" s="31">
        <v>0.73254799999999998</v>
      </c>
    </row>
    <row r="1362" spans="1:7" x14ac:dyDescent="0.2">
      <c r="A1362" s="31" t="str">
        <f t="shared" si="26"/>
        <v>2020-21Borough of QueenscliffeSP2</v>
      </c>
      <c r="B1362" s="31" t="s">
        <v>109</v>
      </c>
      <c r="C1362" s="31" t="s">
        <v>225</v>
      </c>
      <c r="D1362" s="31" t="s">
        <v>39</v>
      </c>
      <c r="E1362" s="31">
        <v>0.75703225806451602</v>
      </c>
      <c r="F1362" s="31">
        <v>0.73202699999999998</v>
      </c>
      <c r="G1362" s="31">
        <v>0.73822399999999999</v>
      </c>
    </row>
    <row r="1363" spans="1:7" x14ac:dyDescent="0.2">
      <c r="A1363" s="31" t="str">
        <f t="shared" si="26"/>
        <v>2020-21Alpine ShireSP2</v>
      </c>
      <c r="B1363" s="31" t="s">
        <v>109</v>
      </c>
      <c r="C1363" s="31" t="s">
        <v>226</v>
      </c>
      <c r="D1363" s="31" t="s">
        <v>39</v>
      </c>
      <c r="E1363" s="31">
        <v>0.62325581395348795</v>
      </c>
      <c r="F1363" s="31">
        <v>0.73202699999999998</v>
      </c>
      <c r="G1363" s="31">
        <v>0.73822399999999999</v>
      </c>
    </row>
    <row r="1364" spans="1:7" x14ac:dyDescent="0.2">
      <c r="A1364" s="31" t="str">
        <f t="shared" si="26"/>
        <v>2020-21Ballarat CitySP2</v>
      </c>
      <c r="B1364" s="31" t="s">
        <v>109</v>
      </c>
      <c r="C1364" s="31" t="s">
        <v>227</v>
      </c>
      <c r="D1364" s="31" t="s">
        <v>39</v>
      </c>
      <c r="E1364" s="31">
        <v>0.79528985507246397</v>
      </c>
      <c r="F1364" s="31">
        <v>0.73202699999999998</v>
      </c>
      <c r="G1364" s="31">
        <v>0.80782900000000002</v>
      </c>
    </row>
    <row r="1365" spans="1:7" x14ac:dyDescent="0.2">
      <c r="A1365" s="31" t="str">
        <f t="shared" si="26"/>
        <v>2020-21Banyule CitySP2</v>
      </c>
      <c r="B1365" s="31" t="s">
        <v>109</v>
      </c>
      <c r="C1365" s="31" t="s">
        <v>228</v>
      </c>
      <c r="D1365" s="31" t="s">
        <v>39</v>
      </c>
      <c r="E1365" s="31">
        <v>0.78334376956794005</v>
      </c>
      <c r="F1365" s="31">
        <v>0.73202699999999998</v>
      </c>
      <c r="G1365" s="31">
        <v>0.72092100000000003</v>
      </c>
    </row>
    <row r="1366" spans="1:7" x14ac:dyDescent="0.2">
      <c r="A1366" s="31" t="str">
        <f t="shared" si="26"/>
        <v>2020-21Baw Baw ShireSP2</v>
      </c>
      <c r="B1366" s="31" t="s">
        <v>109</v>
      </c>
      <c r="C1366" s="31" t="s">
        <v>229</v>
      </c>
      <c r="D1366" s="31" t="s">
        <v>39</v>
      </c>
      <c r="E1366" s="31">
        <v>0.39637204301075302</v>
      </c>
      <c r="F1366" s="31">
        <v>0.73202699999999998</v>
      </c>
      <c r="G1366" s="31">
        <v>0.73254799999999998</v>
      </c>
    </row>
    <row r="1367" spans="1:7" x14ac:dyDescent="0.2">
      <c r="A1367" s="31" t="str">
        <f t="shared" si="26"/>
        <v>2020-21Bayside CitySP2</v>
      </c>
      <c r="B1367" s="31" t="s">
        <v>109</v>
      </c>
      <c r="C1367" s="31" t="s">
        <v>230</v>
      </c>
      <c r="D1367" s="31" t="s">
        <v>39</v>
      </c>
      <c r="E1367" s="31">
        <v>0.85637823371989297</v>
      </c>
      <c r="F1367" s="31">
        <v>0.73202699999999998</v>
      </c>
      <c r="G1367" s="31">
        <v>0.72092100000000003</v>
      </c>
    </row>
    <row r="1368" spans="1:7" x14ac:dyDescent="0.2">
      <c r="A1368" s="31" t="str">
        <f t="shared" si="26"/>
        <v>2020-21Benalla Rural CitySP2</v>
      </c>
      <c r="B1368" s="31" t="s">
        <v>109</v>
      </c>
      <c r="C1368" s="31" t="s">
        <v>231</v>
      </c>
      <c r="D1368" s="31" t="s">
        <v>39</v>
      </c>
      <c r="E1368" s="31">
        <v>0.83333333333333304</v>
      </c>
      <c r="F1368" s="31">
        <v>0.73202699999999998</v>
      </c>
      <c r="G1368" s="31">
        <v>0.73822399999999999</v>
      </c>
    </row>
    <row r="1369" spans="1:7" x14ac:dyDescent="0.2">
      <c r="A1369" s="31" t="str">
        <f t="shared" si="26"/>
        <v>2020-21Brimbank CitySP2</v>
      </c>
      <c r="B1369" s="31" t="s">
        <v>109</v>
      </c>
      <c r="C1369" s="31" t="s">
        <v>232</v>
      </c>
      <c r="D1369" s="31" t="s">
        <v>39</v>
      </c>
      <c r="E1369" s="31">
        <v>0.70548712206047004</v>
      </c>
      <c r="F1369" s="31">
        <v>0.73202699999999998</v>
      </c>
      <c r="G1369" s="31">
        <v>0.72092100000000003</v>
      </c>
    </row>
    <row r="1370" spans="1:7" x14ac:dyDescent="0.2">
      <c r="A1370" s="31" t="str">
        <f t="shared" si="26"/>
        <v>2020-21Campaspe ShireSP2</v>
      </c>
      <c r="B1370" s="31" t="s">
        <v>109</v>
      </c>
      <c r="C1370" s="31" t="s">
        <v>233</v>
      </c>
      <c r="D1370" s="31" t="s">
        <v>39</v>
      </c>
      <c r="E1370" s="31">
        <v>0.97228637413394903</v>
      </c>
      <c r="F1370" s="31">
        <v>0.73202699999999998</v>
      </c>
      <c r="G1370" s="31">
        <v>0.73254799999999998</v>
      </c>
    </row>
    <row r="1371" spans="1:7" x14ac:dyDescent="0.2">
      <c r="A1371" s="31" t="str">
        <f t="shared" si="26"/>
        <v>2020-21Cardinia ShireSP2</v>
      </c>
      <c r="B1371" s="31" t="s">
        <v>109</v>
      </c>
      <c r="C1371" s="31" t="s">
        <v>234</v>
      </c>
      <c r="D1371" s="31" t="s">
        <v>39</v>
      </c>
      <c r="E1371" s="31">
        <v>0.69179043743641899</v>
      </c>
      <c r="F1371" s="31">
        <v>0.73202699999999998</v>
      </c>
      <c r="G1371" s="31">
        <v>0.66077300000000005</v>
      </c>
    </row>
    <row r="1372" spans="1:7" x14ac:dyDescent="0.2">
      <c r="A1372" s="31" t="str">
        <f t="shared" si="26"/>
        <v>2020-21Casey CitySP2</v>
      </c>
      <c r="B1372" s="31" t="s">
        <v>109</v>
      </c>
      <c r="C1372" s="31" t="s">
        <v>235</v>
      </c>
      <c r="D1372" s="31" t="s">
        <v>39</v>
      </c>
      <c r="E1372" s="31">
        <v>0.63322884012539205</v>
      </c>
      <c r="F1372" s="31">
        <v>0.73202699999999998</v>
      </c>
      <c r="G1372" s="31">
        <v>0.66077300000000005</v>
      </c>
    </row>
    <row r="1373" spans="1:7" x14ac:dyDescent="0.2">
      <c r="A1373" s="31" t="str">
        <f t="shared" si="26"/>
        <v>2020-21Central Goldfields ShireSP2</v>
      </c>
      <c r="B1373" s="31" t="s">
        <v>109</v>
      </c>
      <c r="C1373" s="31" t="s">
        <v>236</v>
      </c>
      <c r="D1373" s="31" t="s">
        <v>39</v>
      </c>
      <c r="E1373" s="31">
        <v>0.35975609756097598</v>
      </c>
      <c r="F1373" s="31">
        <v>0.73202699999999998</v>
      </c>
      <c r="G1373" s="31">
        <v>0.73822399999999999</v>
      </c>
    </row>
    <row r="1374" spans="1:7" x14ac:dyDescent="0.2">
      <c r="A1374" s="31" t="str">
        <f t="shared" si="26"/>
        <v>2020-21Colac-Otway ShireSP2</v>
      </c>
      <c r="B1374" s="31" t="s">
        <v>109</v>
      </c>
      <c r="C1374" s="31" t="s">
        <v>237</v>
      </c>
      <c r="D1374" s="31" t="s">
        <v>39</v>
      </c>
      <c r="E1374" s="31">
        <v>0.77192982456140302</v>
      </c>
      <c r="F1374" s="31">
        <v>0.73202699999999998</v>
      </c>
      <c r="G1374" s="31">
        <v>0.73254799999999998</v>
      </c>
    </row>
    <row r="1375" spans="1:7" x14ac:dyDescent="0.2">
      <c r="A1375" s="31" t="str">
        <f t="shared" si="26"/>
        <v>2020-21Corangamite ShireSP2</v>
      </c>
      <c r="B1375" s="31" t="s">
        <v>109</v>
      </c>
      <c r="C1375" s="31" t="s">
        <v>238</v>
      </c>
      <c r="D1375" s="31" t="s">
        <v>39</v>
      </c>
      <c r="E1375" s="31">
        <v>0.91588785046729004</v>
      </c>
      <c r="F1375" s="31">
        <v>0.73202699999999998</v>
      </c>
      <c r="G1375" s="31">
        <v>0.73254799999999998</v>
      </c>
    </row>
    <row r="1376" spans="1:7" x14ac:dyDescent="0.2">
      <c r="A1376" s="31" t="str">
        <f t="shared" si="26"/>
        <v>2020-21Darebin CitySP2</v>
      </c>
      <c r="B1376" s="31" t="s">
        <v>109</v>
      </c>
      <c r="C1376" s="31" t="s">
        <v>239</v>
      </c>
      <c r="D1376" s="31" t="s">
        <v>39</v>
      </c>
      <c r="E1376" s="31">
        <v>0.41740088105726902</v>
      </c>
      <c r="F1376" s="31">
        <v>0.73202699999999998</v>
      </c>
      <c r="G1376" s="31">
        <v>0.72092100000000003</v>
      </c>
    </row>
    <row r="1377" spans="1:7" x14ac:dyDescent="0.2">
      <c r="A1377" s="31" t="str">
        <f t="shared" si="26"/>
        <v>2020-21East Gippsland ShireSP2</v>
      </c>
      <c r="B1377" s="31" t="s">
        <v>109</v>
      </c>
      <c r="C1377" s="31" t="s">
        <v>240</v>
      </c>
      <c r="D1377" s="31" t="s">
        <v>39</v>
      </c>
      <c r="E1377" s="31">
        <v>0.32378223495702002</v>
      </c>
      <c r="F1377" s="31">
        <v>0.73202699999999998</v>
      </c>
      <c r="G1377" s="31">
        <v>0.73254799999999998</v>
      </c>
    </row>
    <row r="1378" spans="1:7" x14ac:dyDescent="0.2">
      <c r="A1378" s="31" t="str">
        <f t="shared" si="26"/>
        <v>2020-21Frankston CitySP2</v>
      </c>
      <c r="B1378" s="31" t="s">
        <v>109</v>
      </c>
      <c r="C1378" s="31" t="s">
        <v>241</v>
      </c>
      <c r="D1378" s="31" t="s">
        <v>39</v>
      </c>
      <c r="E1378" s="31">
        <v>0.70098730606488002</v>
      </c>
      <c r="F1378" s="31">
        <v>0.73202699999999998</v>
      </c>
      <c r="G1378" s="31">
        <v>0.72092100000000003</v>
      </c>
    </row>
    <row r="1379" spans="1:7" x14ac:dyDescent="0.2">
      <c r="A1379" s="31" t="str">
        <f t="shared" si="26"/>
        <v>2020-21Gannawarra ShireSP2</v>
      </c>
      <c r="B1379" s="31" t="s">
        <v>109</v>
      </c>
      <c r="C1379" s="31" t="s">
        <v>242</v>
      </c>
      <c r="D1379" s="31" t="s">
        <v>39</v>
      </c>
      <c r="E1379" s="31">
        <v>0.90751445086705196</v>
      </c>
      <c r="F1379" s="31">
        <v>0.73202699999999998</v>
      </c>
      <c r="G1379" s="31">
        <v>0.73822399999999999</v>
      </c>
    </row>
    <row r="1380" spans="1:7" x14ac:dyDescent="0.2">
      <c r="A1380" s="31" t="str">
        <f t="shared" si="26"/>
        <v>2020-21Glenelg ShireSP2</v>
      </c>
      <c r="B1380" s="31" t="s">
        <v>109</v>
      </c>
      <c r="C1380" s="31" t="s">
        <v>243</v>
      </c>
      <c r="D1380" s="31" t="s">
        <v>39</v>
      </c>
      <c r="E1380" s="31">
        <v>0.85661764705882304</v>
      </c>
      <c r="F1380" s="31">
        <v>0.73202699999999998</v>
      </c>
      <c r="G1380" s="31">
        <v>0.73254799999999998</v>
      </c>
    </row>
    <row r="1381" spans="1:7" x14ac:dyDescent="0.2">
      <c r="A1381" s="31" t="str">
        <f t="shared" si="26"/>
        <v>2020-21Golden Plains ShireSP2</v>
      </c>
      <c r="B1381" s="31" t="s">
        <v>109</v>
      </c>
      <c r="C1381" s="31" t="s">
        <v>244</v>
      </c>
      <c r="D1381" s="31" t="s">
        <v>39</v>
      </c>
      <c r="E1381" s="31">
        <v>0.66200466200466201</v>
      </c>
      <c r="F1381" s="31">
        <v>0.73202699999999998</v>
      </c>
      <c r="G1381" s="31">
        <v>0.73254799999999998</v>
      </c>
    </row>
    <row r="1382" spans="1:7" x14ac:dyDescent="0.2">
      <c r="A1382" s="31" t="str">
        <f t="shared" si="26"/>
        <v>2020-21Greater Bendigo CitySP2</v>
      </c>
      <c r="B1382" s="31" t="s">
        <v>109</v>
      </c>
      <c r="C1382" s="31" t="s">
        <v>245</v>
      </c>
      <c r="D1382" s="31" t="s">
        <v>39</v>
      </c>
      <c r="E1382" s="31">
        <v>0.67777777777777803</v>
      </c>
      <c r="F1382" s="31">
        <v>0.73202699999999998</v>
      </c>
      <c r="G1382" s="31">
        <v>0.80782900000000002</v>
      </c>
    </row>
    <row r="1383" spans="1:7" x14ac:dyDescent="0.2">
      <c r="A1383" s="31" t="str">
        <f t="shared" si="26"/>
        <v>2020-21Greater Dandenong CitySP2</v>
      </c>
      <c r="B1383" s="31" t="s">
        <v>109</v>
      </c>
      <c r="C1383" s="31" t="s">
        <v>246</v>
      </c>
      <c r="D1383" s="31" t="s">
        <v>39</v>
      </c>
      <c r="E1383" s="31">
        <v>0.867823765020027</v>
      </c>
      <c r="F1383" s="31">
        <v>0.73202699999999998</v>
      </c>
      <c r="G1383" s="31">
        <v>0.72092100000000003</v>
      </c>
    </row>
    <row r="1384" spans="1:7" x14ac:dyDescent="0.2">
      <c r="A1384" s="31" t="str">
        <f t="shared" si="26"/>
        <v>2020-21Greater Geelong CitySP2</v>
      </c>
      <c r="B1384" s="31" t="s">
        <v>109</v>
      </c>
      <c r="C1384" s="31" t="s">
        <v>247</v>
      </c>
      <c r="D1384" s="31" t="s">
        <v>39</v>
      </c>
      <c r="E1384" s="31">
        <v>0.80902612826603304</v>
      </c>
      <c r="F1384" s="31">
        <v>0.73202699999999998</v>
      </c>
      <c r="G1384" s="31">
        <v>0.80782900000000002</v>
      </c>
    </row>
    <row r="1385" spans="1:7" x14ac:dyDescent="0.2">
      <c r="A1385" s="31" t="str">
        <f t="shared" si="26"/>
        <v>2020-21Hepburn ShireSP2</v>
      </c>
      <c r="B1385" s="31" t="s">
        <v>109</v>
      </c>
      <c r="C1385" s="31" t="s">
        <v>248</v>
      </c>
      <c r="D1385" s="31" t="s">
        <v>39</v>
      </c>
      <c r="E1385" s="31">
        <v>0.64468085106383</v>
      </c>
      <c r="F1385" s="31">
        <v>0.73202699999999998</v>
      </c>
      <c r="G1385" s="31">
        <v>0.73822399999999999</v>
      </c>
    </row>
    <row r="1386" spans="1:7" x14ac:dyDescent="0.2">
      <c r="A1386" s="31" t="str">
        <f t="shared" si="26"/>
        <v>2020-21Hindmarsh ShireSP2</v>
      </c>
      <c r="B1386" s="31" t="s">
        <v>109</v>
      </c>
      <c r="C1386" s="31" t="s">
        <v>249</v>
      </c>
      <c r="D1386" s="31" t="s">
        <v>39</v>
      </c>
      <c r="E1386" s="31">
        <v>0.76190476190476197</v>
      </c>
      <c r="F1386" s="31">
        <v>0.73202699999999998</v>
      </c>
      <c r="G1386" s="31">
        <v>0.73822399999999999</v>
      </c>
    </row>
    <row r="1387" spans="1:7" x14ac:dyDescent="0.2">
      <c r="A1387" s="31" t="str">
        <f t="shared" si="26"/>
        <v>2020-21Hobsons Bay CitySP2</v>
      </c>
      <c r="B1387" s="31" t="s">
        <v>109</v>
      </c>
      <c r="C1387" s="31" t="s">
        <v>250</v>
      </c>
      <c r="D1387" s="31" t="s">
        <v>39</v>
      </c>
      <c r="E1387" s="31">
        <v>0.58288770053475902</v>
      </c>
      <c r="F1387" s="31">
        <v>0.73202699999999998</v>
      </c>
      <c r="G1387" s="31">
        <v>0.72092100000000003</v>
      </c>
    </row>
    <row r="1388" spans="1:7" x14ac:dyDescent="0.2">
      <c r="A1388" s="31" t="str">
        <f t="shared" si="26"/>
        <v>2020-21Hume CitySP2</v>
      </c>
      <c r="B1388" s="31" t="s">
        <v>109</v>
      </c>
      <c r="C1388" s="31" t="s">
        <v>251</v>
      </c>
      <c r="D1388" s="31" t="s">
        <v>39</v>
      </c>
      <c r="E1388" s="31">
        <v>0.513067400275103</v>
      </c>
      <c r="F1388" s="31">
        <v>0.73202699999999998</v>
      </c>
      <c r="G1388" s="31">
        <v>0.66077300000000005</v>
      </c>
    </row>
    <row r="1389" spans="1:7" x14ac:dyDescent="0.2">
      <c r="A1389" s="31" t="str">
        <f t="shared" si="26"/>
        <v>2020-21Indigo ShireSP2</v>
      </c>
      <c r="B1389" s="31" t="s">
        <v>109</v>
      </c>
      <c r="C1389" s="31" t="s">
        <v>252</v>
      </c>
      <c r="D1389" s="31" t="s">
        <v>39</v>
      </c>
      <c r="E1389" s="31">
        <v>0.210975609756098</v>
      </c>
      <c r="F1389" s="31">
        <v>0.73202699999999998</v>
      </c>
      <c r="G1389" s="31">
        <v>0.73822399999999999</v>
      </c>
    </row>
    <row r="1390" spans="1:7" x14ac:dyDescent="0.2">
      <c r="A1390" s="31" t="str">
        <f t="shared" si="26"/>
        <v>2020-21Knox CitySP2</v>
      </c>
      <c r="B1390" s="31" t="s">
        <v>109</v>
      </c>
      <c r="C1390" s="31" t="s">
        <v>253</v>
      </c>
      <c r="D1390" s="31" t="s">
        <v>39</v>
      </c>
      <c r="E1390" s="31">
        <v>0.82040816326530597</v>
      </c>
      <c r="F1390" s="31">
        <v>0.73202699999999998</v>
      </c>
      <c r="G1390" s="31">
        <v>0.72092100000000003</v>
      </c>
    </row>
    <row r="1391" spans="1:7" x14ac:dyDescent="0.2">
      <c r="A1391" s="31" t="str">
        <f t="shared" si="26"/>
        <v>2020-21Loddon ShireSP2</v>
      </c>
      <c r="B1391" s="31" t="s">
        <v>109</v>
      </c>
      <c r="C1391" s="31" t="s">
        <v>254</v>
      </c>
      <c r="D1391" s="31" t="s">
        <v>39</v>
      </c>
      <c r="E1391" s="31">
        <v>0.83458646616541399</v>
      </c>
      <c r="F1391" s="31">
        <v>0.73202699999999998</v>
      </c>
      <c r="G1391" s="31">
        <v>0.73822399999999999</v>
      </c>
    </row>
    <row r="1392" spans="1:7" x14ac:dyDescent="0.2">
      <c r="A1392" s="31" t="str">
        <f t="shared" si="26"/>
        <v>2020-21Macedon Ranges ShireSP2</v>
      </c>
      <c r="B1392" s="31" t="s">
        <v>109</v>
      </c>
      <c r="C1392" s="31" t="s">
        <v>255</v>
      </c>
      <c r="D1392" s="31" t="s">
        <v>39</v>
      </c>
      <c r="E1392" s="31">
        <v>0.62822719449225495</v>
      </c>
      <c r="F1392" s="31">
        <v>0.73202699999999998</v>
      </c>
      <c r="G1392" s="31">
        <v>0.73254799999999998</v>
      </c>
    </row>
    <row r="1393" spans="1:7" x14ac:dyDescent="0.2">
      <c r="A1393" s="31" t="str">
        <f t="shared" ref="A1393:A1456" si="27">CONCATENATE(B1393,C1393,D1393)</f>
        <v>2020-21Manningham CitySP2</v>
      </c>
      <c r="B1393" s="31" t="s">
        <v>109</v>
      </c>
      <c r="C1393" s="31" t="s">
        <v>256</v>
      </c>
      <c r="D1393" s="31" t="s">
        <v>39</v>
      </c>
      <c r="E1393" s="31">
        <v>0.87287376902417202</v>
      </c>
      <c r="F1393" s="31">
        <v>0.73202699999999998</v>
      </c>
      <c r="G1393" s="31">
        <v>0.72092100000000003</v>
      </c>
    </row>
    <row r="1394" spans="1:7" x14ac:dyDescent="0.2">
      <c r="A1394" s="31" t="str">
        <f t="shared" si="27"/>
        <v>2020-21Mansfield ShireSP2</v>
      </c>
      <c r="B1394" s="31" t="s">
        <v>109</v>
      </c>
      <c r="C1394" s="31" t="s">
        <v>257</v>
      </c>
      <c r="D1394" s="31" t="s">
        <v>39</v>
      </c>
      <c r="E1394" s="31">
        <v>0.67298578199052095</v>
      </c>
      <c r="F1394" s="31">
        <v>0.73202699999999998</v>
      </c>
      <c r="G1394" s="31">
        <v>0.73822399999999999</v>
      </c>
    </row>
    <row r="1395" spans="1:7" x14ac:dyDescent="0.2">
      <c r="A1395" s="31" t="str">
        <f t="shared" si="27"/>
        <v>2020-21Maribyrnong CitySP2</v>
      </c>
      <c r="B1395" s="31" t="s">
        <v>109</v>
      </c>
      <c r="C1395" s="31" t="s">
        <v>258</v>
      </c>
      <c r="D1395" s="31" t="s">
        <v>39</v>
      </c>
      <c r="E1395" s="31">
        <v>0.89090909090909098</v>
      </c>
      <c r="F1395" s="31">
        <v>0.73202699999999998</v>
      </c>
      <c r="G1395" s="31">
        <v>0.72092100000000003</v>
      </c>
    </row>
    <row r="1396" spans="1:7" x14ac:dyDescent="0.2">
      <c r="A1396" s="31" t="str">
        <f t="shared" si="27"/>
        <v>2020-21Maroondah CitySP2</v>
      </c>
      <c r="B1396" s="31" t="s">
        <v>109</v>
      </c>
      <c r="C1396" s="31" t="s">
        <v>259</v>
      </c>
      <c r="D1396" s="31" t="s">
        <v>39</v>
      </c>
      <c r="E1396" s="31">
        <v>0.86867924528301899</v>
      </c>
      <c r="F1396" s="31">
        <v>0.73202699999999998</v>
      </c>
      <c r="G1396" s="31">
        <v>0.72092100000000003</v>
      </c>
    </row>
    <row r="1397" spans="1:7" x14ac:dyDescent="0.2">
      <c r="A1397" s="31" t="str">
        <f t="shared" si="27"/>
        <v>2020-21Melbourne CitySP2</v>
      </c>
      <c r="B1397" s="31" t="s">
        <v>109</v>
      </c>
      <c r="C1397" s="31" t="s">
        <v>260</v>
      </c>
      <c r="D1397" s="31" t="s">
        <v>39</v>
      </c>
      <c r="E1397" s="31">
        <v>0.51787773933102699</v>
      </c>
      <c r="F1397" s="31">
        <v>0.73202699999999998</v>
      </c>
      <c r="G1397" s="31">
        <v>0.72092100000000003</v>
      </c>
    </row>
    <row r="1398" spans="1:7" x14ac:dyDescent="0.2">
      <c r="A1398" s="31" t="str">
        <f t="shared" si="27"/>
        <v>2020-21Melton CitySP2</v>
      </c>
      <c r="B1398" s="31" t="s">
        <v>109</v>
      </c>
      <c r="C1398" s="31" t="s">
        <v>261</v>
      </c>
      <c r="D1398" s="31" t="s">
        <v>39</v>
      </c>
      <c r="E1398" s="31">
        <v>0.72661870503597104</v>
      </c>
      <c r="F1398" s="31">
        <v>0.73202699999999998</v>
      </c>
      <c r="G1398" s="31">
        <v>0.66077300000000005</v>
      </c>
    </row>
    <row r="1399" spans="1:7" x14ac:dyDescent="0.2">
      <c r="A1399" s="31" t="str">
        <f t="shared" si="27"/>
        <v>2020-21Moira ShireSP2</v>
      </c>
      <c r="B1399" s="31" t="s">
        <v>109</v>
      </c>
      <c r="C1399" s="31" t="s">
        <v>262</v>
      </c>
      <c r="D1399" s="31" t="s">
        <v>39</v>
      </c>
      <c r="E1399" s="31">
        <v>0.58988764044943798</v>
      </c>
      <c r="F1399" s="31">
        <v>0.73202699999999998</v>
      </c>
      <c r="G1399" s="31">
        <v>0.73254799999999998</v>
      </c>
    </row>
    <row r="1400" spans="1:7" x14ac:dyDescent="0.2">
      <c r="A1400" s="31" t="str">
        <f t="shared" si="27"/>
        <v>2020-21Monash CitySP2</v>
      </c>
      <c r="B1400" s="31" t="s">
        <v>109</v>
      </c>
      <c r="C1400" s="31" t="s">
        <v>263</v>
      </c>
      <c r="D1400" s="31" t="s">
        <v>39</v>
      </c>
      <c r="E1400" s="31">
        <v>0.83745583038869298</v>
      </c>
      <c r="F1400" s="31">
        <v>0.73202699999999998</v>
      </c>
      <c r="G1400" s="31">
        <v>0.72092100000000003</v>
      </c>
    </row>
    <row r="1401" spans="1:7" x14ac:dyDescent="0.2">
      <c r="A1401" s="31" t="str">
        <f t="shared" si="27"/>
        <v>2020-21Moonee Valley CitySP2</v>
      </c>
      <c r="B1401" s="31" t="s">
        <v>109</v>
      </c>
      <c r="C1401" s="31" t="s">
        <v>264</v>
      </c>
      <c r="D1401" s="31" t="s">
        <v>39</v>
      </c>
      <c r="E1401" s="31">
        <v>0.49842931937172802</v>
      </c>
      <c r="F1401" s="31">
        <v>0.73202699999999998</v>
      </c>
      <c r="G1401" s="31">
        <v>0.72092100000000003</v>
      </c>
    </row>
    <row r="1402" spans="1:7" x14ac:dyDescent="0.2">
      <c r="A1402" s="31" t="str">
        <f t="shared" si="27"/>
        <v>2020-21Moorabool ShireSP2</v>
      </c>
      <c r="B1402" s="31" t="s">
        <v>109</v>
      </c>
      <c r="C1402" s="31" t="s">
        <v>265</v>
      </c>
      <c r="D1402" s="31" t="s">
        <v>39</v>
      </c>
      <c r="E1402" s="31">
        <v>0.57925072046109505</v>
      </c>
      <c r="F1402" s="31">
        <v>0.73202699999999998</v>
      </c>
      <c r="G1402" s="31">
        <v>0.73254799999999998</v>
      </c>
    </row>
    <row r="1403" spans="1:7" x14ac:dyDescent="0.2">
      <c r="A1403" s="31" t="str">
        <f t="shared" si="27"/>
        <v>2020-21Merri-bek CitySP2</v>
      </c>
      <c r="B1403" s="31" t="s">
        <v>109</v>
      </c>
      <c r="C1403" s="31" t="s">
        <v>266</v>
      </c>
      <c r="D1403" s="31" t="s">
        <v>39</v>
      </c>
      <c r="E1403" s="31">
        <v>0.65289256198347101</v>
      </c>
      <c r="F1403" s="31">
        <v>0.73202699999999998</v>
      </c>
      <c r="G1403" s="31">
        <v>0.72092100000000003</v>
      </c>
    </row>
    <row r="1404" spans="1:7" x14ac:dyDescent="0.2">
      <c r="A1404" s="31" t="str">
        <f t="shared" si="27"/>
        <v>2020-21Mornington Peninsula ShireSP2</v>
      </c>
      <c r="B1404" s="31" t="s">
        <v>109</v>
      </c>
      <c r="C1404" s="31" t="s">
        <v>267</v>
      </c>
      <c r="D1404" s="31" t="s">
        <v>39</v>
      </c>
      <c r="E1404" s="31">
        <v>0.63473053892215603</v>
      </c>
      <c r="F1404" s="31">
        <v>0.73202699999999998</v>
      </c>
      <c r="G1404" s="31">
        <v>0.66077300000000005</v>
      </c>
    </row>
    <row r="1405" spans="1:7" x14ac:dyDescent="0.2">
      <c r="A1405" s="31" t="str">
        <f t="shared" si="27"/>
        <v>2020-21Mount Alexander ShireSP2</v>
      </c>
      <c r="B1405" s="31" t="s">
        <v>109</v>
      </c>
      <c r="C1405" s="31" t="s">
        <v>268</v>
      </c>
      <c r="D1405" s="31" t="s">
        <v>39</v>
      </c>
      <c r="E1405" s="31">
        <v>0.87738419618528596</v>
      </c>
      <c r="F1405" s="31">
        <v>0.73202699999999998</v>
      </c>
      <c r="G1405" s="31">
        <v>0.73254799999999998</v>
      </c>
    </row>
    <row r="1406" spans="1:7" x14ac:dyDescent="0.2">
      <c r="A1406" s="31" t="str">
        <f t="shared" si="27"/>
        <v>2020-21Moyne ShireSP2</v>
      </c>
      <c r="B1406" s="31" t="s">
        <v>109</v>
      </c>
      <c r="C1406" s="31" t="s">
        <v>269</v>
      </c>
      <c r="D1406" s="31" t="s">
        <v>39</v>
      </c>
      <c r="E1406" s="31">
        <v>0.84668989547038298</v>
      </c>
      <c r="F1406" s="31">
        <v>0.73202699999999998</v>
      </c>
      <c r="G1406" s="31">
        <v>0.73254799999999998</v>
      </c>
    </row>
    <row r="1407" spans="1:7" x14ac:dyDescent="0.2">
      <c r="A1407" s="31" t="str">
        <f t="shared" si="27"/>
        <v>2020-21Murrindindi ShireSP2</v>
      </c>
      <c r="B1407" s="31" t="s">
        <v>109</v>
      </c>
      <c r="C1407" s="31" t="s">
        <v>270</v>
      </c>
      <c r="D1407" s="31" t="s">
        <v>39</v>
      </c>
      <c r="E1407" s="31">
        <v>0.75471698113207597</v>
      </c>
      <c r="F1407" s="31">
        <v>0.73202699999999998</v>
      </c>
      <c r="G1407" s="31">
        <v>0.73822399999999999</v>
      </c>
    </row>
    <row r="1408" spans="1:7" x14ac:dyDescent="0.2">
      <c r="A1408" s="31" t="str">
        <f t="shared" si="27"/>
        <v>2020-21Nillumbik ShireSP2</v>
      </c>
      <c r="B1408" s="31" t="s">
        <v>109</v>
      </c>
      <c r="C1408" s="31" t="s">
        <v>271</v>
      </c>
      <c r="D1408" s="31" t="s">
        <v>39</v>
      </c>
      <c r="E1408" s="31">
        <v>0.661333333333333</v>
      </c>
      <c r="F1408" s="31">
        <v>0.73202699999999998</v>
      </c>
      <c r="G1408" s="31">
        <v>0.66077300000000005</v>
      </c>
    </row>
    <row r="1409" spans="1:7" x14ac:dyDescent="0.2">
      <c r="A1409" s="31" t="str">
        <f t="shared" si="27"/>
        <v>2020-21Port Phillip CitySP2</v>
      </c>
      <c r="B1409" s="31" t="s">
        <v>109</v>
      </c>
      <c r="C1409" s="31" t="s">
        <v>272</v>
      </c>
      <c r="D1409" s="31" t="s">
        <v>39</v>
      </c>
      <c r="E1409" s="31">
        <v>0.71875</v>
      </c>
      <c r="F1409" s="31">
        <v>0.73202699999999998</v>
      </c>
      <c r="G1409" s="31">
        <v>0.72092100000000003</v>
      </c>
    </row>
    <row r="1410" spans="1:7" x14ac:dyDescent="0.2">
      <c r="A1410" s="31" t="str">
        <f t="shared" si="27"/>
        <v>2020-21Pyrenees ShireSP2</v>
      </c>
      <c r="B1410" s="31" t="s">
        <v>109</v>
      </c>
      <c r="C1410" s="31" t="s">
        <v>273</v>
      </c>
      <c r="D1410" s="31" t="s">
        <v>39</v>
      </c>
      <c r="E1410" s="31">
        <v>0.85945945945946001</v>
      </c>
      <c r="F1410" s="31">
        <v>0.73202699999999998</v>
      </c>
      <c r="G1410" s="31">
        <v>0.73822399999999999</v>
      </c>
    </row>
    <row r="1411" spans="1:7" x14ac:dyDescent="0.2">
      <c r="A1411" s="31" t="str">
        <f t="shared" si="27"/>
        <v>2020-21Greater SheppartonSP2</v>
      </c>
      <c r="B1411" s="31" t="s">
        <v>109</v>
      </c>
      <c r="C1411" s="31" t="s">
        <v>274</v>
      </c>
      <c r="D1411" s="31" t="s">
        <v>39</v>
      </c>
      <c r="E1411" s="31">
        <v>0.75809523809523804</v>
      </c>
      <c r="F1411" s="31">
        <v>0.73202699999999998</v>
      </c>
      <c r="G1411" s="31">
        <v>0.80782900000000002</v>
      </c>
    </row>
    <row r="1412" spans="1:7" x14ac:dyDescent="0.2">
      <c r="A1412" s="31" t="str">
        <f t="shared" si="27"/>
        <v>2020-21Wangaratta Rural CitySP2</v>
      </c>
      <c r="B1412" s="31" t="s">
        <v>109</v>
      </c>
      <c r="C1412" s="31" t="s">
        <v>275</v>
      </c>
      <c r="D1412" s="31" t="s">
        <v>39</v>
      </c>
      <c r="E1412" s="31">
        <v>0.80263157894736803</v>
      </c>
      <c r="F1412" s="31">
        <v>0.73202699999999998</v>
      </c>
      <c r="G1412" s="31">
        <v>0.80782900000000002</v>
      </c>
    </row>
    <row r="1413" spans="1:7" x14ac:dyDescent="0.2">
      <c r="A1413" s="31" t="str">
        <f t="shared" si="27"/>
        <v>2020-21Warrnambool CitySP2</v>
      </c>
      <c r="B1413" s="31" t="s">
        <v>109</v>
      </c>
      <c r="C1413" s="31" t="s">
        <v>276</v>
      </c>
      <c r="D1413" s="31" t="s">
        <v>39</v>
      </c>
      <c r="E1413" s="31">
        <v>1</v>
      </c>
      <c r="F1413" s="31">
        <v>0.73202699999999998</v>
      </c>
      <c r="G1413" s="31">
        <v>0.80782900000000002</v>
      </c>
    </row>
    <row r="1414" spans="1:7" x14ac:dyDescent="0.2">
      <c r="A1414" s="31" t="str">
        <f t="shared" si="27"/>
        <v>2020-21Wodonga CitySP2</v>
      </c>
      <c r="B1414" s="31" t="s">
        <v>109</v>
      </c>
      <c r="C1414" s="31" t="s">
        <v>277</v>
      </c>
      <c r="D1414" s="31" t="s">
        <v>39</v>
      </c>
      <c r="E1414" s="31">
        <v>0.72596153846153799</v>
      </c>
      <c r="F1414" s="31">
        <v>0.73202699999999998</v>
      </c>
      <c r="G1414" s="31">
        <v>0.80782900000000002</v>
      </c>
    </row>
    <row r="1415" spans="1:7" x14ac:dyDescent="0.2">
      <c r="A1415" s="31" t="str">
        <f t="shared" si="27"/>
        <v>2020-21Boroondara CitySP2</v>
      </c>
      <c r="B1415" s="31" t="s">
        <v>109</v>
      </c>
      <c r="C1415" s="31" t="s">
        <v>278</v>
      </c>
      <c r="D1415" s="31" t="s">
        <v>39</v>
      </c>
      <c r="E1415" s="31">
        <v>0.83106485188150503</v>
      </c>
      <c r="F1415" s="31">
        <v>0.73202699999999998</v>
      </c>
      <c r="G1415" s="31">
        <v>0.72092100000000003</v>
      </c>
    </row>
    <row r="1416" spans="1:7" x14ac:dyDescent="0.2">
      <c r="A1416" s="31" t="str">
        <f t="shared" si="27"/>
        <v>2020-21Buloke ShireSP2</v>
      </c>
      <c r="B1416" s="31" t="s">
        <v>109</v>
      </c>
      <c r="C1416" s="31" t="s">
        <v>279</v>
      </c>
      <c r="D1416" s="31" t="s">
        <v>39</v>
      </c>
      <c r="E1416" s="31">
        <v>0.96721311475409799</v>
      </c>
      <c r="F1416" s="31">
        <v>0.73202699999999998</v>
      </c>
      <c r="G1416" s="31">
        <v>0.73822399999999999</v>
      </c>
    </row>
    <row r="1417" spans="1:7" x14ac:dyDescent="0.2">
      <c r="A1417" s="31" t="str">
        <f t="shared" si="27"/>
        <v>2020-21Glen Eira CitySP2</v>
      </c>
      <c r="B1417" s="31" t="s">
        <v>109</v>
      </c>
      <c r="C1417" s="31" t="s">
        <v>280</v>
      </c>
      <c r="D1417" s="31" t="s">
        <v>39</v>
      </c>
      <c r="E1417" s="31">
        <v>0.87087653157398703</v>
      </c>
      <c r="F1417" s="31">
        <v>0.73202699999999998</v>
      </c>
      <c r="G1417" s="31">
        <v>0.72092100000000003</v>
      </c>
    </row>
    <row r="1418" spans="1:7" x14ac:dyDescent="0.2">
      <c r="A1418" s="31" t="str">
        <f t="shared" si="27"/>
        <v>2020-21Horsham Rural CitySP2</v>
      </c>
      <c r="B1418" s="31" t="s">
        <v>109</v>
      </c>
      <c r="C1418" s="31" t="s">
        <v>281</v>
      </c>
      <c r="D1418" s="31" t="s">
        <v>39</v>
      </c>
      <c r="E1418" s="31">
        <v>0.78489655172413797</v>
      </c>
      <c r="F1418" s="31">
        <v>0.73202699999999998</v>
      </c>
      <c r="G1418" s="31">
        <v>0.80782900000000002</v>
      </c>
    </row>
    <row r="1419" spans="1:7" x14ac:dyDescent="0.2">
      <c r="A1419" s="31" t="str">
        <f t="shared" si="27"/>
        <v>2020-21Kingston CitySP2</v>
      </c>
      <c r="B1419" s="31" t="s">
        <v>109</v>
      </c>
      <c r="C1419" s="31" t="s">
        <v>282</v>
      </c>
      <c r="D1419" s="31" t="s">
        <v>39</v>
      </c>
      <c r="E1419" s="31">
        <v>0.64802631578947401</v>
      </c>
      <c r="F1419" s="31">
        <v>0.73202699999999998</v>
      </c>
      <c r="G1419" s="31">
        <v>0.72092100000000003</v>
      </c>
    </row>
    <row r="1420" spans="1:7" x14ac:dyDescent="0.2">
      <c r="A1420" s="31" t="str">
        <f t="shared" si="27"/>
        <v>2020-21Latrobe CitySP2</v>
      </c>
      <c r="B1420" s="31" t="s">
        <v>109</v>
      </c>
      <c r="C1420" s="31" t="s">
        <v>283</v>
      </c>
      <c r="D1420" s="31" t="s">
        <v>39</v>
      </c>
      <c r="E1420" s="31">
        <v>0.95041322314049603</v>
      </c>
      <c r="F1420" s="31">
        <v>0.73202699999999998</v>
      </c>
      <c r="G1420" s="31">
        <v>0.80782900000000002</v>
      </c>
    </row>
    <row r="1421" spans="1:7" x14ac:dyDescent="0.2">
      <c r="A1421" s="31" t="str">
        <f t="shared" si="27"/>
        <v>2020-21Mildura Rural CitySP2</v>
      </c>
      <c r="B1421" s="31" t="s">
        <v>109</v>
      </c>
      <c r="C1421" s="31" t="s">
        <v>284</v>
      </c>
      <c r="D1421" s="31" t="s">
        <v>39</v>
      </c>
      <c r="E1421" s="31">
        <v>0.77419354838709697</v>
      </c>
      <c r="F1421" s="31">
        <v>0.73202699999999998</v>
      </c>
      <c r="G1421" s="31">
        <v>0.80782900000000002</v>
      </c>
    </row>
    <row r="1422" spans="1:7" x14ac:dyDescent="0.2">
      <c r="A1422" s="31" t="str">
        <f t="shared" si="27"/>
        <v>2020-21Mitchell ShireSP2</v>
      </c>
      <c r="B1422" s="31" t="s">
        <v>109</v>
      </c>
      <c r="C1422" s="31" t="s">
        <v>285</v>
      </c>
      <c r="D1422" s="31" t="s">
        <v>39</v>
      </c>
      <c r="E1422" s="31">
        <v>0.75229357798165097</v>
      </c>
      <c r="F1422" s="31">
        <v>0.73202699999999998</v>
      </c>
      <c r="G1422" s="31">
        <v>0.73254799999999998</v>
      </c>
    </row>
    <row r="1423" spans="1:7" x14ac:dyDescent="0.2">
      <c r="A1423" s="31" t="str">
        <f t="shared" si="27"/>
        <v>2020-21Northern Grampians ShireSP2</v>
      </c>
      <c r="B1423" s="31" t="s">
        <v>109</v>
      </c>
      <c r="C1423" s="31" t="s">
        <v>286</v>
      </c>
      <c r="D1423" s="31" t="s">
        <v>39</v>
      </c>
      <c r="E1423" s="31">
        <v>0.62037037037037002</v>
      </c>
      <c r="F1423" s="31">
        <v>0.73202699999999998</v>
      </c>
      <c r="G1423" s="31">
        <v>0.73822399999999999</v>
      </c>
    </row>
    <row r="1424" spans="1:7" x14ac:dyDescent="0.2">
      <c r="A1424" s="31" t="str">
        <f t="shared" si="27"/>
        <v>2020-21Southern Grampians ShireWC5</v>
      </c>
      <c r="B1424" s="31" t="s">
        <v>109</v>
      </c>
      <c r="C1424" s="31" t="s">
        <v>208</v>
      </c>
      <c r="D1424" s="31" t="s">
        <v>47</v>
      </c>
      <c r="E1424" s="31">
        <v>0.62724839258196496</v>
      </c>
      <c r="F1424" s="31">
        <v>0.47476200000000002</v>
      </c>
      <c r="G1424" s="31">
        <v>0.50148000000000004</v>
      </c>
    </row>
    <row r="1425" spans="1:7" x14ac:dyDescent="0.2">
      <c r="A1425" s="31" t="str">
        <f t="shared" si="27"/>
        <v>2020-21South Gippsland ShireWC5</v>
      </c>
      <c r="B1425" s="31" t="s">
        <v>109</v>
      </c>
      <c r="C1425" s="31" t="s">
        <v>209</v>
      </c>
      <c r="D1425" s="31" t="s">
        <v>47</v>
      </c>
      <c r="E1425" s="31">
        <v>0.52472724360488199</v>
      </c>
      <c r="F1425" s="31">
        <v>0.47476200000000002</v>
      </c>
      <c r="G1425" s="31">
        <v>0.50148000000000004</v>
      </c>
    </row>
    <row r="1426" spans="1:7" x14ac:dyDescent="0.2">
      <c r="A1426" s="31" t="str">
        <f t="shared" si="27"/>
        <v>2020-21Stonnington CityWC5</v>
      </c>
      <c r="B1426" s="31" t="s">
        <v>109</v>
      </c>
      <c r="C1426" s="31" t="s">
        <v>210</v>
      </c>
      <c r="D1426" s="31" t="s">
        <v>47</v>
      </c>
      <c r="E1426" s="31">
        <v>0.39894460624585498</v>
      </c>
      <c r="F1426" s="31">
        <v>0.47476200000000002</v>
      </c>
      <c r="G1426" s="31">
        <v>0.49029200000000001</v>
      </c>
    </row>
    <row r="1427" spans="1:7" x14ac:dyDescent="0.2">
      <c r="A1427" s="31" t="str">
        <f t="shared" si="27"/>
        <v>2020-21Ararat Rural CityWC5</v>
      </c>
      <c r="B1427" s="31" t="s">
        <v>109</v>
      </c>
      <c r="C1427" s="31" t="s">
        <v>211</v>
      </c>
      <c r="D1427" s="31" t="s">
        <v>47</v>
      </c>
      <c r="E1427" s="31">
        <v>0.239563434515177</v>
      </c>
      <c r="F1427" s="31">
        <v>0.47476200000000002</v>
      </c>
      <c r="G1427" s="31">
        <v>0.39122099999999999</v>
      </c>
    </row>
    <row r="1428" spans="1:7" x14ac:dyDescent="0.2">
      <c r="A1428" s="31" t="str">
        <f t="shared" si="27"/>
        <v>2020-21Strathbogie ShireWC5</v>
      </c>
      <c r="B1428" s="31" t="s">
        <v>109</v>
      </c>
      <c r="C1428" s="31" t="s">
        <v>212</v>
      </c>
      <c r="D1428" s="31" t="s">
        <v>47</v>
      </c>
      <c r="E1428" s="31">
        <v>0.710113050834423</v>
      </c>
      <c r="F1428" s="31">
        <v>0.47476200000000002</v>
      </c>
      <c r="G1428" s="31">
        <v>0.39122099999999999</v>
      </c>
    </row>
    <row r="1429" spans="1:7" x14ac:dyDescent="0.2">
      <c r="A1429" s="31" t="str">
        <f t="shared" si="27"/>
        <v>2020-21Surf Coast ShireWC5</v>
      </c>
      <c r="B1429" s="31" t="s">
        <v>109</v>
      </c>
      <c r="C1429" s="31" t="s">
        <v>213</v>
      </c>
      <c r="D1429" s="31" t="s">
        <v>47</v>
      </c>
      <c r="E1429" s="31">
        <v>0.64251152729549699</v>
      </c>
      <c r="F1429" s="31">
        <v>0.47476200000000002</v>
      </c>
      <c r="G1429" s="31">
        <v>0.50148000000000004</v>
      </c>
    </row>
    <row r="1430" spans="1:7" x14ac:dyDescent="0.2">
      <c r="A1430" s="31" t="str">
        <f t="shared" si="27"/>
        <v>2020-21Swan Hill Rural CityWC5</v>
      </c>
      <c r="B1430" s="31" t="s">
        <v>109</v>
      </c>
      <c r="C1430" s="31" t="s">
        <v>214</v>
      </c>
      <c r="D1430" s="31" t="s">
        <v>47</v>
      </c>
      <c r="E1430" s="31">
        <v>0.29508622567832499</v>
      </c>
      <c r="F1430" s="31">
        <v>0.47476200000000002</v>
      </c>
      <c r="G1430" s="31">
        <v>0.50148000000000004</v>
      </c>
    </row>
    <row r="1431" spans="1:7" x14ac:dyDescent="0.2">
      <c r="A1431" s="31" t="str">
        <f t="shared" si="27"/>
        <v>2020-21Towong ShireWC5</v>
      </c>
      <c r="B1431" s="31" t="s">
        <v>109</v>
      </c>
      <c r="C1431" s="31" t="s">
        <v>215</v>
      </c>
      <c r="D1431" s="31" t="s">
        <v>47</v>
      </c>
      <c r="E1431" s="31">
        <v>0.20817747236331</v>
      </c>
      <c r="F1431" s="31">
        <v>0.47476200000000002</v>
      </c>
      <c r="G1431" s="31">
        <v>0.39122099999999999</v>
      </c>
    </row>
    <row r="1432" spans="1:7" x14ac:dyDescent="0.2">
      <c r="A1432" s="31" t="str">
        <f t="shared" si="27"/>
        <v>2020-21Wellington ShireWC5</v>
      </c>
      <c r="B1432" s="31" t="s">
        <v>109</v>
      </c>
      <c r="C1432" s="31" t="s">
        <v>216</v>
      </c>
      <c r="D1432" s="31" t="s">
        <v>47</v>
      </c>
      <c r="E1432" s="31">
        <v>0.314471631845336</v>
      </c>
      <c r="F1432" s="31">
        <v>0.47476200000000002</v>
      </c>
      <c r="G1432" s="31">
        <v>0.50148000000000004</v>
      </c>
    </row>
    <row r="1433" spans="1:7" x14ac:dyDescent="0.2">
      <c r="A1433" s="31" t="str">
        <f t="shared" si="27"/>
        <v>2020-21West Wimmera ShireWC5</v>
      </c>
      <c r="B1433" s="31" t="s">
        <v>109</v>
      </c>
      <c r="C1433" s="31" t="s">
        <v>217</v>
      </c>
      <c r="D1433" s="31" t="s">
        <v>47</v>
      </c>
      <c r="E1433" s="31">
        <v>0.20948047101749701</v>
      </c>
      <c r="F1433" s="31">
        <v>0.47476200000000002</v>
      </c>
      <c r="G1433" s="31">
        <v>0.39122099999999999</v>
      </c>
    </row>
    <row r="1434" spans="1:7" x14ac:dyDescent="0.2">
      <c r="A1434" s="31" t="str">
        <f t="shared" si="27"/>
        <v>2020-21Whitehorse CityWC5</v>
      </c>
      <c r="B1434" s="31" t="s">
        <v>109</v>
      </c>
      <c r="C1434" s="31" t="s">
        <v>218</v>
      </c>
      <c r="D1434" s="31" t="s">
        <v>47</v>
      </c>
      <c r="E1434" s="31">
        <v>0.52324039413828405</v>
      </c>
      <c r="F1434" s="31">
        <v>0.47476200000000002</v>
      </c>
      <c r="G1434" s="31">
        <v>0.49029200000000001</v>
      </c>
    </row>
    <row r="1435" spans="1:7" x14ac:dyDescent="0.2">
      <c r="A1435" s="31" t="str">
        <f t="shared" si="27"/>
        <v>2020-21Whittlesea CityWC5</v>
      </c>
      <c r="B1435" s="31" t="s">
        <v>109</v>
      </c>
      <c r="C1435" s="31" t="s">
        <v>219</v>
      </c>
      <c r="D1435" s="31" t="s">
        <v>47</v>
      </c>
      <c r="E1435" s="31">
        <v>0.460535751766599</v>
      </c>
      <c r="F1435" s="31">
        <v>0.47476200000000002</v>
      </c>
      <c r="G1435" s="31">
        <v>0.48909599999999998</v>
      </c>
    </row>
    <row r="1436" spans="1:7" x14ac:dyDescent="0.2">
      <c r="A1436" s="31" t="str">
        <f t="shared" si="27"/>
        <v>2020-21Wyndham CityWC5</v>
      </c>
      <c r="B1436" s="31" t="s">
        <v>109</v>
      </c>
      <c r="C1436" s="31" t="s">
        <v>220</v>
      </c>
      <c r="D1436" s="31" t="s">
        <v>47</v>
      </c>
      <c r="E1436" s="31">
        <v>0.37545209721207601</v>
      </c>
      <c r="F1436" s="31">
        <v>0.47476200000000002</v>
      </c>
      <c r="G1436" s="31">
        <v>0.48909599999999998</v>
      </c>
    </row>
    <row r="1437" spans="1:7" x14ac:dyDescent="0.2">
      <c r="A1437" s="31" t="str">
        <f t="shared" si="27"/>
        <v>2020-21Yarra CityWC5</v>
      </c>
      <c r="B1437" s="31" t="s">
        <v>109</v>
      </c>
      <c r="C1437" s="31" t="s">
        <v>221</v>
      </c>
      <c r="D1437" s="31" t="s">
        <v>47</v>
      </c>
      <c r="E1437" s="31">
        <v>0.33034333436436703</v>
      </c>
      <c r="F1437" s="31">
        <v>0.47476200000000002</v>
      </c>
      <c r="G1437" s="31">
        <v>0.49029200000000001</v>
      </c>
    </row>
    <row r="1438" spans="1:7" x14ac:dyDescent="0.2">
      <c r="A1438" s="31" t="str">
        <f t="shared" si="27"/>
        <v>2020-21Yarra Ranges ShireWC5</v>
      </c>
      <c r="B1438" s="31" t="s">
        <v>109</v>
      </c>
      <c r="C1438" s="31" t="s">
        <v>222</v>
      </c>
      <c r="D1438" s="31" t="s">
        <v>47</v>
      </c>
      <c r="E1438" s="31">
        <v>0.50564415259537199</v>
      </c>
      <c r="F1438" s="31">
        <v>0.47476200000000002</v>
      </c>
      <c r="G1438" s="31">
        <v>0.48909599999999998</v>
      </c>
    </row>
    <row r="1439" spans="1:7" x14ac:dyDescent="0.2">
      <c r="A1439" s="31" t="str">
        <f t="shared" si="27"/>
        <v>2020-21Yarriambiack ShireWC5</v>
      </c>
      <c r="B1439" s="31" t="s">
        <v>109</v>
      </c>
      <c r="C1439" s="31" t="s">
        <v>223</v>
      </c>
      <c r="D1439" s="31" t="s">
        <v>47</v>
      </c>
      <c r="E1439" s="31">
        <v>0.21541267067620301</v>
      </c>
      <c r="F1439" s="31">
        <v>0.47476200000000002</v>
      </c>
      <c r="G1439" s="31">
        <v>0.39122099999999999</v>
      </c>
    </row>
    <row r="1440" spans="1:7" x14ac:dyDescent="0.2">
      <c r="A1440" s="31" t="str">
        <f t="shared" si="27"/>
        <v>2020-21Bass Coast ShireWC5</v>
      </c>
      <c r="B1440" s="31" t="s">
        <v>109</v>
      </c>
      <c r="C1440" s="31" t="s">
        <v>224</v>
      </c>
      <c r="D1440" s="31" t="s">
        <v>47</v>
      </c>
      <c r="E1440" s="31">
        <v>0.75114327250267798</v>
      </c>
      <c r="F1440" s="31">
        <v>0.47476200000000002</v>
      </c>
      <c r="G1440" s="31">
        <v>0.50148000000000004</v>
      </c>
    </row>
    <row r="1441" spans="1:7" x14ac:dyDescent="0.2">
      <c r="A1441" s="31" t="str">
        <f t="shared" si="27"/>
        <v>2020-21Borough of QueenscliffeWC5</v>
      </c>
      <c r="B1441" s="31" t="s">
        <v>109</v>
      </c>
      <c r="C1441" s="31" t="s">
        <v>225</v>
      </c>
      <c r="D1441" s="31" t="s">
        <v>47</v>
      </c>
      <c r="E1441" s="31">
        <v>0.55500677736360504</v>
      </c>
      <c r="F1441" s="31">
        <v>0.47476200000000002</v>
      </c>
      <c r="G1441" s="31">
        <v>0.39122099999999999</v>
      </c>
    </row>
    <row r="1442" spans="1:7" x14ac:dyDescent="0.2">
      <c r="A1442" s="31" t="str">
        <f t="shared" si="27"/>
        <v>2020-21Alpine ShireWC5</v>
      </c>
      <c r="B1442" s="31" t="s">
        <v>109</v>
      </c>
      <c r="C1442" s="31" t="s">
        <v>226</v>
      </c>
      <c r="D1442" s="31" t="s">
        <v>47</v>
      </c>
      <c r="E1442" s="31">
        <v>0.39984684529576098</v>
      </c>
      <c r="F1442" s="31">
        <v>0.47476200000000002</v>
      </c>
      <c r="G1442" s="31">
        <v>0.39122099999999999</v>
      </c>
    </row>
    <row r="1443" spans="1:7" x14ac:dyDescent="0.2">
      <c r="A1443" s="31" t="str">
        <f t="shared" si="27"/>
        <v>2020-21Ballarat CityWC5</v>
      </c>
      <c r="B1443" s="31" t="s">
        <v>109</v>
      </c>
      <c r="C1443" s="31" t="s">
        <v>227</v>
      </c>
      <c r="D1443" s="31" t="s">
        <v>47</v>
      </c>
      <c r="E1443" s="31">
        <v>0.41559547399628499</v>
      </c>
      <c r="F1443" s="31">
        <v>0.47476200000000002</v>
      </c>
      <c r="G1443" s="31">
        <v>0.53566000000000003</v>
      </c>
    </row>
    <row r="1444" spans="1:7" x14ac:dyDescent="0.2">
      <c r="A1444" s="31" t="str">
        <f t="shared" si="27"/>
        <v>2020-21Banyule CityWC5</v>
      </c>
      <c r="B1444" s="31" t="s">
        <v>109</v>
      </c>
      <c r="C1444" s="31" t="s">
        <v>228</v>
      </c>
      <c r="D1444" s="31" t="s">
        <v>47</v>
      </c>
      <c r="E1444" s="31">
        <v>0.51975740925737302</v>
      </c>
      <c r="F1444" s="31">
        <v>0.47476200000000002</v>
      </c>
      <c r="G1444" s="31">
        <v>0.49029200000000001</v>
      </c>
    </row>
    <row r="1445" spans="1:7" x14ac:dyDescent="0.2">
      <c r="A1445" s="31" t="str">
        <f t="shared" si="27"/>
        <v>2020-21Baw Baw ShireWC5</v>
      </c>
      <c r="B1445" s="31" t="s">
        <v>109</v>
      </c>
      <c r="C1445" s="31" t="s">
        <v>229</v>
      </c>
      <c r="D1445" s="31" t="s">
        <v>47</v>
      </c>
      <c r="E1445" s="31">
        <v>0.54310158579267998</v>
      </c>
      <c r="F1445" s="31">
        <v>0.47476200000000002</v>
      </c>
      <c r="G1445" s="31">
        <v>0.50148000000000004</v>
      </c>
    </row>
    <row r="1446" spans="1:7" x14ac:dyDescent="0.2">
      <c r="A1446" s="31" t="str">
        <f t="shared" si="27"/>
        <v>2020-21Bayside CityWC5</v>
      </c>
      <c r="B1446" s="31" t="s">
        <v>109</v>
      </c>
      <c r="C1446" s="31" t="s">
        <v>230</v>
      </c>
      <c r="D1446" s="31" t="s">
        <v>47</v>
      </c>
      <c r="E1446" s="31">
        <v>0.58565044669643895</v>
      </c>
      <c r="F1446" s="31">
        <v>0.47476200000000002</v>
      </c>
      <c r="G1446" s="31">
        <v>0.49029200000000001</v>
      </c>
    </row>
    <row r="1447" spans="1:7" x14ac:dyDescent="0.2">
      <c r="A1447" s="31" t="str">
        <f t="shared" si="27"/>
        <v>2020-21Benalla Rural CityWC5</v>
      </c>
      <c r="B1447" s="31" t="s">
        <v>109</v>
      </c>
      <c r="C1447" s="31" t="s">
        <v>231</v>
      </c>
      <c r="D1447" s="31" t="s">
        <v>47</v>
      </c>
      <c r="E1447" s="31">
        <v>0.60883809720359106</v>
      </c>
      <c r="F1447" s="31">
        <v>0.47476200000000002</v>
      </c>
      <c r="G1447" s="31">
        <v>0.39122099999999999</v>
      </c>
    </row>
    <row r="1448" spans="1:7" x14ac:dyDescent="0.2">
      <c r="A1448" s="31" t="str">
        <f t="shared" si="27"/>
        <v>2020-21Brimbank CityWC5</v>
      </c>
      <c r="B1448" s="31" t="s">
        <v>109</v>
      </c>
      <c r="C1448" s="31" t="s">
        <v>232</v>
      </c>
      <c r="D1448" s="31" t="s">
        <v>47</v>
      </c>
      <c r="E1448" s="31">
        <v>0.40602896165024799</v>
      </c>
      <c r="F1448" s="31">
        <v>0.47476200000000002</v>
      </c>
      <c r="G1448" s="31">
        <v>0.49029200000000001</v>
      </c>
    </row>
    <row r="1449" spans="1:7" x14ac:dyDescent="0.2">
      <c r="A1449" s="31" t="str">
        <f t="shared" si="27"/>
        <v>2020-21Campaspe ShireWC5</v>
      </c>
      <c r="B1449" s="31" t="s">
        <v>109</v>
      </c>
      <c r="C1449" s="31" t="s">
        <v>233</v>
      </c>
      <c r="D1449" s="31" t="s">
        <v>47</v>
      </c>
      <c r="E1449" s="31">
        <v>0.48460892049127302</v>
      </c>
      <c r="F1449" s="31">
        <v>0.47476200000000002</v>
      </c>
      <c r="G1449" s="31">
        <v>0.50148000000000004</v>
      </c>
    </row>
    <row r="1450" spans="1:7" x14ac:dyDescent="0.2">
      <c r="A1450" s="31" t="str">
        <f t="shared" si="27"/>
        <v>2020-21Cardinia ShireWC5</v>
      </c>
      <c r="B1450" s="31" t="s">
        <v>109</v>
      </c>
      <c r="C1450" s="31" t="s">
        <v>234</v>
      </c>
      <c r="D1450" s="31" t="s">
        <v>47</v>
      </c>
      <c r="E1450" s="31">
        <v>0.48666865402016302</v>
      </c>
      <c r="F1450" s="31">
        <v>0.47476200000000002</v>
      </c>
      <c r="G1450" s="31">
        <v>0.48909599999999998</v>
      </c>
    </row>
    <row r="1451" spans="1:7" x14ac:dyDescent="0.2">
      <c r="A1451" s="31" t="str">
        <f t="shared" si="27"/>
        <v>2020-21Casey CityWC5</v>
      </c>
      <c r="B1451" s="31" t="s">
        <v>109</v>
      </c>
      <c r="C1451" s="31" t="s">
        <v>235</v>
      </c>
      <c r="D1451" s="31" t="s">
        <v>47</v>
      </c>
      <c r="E1451" s="31">
        <v>0.51422919732723704</v>
      </c>
      <c r="F1451" s="31">
        <v>0.47476200000000002</v>
      </c>
      <c r="G1451" s="31">
        <v>0.48909599999999998</v>
      </c>
    </row>
    <row r="1452" spans="1:7" x14ac:dyDescent="0.2">
      <c r="A1452" s="31" t="str">
        <f t="shared" si="27"/>
        <v>2020-21Central Goldfields ShireWC5</v>
      </c>
      <c r="B1452" s="31" t="s">
        <v>109</v>
      </c>
      <c r="C1452" s="31" t="s">
        <v>236</v>
      </c>
      <c r="D1452" s="31" t="s">
        <v>47</v>
      </c>
      <c r="E1452" s="31">
        <v>0.450025539349104</v>
      </c>
      <c r="F1452" s="31">
        <v>0.47476200000000002</v>
      </c>
      <c r="G1452" s="31">
        <v>0.39122099999999999</v>
      </c>
    </row>
    <row r="1453" spans="1:7" x14ac:dyDescent="0.2">
      <c r="A1453" s="31" t="str">
        <f t="shared" si="27"/>
        <v>2020-21Colac-Otway ShireWC5</v>
      </c>
      <c r="B1453" s="31" t="s">
        <v>109</v>
      </c>
      <c r="C1453" s="31" t="s">
        <v>237</v>
      </c>
      <c r="D1453" s="31" t="s">
        <v>47</v>
      </c>
      <c r="E1453" s="31">
        <v>0.57526376266583101</v>
      </c>
      <c r="F1453" s="31">
        <v>0.47476200000000002</v>
      </c>
      <c r="G1453" s="31">
        <v>0.50148000000000004</v>
      </c>
    </row>
    <row r="1454" spans="1:7" x14ac:dyDescent="0.2">
      <c r="A1454" s="31" t="str">
        <f t="shared" si="27"/>
        <v>2020-21Corangamite ShireWC5</v>
      </c>
      <c r="B1454" s="31" t="s">
        <v>109</v>
      </c>
      <c r="C1454" s="31" t="s">
        <v>238</v>
      </c>
      <c r="D1454" s="31" t="s">
        <v>47</v>
      </c>
      <c r="E1454" s="31">
        <v>0.64818530001823804</v>
      </c>
      <c r="F1454" s="31">
        <v>0.47476200000000002</v>
      </c>
      <c r="G1454" s="31">
        <v>0.50148000000000004</v>
      </c>
    </row>
    <row r="1455" spans="1:7" x14ac:dyDescent="0.2">
      <c r="A1455" s="31" t="str">
        <f t="shared" si="27"/>
        <v>2020-21Darebin CityWC5</v>
      </c>
      <c r="B1455" s="31" t="s">
        <v>109</v>
      </c>
      <c r="C1455" s="31" t="s">
        <v>239</v>
      </c>
      <c r="D1455" s="31" t="s">
        <v>47</v>
      </c>
      <c r="E1455" s="31">
        <v>0.636444385095424</v>
      </c>
      <c r="F1455" s="31">
        <v>0.47476200000000002</v>
      </c>
      <c r="G1455" s="31">
        <v>0.49029200000000001</v>
      </c>
    </row>
    <row r="1456" spans="1:7" x14ac:dyDescent="0.2">
      <c r="A1456" s="31" t="str">
        <f t="shared" si="27"/>
        <v>2020-21East Gippsland ShireWC5</v>
      </c>
      <c r="B1456" s="31" t="s">
        <v>109</v>
      </c>
      <c r="C1456" s="31" t="s">
        <v>240</v>
      </c>
      <c r="D1456" s="31" t="s">
        <v>47</v>
      </c>
      <c r="E1456" s="31">
        <v>0.534764636631757</v>
      </c>
      <c r="F1456" s="31">
        <v>0.47476200000000002</v>
      </c>
      <c r="G1456" s="31">
        <v>0.50148000000000004</v>
      </c>
    </row>
    <row r="1457" spans="1:7" x14ac:dyDescent="0.2">
      <c r="A1457" s="31" t="str">
        <f t="shared" ref="A1457:A1520" si="28">CONCATENATE(B1457,C1457,D1457)</f>
        <v>2020-21Frankston CityWC5</v>
      </c>
      <c r="B1457" s="31" t="s">
        <v>109</v>
      </c>
      <c r="C1457" s="31" t="s">
        <v>241</v>
      </c>
      <c r="D1457" s="31" t="s">
        <v>47</v>
      </c>
      <c r="E1457" s="31">
        <v>0.55707002214478196</v>
      </c>
      <c r="F1457" s="31">
        <v>0.47476200000000002</v>
      </c>
      <c r="G1457" s="31">
        <v>0.49029200000000001</v>
      </c>
    </row>
    <row r="1458" spans="1:7" x14ac:dyDescent="0.2">
      <c r="A1458" s="31" t="str">
        <f t="shared" si="28"/>
        <v>2020-21Gannawarra ShireWC5</v>
      </c>
      <c r="B1458" s="31" t="s">
        <v>109</v>
      </c>
      <c r="C1458" s="31" t="s">
        <v>242</v>
      </c>
      <c r="D1458" s="31" t="s">
        <v>47</v>
      </c>
      <c r="E1458" s="31">
        <v>0.44883771453400001</v>
      </c>
      <c r="F1458" s="31">
        <v>0.47476200000000002</v>
      </c>
      <c r="G1458" s="31">
        <v>0.39122099999999999</v>
      </c>
    </row>
    <row r="1459" spans="1:7" x14ac:dyDescent="0.2">
      <c r="A1459" s="31" t="str">
        <f t="shared" si="28"/>
        <v>2020-21Glenelg ShireWC5</v>
      </c>
      <c r="B1459" s="31" t="s">
        <v>109</v>
      </c>
      <c r="C1459" s="31" t="s">
        <v>243</v>
      </c>
      <c r="D1459" s="31" t="s">
        <v>47</v>
      </c>
      <c r="E1459" s="31">
        <v>0.32174590437589001</v>
      </c>
      <c r="F1459" s="31">
        <v>0.47476200000000002</v>
      </c>
      <c r="G1459" s="31">
        <v>0.50148000000000004</v>
      </c>
    </row>
    <row r="1460" spans="1:7" x14ac:dyDescent="0.2">
      <c r="A1460" s="31" t="str">
        <f t="shared" si="28"/>
        <v>2020-21Golden Plains ShireWC5</v>
      </c>
      <c r="B1460" s="31" t="s">
        <v>109</v>
      </c>
      <c r="C1460" s="31" t="s">
        <v>244</v>
      </c>
      <c r="D1460" s="31" t="s">
        <v>47</v>
      </c>
      <c r="E1460" s="31">
        <v>0.36965784377017402</v>
      </c>
      <c r="F1460" s="31">
        <v>0.47476200000000002</v>
      </c>
      <c r="G1460" s="31">
        <v>0.50148000000000004</v>
      </c>
    </row>
    <row r="1461" spans="1:7" x14ac:dyDescent="0.2">
      <c r="A1461" s="31" t="str">
        <f t="shared" si="28"/>
        <v>2020-21Greater Bendigo CityWC5</v>
      </c>
      <c r="B1461" s="31" t="s">
        <v>109</v>
      </c>
      <c r="C1461" s="31" t="s">
        <v>245</v>
      </c>
      <c r="D1461" s="31" t="s">
        <v>47</v>
      </c>
      <c r="E1461" s="31">
        <v>0.501927825869526</v>
      </c>
      <c r="F1461" s="31">
        <v>0.47476200000000002</v>
      </c>
      <c r="G1461" s="31">
        <v>0.53566000000000003</v>
      </c>
    </row>
    <row r="1462" spans="1:7" x14ac:dyDescent="0.2">
      <c r="A1462" s="31" t="str">
        <f t="shared" si="28"/>
        <v>2020-21Greater Dandenong CityWC5</v>
      </c>
      <c r="B1462" s="31" t="s">
        <v>109</v>
      </c>
      <c r="C1462" s="31" t="s">
        <v>246</v>
      </c>
      <c r="D1462" s="31" t="s">
        <v>47</v>
      </c>
      <c r="E1462" s="31">
        <v>0.47806068768990501</v>
      </c>
      <c r="F1462" s="31">
        <v>0.47476200000000002</v>
      </c>
      <c r="G1462" s="31">
        <v>0.49029200000000001</v>
      </c>
    </row>
    <row r="1463" spans="1:7" x14ac:dyDescent="0.2">
      <c r="A1463" s="31" t="str">
        <f t="shared" si="28"/>
        <v>2020-21Greater Geelong CityWC5</v>
      </c>
      <c r="B1463" s="31" t="s">
        <v>109</v>
      </c>
      <c r="C1463" s="31" t="s">
        <v>247</v>
      </c>
      <c r="D1463" s="31" t="s">
        <v>47</v>
      </c>
      <c r="E1463" s="31">
        <v>0.53865260768363998</v>
      </c>
      <c r="F1463" s="31">
        <v>0.47476200000000002</v>
      </c>
      <c r="G1463" s="31">
        <v>0.53566000000000003</v>
      </c>
    </row>
    <row r="1464" spans="1:7" x14ac:dyDescent="0.2">
      <c r="A1464" s="31" t="str">
        <f t="shared" si="28"/>
        <v>2020-21Hepburn ShireWC5</v>
      </c>
      <c r="B1464" s="31" t="s">
        <v>109</v>
      </c>
      <c r="C1464" s="31" t="s">
        <v>248</v>
      </c>
      <c r="D1464" s="31" t="s">
        <v>47</v>
      </c>
      <c r="E1464" s="31">
        <v>0.484600463231036</v>
      </c>
      <c r="F1464" s="31">
        <v>0.47476200000000002</v>
      </c>
      <c r="G1464" s="31">
        <v>0.39122099999999999</v>
      </c>
    </row>
    <row r="1465" spans="1:7" x14ac:dyDescent="0.2">
      <c r="A1465" s="31" t="str">
        <f t="shared" si="28"/>
        <v>2020-21Hindmarsh ShireWC5</v>
      </c>
      <c r="B1465" s="31" t="s">
        <v>109</v>
      </c>
      <c r="C1465" s="31" t="s">
        <v>249</v>
      </c>
      <c r="D1465" s="31" t="s">
        <v>47</v>
      </c>
      <c r="E1465" s="31">
        <v>0.30097265553312502</v>
      </c>
      <c r="F1465" s="31">
        <v>0.47476200000000002</v>
      </c>
      <c r="G1465" s="31">
        <v>0.39122099999999999</v>
      </c>
    </row>
    <row r="1466" spans="1:7" x14ac:dyDescent="0.2">
      <c r="A1466" s="31" t="str">
        <f t="shared" si="28"/>
        <v>2020-21Hobsons Bay CityWC5</v>
      </c>
      <c r="B1466" s="31" t="s">
        <v>109</v>
      </c>
      <c r="C1466" s="31" t="s">
        <v>250</v>
      </c>
      <c r="D1466" s="31" t="s">
        <v>47</v>
      </c>
      <c r="E1466" s="31">
        <v>0.58451532011597795</v>
      </c>
      <c r="F1466" s="31">
        <v>0.47476200000000002</v>
      </c>
      <c r="G1466" s="31">
        <v>0.49029200000000001</v>
      </c>
    </row>
    <row r="1467" spans="1:7" x14ac:dyDescent="0.2">
      <c r="A1467" s="31" t="str">
        <f t="shared" si="28"/>
        <v>2020-21Hume CityWC5</v>
      </c>
      <c r="B1467" s="31" t="s">
        <v>109</v>
      </c>
      <c r="C1467" s="31" t="s">
        <v>251</v>
      </c>
      <c r="D1467" s="31" t="s">
        <v>47</v>
      </c>
      <c r="E1467" s="31">
        <v>0.34923958587982401</v>
      </c>
      <c r="F1467" s="31">
        <v>0.47476200000000002</v>
      </c>
      <c r="G1467" s="31">
        <v>0.48909599999999998</v>
      </c>
    </row>
    <row r="1468" spans="1:7" x14ac:dyDescent="0.2">
      <c r="A1468" s="31" t="str">
        <f t="shared" si="28"/>
        <v>2020-21Indigo ShireWC5</v>
      </c>
      <c r="B1468" s="31" t="s">
        <v>109</v>
      </c>
      <c r="C1468" s="31" t="s">
        <v>252</v>
      </c>
      <c r="D1468" s="31" t="s">
        <v>47</v>
      </c>
      <c r="E1468" s="31">
        <v>0.67595769010863305</v>
      </c>
      <c r="F1468" s="31">
        <v>0.47476200000000002</v>
      </c>
      <c r="G1468" s="31">
        <v>0.39122099999999999</v>
      </c>
    </row>
    <row r="1469" spans="1:7" x14ac:dyDescent="0.2">
      <c r="A1469" s="31" t="str">
        <f t="shared" si="28"/>
        <v>2020-21Knox CityWC5</v>
      </c>
      <c r="B1469" s="31" t="s">
        <v>109</v>
      </c>
      <c r="C1469" s="31" t="s">
        <v>253</v>
      </c>
      <c r="D1469" s="31" t="s">
        <v>47</v>
      </c>
      <c r="E1469" s="31">
        <v>0.521024657445183</v>
      </c>
      <c r="F1469" s="31">
        <v>0.47476200000000002</v>
      </c>
      <c r="G1469" s="31">
        <v>0.49029200000000001</v>
      </c>
    </row>
    <row r="1470" spans="1:7" x14ac:dyDescent="0.2">
      <c r="A1470" s="31" t="str">
        <f t="shared" si="28"/>
        <v>2020-21Loddon ShireWC5</v>
      </c>
      <c r="B1470" s="31" t="s">
        <v>109</v>
      </c>
      <c r="C1470" s="31" t="s">
        <v>254</v>
      </c>
      <c r="D1470" s="31" t="s">
        <v>47</v>
      </c>
      <c r="E1470" s="31">
        <v>0.29589199058280902</v>
      </c>
      <c r="F1470" s="31">
        <v>0.47476200000000002</v>
      </c>
      <c r="G1470" s="31">
        <v>0.39122099999999999</v>
      </c>
    </row>
    <row r="1471" spans="1:7" x14ac:dyDescent="0.2">
      <c r="A1471" s="31" t="str">
        <f t="shared" si="28"/>
        <v>2020-21Macedon Ranges ShireWC5</v>
      </c>
      <c r="B1471" s="31" t="s">
        <v>109</v>
      </c>
      <c r="C1471" s="31" t="s">
        <v>255</v>
      </c>
      <c r="D1471" s="31" t="s">
        <v>47</v>
      </c>
      <c r="E1471" s="31">
        <v>0.64667990915214701</v>
      </c>
      <c r="F1471" s="31">
        <v>0.47476200000000002</v>
      </c>
      <c r="G1471" s="31">
        <v>0.50148000000000004</v>
      </c>
    </row>
    <row r="1472" spans="1:7" x14ac:dyDescent="0.2">
      <c r="A1472" s="31" t="str">
        <f t="shared" si="28"/>
        <v>2020-21Manningham CityWC5</v>
      </c>
      <c r="B1472" s="31" t="s">
        <v>109</v>
      </c>
      <c r="C1472" s="31" t="s">
        <v>256</v>
      </c>
      <c r="D1472" s="31" t="s">
        <v>47</v>
      </c>
      <c r="E1472" s="31">
        <v>0.55207299048296898</v>
      </c>
      <c r="F1472" s="31">
        <v>0.47476200000000002</v>
      </c>
      <c r="G1472" s="31">
        <v>0.49029200000000001</v>
      </c>
    </row>
    <row r="1473" spans="1:7" x14ac:dyDescent="0.2">
      <c r="A1473" s="31" t="str">
        <f t="shared" si="28"/>
        <v>2020-21Mansfield ShireWC5</v>
      </c>
      <c r="B1473" s="31" t="s">
        <v>109</v>
      </c>
      <c r="C1473" s="31" t="s">
        <v>257</v>
      </c>
      <c r="D1473" s="31" t="s">
        <v>47</v>
      </c>
      <c r="E1473" s="31">
        <v>0.35023339976922302</v>
      </c>
      <c r="F1473" s="31">
        <v>0.47476200000000002</v>
      </c>
      <c r="G1473" s="31">
        <v>0.39122099999999999</v>
      </c>
    </row>
    <row r="1474" spans="1:7" x14ac:dyDescent="0.2">
      <c r="A1474" s="31" t="str">
        <f t="shared" si="28"/>
        <v>2020-21Maribyrnong CityWC5</v>
      </c>
      <c r="B1474" s="31" t="s">
        <v>109</v>
      </c>
      <c r="C1474" s="31" t="s">
        <v>258</v>
      </c>
      <c r="D1474" s="31" t="s">
        <v>47</v>
      </c>
      <c r="E1474" s="31">
        <v>0.29666147676392102</v>
      </c>
      <c r="F1474" s="31">
        <v>0.47476200000000002</v>
      </c>
      <c r="G1474" s="31">
        <v>0.49029200000000001</v>
      </c>
    </row>
    <row r="1475" spans="1:7" x14ac:dyDescent="0.2">
      <c r="A1475" s="31" t="str">
        <f t="shared" si="28"/>
        <v>2020-21Maroondah CityWC5</v>
      </c>
      <c r="B1475" s="31" t="s">
        <v>109</v>
      </c>
      <c r="C1475" s="31" t="s">
        <v>259</v>
      </c>
      <c r="D1475" s="31" t="s">
        <v>47</v>
      </c>
      <c r="E1475" s="31">
        <v>0.56713278059646099</v>
      </c>
      <c r="F1475" s="31">
        <v>0.47476200000000002</v>
      </c>
      <c r="G1475" s="31">
        <v>0.49029200000000001</v>
      </c>
    </row>
    <row r="1476" spans="1:7" x14ac:dyDescent="0.2">
      <c r="A1476" s="31" t="str">
        <f t="shared" si="28"/>
        <v>2020-21Melbourne CityWC5</v>
      </c>
      <c r="B1476" s="31" t="s">
        <v>109</v>
      </c>
      <c r="C1476" s="31" t="s">
        <v>260</v>
      </c>
      <c r="D1476" s="31" t="s">
        <v>47</v>
      </c>
      <c r="E1476" s="31">
        <v>0.25320874442046998</v>
      </c>
      <c r="F1476" s="31">
        <v>0.47476200000000002</v>
      </c>
      <c r="G1476" s="31">
        <v>0.49029200000000001</v>
      </c>
    </row>
    <row r="1477" spans="1:7" x14ac:dyDescent="0.2">
      <c r="A1477" s="31" t="str">
        <f t="shared" si="28"/>
        <v>2020-21Melton CityWC5</v>
      </c>
      <c r="B1477" s="31" t="s">
        <v>109</v>
      </c>
      <c r="C1477" s="31" t="s">
        <v>261</v>
      </c>
      <c r="D1477" s="31" t="s">
        <v>47</v>
      </c>
      <c r="E1477" s="31">
        <v>0.43478967967578003</v>
      </c>
      <c r="F1477" s="31">
        <v>0.47476200000000002</v>
      </c>
      <c r="G1477" s="31">
        <v>0.48909599999999998</v>
      </c>
    </row>
    <row r="1478" spans="1:7" x14ac:dyDescent="0.2">
      <c r="A1478" s="31" t="str">
        <f t="shared" si="28"/>
        <v>2020-21Moira ShireWC5</v>
      </c>
      <c r="B1478" s="31" t="s">
        <v>109</v>
      </c>
      <c r="C1478" s="31" t="s">
        <v>262</v>
      </c>
      <c r="D1478" s="31" t="s">
        <v>47</v>
      </c>
      <c r="E1478" s="31">
        <v>0.56981457485857201</v>
      </c>
      <c r="F1478" s="31">
        <v>0.47476200000000002</v>
      </c>
      <c r="G1478" s="31">
        <v>0.50148000000000004</v>
      </c>
    </row>
    <row r="1479" spans="1:7" x14ac:dyDescent="0.2">
      <c r="A1479" s="31" t="str">
        <f t="shared" si="28"/>
        <v>2020-21Monash CityWC5</v>
      </c>
      <c r="B1479" s="31" t="s">
        <v>109</v>
      </c>
      <c r="C1479" s="31" t="s">
        <v>263</v>
      </c>
      <c r="D1479" s="31" t="s">
        <v>47</v>
      </c>
      <c r="E1479" s="31">
        <v>0.56409885508053503</v>
      </c>
      <c r="F1479" s="31">
        <v>0.47476200000000002</v>
      </c>
      <c r="G1479" s="31">
        <v>0.49029200000000001</v>
      </c>
    </row>
    <row r="1480" spans="1:7" x14ac:dyDescent="0.2">
      <c r="A1480" s="31" t="str">
        <f t="shared" si="28"/>
        <v>2020-21Moonee Valley CityWC5</v>
      </c>
      <c r="B1480" s="31" t="s">
        <v>109</v>
      </c>
      <c r="C1480" s="31" t="s">
        <v>264</v>
      </c>
      <c r="D1480" s="31" t="s">
        <v>47</v>
      </c>
      <c r="E1480" s="31">
        <v>0.44928855656147898</v>
      </c>
      <c r="F1480" s="31">
        <v>0.47476200000000002</v>
      </c>
      <c r="G1480" s="31">
        <v>0.49029200000000001</v>
      </c>
    </row>
    <row r="1481" spans="1:7" x14ac:dyDescent="0.2">
      <c r="A1481" s="31" t="str">
        <f t="shared" si="28"/>
        <v>2020-21Moorabool ShireWC5</v>
      </c>
      <c r="B1481" s="31" t="s">
        <v>109</v>
      </c>
      <c r="C1481" s="31" t="s">
        <v>265</v>
      </c>
      <c r="D1481" s="31" t="s">
        <v>47</v>
      </c>
      <c r="E1481" s="31">
        <v>0.39879777850375703</v>
      </c>
      <c r="F1481" s="31">
        <v>0.47476200000000002</v>
      </c>
      <c r="G1481" s="31">
        <v>0.50148000000000004</v>
      </c>
    </row>
    <row r="1482" spans="1:7" x14ac:dyDescent="0.2">
      <c r="A1482" s="31" t="str">
        <f t="shared" si="28"/>
        <v>2020-21Merri-bek CityWC5</v>
      </c>
      <c r="B1482" s="31" t="s">
        <v>109</v>
      </c>
      <c r="C1482" s="31" t="s">
        <v>266</v>
      </c>
      <c r="D1482" s="31" t="s">
        <v>47</v>
      </c>
      <c r="E1482" s="31">
        <v>0.493947907687804</v>
      </c>
      <c r="F1482" s="31">
        <v>0.47476200000000002</v>
      </c>
      <c r="G1482" s="31">
        <v>0.49029200000000001</v>
      </c>
    </row>
    <row r="1483" spans="1:7" x14ac:dyDescent="0.2">
      <c r="A1483" s="31" t="str">
        <f t="shared" si="28"/>
        <v>2020-21Mornington Peninsula ShireWC5</v>
      </c>
      <c r="B1483" s="31" t="s">
        <v>109</v>
      </c>
      <c r="C1483" s="31" t="s">
        <v>267</v>
      </c>
      <c r="D1483" s="31" t="s">
        <v>47</v>
      </c>
      <c r="E1483" s="31">
        <v>0.54732982198813296</v>
      </c>
      <c r="F1483" s="31">
        <v>0.47476200000000002</v>
      </c>
      <c r="G1483" s="31">
        <v>0.48909599999999998</v>
      </c>
    </row>
    <row r="1484" spans="1:7" x14ac:dyDescent="0.2">
      <c r="A1484" s="31" t="str">
        <f t="shared" si="28"/>
        <v>2020-21Mount Alexander ShireWC5</v>
      </c>
      <c r="B1484" s="31" t="s">
        <v>109</v>
      </c>
      <c r="C1484" s="31" t="s">
        <v>268</v>
      </c>
      <c r="D1484" s="31" t="s">
        <v>47</v>
      </c>
      <c r="E1484" s="31">
        <v>0.34082977898410199</v>
      </c>
      <c r="F1484" s="31">
        <v>0.47476200000000002</v>
      </c>
      <c r="G1484" s="31">
        <v>0.50148000000000004</v>
      </c>
    </row>
    <row r="1485" spans="1:7" x14ac:dyDescent="0.2">
      <c r="A1485" s="31" t="str">
        <f t="shared" si="28"/>
        <v>2020-21Moyne ShireWC5</v>
      </c>
      <c r="B1485" s="31" t="s">
        <v>109</v>
      </c>
      <c r="C1485" s="31" t="s">
        <v>269</v>
      </c>
      <c r="D1485" s="31" t="s">
        <v>47</v>
      </c>
      <c r="E1485" s="31">
        <v>0.633253397282174</v>
      </c>
      <c r="F1485" s="31">
        <v>0.47476200000000002</v>
      </c>
      <c r="G1485" s="31">
        <v>0.50148000000000004</v>
      </c>
    </row>
    <row r="1486" spans="1:7" x14ac:dyDescent="0.2">
      <c r="A1486" s="31" t="str">
        <f t="shared" si="28"/>
        <v>2020-21Murrindindi ShireWC5</v>
      </c>
      <c r="B1486" s="31" t="s">
        <v>109</v>
      </c>
      <c r="C1486" s="31" t="s">
        <v>270</v>
      </c>
      <c r="D1486" s="31" t="s">
        <v>47</v>
      </c>
      <c r="E1486" s="31">
        <v>0.34428473648186197</v>
      </c>
      <c r="F1486" s="31">
        <v>0.47476200000000002</v>
      </c>
      <c r="G1486" s="31">
        <v>0.39122099999999999</v>
      </c>
    </row>
    <row r="1487" spans="1:7" x14ac:dyDescent="0.2">
      <c r="A1487" s="31" t="str">
        <f t="shared" si="28"/>
        <v>2020-21Nillumbik ShireWC5</v>
      </c>
      <c r="B1487" s="31" t="s">
        <v>109</v>
      </c>
      <c r="C1487" s="31" t="s">
        <v>271</v>
      </c>
      <c r="D1487" s="31" t="s">
        <v>47</v>
      </c>
      <c r="E1487" s="31">
        <v>0.72797655256318095</v>
      </c>
      <c r="F1487" s="31">
        <v>0.47476200000000002</v>
      </c>
      <c r="G1487" s="31">
        <v>0.48909599999999998</v>
      </c>
    </row>
    <row r="1488" spans="1:7" x14ac:dyDescent="0.2">
      <c r="A1488" s="31" t="str">
        <f t="shared" si="28"/>
        <v>2020-21Port Phillip CityWC5</v>
      </c>
      <c r="B1488" s="31" t="s">
        <v>109</v>
      </c>
      <c r="C1488" s="31" t="s">
        <v>272</v>
      </c>
      <c r="D1488" s="31" t="s">
        <v>47</v>
      </c>
      <c r="E1488" s="31">
        <v>0.31988481842905098</v>
      </c>
      <c r="F1488" s="31">
        <v>0.47476200000000002</v>
      </c>
      <c r="G1488" s="31">
        <v>0.49029200000000001</v>
      </c>
    </row>
    <row r="1489" spans="1:7" x14ac:dyDescent="0.2">
      <c r="A1489" s="31" t="str">
        <f t="shared" si="28"/>
        <v>2020-21Pyrenees ShireWC5</v>
      </c>
      <c r="B1489" s="31" t="s">
        <v>109</v>
      </c>
      <c r="C1489" s="31" t="s">
        <v>273</v>
      </c>
      <c r="D1489" s="31" t="s">
        <v>47</v>
      </c>
      <c r="E1489" s="31">
        <v>0.29555177779946301</v>
      </c>
      <c r="F1489" s="31">
        <v>0.47476200000000002</v>
      </c>
      <c r="G1489" s="31">
        <v>0.39122099999999999</v>
      </c>
    </row>
    <row r="1490" spans="1:7" x14ac:dyDescent="0.2">
      <c r="A1490" s="31" t="str">
        <f t="shared" si="28"/>
        <v>2020-21Greater SheppartonWC5</v>
      </c>
      <c r="B1490" s="31" t="s">
        <v>109</v>
      </c>
      <c r="C1490" s="31" t="s">
        <v>274</v>
      </c>
      <c r="D1490" s="31" t="s">
        <v>47</v>
      </c>
      <c r="E1490" s="31">
        <v>0.51243320422331395</v>
      </c>
      <c r="F1490" s="31">
        <v>0.47476200000000002</v>
      </c>
      <c r="G1490" s="31">
        <v>0.53566000000000003</v>
      </c>
    </row>
    <row r="1491" spans="1:7" x14ac:dyDescent="0.2">
      <c r="A1491" s="31" t="str">
        <f t="shared" si="28"/>
        <v>2020-21Wangaratta Rural CityWC5</v>
      </c>
      <c r="B1491" s="31" t="s">
        <v>109</v>
      </c>
      <c r="C1491" s="31" t="s">
        <v>275</v>
      </c>
      <c r="D1491" s="31" t="s">
        <v>47</v>
      </c>
      <c r="E1491" s="31">
        <v>0.60454691049074405</v>
      </c>
      <c r="F1491" s="31">
        <v>0.47476200000000002</v>
      </c>
      <c r="G1491" s="31">
        <v>0.53566000000000003</v>
      </c>
    </row>
    <row r="1492" spans="1:7" x14ac:dyDescent="0.2">
      <c r="A1492" s="31" t="str">
        <f t="shared" si="28"/>
        <v>2020-21Warrnambool CityWC5</v>
      </c>
      <c r="B1492" s="31" t="s">
        <v>109</v>
      </c>
      <c r="C1492" s="31" t="s">
        <v>276</v>
      </c>
      <c r="D1492" s="31" t="s">
        <v>47</v>
      </c>
      <c r="E1492" s="31">
        <v>0.64439709557217095</v>
      </c>
      <c r="F1492" s="31">
        <v>0.47476200000000002</v>
      </c>
      <c r="G1492" s="31">
        <v>0.53566000000000003</v>
      </c>
    </row>
    <row r="1493" spans="1:7" x14ac:dyDescent="0.2">
      <c r="A1493" s="31" t="str">
        <f t="shared" si="28"/>
        <v>2020-21Wodonga CityWC5</v>
      </c>
      <c r="B1493" s="31" t="s">
        <v>109</v>
      </c>
      <c r="C1493" s="31" t="s">
        <v>277</v>
      </c>
      <c r="D1493" s="31" t="s">
        <v>47</v>
      </c>
      <c r="E1493" s="31">
        <v>0.72639140628897403</v>
      </c>
      <c r="F1493" s="31">
        <v>0.47476200000000002</v>
      </c>
      <c r="G1493" s="31">
        <v>0.53566000000000003</v>
      </c>
    </row>
    <row r="1494" spans="1:7" x14ac:dyDescent="0.2">
      <c r="A1494" s="31" t="str">
        <f t="shared" si="28"/>
        <v>2020-21Boroondara CityWC5</v>
      </c>
      <c r="B1494" s="31" t="s">
        <v>109</v>
      </c>
      <c r="C1494" s="31" t="s">
        <v>278</v>
      </c>
      <c r="D1494" s="31" t="s">
        <v>47</v>
      </c>
      <c r="E1494" s="31">
        <v>0.69324363698216995</v>
      </c>
      <c r="F1494" s="31">
        <v>0.47476200000000002</v>
      </c>
      <c r="G1494" s="31">
        <v>0.49029200000000001</v>
      </c>
    </row>
    <row r="1495" spans="1:7" x14ac:dyDescent="0.2">
      <c r="A1495" s="31" t="str">
        <f t="shared" si="28"/>
        <v>2020-21Buloke ShireWC5</v>
      </c>
      <c r="B1495" s="31" t="s">
        <v>109</v>
      </c>
      <c r="C1495" s="31" t="s">
        <v>279</v>
      </c>
      <c r="D1495" s="31" t="s">
        <v>47</v>
      </c>
      <c r="E1495" s="31">
        <v>0.32025210669266702</v>
      </c>
      <c r="F1495" s="31">
        <v>0.47476200000000002</v>
      </c>
      <c r="G1495" s="31">
        <v>0.39122099999999999</v>
      </c>
    </row>
    <row r="1496" spans="1:7" x14ac:dyDescent="0.2">
      <c r="A1496" s="31" t="str">
        <f t="shared" si="28"/>
        <v>2020-21Glen Eira CityWC5</v>
      </c>
      <c r="B1496" s="31" t="s">
        <v>109</v>
      </c>
      <c r="C1496" s="31" t="s">
        <v>280</v>
      </c>
      <c r="D1496" s="31" t="s">
        <v>47</v>
      </c>
      <c r="E1496" s="31">
        <v>0.49052597773337098</v>
      </c>
      <c r="F1496" s="31">
        <v>0.47476200000000002</v>
      </c>
      <c r="G1496" s="31">
        <v>0.49029200000000001</v>
      </c>
    </row>
    <row r="1497" spans="1:7" x14ac:dyDescent="0.2">
      <c r="A1497" s="31" t="str">
        <f t="shared" si="28"/>
        <v>2020-21Horsham Rural CityWC5</v>
      </c>
      <c r="B1497" s="31" t="s">
        <v>109</v>
      </c>
      <c r="C1497" s="31" t="s">
        <v>281</v>
      </c>
      <c r="D1497" s="31" t="s">
        <v>47</v>
      </c>
      <c r="E1497" s="31">
        <v>0.19912577355755201</v>
      </c>
      <c r="F1497" s="31">
        <v>0.47476200000000002</v>
      </c>
      <c r="G1497" s="31">
        <v>0.53566000000000003</v>
      </c>
    </row>
    <row r="1498" spans="1:7" x14ac:dyDescent="0.2">
      <c r="A1498" s="31" t="str">
        <f t="shared" si="28"/>
        <v>2020-21Kingston CityWC5</v>
      </c>
      <c r="B1498" s="31" t="s">
        <v>109</v>
      </c>
      <c r="C1498" s="31" t="s">
        <v>282</v>
      </c>
      <c r="D1498" s="31" t="s">
        <v>47</v>
      </c>
      <c r="E1498" s="31">
        <v>0.56526708833015005</v>
      </c>
      <c r="F1498" s="31">
        <v>0.47476200000000002</v>
      </c>
      <c r="G1498" s="31">
        <v>0.49029200000000001</v>
      </c>
    </row>
    <row r="1499" spans="1:7" x14ac:dyDescent="0.2">
      <c r="A1499" s="31" t="str">
        <f t="shared" si="28"/>
        <v>2020-21Latrobe CityWC5</v>
      </c>
      <c r="B1499" s="31" t="s">
        <v>109</v>
      </c>
      <c r="C1499" s="31" t="s">
        <v>283</v>
      </c>
      <c r="D1499" s="31" t="s">
        <v>47</v>
      </c>
      <c r="E1499" s="31">
        <v>0.491676223176434</v>
      </c>
      <c r="F1499" s="31">
        <v>0.47476200000000002</v>
      </c>
      <c r="G1499" s="31">
        <v>0.53566000000000003</v>
      </c>
    </row>
    <row r="1500" spans="1:7" x14ac:dyDescent="0.2">
      <c r="A1500" s="31" t="str">
        <f t="shared" si="28"/>
        <v>2020-21Mildura Rural CityWC5</v>
      </c>
      <c r="B1500" s="31" t="s">
        <v>109</v>
      </c>
      <c r="C1500" s="31" t="s">
        <v>284</v>
      </c>
      <c r="D1500" s="31" t="s">
        <v>47</v>
      </c>
      <c r="E1500" s="31">
        <v>0.72185216023683996</v>
      </c>
      <c r="F1500" s="31">
        <v>0.47476200000000002</v>
      </c>
      <c r="G1500" s="31">
        <v>0.53566000000000003</v>
      </c>
    </row>
    <row r="1501" spans="1:7" x14ac:dyDescent="0.2">
      <c r="A1501" s="31" t="str">
        <f t="shared" si="28"/>
        <v>2020-21Mitchell ShireWC5</v>
      </c>
      <c r="B1501" s="31" t="s">
        <v>109</v>
      </c>
      <c r="C1501" s="31" t="s">
        <v>285</v>
      </c>
      <c r="D1501" s="31" t="s">
        <v>47</v>
      </c>
      <c r="E1501" s="31">
        <v>0.30623363273365001</v>
      </c>
      <c r="F1501" s="31">
        <v>0.47476200000000002</v>
      </c>
      <c r="G1501" s="31">
        <v>0.50148000000000004</v>
      </c>
    </row>
    <row r="1502" spans="1:7" x14ac:dyDescent="0.2">
      <c r="A1502" s="31" t="str">
        <f t="shared" si="28"/>
        <v>2020-21Northern Grampians ShireWC5</v>
      </c>
      <c r="B1502" s="31" t="s">
        <v>109</v>
      </c>
      <c r="C1502" s="31" t="s">
        <v>286</v>
      </c>
      <c r="D1502" s="31" t="s">
        <v>47</v>
      </c>
      <c r="E1502" s="31">
        <v>0.320159085259756</v>
      </c>
      <c r="F1502" s="31">
        <v>0.47476200000000002</v>
      </c>
      <c r="G1502" s="31">
        <v>0.39122099999999999</v>
      </c>
    </row>
    <row r="1503" spans="1:7" x14ac:dyDescent="0.2">
      <c r="A1503" s="31" t="str">
        <f t="shared" si="28"/>
        <v>2020-21Southern Grampians ShireE2</v>
      </c>
      <c r="B1503" s="31" t="s">
        <v>109</v>
      </c>
      <c r="C1503" s="31" t="s">
        <v>208</v>
      </c>
      <c r="D1503" s="31" t="s">
        <v>55</v>
      </c>
      <c r="E1503" s="31">
        <v>4322.6363636363603</v>
      </c>
      <c r="F1503" s="31">
        <v>3509.991458</v>
      </c>
      <c r="G1503" s="31">
        <v>3692.1797780000002</v>
      </c>
    </row>
    <row r="1504" spans="1:7" x14ac:dyDescent="0.2">
      <c r="A1504" s="31" t="str">
        <f t="shared" si="28"/>
        <v>2020-21South Gippsland ShireE2</v>
      </c>
      <c r="B1504" s="31" t="s">
        <v>109</v>
      </c>
      <c r="C1504" s="31" t="s">
        <v>209</v>
      </c>
      <c r="D1504" s="31" t="s">
        <v>55</v>
      </c>
      <c r="E1504" s="31">
        <v>3217.2</v>
      </c>
      <c r="F1504" s="31">
        <v>3509.991458</v>
      </c>
      <c r="G1504" s="31">
        <v>3692.1797780000002</v>
      </c>
    </row>
    <row r="1505" spans="1:7" x14ac:dyDescent="0.2">
      <c r="A1505" s="31" t="str">
        <f t="shared" si="28"/>
        <v>2020-21Stonnington CityE2</v>
      </c>
      <c r="B1505" s="31" t="s">
        <v>109</v>
      </c>
      <c r="C1505" s="31" t="s">
        <v>210</v>
      </c>
      <c r="D1505" s="31" t="s">
        <v>55</v>
      </c>
      <c r="E1505" s="31">
        <v>2458.2388059701502</v>
      </c>
      <c r="F1505" s="31">
        <v>3509.991458</v>
      </c>
      <c r="G1505" s="31">
        <v>2777.5864110000002</v>
      </c>
    </row>
    <row r="1506" spans="1:7" x14ac:dyDescent="0.2">
      <c r="A1506" s="31" t="str">
        <f t="shared" si="28"/>
        <v>2020-21Ararat Rural CityE2</v>
      </c>
      <c r="B1506" s="31" t="s">
        <v>109</v>
      </c>
      <c r="C1506" s="31" t="s">
        <v>211</v>
      </c>
      <c r="D1506" s="31" t="s">
        <v>55</v>
      </c>
      <c r="E1506" s="31">
        <v>4049.49256221326</v>
      </c>
      <c r="F1506" s="31">
        <v>3509.991458</v>
      </c>
      <c r="G1506" s="31">
        <v>4228.3719449999999</v>
      </c>
    </row>
    <row r="1507" spans="1:7" x14ac:dyDescent="0.2">
      <c r="A1507" s="31" t="str">
        <f t="shared" si="28"/>
        <v>2020-21Strathbogie ShireE2</v>
      </c>
      <c r="B1507" s="31" t="s">
        <v>109</v>
      </c>
      <c r="C1507" s="31" t="s">
        <v>212</v>
      </c>
      <c r="D1507" s="31" t="s">
        <v>55</v>
      </c>
      <c r="E1507" s="31">
        <v>3991.7483238782902</v>
      </c>
      <c r="F1507" s="31">
        <v>3509.991458</v>
      </c>
      <c r="G1507" s="31">
        <v>4228.3719449999999</v>
      </c>
    </row>
    <row r="1508" spans="1:7" x14ac:dyDescent="0.2">
      <c r="A1508" s="31" t="str">
        <f t="shared" si="28"/>
        <v>2020-21Surf Coast ShireE2</v>
      </c>
      <c r="B1508" s="31" t="s">
        <v>109</v>
      </c>
      <c r="C1508" s="31" t="s">
        <v>213</v>
      </c>
      <c r="D1508" s="31" t="s">
        <v>55</v>
      </c>
      <c r="E1508" s="31">
        <v>3707.6890217855598</v>
      </c>
      <c r="F1508" s="31">
        <v>3509.991458</v>
      </c>
      <c r="G1508" s="31">
        <v>3692.1797780000002</v>
      </c>
    </row>
    <row r="1509" spans="1:7" x14ac:dyDescent="0.2">
      <c r="A1509" s="31" t="str">
        <f t="shared" si="28"/>
        <v>2020-21Swan Hill Rural CityE2</v>
      </c>
      <c r="B1509" s="31" t="s">
        <v>109</v>
      </c>
      <c r="C1509" s="31" t="s">
        <v>214</v>
      </c>
      <c r="D1509" s="31" t="s">
        <v>55</v>
      </c>
      <c r="E1509" s="31">
        <v>4276.5588914549699</v>
      </c>
      <c r="F1509" s="31">
        <v>3509.991458</v>
      </c>
      <c r="G1509" s="31">
        <v>3692.1797780000002</v>
      </c>
    </row>
    <row r="1510" spans="1:7" x14ac:dyDescent="0.2">
      <c r="A1510" s="31" t="str">
        <f t="shared" si="28"/>
        <v>2020-21Towong ShireE2</v>
      </c>
      <c r="B1510" s="31" t="s">
        <v>109</v>
      </c>
      <c r="C1510" s="31" t="s">
        <v>215</v>
      </c>
      <c r="D1510" s="31" t="s">
        <v>55</v>
      </c>
      <c r="E1510" s="31">
        <v>5467.89193976971</v>
      </c>
      <c r="F1510" s="31">
        <v>3509.991458</v>
      </c>
      <c r="G1510" s="31">
        <v>4228.3719449999999</v>
      </c>
    </row>
    <row r="1511" spans="1:7" x14ac:dyDescent="0.2">
      <c r="A1511" s="31" t="str">
        <f t="shared" si="28"/>
        <v>2020-21Wellington ShireE2</v>
      </c>
      <c r="B1511" s="31" t="s">
        <v>109</v>
      </c>
      <c r="C1511" s="31" t="s">
        <v>216</v>
      </c>
      <c r="D1511" s="31" t="s">
        <v>55</v>
      </c>
      <c r="E1511" s="31">
        <v>3084.1818181818198</v>
      </c>
      <c r="F1511" s="31">
        <v>3509.991458</v>
      </c>
      <c r="G1511" s="31">
        <v>3692.1797780000002</v>
      </c>
    </row>
    <row r="1512" spans="1:7" x14ac:dyDescent="0.2">
      <c r="A1512" s="31" t="str">
        <f t="shared" si="28"/>
        <v>2020-21West Wimmera ShireE2</v>
      </c>
      <c r="B1512" s="31" t="s">
        <v>109</v>
      </c>
      <c r="C1512" s="31" t="s">
        <v>217</v>
      </c>
      <c r="D1512" s="31" t="s">
        <v>55</v>
      </c>
      <c r="E1512" s="31">
        <v>4811.3999999999996</v>
      </c>
      <c r="F1512" s="31">
        <v>3509.991458</v>
      </c>
      <c r="G1512" s="31">
        <v>4228.3719449999999</v>
      </c>
    </row>
    <row r="1513" spans="1:7" x14ac:dyDescent="0.2">
      <c r="A1513" s="31" t="str">
        <f t="shared" si="28"/>
        <v>2020-21Whitehorse CityE2</v>
      </c>
      <c r="B1513" s="31" t="s">
        <v>109</v>
      </c>
      <c r="C1513" s="31" t="s">
        <v>218</v>
      </c>
      <c r="D1513" s="31" t="s">
        <v>55</v>
      </c>
      <c r="E1513" s="31">
        <v>2278.3387113562999</v>
      </c>
      <c r="F1513" s="31">
        <v>3509.991458</v>
      </c>
      <c r="G1513" s="31">
        <v>2777.5864110000002</v>
      </c>
    </row>
    <row r="1514" spans="1:7" x14ac:dyDescent="0.2">
      <c r="A1514" s="31" t="str">
        <f t="shared" si="28"/>
        <v>2020-21Whittlesea CityE2</v>
      </c>
      <c r="B1514" s="31" t="s">
        <v>109</v>
      </c>
      <c r="C1514" s="31" t="s">
        <v>219</v>
      </c>
      <c r="D1514" s="31" t="s">
        <v>55</v>
      </c>
      <c r="E1514" s="31">
        <v>2848.4712853138999</v>
      </c>
      <c r="F1514" s="31">
        <v>3509.991458</v>
      </c>
      <c r="G1514" s="31">
        <v>3025.2050690000001</v>
      </c>
    </row>
    <row r="1515" spans="1:7" x14ac:dyDescent="0.2">
      <c r="A1515" s="31" t="str">
        <f t="shared" si="28"/>
        <v>2020-21Wyndham CityE2</v>
      </c>
      <c r="B1515" s="31" t="s">
        <v>109</v>
      </c>
      <c r="C1515" s="31" t="s">
        <v>220</v>
      </c>
      <c r="D1515" s="31" t="s">
        <v>55</v>
      </c>
      <c r="E1515" s="31">
        <v>3565.6178804409701</v>
      </c>
      <c r="F1515" s="31">
        <v>3509.991458</v>
      </c>
      <c r="G1515" s="31">
        <v>3025.2050690000001</v>
      </c>
    </row>
    <row r="1516" spans="1:7" x14ac:dyDescent="0.2">
      <c r="A1516" s="31" t="str">
        <f t="shared" si="28"/>
        <v>2020-21Yarra CityE2</v>
      </c>
      <c r="B1516" s="31" t="s">
        <v>109</v>
      </c>
      <c r="C1516" s="31" t="s">
        <v>221</v>
      </c>
      <c r="D1516" s="31" t="s">
        <v>55</v>
      </c>
      <c r="E1516" s="31">
        <v>3486.4062975438601</v>
      </c>
      <c r="F1516" s="31">
        <v>3509.991458</v>
      </c>
      <c r="G1516" s="31">
        <v>2777.5864110000002</v>
      </c>
    </row>
    <row r="1517" spans="1:7" x14ac:dyDescent="0.2">
      <c r="A1517" s="31" t="str">
        <f t="shared" si="28"/>
        <v>2020-21Yarra Ranges ShireE2</v>
      </c>
      <c r="B1517" s="31" t="s">
        <v>109</v>
      </c>
      <c r="C1517" s="31" t="s">
        <v>222</v>
      </c>
      <c r="D1517" s="31" t="s">
        <v>55</v>
      </c>
      <c r="E1517" s="31">
        <v>2903.1746031746002</v>
      </c>
      <c r="F1517" s="31">
        <v>3509.991458</v>
      </c>
      <c r="G1517" s="31">
        <v>3025.2050690000001</v>
      </c>
    </row>
    <row r="1518" spans="1:7" x14ac:dyDescent="0.2">
      <c r="A1518" s="31" t="str">
        <f t="shared" si="28"/>
        <v>2020-21Yarriambiack ShireE2</v>
      </c>
      <c r="B1518" s="31" t="s">
        <v>109</v>
      </c>
      <c r="C1518" s="31" t="s">
        <v>223</v>
      </c>
      <c r="D1518" s="31" t="s">
        <v>55</v>
      </c>
      <c r="E1518" s="31">
        <v>3621.4285714285702</v>
      </c>
      <c r="F1518" s="31">
        <v>3509.991458</v>
      </c>
      <c r="G1518" s="31">
        <v>4228.3719449999999</v>
      </c>
    </row>
    <row r="1519" spans="1:7" x14ac:dyDescent="0.2">
      <c r="A1519" s="31" t="str">
        <f t="shared" si="28"/>
        <v>2020-21Bass Coast ShireE2</v>
      </c>
      <c r="B1519" s="31" t="s">
        <v>109</v>
      </c>
      <c r="C1519" s="31" t="s">
        <v>224</v>
      </c>
      <c r="D1519" s="31" t="s">
        <v>55</v>
      </c>
      <c r="E1519" s="31">
        <v>2652.66377926523</v>
      </c>
      <c r="F1519" s="31">
        <v>3509.991458</v>
      </c>
      <c r="G1519" s="31">
        <v>3692.1797780000002</v>
      </c>
    </row>
    <row r="1520" spans="1:7" x14ac:dyDescent="0.2">
      <c r="A1520" s="31" t="str">
        <f t="shared" si="28"/>
        <v>2020-21Borough of QueenscliffeE2</v>
      </c>
      <c r="B1520" s="31" t="s">
        <v>109</v>
      </c>
      <c r="C1520" s="31" t="s">
        <v>225</v>
      </c>
      <c r="D1520" s="31" t="s">
        <v>55</v>
      </c>
      <c r="E1520" s="31">
        <v>4168.4398155339804</v>
      </c>
      <c r="F1520" s="31">
        <v>3509.991458</v>
      </c>
      <c r="G1520" s="31">
        <v>4228.3719449999999</v>
      </c>
    </row>
    <row r="1521" spans="1:7" x14ac:dyDescent="0.2">
      <c r="A1521" s="31" t="str">
        <f t="shared" ref="A1521:A1584" si="29">CONCATENATE(B1521,C1521,D1521)</f>
        <v>2020-21Alpine ShireE2</v>
      </c>
      <c r="B1521" s="31" t="s">
        <v>109</v>
      </c>
      <c r="C1521" s="31" t="s">
        <v>226</v>
      </c>
      <c r="D1521" s="31" t="s">
        <v>55</v>
      </c>
      <c r="E1521" s="31">
        <v>3423.4254390871502</v>
      </c>
      <c r="F1521" s="31">
        <v>3509.991458</v>
      </c>
      <c r="G1521" s="31">
        <v>4228.3719449999999</v>
      </c>
    </row>
    <row r="1522" spans="1:7" x14ac:dyDescent="0.2">
      <c r="A1522" s="31" t="str">
        <f t="shared" si="29"/>
        <v>2020-21Ballarat CityE2</v>
      </c>
      <c r="B1522" s="31" t="s">
        <v>109</v>
      </c>
      <c r="C1522" s="31" t="s">
        <v>227</v>
      </c>
      <c r="D1522" s="31" t="s">
        <v>55</v>
      </c>
      <c r="E1522" s="31">
        <v>3162.2982456140398</v>
      </c>
      <c r="F1522" s="31">
        <v>3509.991458</v>
      </c>
      <c r="G1522" s="31">
        <v>3846.5095809999998</v>
      </c>
    </row>
    <row r="1523" spans="1:7" x14ac:dyDescent="0.2">
      <c r="A1523" s="31" t="str">
        <f t="shared" si="29"/>
        <v>2020-21Banyule CityE2</v>
      </c>
      <c r="B1523" s="31" t="s">
        <v>109</v>
      </c>
      <c r="C1523" s="31" t="s">
        <v>228</v>
      </c>
      <c r="D1523" s="31" t="s">
        <v>55</v>
      </c>
      <c r="E1523" s="31">
        <v>2776.0535714285702</v>
      </c>
      <c r="F1523" s="31">
        <v>3509.991458</v>
      </c>
      <c r="G1523" s="31">
        <v>2777.5864110000002</v>
      </c>
    </row>
    <row r="1524" spans="1:7" x14ac:dyDescent="0.2">
      <c r="A1524" s="31" t="str">
        <f t="shared" si="29"/>
        <v>2020-21Baw Baw ShireE2</v>
      </c>
      <c r="B1524" s="31" t="s">
        <v>109</v>
      </c>
      <c r="C1524" s="31" t="s">
        <v>229</v>
      </c>
      <c r="D1524" s="31" t="s">
        <v>55</v>
      </c>
      <c r="E1524" s="31">
        <v>3380.6666666666702</v>
      </c>
      <c r="F1524" s="31">
        <v>3509.991458</v>
      </c>
      <c r="G1524" s="31">
        <v>3692.1797780000002</v>
      </c>
    </row>
    <row r="1525" spans="1:7" x14ac:dyDescent="0.2">
      <c r="A1525" s="31" t="str">
        <f t="shared" si="29"/>
        <v>2020-21Bayside CityE2</v>
      </c>
      <c r="B1525" s="31" t="s">
        <v>109</v>
      </c>
      <c r="C1525" s="31" t="s">
        <v>230</v>
      </c>
      <c r="D1525" s="31" t="s">
        <v>55</v>
      </c>
      <c r="E1525" s="31">
        <v>2592.5106382978702</v>
      </c>
      <c r="F1525" s="31">
        <v>3509.991458</v>
      </c>
      <c r="G1525" s="31">
        <v>2777.5864110000002</v>
      </c>
    </row>
    <row r="1526" spans="1:7" x14ac:dyDescent="0.2">
      <c r="A1526" s="31" t="str">
        <f t="shared" si="29"/>
        <v>2020-21Benalla Rural CityE2</v>
      </c>
      <c r="B1526" s="31" t="s">
        <v>109</v>
      </c>
      <c r="C1526" s="31" t="s">
        <v>231</v>
      </c>
      <c r="D1526" s="31" t="s">
        <v>55</v>
      </c>
      <c r="E1526" s="31">
        <v>3995.0525664811398</v>
      </c>
      <c r="F1526" s="31">
        <v>3509.991458</v>
      </c>
      <c r="G1526" s="31">
        <v>4228.3719449999999</v>
      </c>
    </row>
    <row r="1527" spans="1:7" x14ac:dyDescent="0.2">
      <c r="A1527" s="31" t="str">
        <f t="shared" si="29"/>
        <v>2020-21Brimbank CityE2</v>
      </c>
      <c r="B1527" s="31" t="s">
        <v>109</v>
      </c>
      <c r="C1527" s="31" t="s">
        <v>232</v>
      </c>
      <c r="D1527" s="31" t="s">
        <v>55</v>
      </c>
      <c r="E1527" s="31">
        <v>2599.9113924050598</v>
      </c>
      <c r="F1527" s="31">
        <v>3509.991458</v>
      </c>
      <c r="G1527" s="31">
        <v>2777.5864110000002</v>
      </c>
    </row>
    <row r="1528" spans="1:7" x14ac:dyDescent="0.2">
      <c r="A1528" s="31" t="str">
        <f t="shared" si="29"/>
        <v>2020-21Campaspe ShireE2</v>
      </c>
      <c r="B1528" s="31" t="s">
        <v>109</v>
      </c>
      <c r="C1528" s="31" t="s">
        <v>233</v>
      </c>
      <c r="D1528" s="31" t="s">
        <v>55</v>
      </c>
      <c r="E1528" s="31">
        <v>4202.7014262775101</v>
      </c>
      <c r="F1528" s="31">
        <v>3509.991458</v>
      </c>
      <c r="G1528" s="31">
        <v>3692.1797780000002</v>
      </c>
    </row>
    <row r="1529" spans="1:7" x14ac:dyDescent="0.2">
      <c r="A1529" s="31" t="str">
        <f t="shared" si="29"/>
        <v>2020-21Cardinia ShireE2</v>
      </c>
      <c r="B1529" s="31" t="s">
        <v>109</v>
      </c>
      <c r="C1529" s="31" t="s">
        <v>234</v>
      </c>
      <c r="D1529" s="31" t="s">
        <v>55</v>
      </c>
      <c r="E1529" s="31">
        <v>2793.7332508761101</v>
      </c>
      <c r="F1529" s="31">
        <v>3509.991458</v>
      </c>
      <c r="G1529" s="31">
        <v>3025.2050690000001</v>
      </c>
    </row>
    <row r="1530" spans="1:7" x14ac:dyDescent="0.2">
      <c r="A1530" s="31" t="str">
        <f t="shared" si="29"/>
        <v>2020-21Casey CityE2</v>
      </c>
      <c r="B1530" s="31" t="s">
        <v>109</v>
      </c>
      <c r="C1530" s="31" t="s">
        <v>235</v>
      </c>
      <c r="D1530" s="31" t="s">
        <v>55</v>
      </c>
      <c r="E1530" s="31">
        <v>2808.31388787879</v>
      </c>
      <c r="F1530" s="31">
        <v>3509.991458</v>
      </c>
      <c r="G1530" s="31">
        <v>3025.2050690000001</v>
      </c>
    </row>
    <row r="1531" spans="1:7" x14ac:dyDescent="0.2">
      <c r="A1531" s="31" t="str">
        <f t="shared" si="29"/>
        <v>2020-21Central Goldfields ShireE2</v>
      </c>
      <c r="B1531" s="31" t="s">
        <v>109</v>
      </c>
      <c r="C1531" s="31" t="s">
        <v>236</v>
      </c>
      <c r="D1531" s="31" t="s">
        <v>55</v>
      </c>
      <c r="E1531" s="31">
        <v>3962.8301449999999</v>
      </c>
      <c r="F1531" s="31">
        <v>3509.991458</v>
      </c>
      <c r="G1531" s="31">
        <v>4228.3719449999999</v>
      </c>
    </row>
    <row r="1532" spans="1:7" x14ac:dyDescent="0.2">
      <c r="A1532" s="31" t="str">
        <f t="shared" si="29"/>
        <v>2020-21Colac-Otway ShireE2</v>
      </c>
      <c r="B1532" s="31" t="s">
        <v>109</v>
      </c>
      <c r="C1532" s="31" t="s">
        <v>237</v>
      </c>
      <c r="D1532" s="31" t="s">
        <v>55</v>
      </c>
      <c r="E1532" s="31">
        <v>3500.5115743701199</v>
      </c>
      <c r="F1532" s="31">
        <v>3509.991458</v>
      </c>
      <c r="G1532" s="31">
        <v>3692.1797780000002</v>
      </c>
    </row>
    <row r="1533" spans="1:7" x14ac:dyDescent="0.2">
      <c r="A1533" s="31" t="str">
        <f t="shared" si="29"/>
        <v>2020-21Corangamite ShireE2</v>
      </c>
      <c r="B1533" s="31" t="s">
        <v>109</v>
      </c>
      <c r="C1533" s="31" t="s">
        <v>238</v>
      </c>
      <c r="D1533" s="31" t="s">
        <v>55</v>
      </c>
      <c r="E1533" s="31">
        <v>5142.0257300388002</v>
      </c>
      <c r="F1533" s="31">
        <v>3509.991458</v>
      </c>
      <c r="G1533" s="31">
        <v>3692.1797780000002</v>
      </c>
    </row>
    <row r="1534" spans="1:7" x14ac:dyDescent="0.2">
      <c r="A1534" s="31" t="str">
        <f t="shared" si="29"/>
        <v>2020-21Darebin CityE2</v>
      </c>
      <c r="B1534" s="31" t="s">
        <v>109</v>
      </c>
      <c r="C1534" s="31" t="s">
        <v>239</v>
      </c>
      <c r="D1534" s="31" t="s">
        <v>55</v>
      </c>
      <c r="E1534" s="31">
        <v>2418.2229225183301</v>
      </c>
      <c r="F1534" s="31">
        <v>3509.991458</v>
      </c>
      <c r="G1534" s="31">
        <v>2777.5864110000002</v>
      </c>
    </row>
    <row r="1535" spans="1:7" x14ac:dyDescent="0.2">
      <c r="A1535" s="31" t="str">
        <f t="shared" si="29"/>
        <v>2020-21East Gippsland ShireE2</v>
      </c>
      <c r="B1535" s="31" t="s">
        <v>109</v>
      </c>
      <c r="C1535" s="31" t="s">
        <v>240</v>
      </c>
      <c r="D1535" s="31" t="s">
        <v>55</v>
      </c>
      <c r="E1535" s="31">
        <v>3549.4296577946802</v>
      </c>
      <c r="F1535" s="31">
        <v>3509.991458</v>
      </c>
      <c r="G1535" s="31">
        <v>3692.1797780000002</v>
      </c>
    </row>
    <row r="1536" spans="1:7" x14ac:dyDescent="0.2">
      <c r="A1536" s="31" t="str">
        <f t="shared" si="29"/>
        <v>2020-21Frankston CityE2</v>
      </c>
      <c r="B1536" s="31" t="s">
        <v>109</v>
      </c>
      <c r="C1536" s="31" t="s">
        <v>241</v>
      </c>
      <c r="D1536" s="31" t="s">
        <v>55</v>
      </c>
      <c r="E1536" s="31">
        <v>2787.421875</v>
      </c>
      <c r="F1536" s="31">
        <v>3509.991458</v>
      </c>
      <c r="G1536" s="31">
        <v>2777.5864110000002</v>
      </c>
    </row>
    <row r="1537" spans="1:7" x14ac:dyDescent="0.2">
      <c r="A1537" s="31" t="str">
        <f t="shared" si="29"/>
        <v>2020-21Gannawarra ShireE2</v>
      </c>
      <c r="B1537" s="31" t="s">
        <v>109</v>
      </c>
      <c r="C1537" s="31" t="s">
        <v>242</v>
      </c>
      <c r="D1537" s="31" t="s">
        <v>55</v>
      </c>
      <c r="E1537" s="31">
        <v>4708.7142857142899</v>
      </c>
      <c r="F1537" s="31">
        <v>3509.991458</v>
      </c>
      <c r="G1537" s="31">
        <v>4228.3719449999999</v>
      </c>
    </row>
    <row r="1538" spans="1:7" x14ac:dyDescent="0.2">
      <c r="A1538" s="31" t="str">
        <f t="shared" si="29"/>
        <v>2020-21Glenelg ShireE2</v>
      </c>
      <c r="B1538" s="31" t="s">
        <v>109</v>
      </c>
      <c r="C1538" s="31" t="s">
        <v>243</v>
      </c>
      <c r="D1538" s="31" t="s">
        <v>55</v>
      </c>
      <c r="E1538" s="31">
        <v>3834.8808203991098</v>
      </c>
      <c r="F1538" s="31">
        <v>3509.991458</v>
      </c>
      <c r="G1538" s="31">
        <v>3692.1797780000002</v>
      </c>
    </row>
    <row r="1539" spans="1:7" x14ac:dyDescent="0.2">
      <c r="A1539" s="31" t="str">
        <f t="shared" si="29"/>
        <v>2020-21Golden Plains ShireE2</v>
      </c>
      <c r="B1539" s="31" t="s">
        <v>109</v>
      </c>
      <c r="C1539" s="31" t="s">
        <v>244</v>
      </c>
      <c r="D1539" s="31" t="s">
        <v>55</v>
      </c>
      <c r="E1539" s="31">
        <v>3647.8333333333298</v>
      </c>
      <c r="F1539" s="31">
        <v>3509.991458</v>
      </c>
      <c r="G1539" s="31">
        <v>3692.1797780000002</v>
      </c>
    </row>
    <row r="1540" spans="1:7" x14ac:dyDescent="0.2">
      <c r="A1540" s="31" t="str">
        <f t="shared" si="29"/>
        <v>2020-21Greater Bendigo CityE2</v>
      </c>
      <c r="B1540" s="31" t="s">
        <v>109</v>
      </c>
      <c r="C1540" s="31" t="s">
        <v>245</v>
      </c>
      <c r="D1540" s="31" t="s">
        <v>55</v>
      </c>
      <c r="E1540" s="31">
        <v>3230.23728813559</v>
      </c>
      <c r="F1540" s="31">
        <v>3509.991458</v>
      </c>
      <c r="G1540" s="31">
        <v>3846.5095809999998</v>
      </c>
    </row>
    <row r="1541" spans="1:7" x14ac:dyDescent="0.2">
      <c r="A1541" s="31" t="str">
        <f t="shared" si="29"/>
        <v>2020-21Greater Dandenong CityE2</v>
      </c>
      <c r="B1541" s="31" t="s">
        <v>109</v>
      </c>
      <c r="C1541" s="31" t="s">
        <v>246</v>
      </c>
      <c r="D1541" s="31" t="s">
        <v>55</v>
      </c>
      <c r="E1541" s="31">
        <v>3122.8823634310202</v>
      </c>
      <c r="F1541" s="31">
        <v>3509.991458</v>
      </c>
      <c r="G1541" s="31">
        <v>2777.5864110000002</v>
      </c>
    </row>
    <row r="1542" spans="1:7" x14ac:dyDescent="0.2">
      <c r="A1542" s="31" t="str">
        <f t="shared" si="29"/>
        <v>2020-21Greater Geelong CityE2</v>
      </c>
      <c r="B1542" s="31" t="s">
        <v>109</v>
      </c>
      <c r="C1542" s="31" t="s">
        <v>247</v>
      </c>
      <c r="D1542" s="31" t="s">
        <v>55</v>
      </c>
      <c r="E1542" s="31">
        <v>3088.9418549668599</v>
      </c>
      <c r="F1542" s="31">
        <v>3509.991458</v>
      </c>
      <c r="G1542" s="31">
        <v>3846.5095809999998</v>
      </c>
    </row>
    <row r="1543" spans="1:7" x14ac:dyDescent="0.2">
      <c r="A1543" s="31" t="str">
        <f t="shared" si="29"/>
        <v>2020-21Hepburn ShireE2</v>
      </c>
      <c r="B1543" s="31" t="s">
        <v>109</v>
      </c>
      <c r="C1543" s="31" t="s">
        <v>248</v>
      </c>
      <c r="D1543" s="31" t="s">
        <v>55</v>
      </c>
      <c r="E1543" s="31">
        <v>3129.0462930734402</v>
      </c>
      <c r="F1543" s="31">
        <v>3509.991458</v>
      </c>
      <c r="G1543" s="31">
        <v>4228.3719449999999</v>
      </c>
    </row>
    <row r="1544" spans="1:7" x14ac:dyDescent="0.2">
      <c r="A1544" s="31" t="str">
        <f t="shared" si="29"/>
        <v>2020-21Hindmarsh ShireE2</v>
      </c>
      <c r="B1544" s="31" t="s">
        <v>109</v>
      </c>
      <c r="C1544" s="31" t="s">
        <v>249</v>
      </c>
      <c r="D1544" s="31" t="s">
        <v>55</v>
      </c>
      <c r="E1544" s="31">
        <v>4015.3966088481802</v>
      </c>
      <c r="F1544" s="31">
        <v>3509.991458</v>
      </c>
      <c r="G1544" s="31">
        <v>4228.3719449999999</v>
      </c>
    </row>
    <row r="1545" spans="1:7" x14ac:dyDescent="0.2">
      <c r="A1545" s="31" t="str">
        <f t="shared" si="29"/>
        <v>2020-21Hobsons Bay CityE2</v>
      </c>
      <c r="B1545" s="31" t="s">
        <v>109</v>
      </c>
      <c r="C1545" s="31" t="s">
        <v>250</v>
      </c>
      <c r="D1545" s="31" t="s">
        <v>55</v>
      </c>
      <c r="E1545" s="31">
        <v>3032.1437091144398</v>
      </c>
      <c r="F1545" s="31">
        <v>3509.991458</v>
      </c>
      <c r="G1545" s="31">
        <v>2777.5864110000002</v>
      </c>
    </row>
    <row r="1546" spans="1:7" x14ac:dyDescent="0.2">
      <c r="A1546" s="31" t="str">
        <f t="shared" si="29"/>
        <v>2020-21Hume CityE2</v>
      </c>
      <c r="B1546" s="31" t="s">
        <v>109</v>
      </c>
      <c r="C1546" s="31" t="s">
        <v>251</v>
      </c>
      <c r="D1546" s="31" t="s">
        <v>55</v>
      </c>
      <c r="E1546" s="31">
        <v>3327.1276019667698</v>
      </c>
      <c r="F1546" s="31">
        <v>3509.991458</v>
      </c>
      <c r="G1546" s="31">
        <v>3025.2050690000001</v>
      </c>
    </row>
    <row r="1547" spans="1:7" x14ac:dyDescent="0.2">
      <c r="A1547" s="31" t="str">
        <f t="shared" si="29"/>
        <v>2020-21Indigo ShireE2</v>
      </c>
      <c r="B1547" s="31" t="s">
        <v>109</v>
      </c>
      <c r="C1547" s="31" t="s">
        <v>252</v>
      </c>
      <c r="D1547" s="31" t="s">
        <v>55</v>
      </c>
      <c r="E1547" s="31">
        <v>5809.4036085292501</v>
      </c>
      <c r="F1547" s="31">
        <v>3509.991458</v>
      </c>
      <c r="G1547" s="31">
        <v>4228.3719449999999</v>
      </c>
    </row>
    <row r="1548" spans="1:7" x14ac:dyDescent="0.2">
      <c r="A1548" s="31" t="str">
        <f t="shared" si="29"/>
        <v>2020-21Knox CityE2</v>
      </c>
      <c r="B1548" s="31" t="s">
        <v>109</v>
      </c>
      <c r="C1548" s="31" t="s">
        <v>253</v>
      </c>
      <c r="D1548" s="31" t="s">
        <v>55</v>
      </c>
      <c r="E1548" s="31">
        <v>2544.4558823529401</v>
      </c>
      <c r="F1548" s="31">
        <v>3509.991458</v>
      </c>
      <c r="G1548" s="31">
        <v>2777.5864110000002</v>
      </c>
    </row>
    <row r="1549" spans="1:7" x14ac:dyDescent="0.2">
      <c r="A1549" s="31" t="str">
        <f t="shared" si="29"/>
        <v>2020-21Loddon ShireE2</v>
      </c>
      <c r="B1549" s="31" t="s">
        <v>109</v>
      </c>
      <c r="C1549" s="31" t="s">
        <v>254</v>
      </c>
      <c r="D1549" s="31" t="s">
        <v>55</v>
      </c>
      <c r="E1549" s="31">
        <v>4190.2341284866798</v>
      </c>
      <c r="F1549" s="31">
        <v>3509.991458</v>
      </c>
      <c r="G1549" s="31">
        <v>4228.3719449999999</v>
      </c>
    </row>
    <row r="1550" spans="1:7" x14ac:dyDescent="0.2">
      <c r="A1550" s="31" t="str">
        <f t="shared" si="29"/>
        <v>2020-21Macedon Ranges ShireE2</v>
      </c>
      <c r="B1550" s="31" t="s">
        <v>109</v>
      </c>
      <c r="C1550" s="31" t="s">
        <v>255</v>
      </c>
      <c r="D1550" s="31" t="s">
        <v>55</v>
      </c>
      <c r="E1550" s="31">
        <v>3602.9825308905001</v>
      </c>
      <c r="F1550" s="31">
        <v>3509.991458</v>
      </c>
      <c r="G1550" s="31">
        <v>3692.1797780000002</v>
      </c>
    </row>
    <row r="1551" spans="1:7" x14ac:dyDescent="0.2">
      <c r="A1551" s="31" t="str">
        <f t="shared" si="29"/>
        <v>2020-21Manningham CityE2</v>
      </c>
      <c r="B1551" s="31" t="s">
        <v>109</v>
      </c>
      <c r="C1551" s="31" t="s">
        <v>256</v>
      </c>
      <c r="D1551" s="31" t="s">
        <v>55</v>
      </c>
      <c r="E1551" s="31">
        <v>2464.09737083461</v>
      </c>
      <c r="F1551" s="31">
        <v>3509.991458</v>
      </c>
      <c r="G1551" s="31">
        <v>2777.5864110000002</v>
      </c>
    </row>
    <row r="1552" spans="1:7" x14ac:dyDescent="0.2">
      <c r="A1552" s="31" t="str">
        <f t="shared" si="29"/>
        <v>2020-21Mansfield ShireE2</v>
      </c>
      <c r="B1552" s="31" t="s">
        <v>109</v>
      </c>
      <c r="C1552" s="31" t="s">
        <v>257</v>
      </c>
      <c r="D1552" s="31" t="s">
        <v>55</v>
      </c>
      <c r="E1552" s="31">
        <v>3027.6291225886698</v>
      </c>
      <c r="F1552" s="31">
        <v>3509.991458</v>
      </c>
      <c r="G1552" s="31">
        <v>4228.3719449999999</v>
      </c>
    </row>
    <row r="1553" spans="1:7" x14ac:dyDescent="0.2">
      <c r="A1553" s="31" t="str">
        <f t="shared" si="29"/>
        <v>2020-21Maribyrnong CityE2</v>
      </c>
      <c r="B1553" s="31" t="s">
        <v>109</v>
      </c>
      <c r="C1553" s="31" t="s">
        <v>258</v>
      </c>
      <c r="D1553" s="31" t="s">
        <v>55</v>
      </c>
      <c r="E1553" s="31">
        <v>3147.0930232558098</v>
      </c>
      <c r="F1553" s="31">
        <v>3509.991458</v>
      </c>
      <c r="G1553" s="31">
        <v>2777.5864110000002</v>
      </c>
    </row>
    <row r="1554" spans="1:7" x14ac:dyDescent="0.2">
      <c r="A1554" s="31" t="str">
        <f t="shared" si="29"/>
        <v>2020-21Maroondah CityE2</v>
      </c>
      <c r="B1554" s="31" t="s">
        <v>109</v>
      </c>
      <c r="C1554" s="31" t="s">
        <v>259</v>
      </c>
      <c r="D1554" s="31" t="s">
        <v>55</v>
      </c>
      <c r="E1554" s="31">
        <v>2551.50980392157</v>
      </c>
      <c r="F1554" s="31">
        <v>3509.991458</v>
      </c>
      <c r="G1554" s="31">
        <v>2777.5864110000002</v>
      </c>
    </row>
    <row r="1555" spans="1:7" x14ac:dyDescent="0.2">
      <c r="A1555" s="31" t="str">
        <f t="shared" si="29"/>
        <v>2020-21Melbourne CityE2</v>
      </c>
      <c r="B1555" s="31" t="s">
        <v>109</v>
      </c>
      <c r="C1555" s="31" t="s">
        <v>260</v>
      </c>
      <c r="D1555" s="31" t="s">
        <v>55</v>
      </c>
      <c r="E1555" s="31">
        <v>4017.6821705426401</v>
      </c>
      <c r="F1555" s="31">
        <v>3509.991458</v>
      </c>
      <c r="G1555" s="31">
        <v>2777.5864110000002</v>
      </c>
    </row>
    <row r="1556" spans="1:7" x14ac:dyDescent="0.2">
      <c r="A1556" s="31" t="str">
        <f t="shared" si="29"/>
        <v>2020-21Melton CityE2</v>
      </c>
      <c r="B1556" s="31" t="s">
        <v>109</v>
      </c>
      <c r="C1556" s="31" t="s">
        <v>261</v>
      </c>
      <c r="D1556" s="31" t="s">
        <v>55</v>
      </c>
      <c r="E1556" s="31">
        <v>2762.9714285714299</v>
      </c>
      <c r="F1556" s="31">
        <v>3509.991458</v>
      </c>
      <c r="G1556" s="31">
        <v>3025.2050690000001</v>
      </c>
    </row>
    <row r="1557" spans="1:7" x14ac:dyDescent="0.2">
      <c r="A1557" s="31" t="str">
        <f t="shared" si="29"/>
        <v>2020-21Moira ShireE2</v>
      </c>
      <c r="B1557" s="31" t="s">
        <v>109</v>
      </c>
      <c r="C1557" s="31" t="s">
        <v>262</v>
      </c>
      <c r="D1557" s="31" t="s">
        <v>55</v>
      </c>
      <c r="E1557" s="31">
        <v>3288.4133088112399</v>
      </c>
      <c r="F1557" s="31">
        <v>3509.991458</v>
      </c>
      <c r="G1557" s="31">
        <v>3692.1797780000002</v>
      </c>
    </row>
    <row r="1558" spans="1:7" x14ac:dyDescent="0.2">
      <c r="A1558" s="31" t="str">
        <f t="shared" si="29"/>
        <v>2020-21Monash CityE2</v>
      </c>
      <c r="B1558" s="31" t="s">
        <v>109</v>
      </c>
      <c r="C1558" s="31" t="s">
        <v>263</v>
      </c>
      <c r="D1558" s="31" t="s">
        <v>55</v>
      </c>
      <c r="E1558" s="31">
        <v>2177.3149761904801</v>
      </c>
      <c r="F1558" s="31">
        <v>3509.991458</v>
      </c>
      <c r="G1558" s="31">
        <v>2777.5864110000002</v>
      </c>
    </row>
    <row r="1559" spans="1:7" x14ac:dyDescent="0.2">
      <c r="A1559" s="31" t="str">
        <f t="shared" si="29"/>
        <v>2020-21Moonee Valley CityE2</v>
      </c>
      <c r="B1559" s="31" t="s">
        <v>109</v>
      </c>
      <c r="C1559" s="31" t="s">
        <v>264</v>
      </c>
      <c r="D1559" s="31" t="s">
        <v>55</v>
      </c>
      <c r="E1559" s="31">
        <v>2809.3559322033898</v>
      </c>
      <c r="F1559" s="31">
        <v>3509.991458</v>
      </c>
      <c r="G1559" s="31">
        <v>2777.5864110000002</v>
      </c>
    </row>
    <row r="1560" spans="1:7" x14ac:dyDescent="0.2">
      <c r="A1560" s="31" t="str">
        <f t="shared" si="29"/>
        <v>2020-21Moorabool ShireE2</v>
      </c>
      <c r="B1560" s="31" t="s">
        <v>109</v>
      </c>
      <c r="C1560" s="31" t="s">
        <v>265</v>
      </c>
      <c r="D1560" s="31" t="s">
        <v>55</v>
      </c>
      <c r="E1560" s="31">
        <v>3341.4856156819401</v>
      </c>
      <c r="F1560" s="31">
        <v>3509.991458</v>
      </c>
      <c r="G1560" s="31">
        <v>3692.1797780000002</v>
      </c>
    </row>
    <row r="1561" spans="1:7" x14ac:dyDescent="0.2">
      <c r="A1561" s="31" t="str">
        <f t="shared" si="29"/>
        <v>2020-21Merri-bek CityE2</v>
      </c>
      <c r="B1561" s="31" t="s">
        <v>109</v>
      </c>
      <c r="C1561" s="31" t="s">
        <v>266</v>
      </c>
      <c r="D1561" s="31" t="s">
        <v>55</v>
      </c>
      <c r="E1561" s="31">
        <v>2504.57400167785</v>
      </c>
      <c r="F1561" s="31">
        <v>3509.991458</v>
      </c>
      <c r="G1561" s="31">
        <v>2777.5864110000002</v>
      </c>
    </row>
    <row r="1562" spans="1:7" x14ac:dyDescent="0.2">
      <c r="A1562" s="31" t="str">
        <f t="shared" si="29"/>
        <v>2020-21Mornington Peninsula ShireE2</v>
      </c>
      <c r="B1562" s="31" t="s">
        <v>109</v>
      </c>
      <c r="C1562" s="31" t="s">
        <v>267</v>
      </c>
      <c r="D1562" s="31" t="s">
        <v>55</v>
      </c>
      <c r="E1562" s="31">
        <v>2351.3106796116499</v>
      </c>
      <c r="F1562" s="31">
        <v>3509.991458</v>
      </c>
      <c r="G1562" s="31">
        <v>3025.2050690000001</v>
      </c>
    </row>
    <row r="1563" spans="1:7" x14ac:dyDescent="0.2">
      <c r="A1563" s="31" t="str">
        <f t="shared" si="29"/>
        <v>2020-21Mount Alexander ShireE2</v>
      </c>
      <c r="B1563" s="31" t="s">
        <v>109</v>
      </c>
      <c r="C1563" s="31" t="s">
        <v>268</v>
      </c>
      <c r="D1563" s="31" t="s">
        <v>55</v>
      </c>
      <c r="E1563" s="31">
        <v>3560.6900546086399</v>
      </c>
      <c r="F1563" s="31">
        <v>3509.991458</v>
      </c>
      <c r="G1563" s="31">
        <v>3692.1797780000002</v>
      </c>
    </row>
    <row r="1564" spans="1:7" x14ac:dyDescent="0.2">
      <c r="A1564" s="31" t="str">
        <f t="shared" si="29"/>
        <v>2020-21Moyne ShireE2</v>
      </c>
      <c r="B1564" s="31" t="s">
        <v>109</v>
      </c>
      <c r="C1564" s="31" t="s">
        <v>269</v>
      </c>
      <c r="D1564" s="31" t="s">
        <v>55</v>
      </c>
      <c r="E1564" s="31">
        <v>4162.2742801366503</v>
      </c>
      <c r="F1564" s="31">
        <v>3509.991458</v>
      </c>
      <c r="G1564" s="31">
        <v>3692.1797780000002</v>
      </c>
    </row>
    <row r="1565" spans="1:7" x14ac:dyDescent="0.2">
      <c r="A1565" s="31" t="str">
        <f t="shared" si="29"/>
        <v>2020-21Murrindindi ShireE2</v>
      </c>
      <c r="B1565" s="31" t="s">
        <v>109</v>
      </c>
      <c r="C1565" s="31" t="s">
        <v>270</v>
      </c>
      <c r="D1565" s="31" t="s">
        <v>55</v>
      </c>
      <c r="E1565" s="31">
        <v>4031.6004169562202</v>
      </c>
      <c r="F1565" s="31">
        <v>3509.991458</v>
      </c>
      <c r="G1565" s="31">
        <v>4228.3719449999999</v>
      </c>
    </row>
    <row r="1566" spans="1:7" x14ac:dyDescent="0.2">
      <c r="A1566" s="31" t="str">
        <f t="shared" si="29"/>
        <v>2020-21Nillumbik ShireE2</v>
      </c>
      <c r="B1566" s="31" t="s">
        <v>109</v>
      </c>
      <c r="C1566" s="31" t="s">
        <v>271</v>
      </c>
      <c r="D1566" s="31" t="s">
        <v>55</v>
      </c>
      <c r="E1566" s="31">
        <v>3866.125</v>
      </c>
      <c r="F1566" s="31">
        <v>3509.991458</v>
      </c>
      <c r="G1566" s="31">
        <v>3025.2050690000001</v>
      </c>
    </row>
    <row r="1567" spans="1:7" x14ac:dyDescent="0.2">
      <c r="A1567" s="31" t="str">
        <f t="shared" si="29"/>
        <v>2020-21Port Phillip CityE2</v>
      </c>
      <c r="B1567" s="31" t="s">
        <v>109</v>
      </c>
      <c r="C1567" s="31" t="s">
        <v>272</v>
      </c>
      <c r="D1567" s="31" t="s">
        <v>55</v>
      </c>
      <c r="E1567" s="31">
        <v>2865.3621456103401</v>
      </c>
      <c r="F1567" s="31">
        <v>3509.991458</v>
      </c>
      <c r="G1567" s="31">
        <v>2777.5864110000002</v>
      </c>
    </row>
    <row r="1568" spans="1:7" x14ac:dyDescent="0.2">
      <c r="A1568" s="31" t="str">
        <f t="shared" si="29"/>
        <v>2020-21Pyrenees ShireE2</v>
      </c>
      <c r="B1568" s="31" t="s">
        <v>109</v>
      </c>
      <c r="C1568" s="31" t="s">
        <v>273</v>
      </c>
      <c r="D1568" s="31" t="s">
        <v>55</v>
      </c>
      <c r="E1568" s="31">
        <v>3961.5983503121902</v>
      </c>
      <c r="F1568" s="31">
        <v>3509.991458</v>
      </c>
      <c r="G1568" s="31">
        <v>4228.3719449999999</v>
      </c>
    </row>
    <row r="1569" spans="1:7" x14ac:dyDescent="0.2">
      <c r="A1569" s="31" t="str">
        <f t="shared" si="29"/>
        <v>2020-21Greater SheppartonE2</v>
      </c>
      <c r="B1569" s="31" t="s">
        <v>109</v>
      </c>
      <c r="C1569" s="31" t="s">
        <v>274</v>
      </c>
      <c r="D1569" s="31" t="s">
        <v>55</v>
      </c>
      <c r="E1569" s="31">
        <v>4308.1942761256596</v>
      </c>
      <c r="F1569" s="31">
        <v>3509.991458</v>
      </c>
      <c r="G1569" s="31">
        <v>3846.5095809999998</v>
      </c>
    </row>
    <row r="1570" spans="1:7" x14ac:dyDescent="0.2">
      <c r="A1570" s="31" t="str">
        <f t="shared" si="29"/>
        <v>2020-21Wangaratta Rural CityE2</v>
      </c>
      <c r="B1570" s="31" t="s">
        <v>109</v>
      </c>
      <c r="C1570" s="31" t="s">
        <v>275</v>
      </c>
      <c r="D1570" s="31" t="s">
        <v>55</v>
      </c>
      <c r="E1570" s="31">
        <v>4939.5470709339297</v>
      </c>
      <c r="F1570" s="31">
        <v>3509.991458</v>
      </c>
      <c r="G1570" s="31">
        <v>3846.5095809999998</v>
      </c>
    </row>
    <row r="1571" spans="1:7" x14ac:dyDescent="0.2">
      <c r="A1571" s="31" t="str">
        <f t="shared" si="29"/>
        <v>2020-21Warrnambool CityE2</v>
      </c>
      <c r="B1571" s="31" t="s">
        <v>109</v>
      </c>
      <c r="C1571" s="31" t="s">
        <v>276</v>
      </c>
      <c r="D1571" s="31" t="s">
        <v>55</v>
      </c>
      <c r="E1571" s="31">
        <v>4122.63080240608</v>
      </c>
      <c r="F1571" s="31">
        <v>3509.991458</v>
      </c>
      <c r="G1571" s="31">
        <v>3846.5095809999998</v>
      </c>
    </row>
    <row r="1572" spans="1:7" x14ac:dyDescent="0.2">
      <c r="A1572" s="31" t="str">
        <f t="shared" si="29"/>
        <v>2020-21Wodonga CityE2</v>
      </c>
      <c r="B1572" s="31" t="s">
        <v>109</v>
      </c>
      <c r="C1572" s="31" t="s">
        <v>277</v>
      </c>
      <c r="D1572" s="31" t="s">
        <v>55</v>
      </c>
      <c r="E1572" s="31">
        <v>3868.91348088531</v>
      </c>
      <c r="F1572" s="31">
        <v>3509.991458</v>
      </c>
      <c r="G1572" s="31">
        <v>3846.5095809999998</v>
      </c>
    </row>
    <row r="1573" spans="1:7" x14ac:dyDescent="0.2">
      <c r="A1573" s="31" t="str">
        <f t="shared" si="29"/>
        <v>2020-21Boroondara CityE2</v>
      </c>
      <c r="B1573" s="31" t="s">
        <v>109</v>
      </c>
      <c r="C1573" s="31" t="s">
        <v>278</v>
      </c>
      <c r="D1573" s="31" t="s">
        <v>55</v>
      </c>
      <c r="E1573" s="31">
        <v>3158.78643604224</v>
      </c>
      <c r="F1573" s="31">
        <v>3509.991458</v>
      </c>
      <c r="G1573" s="31">
        <v>2777.5864110000002</v>
      </c>
    </row>
    <row r="1574" spans="1:7" x14ac:dyDescent="0.2">
      <c r="A1574" s="31" t="str">
        <f t="shared" si="29"/>
        <v>2020-21Buloke ShireE2</v>
      </c>
      <c r="B1574" s="31" t="s">
        <v>109</v>
      </c>
      <c r="C1574" s="31" t="s">
        <v>279</v>
      </c>
      <c r="D1574" s="31" t="s">
        <v>55</v>
      </c>
      <c r="E1574" s="31">
        <v>5174.5</v>
      </c>
      <c r="F1574" s="31">
        <v>3509.991458</v>
      </c>
      <c r="G1574" s="31">
        <v>4228.3719449999999</v>
      </c>
    </row>
    <row r="1575" spans="1:7" x14ac:dyDescent="0.2">
      <c r="A1575" s="31" t="str">
        <f t="shared" si="29"/>
        <v>2020-21Glen Eira CityE2</v>
      </c>
      <c r="B1575" s="31" t="s">
        <v>109</v>
      </c>
      <c r="C1575" s="31" t="s">
        <v>280</v>
      </c>
      <c r="D1575" s="31" t="s">
        <v>55</v>
      </c>
      <c r="E1575" s="31">
        <v>2560.91505331592</v>
      </c>
      <c r="F1575" s="31">
        <v>3509.991458</v>
      </c>
      <c r="G1575" s="31">
        <v>2777.5864110000002</v>
      </c>
    </row>
    <row r="1576" spans="1:7" x14ac:dyDescent="0.2">
      <c r="A1576" s="31" t="str">
        <f t="shared" si="29"/>
        <v>2020-21Horsham Rural CityE2</v>
      </c>
      <c r="B1576" s="31" t="s">
        <v>109</v>
      </c>
      <c r="C1576" s="31" t="s">
        <v>281</v>
      </c>
      <c r="D1576" s="31" t="s">
        <v>55</v>
      </c>
      <c r="E1576" s="31">
        <v>4354.3076923076896</v>
      </c>
      <c r="F1576" s="31">
        <v>3509.991458</v>
      </c>
      <c r="G1576" s="31">
        <v>3846.5095809999998</v>
      </c>
    </row>
    <row r="1577" spans="1:7" x14ac:dyDescent="0.2">
      <c r="A1577" s="31" t="str">
        <f t="shared" si="29"/>
        <v>2020-21Kingston CityE2</v>
      </c>
      <c r="B1577" s="31" t="s">
        <v>109</v>
      </c>
      <c r="C1577" s="31" t="s">
        <v>282</v>
      </c>
      <c r="D1577" s="31" t="s">
        <v>55</v>
      </c>
      <c r="E1577" s="31">
        <v>2753.62395234832</v>
      </c>
      <c r="F1577" s="31">
        <v>3509.991458</v>
      </c>
      <c r="G1577" s="31">
        <v>2777.5864110000002</v>
      </c>
    </row>
    <row r="1578" spans="1:7" x14ac:dyDescent="0.2">
      <c r="A1578" s="31" t="str">
        <f t="shared" si="29"/>
        <v>2020-21Latrobe CityE2</v>
      </c>
      <c r="B1578" s="31" t="s">
        <v>109</v>
      </c>
      <c r="C1578" s="31" t="s">
        <v>283</v>
      </c>
      <c r="D1578" s="31" t="s">
        <v>55</v>
      </c>
      <c r="E1578" s="31">
        <v>3612.9748142031399</v>
      </c>
      <c r="F1578" s="31">
        <v>3509.991458</v>
      </c>
      <c r="G1578" s="31">
        <v>3846.5095809999998</v>
      </c>
    </row>
    <row r="1579" spans="1:7" x14ac:dyDescent="0.2">
      <c r="A1579" s="31" t="str">
        <f t="shared" si="29"/>
        <v>2020-21Mildura Rural CityE2</v>
      </c>
      <c r="B1579" s="31" t="s">
        <v>109</v>
      </c>
      <c r="C1579" s="31" t="s">
        <v>284</v>
      </c>
      <c r="D1579" s="31" t="s">
        <v>55</v>
      </c>
      <c r="E1579" s="31">
        <v>3777.0502868714102</v>
      </c>
      <c r="F1579" s="31">
        <v>3509.991458</v>
      </c>
      <c r="G1579" s="31">
        <v>3846.5095809999998</v>
      </c>
    </row>
    <row r="1580" spans="1:7" x14ac:dyDescent="0.2">
      <c r="A1580" s="31" t="str">
        <f t="shared" si="29"/>
        <v>2020-21Mitchell ShireE2</v>
      </c>
      <c r="B1580" s="31" t="s">
        <v>109</v>
      </c>
      <c r="C1580" s="31" t="s">
        <v>285</v>
      </c>
      <c r="D1580" s="31" t="s">
        <v>55</v>
      </c>
      <c r="E1580" s="31">
        <v>3676.5909090909099</v>
      </c>
      <c r="F1580" s="31">
        <v>3509.991458</v>
      </c>
      <c r="G1580" s="31">
        <v>3692.1797780000002</v>
      </c>
    </row>
    <row r="1581" spans="1:7" x14ac:dyDescent="0.2">
      <c r="A1581" s="31" t="str">
        <f t="shared" si="29"/>
        <v>2020-21Northern Grampians ShireE2</v>
      </c>
      <c r="B1581" s="31" t="s">
        <v>109</v>
      </c>
      <c r="C1581" s="31" t="s">
        <v>286</v>
      </c>
      <c r="D1581" s="31" t="s">
        <v>55</v>
      </c>
      <c r="E1581" s="31">
        <v>4799.23477521522</v>
      </c>
      <c r="F1581" s="31">
        <v>3509.991458</v>
      </c>
      <c r="G1581" s="31">
        <v>4228.3719449999999</v>
      </c>
    </row>
    <row r="1582" spans="1:7" x14ac:dyDescent="0.2">
      <c r="A1582" s="31" t="str">
        <f t="shared" si="29"/>
        <v>2020-21Southern Grampians ShireL1</v>
      </c>
      <c r="B1582" s="31" t="s">
        <v>109</v>
      </c>
      <c r="C1582" s="31" t="s">
        <v>208</v>
      </c>
      <c r="D1582" s="31" t="s">
        <v>64</v>
      </c>
      <c r="E1582" s="31">
        <v>2.5058214747736098</v>
      </c>
      <c r="F1582" s="31">
        <v>2.4007350000000001</v>
      </c>
      <c r="G1582" s="31">
        <v>2.3905799999999999</v>
      </c>
    </row>
    <row r="1583" spans="1:7" x14ac:dyDescent="0.2">
      <c r="A1583" s="31" t="str">
        <f t="shared" si="29"/>
        <v>2020-21South Gippsland ShireL1</v>
      </c>
      <c r="B1583" s="31" t="s">
        <v>109</v>
      </c>
      <c r="C1583" s="31" t="s">
        <v>209</v>
      </c>
      <c r="D1583" s="31" t="s">
        <v>64</v>
      </c>
      <c r="E1583" s="31">
        <v>2.9839218541439099</v>
      </c>
      <c r="F1583" s="31">
        <v>2.4007350000000001</v>
      </c>
      <c r="G1583" s="31">
        <v>2.3905799999999999</v>
      </c>
    </row>
    <row r="1584" spans="1:7" x14ac:dyDescent="0.2">
      <c r="A1584" s="31" t="str">
        <f t="shared" si="29"/>
        <v>2020-21Stonnington CityL1</v>
      </c>
      <c r="B1584" s="31" t="s">
        <v>109</v>
      </c>
      <c r="C1584" s="31" t="s">
        <v>210</v>
      </c>
      <c r="D1584" s="31" t="s">
        <v>64</v>
      </c>
      <c r="E1584" s="31">
        <v>2.3551519615444301</v>
      </c>
      <c r="F1584" s="31">
        <v>2.4007350000000001</v>
      </c>
      <c r="G1584" s="31">
        <v>2.1267719999999999</v>
      </c>
    </row>
    <row r="1585" spans="1:7" x14ac:dyDescent="0.2">
      <c r="A1585" s="31" t="str">
        <f t="shared" ref="A1585:A1648" si="30">CONCATENATE(B1585,C1585,D1585)</f>
        <v>2020-21Ararat Rural CityL1</v>
      </c>
      <c r="B1585" s="31" t="s">
        <v>109</v>
      </c>
      <c r="C1585" s="31" t="s">
        <v>211</v>
      </c>
      <c r="D1585" s="31" t="s">
        <v>64</v>
      </c>
      <c r="E1585" s="31">
        <v>2.0207933933048201</v>
      </c>
      <c r="F1585" s="31">
        <v>2.4007350000000001</v>
      </c>
      <c r="G1585" s="31">
        <v>2.6497220000000001</v>
      </c>
    </row>
    <row r="1586" spans="1:7" x14ac:dyDescent="0.2">
      <c r="A1586" s="31" t="str">
        <f t="shared" si="30"/>
        <v>2020-21Strathbogie ShireL1</v>
      </c>
      <c r="B1586" s="31" t="s">
        <v>109</v>
      </c>
      <c r="C1586" s="31" t="s">
        <v>212</v>
      </c>
      <c r="D1586" s="31" t="s">
        <v>64</v>
      </c>
      <c r="E1586" s="31">
        <v>2.16462418300654</v>
      </c>
      <c r="F1586" s="31">
        <v>2.4007350000000001</v>
      </c>
      <c r="G1586" s="31">
        <v>2.6497220000000001</v>
      </c>
    </row>
    <row r="1587" spans="1:7" x14ac:dyDescent="0.2">
      <c r="A1587" s="31" t="str">
        <f t="shared" si="30"/>
        <v>2020-21Surf Coast ShireL1</v>
      </c>
      <c r="B1587" s="31" t="s">
        <v>109</v>
      </c>
      <c r="C1587" s="31" t="s">
        <v>213</v>
      </c>
      <c r="D1587" s="31" t="s">
        <v>64</v>
      </c>
      <c r="E1587" s="31">
        <v>2.3104159150646799</v>
      </c>
      <c r="F1587" s="31">
        <v>2.4007350000000001</v>
      </c>
      <c r="G1587" s="31">
        <v>2.3905799999999999</v>
      </c>
    </row>
    <row r="1588" spans="1:7" x14ac:dyDescent="0.2">
      <c r="A1588" s="31" t="str">
        <f t="shared" si="30"/>
        <v>2020-21Swan Hill Rural CityL1</v>
      </c>
      <c r="B1588" s="31" t="s">
        <v>109</v>
      </c>
      <c r="C1588" s="31" t="s">
        <v>214</v>
      </c>
      <c r="D1588" s="31" t="s">
        <v>64</v>
      </c>
      <c r="E1588" s="31">
        <v>3.8837585213296801</v>
      </c>
      <c r="F1588" s="31">
        <v>2.4007350000000001</v>
      </c>
      <c r="G1588" s="31">
        <v>2.3905799999999999</v>
      </c>
    </row>
    <row r="1589" spans="1:7" x14ac:dyDescent="0.2">
      <c r="A1589" s="31" t="str">
        <f t="shared" si="30"/>
        <v>2020-21Towong ShireL1</v>
      </c>
      <c r="B1589" s="31" t="s">
        <v>109</v>
      </c>
      <c r="C1589" s="31" t="s">
        <v>215</v>
      </c>
      <c r="D1589" s="31" t="s">
        <v>64</v>
      </c>
      <c r="E1589" s="31">
        <v>3.8823128589506499</v>
      </c>
      <c r="F1589" s="31">
        <v>2.4007350000000001</v>
      </c>
      <c r="G1589" s="31">
        <v>2.6497220000000001</v>
      </c>
    </row>
    <row r="1590" spans="1:7" x14ac:dyDescent="0.2">
      <c r="A1590" s="31" t="str">
        <f t="shared" si="30"/>
        <v>2020-21Wellington ShireL1</v>
      </c>
      <c r="B1590" s="31" t="s">
        <v>109</v>
      </c>
      <c r="C1590" s="31" t="s">
        <v>216</v>
      </c>
      <c r="D1590" s="31" t="s">
        <v>64</v>
      </c>
      <c r="E1590" s="31">
        <v>2.90533295402324</v>
      </c>
      <c r="F1590" s="31">
        <v>2.4007350000000001</v>
      </c>
      <c r="G1590" s="31">
        <v>2.3905799999999999</v>
      </c>
    </row>
    <row r="1591" spans="1:7" x14ac:dyDescent="0.2">
      <c r="A1591" s="31" t="str">
        <f t="shared" si="30"/>
        <v>2020-21West Wimmera ShireL1</v>
      </c>
      <c r="B1591" s="31" t="s">
        <v>109</v>
      </c>
      <c r="C1591" s="31" t="s">
        <v>217</v>
      </c>
      <c r="D1591" s="31" t="s">
        <v>64</v>
      </c>
      <c r="E1591" s="31">
        <v>3.6554336989032898</v>
      </c>
      <c r="F1591" s="31">
        <v>2.4007350000000001</v>
      </c>
      <c r="G1591" s="31">
        <v>2.6497220000000001</v>
      </c>
    </row>
    <row r="1592" spans="1:7" x14ac:dyDescent="0.2">
      <c r="A1592" s="31" t="str">
        <f t="shared" si="30"/>
        <v>2020-21Whitehorse CityL1</v>
      </c>
      <c r="B1592" s="31" t="s">
        <v>109</v>
      </c>
      <c r="C1592" s="31" t="s">
        <v>218</v>
      </c>
      <c r="D1592" s="31" t="s">
        <v>64</v>
      </c>
      <c r="E1592" s="31">
        <v>3.9084375091489298</v>
      </c>
      <c r="F1592" s="31">
        <v>2.4007350000000001</v>
      </c>
      <c r="G1592" s="31">
        <v>2.1267719999999999</v>
      </c>
    </row>
    <row r="1593" spans="1:7" x14ac:dyDescent="0.2">
      <c r="A1593" s="31" t="str">
        <f t="shared" si="30"/>
        <v>2020-21Whittlesea CityL1</v>
      </c>
      <c r="B1593" s="31" t="s">
        <v>109</v>
      </c>
      <c r="C1593" s="31" t="s">
        <v>219</v>
      </c>
      <c r="D1593" s="31" t="s">
        <v>64</v>
      </c>
      <c r="E1593" s="31">
        <v>3.0584225421434699</v>
      </c>
      <c r="F1593" s="31">
        <v>2.4007350000000001</v>
      </c>
      <c r="G1593" s="31">
        <v>2.773593</v>
      </c>
    </row>
    <row r="1594" spans="1:7" x14ac:dyDescent="0.2">
      <c r="A1594" s="31" t="str">
        <f t="shared" si="30"/>
        <v>2020-21Wyndham CityL1</v>
      </c>
      <c r="B1594" s="31" t="s">
        <v>109</v>
      </c>
      <c r="C1594" s="31" t="s">
        <v>220</v>
      </c>
      <c r="D1594" s="31" t="s">
        <v>64</v>
      </c>
      <c r="E1594" s="31">
        <v>4.0775983030652796</v>
      </c>
      <c r="F1594" s="31">
        <v>2.4007350000000001</v>
      </c>
      <c r="G1594" s="31">
        <v>2.773593</v>
      </c>
    </row>
    <row r="1595" spans="1:7" x14ac:dyDescent="0.2">
      <c r="A1595" s="31" t="str">
        <f t="shared" si="30"/>
        <v>2020-21Yarra CityL1</v>
      </c>
      <c r="B1595" s="31" t="s">
        <v>109</v>
      </c>
      <c r="C1595" s="31" t="s">
        <v>221</v>
      </c>
      <c r="D1595" s="31" t="s">
        <v>64</v>
      </c>
      <c r="E1595" s="31">
        <v>1.26610109352072</v>
      </c>
      <c r="F1595" s="31">
        <v>2.4007350000000001</v>
      </c>
      <c r="G1595" s="31">
        <v>2.1267719999999999</v>
      </c>
    </row>
    <row r="1596" spans="1:7" x14ac:dyDescent="0.2">
      <c r="A1596" s="31" t="str">
        <f t="shared" si="30"/>
        <v>2020-21Yarra Ranges ShireL1</v>
      </c>
      <c r="B1596" s="31" t="s">
        <v>109</v>
      </c>
      <c r="C1596" s="31" t="s">
        <v>222</v>
      </c>
      <c r="D1596" s="31" t="s">
        <v>64</v>
      </c>
      <c r="E1596" s="31">
        <v>1.32164387682204</v>
      </c>
      <c r="F1596" s="31">
        <v>2.4007350000000001</v>
      </c>
      <c r="G1596" s="31">
        <v>2.773593</v>
      </c>
    </row>
    <row r="1597" spans="1:7" x14ac:dyDescent="0.2">
      <c r="A1597" s="31" t="str">
        <f t="shared" si="30"/>
        <v>2020-21Yarriambiack ShireL1</v>
      </c>
      <c r="B1597" s="31" t="s">
        <v>109</v>
      </c>
      <c r="C1597" s="31" t="s">
        <v>223</v>
      </c>
      <c r="D1597" s="31" t="s">
        <v>64</v>
      </c>
      <c r="E1597" s="31">
        <v>2.0529063080598098</v>
      </c>
      <c r="F1597" s="31">
        <v>2.4007350000000001</v>
      </c>
      <c r="G1597" s="31">
        <v>2.6497220000000001</v>
      </c>
    </row>
    <row r="1598" spans="1:7" x14ac:dyDescent="0.2">
      <c r="A1598" s="31" t="str">
        <f t="shared" si="30"/>
        <v>2020-21Bass Coast ShireL1</v>
      </c>
      <c r="B1598" s="31" t="s">
        <v>109</v>
      </c>
      <c r="C1598" s="31" t="s">
        <v>224</v>
      </c>
      <c r="D1598" s="31" t="s">
        <v>64</v>
      </c>
      <c r="E1598" s="31">
        <v>1.5746358299355401</v>
      </c>
      <c r="F1598" s="31">
        <v>2.4007350000000001</v>
      </c>
      <c r="G1598" s="31">
        <v>2.3905799999999999</v>
      </c>
    </row>
    <row r="1599" spans="1:7" x14ac:dyDescent="0.2">
      <c r="A1599" s="31" t="str">
        <f t="shared" si="30"/>
        <v>2020-21Borough of QueenscliffeL1</v>
      </c>
      <c r="B1599" s="31" t="s">
        <v>109</v>
      </c>
      <c r="C1599" s="31" t="s">
        <v>225</v>
      </c>
      <c r="D1599" s="31" t="s">
        <v>64</v>
      </c>
      <c r="E1599" s="31">
        <v>2.94049331672398</v>
      </c>
      <c r="F1599" s="31">
        <v>2.4007350000000001</v>
      </c>
      <c r="G1599" s="31">
        <v>2.6497220000000001</v>
      </c>
    </row>
    <row r="1600" spans="1:7" x14ac:dyDescent="0.2">
      <c r="A1600" s="31" t="str">
        <f t="shared" si="30"/>
        <v>2020-21Alpine ShireL1</v>
      </c>
      <c r="B1600" s="31" t="s">
        <v>109</v>
      </c>
      <c r="C1600" s="31" t="s">
        <v>226</v>
      </c>
      <c r="D1600" s="31" t="s">
        <v>64</v>
      </c>
      <c r="E1600" s="31">
        <v>2.9309963099631</v>
      </c>
      <c r="F1600" s="31">
        <v>2.4007350000000001</v>
      </c>
      <c r="G1600" s="31">
        <v>2.6497220000000001</v>
      </c>
    </row>
    <row r="1601" spans="1:7" x14ac:dyDescent="0.2">
      <c r="A1601" s="31" t="str">
        <f t="shared" si="30"/>
        <v>2020-21Ballarat CityL1</v>
      </c>
      <c r="B1601" s="31" t="s">
        <v>109</v>
      </c>
      <c r="C1601" s="31" t="s">
        <v>227</v>
      </c>
      <c r="D1601" s="31" t="s">
        <v>64</v>
      </c>
      <c r="E1601" s="31">
        <v>2.17307168165713</v>
      </c>
      <c r="F1601" s="31">
        <v>2.4007350000000001</v>
      </c>
      <c r="G1601" s="31">
        <v>2.2141030000000002</v>
      </c>
    </row>
    <row r="1602" spans="1:7" x14ac:dyDescent="0.2">
      <c r="A1602" s="31" t="str">
        <f t="shared" si="30"/>
        <v>2020-21Banyule CityL1</v>
      </c>
      <c r="B1602" s="31" t="s">
        <v>109</v>
      </c>
      <c r="C1602" s="31" t="s">
        <v>228</v>
      </c>
      <c r="D1602" s="31" t="s">
        <v>64</v>
      </c>
      <c r="E1602" s="31">
        <v>2.2658659473764602</v>
      </c>
      <c r="F1602" s="31">
        <v>2.4007350000000001</v>
      </c>
      <c r="G1602" s="31">
        <v>2.1267719999999999</v>
      </c>
    </row>
    <row r="1603" spans="1:7" x14ac:dyDescent="0.2">
      <c r="A1603" s="31" t="str">
        <f t="shared" si="30"/>
        <v>2020-21Baw Baw ShireL1</v>
      </c>
      <c r="B1603" s="31" t="s">
        <v>109</v>
      </c>
      <c r="C1603" s="31" t="s">
        <v>229</v>
      </c>
      <c r="D1603" s="31" t="s">
        <v>64</v>
      </c>
      <c r="E1603" s="31">
        <v>1.7443385746026301</v>
      </c>
      <c r="F1603" s="31">
        <v>2.4007350000000001</v>
      </c>
      <c r="G1603" s="31">
        <v>2.3905799999999999</v>
      </c>
    </row>
    <row r="1604" spans="1:7" x14ac:dyDescent="0.2">
      <c r="A1604" s="31" t="str">
        <f t="shared" si="30"/>
        <v>2020-21Bayside CityL1</v>
      </c>
      <c r="B1604" s="31" t="s">
        <v>109</v>
      </c>
      <c r="C1604" s="31" t="s">
        <v>230</v>
      </c>
      <c r="D1604" s="31" t="s">
        <v>64</v>
      </c>
      <c r="E1604" s="31">
        <v>4.5220300801696096</v>
      </c>
      <c r="F1604" s="31">
        <v>2.4007350000000001</v>
      </c>
      <c r="G1604" s="31">
        <v>2.1267719999999999</v>
      </c>
    </row>
    <row r="1605" spans="1:7" x14ac:dyDescent="0.2">
      <c r="A1605" s="31" t="str">
        <f t="shared" si="30"/>
        <v>2020-21Benalla Rural CityL1</v>
      </c>
      <c r="B1605" s="31" t="s">
        <v>109</v>
      </c>
      <c r="C1605" s="31" t="s">
        <v>231</v>
      </c>
      <c r="D1605" s="31" t="s">
        <v>64</v>
      </c>
      <c r="E1605" s="31">
        <v>2.0260699216395399</v>
      </c>
      <c r="F1605" s="31">
        <v>2.4007350000000001</v>
      </c>
      <c r="G1605" s="31">
        <v>2.6497220000000001</v>
      </c>
    </row>
    <row r="1606" spans="1:7" x14ac:dyDescent="0.2">
      <c r="A1606" s="31" t="str">
        <f t="shared" si="30"/>
        <v>2020-21Brimbank CityL1</v>
      </c>
      <c r="B1606" s="31" t="s">
        <v>109</v>
      </c>
      <c r="C1606" s="31" t="s">
        <v>232</v>
      </c>
      <c r="D1606" s="31" t="s">
        <v>64</v>
      </c>
      <c r="E1606" s="31">
        <v>1.7423285141873801</v>
      </c>
      <c r="F1606" s="31">
        <v>2.4007350000000001</v>
      </c>
      <c r="G1606" s="31">
        <v>2.1267719999999999</v>
      </c>
    </row>
    <row r="1607" spans="1:7" x14ac:dyDescent="0.2">
      <c r="A1607" s="31" t="str">
        <f t="shared" si="30"/>
        <v>2020-21Campaspe ShireL1</v>
      </c>
      <c r="B1607" s="31" t="s">
        <v>109</v>
      </c>
      <c r="C1607" s="31" t="s">
        <v>233</v>
      </c>
      <c r="D1607" s="31" t="s">
        <v>64</v>
      </c>
      <c r="E1607" s="31">
        <v>3.8323877719636501</v>
      </c>
      <c r="F1607" s="31">
        <v>2.4007350000000001</v>
      </c>
      <c r="G1607" s="31">
        <v>2.3905799999999999</v>
      </c>
    </row>
    <row r="1608" spans="1:7" x14ac:dyDescent="0.2">
      <c r="A1608" s="31" t="str">
        <f t="shared" si="30"/>
        <v>2020-21Cardinia ShireL1</v>
      </c>
      <c r="B1608" s="31" t="s">
        <v>109</v>
      </c>
      <c r="C1608" s="31" t="s">
        <v>234</v>
      </c>
      <c r="D1608" s="31" t="s">
        <v>64</v>
      </c>
      <c r="E1608" s="31">
        <v>1.8921419500690799</v>
      </c>
      <c r="F1608" s="31">
        <v>2.4007350000000001</v>
      </c>
      <c r="G1608" s="31">
        <v>2.773593</v>
      </c>
    </row>
    <row r="1609" spans="1:7" x14ac:dyDescent="0.2">
      <c r="A1609" s="31" t="str">
        <f t="shared" si="30"/>
        <v>2020-21Casey CityL1</v>
      </c>
      <c r="B1609" s="31" t="s">
        <v>109</v>
      </c>
      <c r="C1609" s="31" t="s">
        <v>235</v>
      </c>
      <c r="D1609" s="31" t="s">
        <v>64</v>
      </c>
      <c r="E1609" s="31">
        <v>2.9826298478771398</v>
      </c>
      <c r="F1609" s="31">
        <v>2.4007350000000001</v>
      </c>
      <c r="G1609" s="31">
        <v>2.773593</v>
      </c>
    </row>
    <row r="1610" spans="1:7" x14ac:dyDescent="0.2">
      <c r="A1610" s="31" t="str">
        <f t="shared" si="30"/>
        <v>2020-21Central Goldfields ShireL1</v>
      </c>
      <c r="B1610" s="31" t="s">
        <v>109</v>
      </c>
      <c r="C1610" s="31" t="s">
        <v>236</v>
      </c>
      <c r="D1610" s="31" t="s">
        <v>64</v>
      </c>
      <c r="E1610" s="31">
        <v>1.3538472904557699</v>
      </c>
      <c r="F1610" s="31">
        <v>2.4007350000000001</v>
      </c>
      <c r="G1610" s="31">
        <v>2.6497220000000001</v>
      </c>
    </row>
    <row r="1611" spans="1:7" x14ac:dyDescent="0.2">
      <c r="A1611" s="31" t="str">
        <f t="shared" si="30"/>
        <v>2020-21Colac-Otway ShireL1</v>
      </c>
      <c r="B1611" s="31" t="s">
        <v>109</v>
      </c>
      <c r="C1611" s="31" t="s">
        <v>237</v>
      </c>
      <c r="D1611" s="31" t="s">
        <v>64</v>
      </c>
      <c r="E1611" s="31">
        <v>1.8973344439816699</v>
      </c>
      <c r="F1611" s="31">
        <v>2.4007350000000001</v>
      </c>
      <c r="G1611" s="31">
        <v>2.3905799999999999</v>
      </c>
    </row>
    <row r="1612" spans="1:7" x14ac:dyDescent="0.2">
      <c r="A1612" s="31" t="str">
        <f t="shared" si="30"/>
        <v>2020-21Corangamite ShireL1</v>
      </c>
      <c r="B1612" s="31" t="s">
        <v>109</v>
      </c>
      <c r="C1612" s="31" t="s">
        <v>238</v>
      </c>
      <c r="D1612" s="31" t="s">
        <v>64</v>
      </c>
      <c r="E1612" s="31">
        <v>2.4669467546943298</v>
      </c>
      <c r="F1612" s="31">
        <v>2.4007350000000001</v>
      </c>
      <c r="G1612" s="31">
        <v>2.3905799999999999</v>
      </c>
    </row>
    <row r="1613" spans="1:7" x14ac:dyDescent="0.2">
      <c r="A1613" s="31" t="str">
        <f t="shared" si="30"/>
        <v>2020-21Darebin CityL1</v>
      </c>
      <c r="B1613" s="31" t="s">
        <v>109</v>
      </c>
      <c r="C1613" s="31" t="s">
        <v>239</v>
      </c>
      <c r="D1613" s="31" t="s">
        <v>64</v>
      </c>
      <c r="E1613" s="31">
        <v>1.7195419151592</v>
      </c>
      <c r="F1613" s="31">
        <v>2.4007350000000001</v>
      </c>
      <c r="G1613" s="31">
        <v>2.1267719999999999</v>
      </c>
    </row>
    <row r="1614" spans="1:7" x14ac:dyDescent="0.2">
      <c r="A1614" s="31" t="str">
        <f t="shared" si="30"/>
        <v>2020-21East Gippsland ShireL1</v>
      </c>
      <c r="B1614" s="31" t="s">
        <v>109</v>
      </c>
      <c r="C1614" s="31" t="s">
        <v>240</v>
      </c>
      <c r="D1614" s="31" t="s">
        <v>64</v>
      </c>
      <c r="E1614" s="31">
        <v>2.4858692485264098</v>
      </c>
      <c r="F1614" s="31">
        <v>2.4007350000000001</v>
      </c>
      <c r="G1614" s="31">
        <v>2.3905799999999999</v>
      </c>
    </row>
    <row r="1615" spans="1:7" x14ac:dyDescent="0.2">
      <c r="A1615" s="31" t="str">
        <f t="shared" si="30"/>
        <v>2020-21Frankston CityL1</v>
      </c>
      <c r="B1615" s="31" t="s">
        <v>109</v>
      </c>
      <c r="C1615" s="31" t="s">
        <v>241</v>
      </c>
      <c r="D1615" s="31" t="s">
        <v>64</v>
      </c>
      <c r="E1615" s="31">
        <v>2.2368542791056298</v>
      </c>
      <c r="F1615" s="31">
        <v>2.4007350000000001</v>
      </c>
      <c r="G1615" s="31">
        <v>2.1267719999999999</v>
      </c>
    </row>
    <row r="1616" spans="1:7" x14ac:dyDescent="0.2">
      <c r="A1616" s="31" t="str">
        <f t="shared" si="30"/>
        <v>2020-21Gannawarra ShireL1</v>
      </c>
      <c r="B1616" s="31" t="s">
        <v>109</v>
      </c>
      <c r="C1616" s="31" t="s">
        <v>242</v>
      </c>
      <c r="D1616" s="31" t="s">
        <v>64</v>
      </c>
      <c r="E1616" s="31">
        <v>1.97315942653875</v>
      </c>
      <c r="F1616" s="31">
        <v>2.4007350000000001</v>
      </c>
      <c r="G1616" s="31">
        <v>2.6497220000000001</v>
      </c>
    </row>
    <row r="1617" spans="1:7" x14ac:dyDescent="0.2">
      <c r="A1617" s="31" t="str">
        <f t="shared" si="30"/>
        <v>2020-21Glenelg ShireL1</v>
      </c>
      <c r="B1617" s="31" t="s">
        <v>109</v>
      </c>
      <c r="C1617" s="31" t="s">
        <v>243</v>
      </c>
      <c r="D1617" s="31" t="s">
        <v>64</v>
      </c>
      <c r="E1617" s="31">
        <v>1.1887247733255299</v>
      </c>
      <c r="F1617" s="31">
        <v>2.4007350000000001</v>
      </c>
      <c r="G1617" s="31">
        <v>2.3905799999999999</v>
      </c>
    </row>
    <row r="1618" spans="1:7" x14ac:dyDescent="0.2">
      <c r="A1618" s="31" t="str">
        <f t="shared" si="30"/>
        <v>2020-21Golden Plains ShireL1</v>
      </c>
      <c r="B1618" s="31" t="s">
        <v>109</v>
      </c>
      <c r="C1618" s="31" t="s">
        <v>244</v>
      </c>
      <c r="D1618" s="31" t="s">
        <v>64</v>
      </c>
      <c r="E1618" s="31">
        <v>2.28427290198591</v>
      </c>
      <c r="F1618" s="31">
        <v>2.4007350000000001</v>
      </c>
      <c r="G1618" s="31">
        <v>2.3905799999999999</v>
      </c>
    </row>
    <row r="1619" spans="1:7" x14ac:dyDescent="0.2">
      <c r="A1619" s="31" t="str">
        <f t="shared" si="30"/>
        <v>2020-21Greater Bendigo CityL1</v>
      </c>
      <c r="B1619" s="31" t="s">
        <v>109</v>
      </c>
      <c r="C1619" s="31" t="s">
        <v>245</v>
      </c>
      <c r="D1619" s="31" t="s">
        <v>64</v>
      </c>
      <c r="E1619" s="31">
        <v>1.60090023612751</v>
      </c>
      <c r="F1619" s="31">
        <v>2.4007350000000001</v>
      </c>
      <c r="G1619" s="31">
        <v>2.2141030000000002</v>
      </c>
    </row>
    <row r="1620" spans="1:7" x14ac:dyDescent="0.2">
      <c r="A1620" s="31" t="str">
        <f t="shared" si="30"/>
        <v>2020-21Greater Dandenong CityL1</v>
      </c>
      <c r="B1620" s="31" t="s">
        <v>109</v>
      </c>
      <c r="C1620" s="31" t="s">
        <v>246</v>
      </c>
      <c r="D1620" s="31" t="s">
        <v>64</v>
      </c>
      <c r="E1620" s="31">
        <v>1.9005205110472101</v>
      </c>
      <c r="F1620" s="31">
        <v>2.4007350000000001</v>
      </c>
      <c r="G1620" s="31">
        <v>2.1267719999999999</v>
      </c>
    </row>
    <row r="1621" spans="1:7" x14ac:dyDescent="0.2">
      <c r="A1621" s="31" t="str">
        <f t="shared" si="30"/>
        <v>2020-21Greater Geelong CityL1</v>
      </c>
      <c r="B1621" s="31" t="s">
        <v>109</v>
      </c>
      <c r="C1621" s="31" t="s">
        <v>247</v>
      </c>
      <c r="D1621" s="31" t="s">
        <v>64</v>
      </c>
      <c r="E1621" s="31">
        <v>1.40287278904103</v>
      </c>
      <c r="F1621" s="31">
        <v>2.4007350000000001</v>
      </c>
      <c r="G1621" s="31">
        <v>2.2141030000000002</v>
      </c>
    </row>
    <row r="1622" spans="1:7" x14ac:dyDescent="0.2">
      <c r="A1622" s="31" t="str">
        <f t="shared" si="30"/>
        <v>2020-21Hepburn ShireL1</v>
      </c>
      <c r="B1622" s="31" t="s">
        <v>109</v>
      </c>
      <c r="C1622" s="31" t="s">
        <v>248</v>
      </c>
      <c r="D1622" s="31" t="s">
        <v>64</v>
      </c>
      <c r="E1622" s="31">
        <v>2.2374841348187799</v>
      </c>
      <c r="F1622" s="31">
        <v>2.4007350000000001</v>
      </c>
      <c r="G1622" s="31">
        <v>2.6497220000000001</v>
      </c>
    </row>
    <row r="1623" spans="1:7" x14ac:dyDescent="0.2">
      <c r="A1623" s="31" t="str">
        <f t="shared" si="30"/>
        <v>2020-21Hindmarsh ShireL1</v>
      </c>
      <c r="B1623" s="31" t="s">
        <v>109</v>
      </c>
      <c r="C1623" s="31" t="s">
        <v>249</v>
      </c>
      <c r="D1623" s="31" t="s">
        <v>64</v>
      </c>
      <c r="E1623" s="31">
        <v>2.4882868734458801</v>
      </c>
      <c r="F1623" s="31">
        <v>2.4007350000000001</v>
      </c>
      <c r="G1623" s="31">
        <v>2.6497220000000001</v>
      </c>
    </row>
    <row r="1624" spans="1:7" x14ac:dyDescent="0.2">
      <c r="A1624" s="31" t="str">
        <f t="shared" si="30"/>
        <v>2020-21Hobsons Bay CityL1</v>
      </c>
      <c r="B1624" s="31" t="s">
        <v>109</v>
      </c>
      <c r="C1624" s="31" t="s">
        <v>250</v>
      </c>
      <c r="D1624" s="31" t="s">
        <v>64</v>
      </c>
      <c r="E1624" s="31">
        <v>1.23020525241639</v>
      </c>
      <c r="F1624" s="31">
        <v>2.4007350000000001</v>
      </c>
      <c r="G1624" s="31">
        <v>2.1267719999999999</v>
      </c>
    </row>
    <row r="1625" spans="1:7" x14ac:dyDescent="0.2">
      <c r="A1625" s="31" t="str">
        <f t="shared" si="30"/>
        <v>2020-21Hume CityL1</v>
      </c>
      <c r="B1625" s="31" t="s">
        <v>109</v>
      </c>
      <c r="C1625" s="31" t="s">
        <v>251</v>
      </c>
      <c r="D1625" s="31" t="s">
        <v>64</v>
      </c>
      <c r="E1625" s="31">
        <v>4.2603272575304603</v>
      </c>
      <c r="F1625" s="31">
        <v>2.4007350000000001</v>
      </c>
      <c r="G1625" s="31">
        <v>2.773593</v>
      </c>
    </row>
    <row r="1626" spans="1:7" x14ac:dyDescent="0.2">
      <c r="A1626" s="31" t="str">
        <f t="shared" si="30"/>
        <v>2020-21Indigo ShireL1</v>
      </c>
      <c r="B1626" s="31" t="s">
        <v>109</v>
      </c>
      <c r="C1626" s="31" t="s">
        <v>252</v>
      </c>
      <c r="D1626" s="31" t="s">
        <v>64</v>
      </c>
      <c r="E1626" s="31">
        <v>1.7534132309661701</v>
      </c>
      <c r="F1626" s="31">
        <v>2.4007350000000001</v>
      </c>
      <c r="G1626" s="31">
        <v>2.6497220000000001</v>
      </c>
    </row>
    <row r="1627" spans="1:7" x14ac:dyDescent="0.2">
      <c r="A1627" s="31" t="str">
        <f t="shared" si="30"/>
        <v>2020-21Knox CityL1</v>
      </c>
      <c r="B1627" s="31" t="s">
        <v>109</v>
      </c>
      <c r="C1627" s="31" t="s">
        <v>253</v>
      </c>
      <c r="D1627" s="31" t="s">
        <v>64</v>
      </c>
      <c r="E1627" s="31">
        <v>1.44584415031706</v>
      </c>
      <c r="F1627" s="31">
        <v>2.4007350000000001</v>
      </c>
      <c r="G1627" s="31">
        <v>2.1267719999999999</v>
      </c>
    </row>
    <row r="1628" spans="1:7" x14ac:dyDescent="0.2">
      <c r="A1628" s="31" t="str">
        <f t="shared" si="30"/>
        <v>2020-21Loddon ShireL1</v>
      </c>
      <c r="B1628" s="31" t="s">
        <v>109</v>
      </c>
      <c r="C1628" s="31" t="s">
        <v>254</v>
      </c>
      <c r="D1628" s="31" t="s">
        <v>64</v>
      </c>
      <c r="E1628" s="31">
        <v>5.0654447763596204</v>
      </c>
      <c r="F1628" s="31">
        <v>2.4007350000000001</v>
      </c>
      <c r="G1628" s="31">
        <v>2.6497220000000001</v>
      </c>
    </row>
    <row r="1629" spans="1:7" x14ac:dyDescent="0.2">
      <c r="A1629" s="31" t="str">
        <f t="shared" si="30"/>
        <v>2020-21Macedon Ranges ShireL1</v>
      </c>
      <c r="B1629" s="31" t="s">
        <v>109</v>
      </c>
      <c r="C1629" s="31" t="s">
        <v>255</v>
      </c>
      <c r="D1629" s="31" t="s">
        <v>64</v>
      </c>
      <c r="E1629" s="31">
        <v>1.94071670845008</v>
      </c>
      <c r="F1629" s="31">
        <v>2.4007350000000001</v>
      </c>
      <c r="G1629" s="31">
        <v>2.3905799999999999</v>
      </c>
    </row>
    <row r="1630" spans="1:7" x14ac:dyDescent="0.2">
      <c r="A1630" s="31" t="str">
        <f t="shared" si="30"/>
        <v>2020-21Manningham CityL1</v>
      </c>
      <c r="B1630" s="31" t="s">
        <v>109</v>
      </c>
      <c r="C1630" s="31" t="s">
        <v>256</v>
      </c>
      <c r="D1630" s="31" t="s">
        <v>64</v>
      </c>
      <c r="E1630" s="31">
        <v>1.7472367816092</v>
      </c>
      <c r="F1630" s="31">
        <v>2.4007350000000001</v>
      </c>
      <c r="G1630" s="31">
        <v>2.1267719999999999</v>
      </c>
    </row>
    <row r="1631" spans="1:7" x14ac:dyDescent="0.2">
      <c r="A1631" s="31" t="str">
        <f t="shared" si="30"/>
        <v>2020-21Mansfield ShireL1</v>
      </c>
      <c r="B1631" s="31" t="s">
        <v>109</v>
      </c>
      <c r="C1631" s="31" t="s">
        <v>257</v>
      </c>
      <c r="D1631" s="31" t="s">
        <v>64</v>
      </c>
      <c r="E1631" s="31">
        <v>2.9656732012881002</v>
      </c>
      <c r="F1631" s="31">
        <v>2.4007350000000001</v>
      </c>
      <c r="G1631" s="31">
        <v>2.6497220000000001</v>
      </c>
    </row>
    <row r="1632" spans="1:7" x14ac:dyDescent="0.2">
      <c r="A1632" s="31" t="str">
        <f t="shared" si="30"/>
        <v>2020-21Maribyrnong CityL1</v>
      </c>
      <c r="B1632" s="31" t="s">
        <v>109</v>
      </c>
      <c r="C1632" s="31" t="s">
        <v>258</v>
      </c>
      <c r="D1632" s="31" t="s">
        <v>64</v>
      </c>
      <c r="E1632" s="31">
        <v>3.5831866418548501</v>
      </c>
      <c r="F1632" s="31">
        <v>2.4007350000000001</v>
      </c>
      <c r="G1632" s="31">
        <v>2.1267719999999999</v>
      </c>
    </row>
    <row r="1633" spans="1:7" x14ac:dyDescent="0.2">
      <c r="A1633" s="31" t="str">
        <f t="shared" si="30"/>
        <v>2020-21Maroondah CityL1</v>
      </c>
      <c r="B1633" s="31" t="s">
        <v>109</v>
      </c>
      <c r="C1633" s="31" t="s">
        <v>259</v>
      </c>
      <c r="D1633" s="31" t="s">
        <v>64</v>
      </c>
      <c r="E1633" s="31">
        <v>1.61753378816945</v>
      </c>
      <c r="F1633" s="31">
        <v>2.4007350000000001</v>
      </c>
      <c r="G1633" s="31">
        <v>2.1267719999999999</v>
      </c>
    </row>
    <row r="1634" spans="1:7" x14ac:dyDescent="0.2">
      <c r="A1634" s="31" t="str">
        <f t="shared" si="30"/>
        <v>2020-21Melbourne CityL1</v>
      </c>
      <c r="B1634" s="31" t="s">
        <v>109</v>
      </c>
      <c r="C1634" s="31" t="s">
        <v>260</v>
      </c>
      <c r="D1634" s="31" t="s">
        <v>64</v>
      </c>
      <c r="E1634" s="31">
        <v>1.2826047902456601</v>
      </c>
      <c r="F1634" s="31">
        <v>2.4007350000000001</v>
      </c>
      <c r="G1634" s="31">
        <v>2.1267719999999999</v>
      </c>
    </row>
    <row r="1635" spans="1:7" x14ac:dyDescent="0.2">
      <c r="A1635" s="31" t="str">
        <f t="shared" si="30"/>
        <v>2020-21Melton CityL1</v>
      </c>
      <c r="B1635" s="31" t="s">
        <v>109</v>
      </c>
      <c r="C1635" s="31" t="s">
        <v>261</v>
      </c>
      <c r="D1635" s="31" t="s">
        <v>64</v>
      </c>
      <c r="E1635" s="31">
        <v>3.7553004751357899</v>
      </c>
      <c r="F1635" s="31">
        <v>2.4007350000000001</v>
      </c>
      <c r="G1635" s="31">
        <v>2.773593</v>
      </c>
    </row>
    <row r="1636" spans="1:7" x14ac:dyDescent="0.2">
      <c r="A1636" s="31" t="str">
        <f t="shared" si="30"/>
        <v>2020-21Moira ShireL1</v>
      </c>
      <c r="B1636" s="31" t="s">
        <v>109</v>
      </c>
      <c r="C1636" s="31" t="s">
        <v>262</v>
      </c>
      <c r="D1636" s="31" t="s">
        <v>64</v>
      </c>
      <c r="E1636" s="31">
        <v>2.5987531878719201</v>
      </c>
      <c r="F1636" s="31">
        <v>2.4007350000000001</v>
      </c>
      <c r="G1636" s="31">
        <v>2.3905799999999999</v>
      </c>
    </row>
    <row r="1637" spans="1:7" x14ac:dyDescent="0.2">
      <c r="A1637" s="31" t="str">
        <f t="shared" si="30"/>
        <v>2020-21Monash CityL1</v>
      </c>
      <c r="B1637" s="31" t="s">
        <v>109</v>
      </c>
      <c r="C1637" s="31" t="s">
        <v>263</v>
      </c>
      <c r="D1637" s="31" t="s">
        <v>64</v>
      </c>
      <c r="E1637" s="31">
        <v>1.77250549308518</v>
      </c>
      <c r="F1637" s="31">
        <v>2.4007350000000001</v>
      </c>
      <c r="G1637" s="31">
        <v>2.1267719999999999</v>
      </c>
    </row>
    <row r="1638" spans="1:7" x14ac:dyDescent="0.2">
      <c r="A1638" s="31" t="str">
        <f t="shared" si="30"/>
        <v>2020-21Moonee Valley CityL1</v>
      </c>
      <c r="B1638" s="31" t="s">
        <v>109</v>
      </c>
      <c r="C1638" s="31" t="s">
        <v>264</v>
      </c>
      <c r="D1638" s="31" t="s">
        <v>64</v>
      </c>
      <c r="E1638" s="31">
        <v>1.32341504359594</v>
      </c>
      <c r="F1638" s="31">
        <v>2.4007350000000001</v>
      </c>
      <c r="G1638" s="31">
        <v>2.1267719999999999</v>
      </c>
    </row>
    <row r="1639" spans="1:7" x14ac:dyDescent="0.2">
      <c r="A1639" s="31" t="str">
        <f t="shared" si="30"/>
        <v>2020-21Moorabool ShireL1</v>
      </c>
      <c r="B1639" s="31" t="s">
        <v>109</v>
      </c>
      <c r="C1639" s="31" t="s">
        <v>265</v>
      </c>
      <c r="D1639" s="31" t="s">
        <v>64</v>
      </c>
      <c r="E1639" s="31">
        <v>1.3584315568626</v>
      </c>
      <c r="F1639" s="31">
        <v>2.4007350000000001</v>
      </c>
      <c r="G1639" s="31">
        <v>2.3905799999999999</v>
      </c>
    </row>
    <row r="1640" spans="1:7" x14ac:dyDescent="0.2">
      <c r="A1640" s="31" t="str">
        <f t="shared" si="30"/>
        <v>2020-21Merri-bek CityL1</v>
      </c>
      <c r="B1640" s="31" t="s">
        <v>109</v>
      </c>
      <c r="C1640" s="31" t="s">
        <v>266</v>
      </c>
      <c r="D1640" s="31" t="s">
        <v>64</v>
      </c>
      <c r="E1640" s="31">
        <v>2.4143909141492199</v>
      </c>
      <c r="F1640" s="31">
        <v>2.4007350000000001</v>
      </c>
      <c r="G1640" s="31">
        <v>2.1267719999999999</v>
      </c>
    </row>
    <row r="1641" spans="1:7" x14ac:dyDescent="0.2">
      <c r="A1641" s="31" t="str">
        <f t="shared" si="30"/>
        <v>2020-21Mornington Peninsula ShireL1</v>
      </c>
      <c r="B1641" s="31" t="s">
        <v>109</v>
      </c>
      <c r="C1641" s="31" t="s">
        <v>267</v>
      </c>
      <c r="D1641" s="31" t="s">
        <v>64</v>
      </c>
      <c r="E1641" s="31">
        <v>2.1633409880834198</v>
      </c>
      <c r="F1641" s="31">
        <v>2.4007350000000001</v>
      </c>
      <c r="G1641" s="31">
        <v>2.773593</v>
      </c>
    </row>
    <row r="1642" spans="1:7" x14ac:dyDescent="0.2">
      <c r="A1642" s="31" t="str">
        <f t="shared" si="30"/>
        <v>2020-21Mount Alexander ShireL1</v>
      </c>
      <c r="B1642" s="31" t="s">
        <v>109</v>
      </c>
      <c r="C1642" s="31" t="s">
        <v>268</v>
      </c>
      <c r="D1642" s="31" t="s">
        <v>64</v>
      </c>
      <c r="E1642" s="31">
        <v>2.4489691475361899</v>
      </c>
      <c r="F1642" s="31">
        <v>2.4007350000000001</v>
      </c>
      <c r="G1642" s="31">
        <v>2.3905799999999999</v>
      </c>
    </row>
    <row r="1643" spans="1:7" x14ac:dyDescent="0.2">
      <c r="A1643" s="31" t="str">
        <f t="shared" si="30"/>
        <v>2020-21Moyne ShireL1</v>
      </c>
      <c r="B1643" s="31" t="s">
        <v>109</v>
      </c>
      <c r="C1643" s="31" t="s">
        <v>269</v>
      </c>
      <c r="D1643" s="31" t="s">
        <v>64</v>
      </c>
      <c r="E1643" s="31">
        <v>2.9849427463709302</v>
      </c>
      <c r="F1643" s="31">
        <v>2.4007350000000001</v>
      </c>
      <c r="G1643" s="31">
        <v>2.3905799999999999</v>
      </c>
    </row>
    <row r="1644" spans="1:7" x14ac:dyDescent="0.2">
      <c r="A1644" s="31" t="str">
        <f t="shared" si="30"/>
        <v>2020-21Murrindindi ShireL1</v>
      </c>
      <c r="B1644" s="31" t="s">
        <v>109</v>
      </c>
      <c r="C1644" s="31" t="s">
        <v>270</v>
      </c>
      <c r="D1644" s="31" t="s">
        <v>64</v>
      </c>
      <c r="E1644" s="31">
        <v>3.8218188785092799</v>
      </c>
      <c r="F1644" s="31">
        <v>2.4007350000000001</v>
      </c>
      <c r="G1644" s="31">
        <v>2.6497220000000001</v>
      </c>
    </row>
    <row r="1645" spans="1:7" x14ac:dyDescent="0.2">
      <c r="A1645" s="31" t="str">
        <f t="shared" si="30"/>
        <v>2020-21Nillumbik ShireL1</v>
      </c>
      <c r="B1645" s="31" t="s">
        <v>109</v>
      </c>
      <c r="C1645" s="31" t="s">
        <v>271</v>
      </c>
      <c r="D1645" s="31" t="s">
        <v>64</v>
      </c>
      <c r="E1645" s="31">
        <v>1.45093195598473</v>
      </c>
      <c r="F1645" s="31">
        <v>2.4007350000000001</v>
      </c>
      <c r="G1645" s="31">
        <v>2.773593</v>
      </c>
    </row>
    <row r="1646" spans="1:7" x14ac:dyDescent="0.2">
      <c r="A1646" s="31" t="str">
        <f t="shared" si="30"/>
        <v>2020-21Port Phillip CityL1</v>
      </c>
      <c r="B1646" s="31" t="s">
        <v>109</v>
      </c>
      <c r="C1646" s="31" t="s">
        <v>272</v>
      </c>
      <c r="D1646" s="31" t="s">
        <v>64</v>
      </c>
      <c r="E1646" s="31">
        <v>3.0948974528613999</v>
      </c>
      <c r="F1646" s="31">
        <v>2.4007350000000001</v>
      </c>
      <c r="G1646" s="31">
        <v>2.1267719999999999</v>
      </c>
    </row>
    <row r="1647" spans="1:7" x14ac:dyDescent="0.2">
      <c r="A1647" s="31" t="str">
        <f t="shared" si="30"/>
        <v>2020-21Pyrenees ShireL1</v>
      </c>
      <c r="B1647" s="31" t="s">
        <v>109</v>
      </c>
      <c r="C1647" s="31" t="s">
        <v>273</v>
      </c>
      <c r="D1647" s="31" t="s">
        <v>64</v>
      </c>
      <c r="E1647" s="31">
        <v>1.79559908420249</v>
      </c>
      <c r="F1647" s="31">
        <v>2.4007350000000001</v>
      </c>
      <c r="G1647" s="31">
        <v>2.6497220000000001</v>
      </c>
    </row>
    <row r="1648" spans="1:7" x14ac:dyDescent="0.2">
      <c r="A1648" s="31" t="str">
        <f t="shared" si="30"/>
        <v>2020-21Greater SheppartonL1</v>
      </c>
      <c r="B1648" s="31" t="s">
        <v>109</v>
      </c>
      <c r="C1648" s="31" t="s">
        <v>274</v>
      </c>
      <c r="D1648" s="31" t="s">
        <v>64</v>
      </c>
      <c r="E1648" s="31">
        <v>1.5554461726936599</v>
      </c>
      <c r="F1648" s="31">
        <v>2.4007350000000001</v>
      </c>
      <c r="G1648" s="31">
        <v>2.2141030000000002</v>
      </c>
    </row>
    <row r="1649" spans="1:7" x14ac:dyDescent="0.2">
      <c r="A1649" s="31" t="str">
        <f t="shared" ref="A1649:A1712" si="31">CONCATENATE(B1649,C1649,D1649)</f>
        <v>2020-21Wangaratta Rural CityL1</v>
      </c>
      <c r="B1649" s="31" t="s">
        <v>109</v>
      </c>
      <c r="C1649" s="31" t="s">
        <v>275</v>
      </c>
      <c r="D1649" s="31" t="s">
        <v>64</v>
      </c>
      <c r="E1649" s="31">
        <v>1.7308532510922601</v>
      </c>
      <c r="F1649" s="31">
        <v>2.4007350000000001</v>
      </c>
      <c r="G1649" s="31">
        <v>2.2141030000000002</v>
      </c>
    </row>
    <row r="1650" spans="1:7" x14ac:dyDescent="0.2">
      <c r="A1650" s="31" t="str">
        <f t="shared" si="31"/>
        <v>2020-21Warrnambool CityL1</v>
      </c>
      <c r="B1650" s="31" t="s">
        <v>109</v>
      </c>
      <c r="C1650" s="31" t="s">
        <v>276</v>
      </c>
      <c r="D1650" s="31" t="s">
        <v>64</v>
      </c>
      <c r="E1650" s="31">
        <v>1.5892512632062501</v>
      </c>
      <c r="F1650" s="31">
        <v>2.4007350000000001</v>
      </c>
      <c r="G1650" s="31">
        <v>2.2141030000000002</v>
      </c>
    </row>
    <row r="1651" spans="1:7" x14ac:dyDescent="0.2">
      <c r="A1651" s="31" t="str">
        <f t="shared" si="31"/>
        <v>2020-21Wodonga CityL1</v>
      </c>
      <c r="B1651" s="31" t="s">
        <v>109</v>
      </c>
      <c r="C1651" s="31" t="s">
        <v>277</v>
      </c>
      <c r="D1651" s="31" t="s">
        <v>64</v>
      </c>
      <c r="E1651" s="31">
        <v>3.29686198278256</v>
      </c>
      <c r="F1651" s="31">
        <v>2.4007350000000001</v>
      </c>
      <c r="G1651" s="31">
        <v>2.2141030000000002</v>
      </c>
    </row>
    <row r="1652" spans="1:7" x14ac:dyDescent="0.2">
      <c r="A1652" s="31" t="str">
        <f t="shared" si="31"/>
        <v>2020-21Boroondara CityL1</v>
      </c>
      <c r="B1652" s="31" t="s">
        <v>109</v>
      </c>
      <c r="C1652" s="31" t="s">
        <v>278</v>
      </c>
      <c r="D1652" s="31" t="s">
        <v>64</v>
      </c>
      <c r="E1652" s="31">
        <v>1.7732292377124099</v>
      </c>
      <c r="F1652" s="31">
        <v>2.4007350000000001</v>
      </c>
      <c r="G1652" s="31">
        <v>2.1267719999999999</v>
      </c>
    </row>
    <row r="1653" spans="1:7" x14ac:dyDescent="0.2">
      <c r="A1653" s="31" t="str">
        <f t="shared" si="31"/>
        <v>2020-21Buloke ShireL1</v>
      </c>
      <c r="B1653" s="31" t="s">
        <v>109</v>
      </c>
      <c r="C1653" s="31" t="s">
        <v>279</v>
      </c>
      <c r="D1653" s="31" t="s">
        <v>64</v>
      </c>
      <c r="E1653" s="31">
        <v>2.671875</v>
      </c>
      <c r="F1653" s="31">
        <v>2.4007350000000001</v>
      </c>
      <c r="G1653" s="31">
        <v>2.6497220000000001</v>
      </c>
    </row>
    <row r="1654" spans="1:7" x14ac:dyDescent="0.2">
      <c r="A1654" s="31" t="str">
        <f t="shared" si="31"/>
        <v>2020-21Glen Eira CityL1</v>
      </c>
      <c r="B1654" s="31" t="s">
        <v>109</v>
      </c>
      <c r="C1654" s="31" t="s">
        <v>280</v>
      </c>
      <c r="D1654" s="31" t="s">
        <v>64</v>
      </c>
      <c r="E1654" s="31">
        <v>1.2068400457698201</v>
      </c>
      <c r="F1654" s="31">
        <v>2.4007350000000001</v>
      </c>
      <c r="G1654" s="31">
        <v>2.1267719999999999</v>
      </c>
    </row>
    <row r="1655" spans="1:7" x14ac:dyDescent="0.2">
      <c r="A1655" s="31" t="str">
        <f t="shared" si="31"/>
        <v>2020-21Horsham Rural CityL1</v>
      </c>
      <c r="B1655" s="31" t="s">
        <v>109</v>
      </c>
      <c r="C1655" s="31" t="s">
        <v>281</v>
      </c>
      <c r="D1655" s="31" t="s">
        <v>64</v>
      </c>
      <c r="E1655" s="31">
        <v>2.2031917771165799</v>
      </c>
      <c r="F1655" s="31">
        <v>2.4007350000000001</v>
      </c>
      <c r="G1655" s="31">
        <v>2.2141030000000002</v>
      </c>
    </row>
    <row r="1656" spans="1:7" x14ac:dyDescent="0.2">
      <c r="A1656" s="31" t="str">
        <f t="shared" si="31"/>
        <v>2020-21Kingston CityL1</v>
      </c>
      <c r="B1656" s="31" t="s">
        <v>109</v>
      </c>
      <c r="C1656" s="31" t="s">
        <v>282</v>
      </c>
      <c r="D1656" s="31" t="s">
        <v>64</v>
      </c>
      <c r="E1656" s="31">
        <v>2.38026514762233</v>
      </c>
      <c r="F1656" s="31">
        <v>2.4007350000000001</v>
      </c>
      <c r="G1656" s="31">
        <v>2.1267719999999999</v>
      </c>
    </row>
    <row r="1657" spans="1:7" x14ac:dyDescent="0.2">
      <c r="A1657" s="31" t="str">
        <f t="shared" si="31"/>
        <v>2020-21Latrobe CityL1</v>
      </c>
      <c r="B1657" s="31" t="s">
        <v>109</v>
      </c>
      <c r="C1657" s="31" t="s">
        <v>283</v>
      </c>
      <c r="D1657" s="31" t="s">
        <v>64</v>
      </c>
      <c r="E1657" s="31">
        <v>2.5300971274204498</v>
      </c>
      <c r="F1657" s="31">
        <v>2.4007350000000001</v>
      </c>
      <c r="G1657" s="31">
        <v>2.2141030000000002</v>
      </c>
    </row>
    <row r="1658" spans="1:7" x14ac:dyDescent="0.2">
      <c r="A1658" s="31" t="str">
        <f t="shared" si="31"/>
        <v>2020-21Mildura Rural CityL1</v>
      </c>
      <c r="B1658" s="31" t="s">
        <v>109</v>
      </c>
      <c r="C1658" s="31" t="s">
        <v>284</v>
      </c>
      <c r="D1658" s="31" t="s">
        <v>64</v>
      </c>
      <c r="E1658" s="31">
        <v>4.0584844532334703</v>
      </c>
      <c r="F1658" s="31">
        <v>2.4007350000000001</v>
      </c>
      <c r="G1658" s="31">
        <v>2.2141030000000002</v>
      </c>
    </row>
    <row r="1659" spans="1:7" x14ac:dyDescent="0.2">
      <c r="A1659" s="31" t="str">
        <f t="shared" si="31"/>
        <v>2020-21Mitchell ShireL1</v>
      </c>
      <c r="B1659" s="31" t="s">
        <v>109</v>
      </c>
      <c r="C1659" s="31" t="s">
        <v>285</v>
      </c>
      <c r="D1659" s="31" t="s">
        <v>64</v>
      </c>
      <c r="E1659" s="31">
        <v>2.0254441813961002</v>
      </c>
      <c r="F1659" s="31">
        <v>2.4007350000000001</v>
      </c>
      <c r="G1659" s="31">
        <v>2.3905799999999999</v>
      </c>
    </row>
    <row r="1660" spans="1:7" x14ac:dyDescent="0.2">
      <c r="A1660" s="31" t="str">
        <f t="shared" si="31"/>
        <v>2020-21Northern Grampians ShireL1</v>
      </c>
      <c r="B1660" s="31" t="s">
        <v>109</v>
      </c>
      <c r="C1660" s="31" t="s">
        <v>286</v>
      </c>
      <c r="D1660" s="31" t="s">
        <v>64</v>
      </c>
      <c r="E1660" s="31">
        <v>2.5444820262723198</v>
      </c>
      <c r="F1660" s="31">
        <v>2.4007350000000001</v>
      </c>
      <c r="G1660" s="31">
        <v>2.6497220000000001</v>
      </c>
    </row>
    <row r="1661" spans="1:7" x14ac:dyDescent="0.2">
      <c r="A1661" s="31" t="str">
        <f t="shared" si="31"/>
        <v>2020-21Southern Grampians ShireO5</v>
      </c>
      <c r="B1661" s="31" t="s">
        <v>109</v>
      </c>
      <c r="C1661" s="31" t="s">
        <v>208</v>
      </c>
      <c r="D1661" s="31" t="s">
        <v>71</v>
      </c>
      <c r="E1661" s="31">
        <v>0.68651412723175598</v>
      </c>
      <c r="F1661" s="31">
        <v>1.098384</v>
      </c>
      <c r="G1661" s="31">
        <v>1.0550949999999999</v>
      </c>
    </row>
    <row r="1662" spans="1:7" x14ac:dyDescent="0.2">
      <c r="A1662" s="31" t="str">
        <f t="shared" si="31"/>
        <v>2020-21South Gippsland ShireO5</v>
      </c>
      <c r="B1662" s="31" t="s">
        <v>109</v>
      </c>
      <c r="C1662" s="31" t="s">
        <v>209</v>
      </c>
      <c r="D1662" s="31" t="s">
        <v>71</v>
      </c>
      <c r="E1662" s="31">
        <v>2.30079731430969</v>
      </c>
      <c r="F1662" s="31">
        <v>1.098384</v>
      </c>
      <c r="G1662" s="31">
        <v>1.0550949999999999</v>
      </c>
    </row>
    <row r="1663" spans="1:7" x14ac:dyDescent="0.2">
      <c r="A1663" s="31" t="str">
        <f t="shared" si="31"/>
        <v>2020-21Stonnington CityO5</v>
      </c>
      <c r="B1663" s="31" t="s">
        <v>109</v>
      </c>
      <c r="C1663" s="31" t="s">
        <v>210</v>
      </c>
      <c r="D1663" s="31" t="s">
        <v>71</v>
      </c>
      <c r="E1663" s="31">
        <v>1.5025850114942501</v>
      </c>
      <c r="F1663" s="31">
        <v>1.098384</v>
      </c>
      <c r="G1663" s="31">
        <v>1.230712</v>
      </c>
    </row>
    <row r="1664" spans="1:7" x14ac:dyDescent="0.2">
      <c r="A1664" s="31" t="str">
        <f t="shared" si="31"/>
        <v>2020-21Ararat Rural CityO5</v>
      </c>
      <c r="B1664" s="31" t="s">
        <v>109</v>
      </c>
      <c r="C1664" s="31" t="s">
        <v>211</v>
      </c>
      <c r="D1664" s="31" t="s">
        <v>71</v>
      </c>
      <c r="E1664" s="31">
        <v>1.6429830930401399</v>
      </c>
      <c r="F1664" s="31">
        <v>1.098384</v>
      </c>
      <c r="G1664" s="31">
        <v>1.0717589999999999</v>
      </c>
    </row>
    <row r="1665" spans="1:7" x14ac:dyDescent="0.2">
      <c r="A1665" s="31" t="str">
        <f t="shared" si="31"/>
        <v>2020-21Strathbogie ShireO5</v>
      </c>
      <c r="B1665" s="31" t="s">
        <v>109</v>
      </c>
      <c r="C1665" s="31" t="s">
        <v>212</v>
      </c>
      <c r="D1665" s="31" t="s">
        <v>71</v>
      </c>
      <c r="E1665" s="31">
        <v>1.28194466656005</v>
      </c>
      <c r="F1665" s="31">
        <v>1.098384</v>
      </c>
      <c r="G1665" s="31">
        <v>1.0717589999999999</v>
      </c>
    </row>
    <row r="1666" spans="1:7" x14ac:dyDescent="0.2">
      <c r="A1666" s="31" t="str">
        <f t="shared" si="31"/>
        <v>2020-21Surf Coast ShireO5</v>
      </c>
      <c r="B1666" s="31" t="s">
        <v>109</v>
      </c>
      <c r="C1666" s="31" t="s">
        <v>213</v>
      </c>
      <c r="D1666" s="31" t="s">
        <v>71</v>
      </c>
      <c r="E1666" s="31">
        <v>0.75808473301579304</v>
      </c>
      <c r="F1666" s="31">
        <v>1.098384</v>
      </c>
      <c r="G1666" s="31">
        <v>1.0550949999999999</v>
      </c>
    </row>
    <row r="1667" spans="1:7" x14ac:dyDescent="0.2">
      <c r="A1667" s="31" t="str">
        <f t="shared" si="31"/>
        <v>2020-21Swan Hill Rural CityO5</v>
      </c>
      <c r="B1667" s="31" t="s">
        <v>109</v>
      </c>
      <c r="C1667" s="31" t="s">
        <v>214</v>
      </c>
      <c r="D1667" s="31" t="s">
        <v>71</v>
      </c>
      <c r="E1667" s="31">
        <v>1.0153751537515401</v>
      </c>
      <c r="F1667" s="31">
        <v>1.098384</v>
      </c>
      <c r="G1667" s="31">
        <v>1.0550949999999999</v>
      </c>
    </row>
    <row r="1668" spans="1:7" x14ac:dyDescent="0.2">
      <c r="A1668" s="31" t="str">
        <f t="shared" si="31"/>
        <v>2020-21Towong ShireO5</v>
      </c>
      <c r="B1668" s="31" t="s">
        <v>109</v>
      </c>
      <c r="C1668" s="31" t="s">
        <v>215</v>
      </c>
      <c r="D1668" s="31" t="s">
        <v>71</v>
      </c>
      <c r="E1668" s="31">
        <v>1.2941034897713599</v>
      </c>
      <c r="F1668" s="31">
        <v>1.098384</v>
      </c>
      <c r="G1668" s="31">
        <v>1.0717589999999999</v>
      </c>
    </row>
    <row r="1669" spans="1:7" x14ac:dyDescent="0.2">
      <c r="A1669" s="31" t="str">
        <f t="shared" si="31"/>
        <v>2020-21Wellington ShireO5</v>
      </c>
      <c r="B1669" s="31" t="s">
        <v>109</v>
      </c>
      <c r="C1669" s="31" t="s">
        <v>216</v>
      </c>
      <c r="D1669" s="31" t="s">
        <v>71</v>
      </c>
      <c r="E1669" s="31">
        <v>1.3472198820556001</v>
      </c>
      <c r="F1669" s="31">
        <v>1.098384</v>
      </c>
      <c r="G1669" s="31">
        <v>1.0550949999999999</v>
      </c>
    </row>
    <row r="1670" spans="1:7" x14ac:dyDescent="0.2">
      <c r="A1670" s="31" t="str">
        <f t="shared" si="31"/>
        <v>2020-21West Wimmera ShireO5</v>
      </c>
      <c r="B1670" s="31" t="s">
        <v>109</v>
      </c>
      <c r="C1670" s="31" t="s">
        <v>217</v>
      </c>
      <c r="D1670" s="31" t="s">
        <v>71</v>
      </c>
      <c r="E1670" s="31">
        <v>0.81541556645291102</v>
      </c>
      <c r="F1670" s="31">
        <v>1.098384</v>
      </c>
      <c r="G1670" s="31">
        <v>1.0717589999999999</v>
      </c>
    </row>
    <row r="1671" spans="1:7" x14ac:dyDescent="0.2">
      <c r="A1671" s="31" t="str">
        <f t="shared" si="31"/>
        <v>2020-21Whitehorse CityO5</v>
      </c>
      <c r="B1671" s="31" t="s">
        <v>109</v>
      </c>
      <c r="C1671" s="31" t="s">
        <v>218</v>
      </c>
      <c r="D1671" s="31" t="s">
        <v>71</v>
      </c>
      <c r="E1671" s="31">
        <v>1.5158776079779499</v>
      </c>
      <c r="F1671" s="31">
        <v>1.098384</v>
      </c>
      <c r="G1671" s="31">
        <v>1.230712</v>
      </c>
    </row>
    <row r="1672" spans="1:7" x14ac:dyDescent="0.2">
      <c r="A1672" s="31" t="str">
        <f t="shared" si="31"/>
        <v>2020-21Whittlesea CityO5</v>
      </c>
      <c r="B1672" s="31" t="s">
        <v>109</v>
      </c>
      <c r="C1672" s="31" t="s">
        <v>219</v>
      </c>
      <c r="D1672" s="31" t="s">
        <v>71</v>
      </c>
      <c r="E1672" s="31">
        <v>0.82210416599700598</v>
      </c>
      <c r="F1672" s="31">
        <v>1.098384</v>
      </c>
      <c r="G1672" s="31">
        <v>0.98060000000000003</v>
      </c>
    </row>
    <row r="1673" spans="1:7" x14ac:dyDescent="0.2">
      <c r="A1673" s="31" t="str">
        <f t="shared" si="31"/>
        <v>2020-21Wyndham CityO5</v>
      </c>
      <c r="B1673" s="31" t="s">
        <v>109</v>
      </c>
      <c r="C1673" s="31" t="s">
        <v>220</v>
      </c>
      <c r="D1673" s="31" t="s">
        <v>71</v>
      </c>
      <c r="E1673" s="31">
        <v>0.33573297877123198</v>
      </c>
      <c r="F1673" s="31">
        <v>1.098384</v>
      </c>
      <c r="G1673" s="31">
        <v>0.98060000000000003</v>
      </c>
    </row>
    <row r="1674" spans="1:7" x14ac:dyDescent="0.2">
      <c r="A1674" s="31" t="str">
        <f t="shared" si="31"/>
        <v>2020-21Yarra CityO5</v>
      </c>
      <c r="B1674" s="31" t="s">
        <v>109</v>
      </c>
      <c r="C1674" s="31" t="s">
        <v>221</v>
      </c>
      <c r="D1674" s="31" t="s">
        <v>71</v>
      </c>
      <c r="E1674" s="31">
        <v>1.0725692347922899</v>
      </c>
      <c r="F1674" s="31">
        <v>1.098384</v>
      </c>
      <c r="G1674" s="31">
        <v>1.230712</v>
      </c>
    </row>
    <row r="1675" spans="1:7" x14ac:dyDescent="0.2">
      <c r="A1675" s="31" t="str">
        <f t="shared" si="31"/>
        <v>2020-21Yarra Ranges ShireO5</v>
      </c>
      <c r="B1675" s="31" t="s">
        <v>109</v>
      </c>
      <c r="C1675" s="31" t="s">
        <v>222</v>
      </c>
      <c r="D1675" s="31" t="s">
        <v>71</v>
      </c>
      <c r="E1675" s="31">
        <v>1.3130123662637201</v>
      </c>
      <c r="F1675" s="31">
        <v>1.098384</v>
      </c>
      <c r="G1675" s="31">
        <v>0.98060000000000003</v>
      </c>
    </row>
    <row r="1676" spans="1:7" x14ac:dyDescent="0.2">
      <c r="A1676" s="31" t="str">
        <f t="shared" si="31"/>
        <v>2020-21Yarriambiack ShireO5</v>
      </c>
      <c r="B1676" s="31" t="s">
        <v>109</v>
      </c>
      <c r="C1676" s="31" t="s">
        <v>223</v>
      </c>
      <c r="D1676" s="31" t="s">
        <v>71</v>
      </c>
      <c r="E1676" s="31">
        <v>1.2896758478546</v>
      </c>
      <c r="F1676" s="31">
        <v>1.098384</v>
      </c>
      <c r="G1676" s="31">
        <v>1.0717589999999999</v>
      </c>
    </row>
    <row r="1677" spans="1:7" x14ac:dyDescent="0.2">
      <c r="A1677" s="31" t="str">
        <f t="shared" si="31"/>
        <v>2020-21Bass Coast ShireO5</v>
      </c>
      <c r="B1677" s="31" t="s">
        <v>109</v>
      </c>
      <c r="C1677" s="31" t="s">
        <v>224</v>
      </c>
      <c r="D1677" s="31" t="s">
        <v>71</v>
      </c>
      <c r="E1677" s="31">
        <v>0.67573323597419999</v>
      </c>
      <c r="F1677" s="31">
        <v>1.098384</v>
      </c>
      <c r="G1677" s="31">
        <v>1.0550949999999999</v>
      </c>
    </row>
    <row r="1678" spans="1:7" x14ac:dyDescent="0.2">
      <c r="A1678" s="31" t="str">
        <f t="shared" si="31"/>
        <v>2020-21Borough of QueenscliffeO5</v>
      </c>
      <c r="B1678" s="31" t="s">
        <v>109</v>
      </c>
      <c r="C1678" s="31" t="s">
        <v>225</v>
      </c>
      <c r="D1678" s="31" t="s">
        <v>71</v>
      </c>
      <c r="E1678" s="31">
        <v>1.94206777285555</v>
      </c>
      <c r="F1678" s="31">
        <v>1.098384</v>
      </c>
      <c r="G1678" s="31">
        <v>1.0717589999999999</v>
      </c>
    </row>
    <row r="1679" spans="1:7" x14ac:dyDescent="0.2">
      <c r="A1679" s="31" t="str">
        <f t="shared" si="31"/>
        <v>2020-21Alpine ShireO5</v>
      </c>
      <c r="B1679" s="31" t="s">
        <v>109</v>
      </c>
      <c r="C1679" s="31" t="s">
        <v>226</v>
      </c>
      <c r="D1679" s="31" t="s">
        <v>71</v>
      </c>
      <c r="E1679" s="31">
        <v>0.93107366029161098</v>
      </c>
      <c r="F1679" s="31">
        <v>1.098384</v>
      </c>
      <c r="G1679" s="31">
        <v>1.0717589999999999</v>
      </c>
    </row>
    <row r="1680" spans="1:7" x14ac:dyDescent="0.2">
      <c r="A1680" s="31" t="str">
        <f t="shared" si="31"/>
        <v>2020-21Ballarat CityO5</v>
      </c>
      <c r="B1680" s="31" t="s">
        <v>109</v>
      </c>
      <c r="C1680" s="31" t="s">
        <v>227</v>
      </c>
      <c r="D1680" s="31" t="s">
        <v>71</v>
      </c>
      <c r="E1680" s="31">
        <v>0.94757914107378205</v>
      </c>
      <c r="F1680" s="31">
        <v>1.098384</v>
      </c>
      <c r="G1680" s="31">
        <v>1.046103</v>
      </c>
    </row>
    <row r="1681" spans="1:7" x14ac:dyDescent="0.2">
      <c r="A1681" s="31" t="str">
        <f t="shared" si="31"/>
        <v>2020-21Banyule CityO5</v>
      </c>
      <c r="B1681" s="31" t="s">
        <v>109</v>
      </c>
      <c r="C1681" s="31" t="s">
        <v>228</v>
      </c>
      <c r="D1681" s="31" t="s">
        <v>71</v>
      </c>
      <c r="E1681" s="31">
        <v>1.1298391621470001</v>
      </c>
      <c r="F1681" s="31">
        <v>1.098384</v>
      </c>
      <c r="G1681" s="31">
        <v>1.230712</v>
      </c>
    </row>
    <row r="1682" spans="1:7" x14ac:dyDescent="0.2">
      <c r="A1682" s="31" t="str">
        <f t="shared" si="31"/>
        <v>2020-21Baw Baw ShireO5</v>
      </c>
      <c r="B1682" s="31" t="s">
        <v>109</v>
      </c>
      <c r="C1682" s="31" t="s">
        <v>229</v>
      </c>
      <c r="D1682" s="31" t="s">
        <v>71</v>
      </c>
      <c r="E1682" s="31">
        <v>0.91335862732884099</v>
      </c>
      <c r="F1682" s="31">
        <v>1.098384</v>
      </c>
      <c r="G1682" s="31">
        <v>1.0550949999999999</v>
      </c>
    </row>
    <row r="1683" spans="1:7" x14ac:dyDescent="0.2">
      <c r="A1683" s="31" t="str">
        <f t="shared" si="31"/>
        <v>2020-21Bayside CityO5</v>
      </c>
      <c r="B1683" s="31" t="s">
        <v>109</v>
      </c>
      <c r="C1683" s="31" t="s">
        <v>230</v>
      </c>
      <c r="D1683" s="31" t="s">
        <v>71</v>
      </c>
      <c r="E1683" s="31">
        <v>1.1249709855624199</v>
      </c>
      <c r="F1683" s="31">
        <v>1.098384</v>
      </c>
      <c r="G1683" s="31">
        <v>1.230712</v>
      </c>
    </row>
    <row r="1684" spans="1:7" x14ac:dyDescent="0.2">
      <c r="A1684" s="31" t="str">
        <f t="shared" si="31"/>
        <v>2020-21Benalla Rural CityO5</v>
      </c>
      <c r="B1684" s="31" t="s">
        <v>109</v>
      </c>
      <c r="C1684" s="31" t="s">
        <v>231</v>
      </c>
      <c r="D1684" s="31" t="s">
        <v>71</v>
      </c>
      <c r="E1684" s="31">
        <v>0.40099704003738901</v>
      </c>
      <c r="F1684" s="31">
        <v>1.098384</v>
      </c>
      <c r="G1684" s="31">
        <v>1.0717589999999999</v>
      </c>
    </row>
    <row r="1685" spans="1:7" x14ac:dyDescent="0.2">
      <c r="A1685" s="31" t="str">
        <f t="shared" si="31"/>
        <v>2020-21Brimbank CityO5</v>
      </c>
      <c r="B1685" s="31" t="s">
        <v>109</v>
      </c>
      <c r="C1685" s="31" t="s">
        <v>232</v>
      </c>
      <c r="D1685" s="31" t="s">
        <v>71</v>
      </c>
      <c r="E1685" s="31">
        <v>1.0698686822780901</v>
      </c>
      <c r="F1685" s="31">
        <v>1.098384</v>
      </c>
      <c r="G1685" s="31">
        <v>1.230712</v>
      </c>
    </row>
    <row r="1686" spans="1:7" x14ac:dyDescent="0.2">
      <c r="A1686" s="31" t="str">
        <f t="shared" si="31"/>
        <v>2020-21Campaspe ShireO5</v>
      </c>
      <c r="B1686" s="31" t="s">
        <v>109</v>
      </c>
      <c r="C1686" s="31" t="s">
        <v>233</v>
      </c>
      <c r="D1686" s="31" t="s">
        <v>71</v>
      </c>
      <c r="E1686" s="31">
        <v>0.95365617433413996</v>
      </c>
      <c r="F1686" s="31">
        <v>1.098384</v>
      </c>
      <c r="G1686" s="31">
        <v>1.0550949999999999</v>
      </c>
    </row>
    <row r="1687" spans="1:7" x14ac:dyDescent="0.2">
      <c r="A1687" s="31" t="str">
        <f t="shared" si="31"/>
        <v>2020-21Cardinia ShireO5</v>
      </c>
      <c r="B1687" s="31" t="s">
        <v>109</v>
      </c>
      <c r="C1687" s="31" t="s">
        <v>234</v>
      </c>
      <c r="D1687" s="31" t="s">
        <v>71</v>
      </c>
      <c r="E1687" s="31">
        <v>1.0609148636830299</v>
      </c>
      <c r="F1687" s="31">
        <v>1.098384</v>
      </c>
      <c r="G1687" s="31">
        <v>0.98060000000000003</v>
      </c>
    </row>
    <row r="1688" spans="1:7" x14ac:dyDescent="0.2">
      <c r="A1688" s="31" t="str">
        <f t="shared" si="31"/>
        <v>2020-21Casey CityO5</v>
      </c>
      <c r="B1688" s="31" t="s">
        <v>109</v>
      </c>
      <c r="C1688" s="31" t="s">
        <v>235</v>
      </c>
      <c r="D1688" s="31" t="s">
        <v>71</v>
      </c>
      <c r="E1688" s="31">
        <v>0.85399291767341001</v>
      </c>
      <c r="F1688" s="31">
        <v>1.098384</v>
      </c>
      <c r="G1688" s="31">
        <v>0.98060000000000003</v>
      </c>
    </row>
    <row r="1689" spans="1:7" x14ac:dyDescent="0.2">
      <c r="A1689" s="31" t="str">
        <f t="shared" si="31"/>
        <v>2020-21Central Goldfields ShireO5</v>
      </c>
      <c r="B1689" s="31" t="s">
        <v>109</v>
      </c>
      <c r="C1689" s="31" t="s">
        <v>236</v>
      </c>
      <c r="D1689" s="31" t="s">
        <v>71</v>
      </c>
      <c r="E1689" s="31">
        <v>0.87954229163445197</v>
      </c>
      <c r="F1689" s="31">
        <v>1.098384</v>
      </c>
      <c r="G1689" s="31">
        <v>1.0717589999999999</v>
      </c>
    </row>
    <row r="1690" spans="1:7" x14ac:dyDescent="0.2">
      <c r="A1690" s="31" t="str">
        <f t="shared" si="31"/>
        <v>2020-21Colac-Otway ShireO5</v>
      </c>
      <c r="B1690" s="31" t="s">
        <v>109</v>
      </c>
      <c r="C1690" s="31" t="s">
        <v>237</v>
      </c>
      <c r="D1690" s="31" t="s">
        <v>71</v>
      </c>
      <c r="E1690" s="31">
        <v>0.97608431293068498</v>
      </c>
      <c r="F1690" s="31">
        <v>1.098384</v>
      </c>
      <c r="G1690" s="31">
        <v>1.0550949999999999</v>
      </c>
    </row>
    <row r="1691" spans="1:7" x14ac:dyDescent="0.2">
      <c r="A1691" s="31" t="str">
        <f t="shared" si="31"/>
        <v>2020-21Corangamite ShireO5</v>
      </c>
      <c r="B1691" s="31" t="s">
        <v>109</v>
      </c>
      <c r="C1691" s="31" t="s">
        <v>238</v>
      </c>
      <c r="D1691" s="31" t="s">
        <v>71</v>
      </c>
      <c r="E1691" s="31">
        <v>1.0040511656490401</v>
      </c>
      <c r="F1691" s="31">
        <v>1.098384</v>
      </c>
      <c r="G1691" s="31">
        <v>1.0550949999999999</v>
      </c>
    </row>
    <row r="1692" spans="1:7" x14ac:dyDescent="0.2">
      <c r="A1692" s="31" t="str">
        <f t="shared" si="31"/>
        <v>2020-21Darebin CityO5</v>
      </c>
      <c r="B1692" s="31" t="s">
        <v>109</v>
      </c>
      <c r="C1692" s="31" t="s">
        <v>239</v>
      </c>
      <c r="D1692" s="31" t="s">
        <v>71</v>
      </c>
      <c r="E1692" s="31">
        <v>1.1043180846515599</v>
      </c>
      <c r="F1692" s="31">
        <v>1.098384</v>
      </c>
      <c r="G1692" s="31">
        <v>1.230712</v>
      </c>
    </row>
    <row r="1693" spans="1:7" x14ac:dyDescent="0.2">
      <c r="A1693" s="31" t="str">
        <f t="shared" si="31"/>
        <v>2020-21East Gippsland ShireO5</v>
      </c>
      <c r="B1693" s="31" t="s">
        <v>109</v>
      </c>
      <c r="C1693" s="31" t="s">
        <v>240</v>
      </c>
      <c r="D1693" s="31" t="s">
        <v>71</v>
      </c>
      <c r="E1693" s="31">
        <v>1.47693448931337</v>
      </c>
      <c r="F1693" s="31">
        <v>1.098384</v>
      </c>
      <c r="G1693" s="31">
        <v>1.0550949999999999</v>
      </c>
    </row>
    <row r="1694" spans="1:7" x14ac:dyDescent="0.2">
      <c r="A1694" s="31" t="str">
        <f t="shared" si="31"/>
        <v>2020-21Frankston CityO5</v>
      </c>
      <c r="B1694" s="31" t="s">
        <v>109</v>
      </c>
      <c r="C1694" s="31" t="s">
        <v>241</v>
      </c>
      <c r="D1694" s="31" t="s">
        <v>71</v>
      </c>
      <c r="E1694" s="31">
        <v>0.88871813415295597</v>
      </c>
      <c r="F1694" s="31">
        <v>1.098384</v>
      </c>
      <c r="G1694" s="31">
        <v>1.230712</v>
      </c>
    </row>
    <row r="1695" spans="1:7" x14ac:dyDescent="0.2">
      <c r="A1695" s="31" t="str">
        <f t="shared" si="31"/>
        <v>2020-21Gannawarra ShireO5</v>
      </c>
      <c r="B1695" s="31" t="s">
        <v>109</v>
      </c>
      <c r="C1695" s="31" t="s">
        <v>242</v>
      </c>
      <c r="D1695" s="31" t="s">
        <v>71</v>
      </c>
      <c r="E1695" s="31">
        <v>1.11527559055118</v>
      </c>
      <c r="F1695" s="31">
        <v>1.098384</v>
      </c>
      <c r="G1695" s="31">
        <v>1.0717589999999999</v>
      </c>
    </row>
    <row r="1696" spans="1:7" x14ac:dyDescent="0.2">
      <c r="A1696" s="31" t="str">
        <f t="shared" si="31"/>
        <v>2020-21Glenelg ShireO5</v>
      </c>
      <c r="B1696" s="31" t="s">
        <v>109</v>
      </c>
      <c r="C1696" s="31" t="s">
        <v>243</v>
      </c>
      <c r="D1696" s="31" t="s">
        <v>71</v>
      </c>
      <c r="E1696" s="31">
        <v>0.65900621118012404</v>
      </c>
      <c r="F1696" s="31">
        <v>1.098384</v>
      </c>
      <c r="G1696" s="31">
        <v>1.0550949999999999</v>
      </c>
    </row>
    <row r="1697" spans="1:7" x14ac:dyDescent="0.2">
      <c r="A1697" s="31" t="str">
        <f t="shared" si="31"/>
        <v>2020-21Golden Plains ShireO5</v>
      </c>
      <c r="B1697" s="31" t="s">
        <v>109</v>
      </c>
      <c r="C1697" s="31" t="s">
        <v>244</v>
      </c>
      <c r="D1697" s="31" t="s">
        <v>71</v>
      </c>
      <c r="E1697" s="31">
        <v>0.72666287663445095</v>
      </c>
      <c r="F1697" s="31">
        <v>1.098384</v>
      </c>
      <c r="G1697" s="31">
        <v>1.0550949999999999</v>
      </c>
    </row>
    <row r="1698" spans="1:7" x14ac:dyDescent="0.2">
      <c r="A1698" s="31" t="str">
        <f t="shared" si="31"/>
        <v>2020-21Greater Bendigo CityO5</v>
      </c>
      <c r="B1698" s="31" t="s">
        <v>109</v>
      </c>
      <c r="C1698" s="31" t="s">
        <v>245</v>
      </c>
      <c r="D1698" s="31" t="s">
        <v>71</v>
      </c>
      <c r="E1698" s="31">
        <v>0.67877384061899404</v>
      </c>
      <c r="F1698" s="31">
        <v>1.098384</v>
      </c>
      <c r="G1698" s="31">
        <v>1.046103</v>
      </c>
    </row>
    <row r="1699" spans="1:7" x14ac:dyDescent="0.2">
      <c r="A1699" s="31" t="str">
        <f t="shared" si="31"/>
        <v>2020-21Greater Dandenong CityO5</v>
      </c>
      <c r="B1699" s="31" t="s">
        <v>109</v>
      </c>
      <c r="C1699" s="31" t="s">
        <v>246</v>
      </c>
      <c r="D1699" s="31" t="s">
        <v>71</v>
      </c>
      <c r="E1699" s="31">
        <v>0.90325658704752498</v>
      </c>
      <c r="F1699" s="31">
        <v>1.098384</v>
      </c>
      <c r="G1699" s="31">
        <v>1.230712</v>
      </c>
    </row>
    <row r="1700" spans="1:7" x14ac:dyDescent="0.2">
      <c r="A1700" s="31" t="str">
        <f t="shared" si="31"/>
        <v>2020-21Greater Geelong CityO5</v>
      </c>
      <c r="B1700" s="31" t="s">
        <v>109</v>
      </c>
      <c r="C1700" s="31" t="s">
        <v>247</v>
      </c>
      <c r="D1700" s="31" t="s">
        <v>71</v>
      </c>
      <c r="E1700" s="31">
        <v>0.57654262791460198</v>
      </c>
      <c r="F1700" s="31">
        <v>1.098384</v>
      </c>
      <c r="G1700" s="31">
        <v>1.046103</v>
      </c>
    </row>
    <row r="1701" spans="1:7" x14ac:dyDescent="0.2">
      <c r="A1701" s="31" t="str">
        <f t="shared" si="31"/>
        <v>2020-21Hepburn ShireO5</v>
      </c>
      <c r="B1701" s="31" t="s">
        <v>109</v>
      </c>
      <c r="C1701" s="31" t="s">
        <v>248</v>
      </c>
      <c r="D1701" s="31" t="s">
        <v>71</v>
      </c>
      <c r="E1701" s="31">
        <v>1.23206431063249</v>
      </c>
      <c r="F1701" s="31">
        <v>1.098384</v>
      </c>
      <c r="G1701" s="31">
        <v>1.0717589999999999</v>
      </c>
    </row>
    <row r="1702" spans="1:7" x14ac:dyDescent="0.2">
      <c r="A1702" s="31" t="str">
        <f t="shared" si="31"/>
        <v>2020-21Hindmarsh ShireO5</v>
      </c>
      <c r="B1702" s="31" t="s">
        <v>109</v>
      </c>
      <c r="C1702" s="31" t="s">
        <v>249</v>
      </c>
      <c r="D1702" s="31" t="s">
        <v>71</v>
      </c>
      <c r="E1702" s="31">
        <v>0.93079860006363302</v>
      </c>
      <c r="F1702" s="31">
        <v>1.098384</v>
      </c>
      <c r="G1702" s="31">
        <v>1.0717589999999999</v>
      </c>
    </row>
    <row r="1703" spans="1:7" x14ac:dyDescent="0.2">
      <c r="A1703" s="31" t="str">
        <f t="shared" si="31"/>
        <v>2020-21Hobsons Bay CityO5</v>
      </c>
      <c r="B1703" s="31" t="s">
        <v>109</v>
      </c>
      <c r="C1703" s="31" t="s">
        <v>250</v>
      </c>
      <c r="D1703" s="31" t="s">
        <v>71</v>
      </c>
      <c r="E1703" s="31">
        <v>2.5342871387967101</v>
      </c>
      <c r="F1703" s="31">
        <v>1.098384</v>
      </c>
      <c r="G1703" s="31">
        <v>1.230712</v>
      </c>
    </row>
    <row r="1704" spans="1:7" x14ac:dyDescent="0.2">
      <c r="A1704" s="31" t="str">
        <f t="shared" si="31"/>
        <v>2020-21Hume CityO5</v>
      </c>
      <c r="B1704" s="31" t="s">
        <v>109</v>
      </c>
      <c r="C1704" s="31" t="s">
        <v>251</v>
      </c>
      <c r="D1704" s="31" t="s">
        <v>71</v>
      </c>
      <c r="E1704" s="31">
        <v>0.746640552744682</v>
      </c>
      <c r="F1704" s="31">
        <v>1.098384</v>
      </c>
      <c r="G1704" s="31">
        <v>0.98060000000000003</v>
      </c>
    </row>
    <row r="1705" spans="1:7" x14ac:dyDescent="0.2">
      <c r="A1705" s="31" t="str">
        <f t="shared" si="31"/>
        <v>2020-21Indigo ShireO5</v>
      </c>
      <c r="B1705" s="31" t="s">
        <v>109</v>
      </c>
      <c r="C1705" s="31" t="s">
        <v>252</v>
      </c>
      <c r="D1705" s="31" t="s">
        <v>71</v>
      </c>
      <c r="E1705" s="31">
        <v>0.86739692147676595</v>
      </c>
      <c r="F1705" s="31">
        <v>1.098384</v>
      </c>
      <c r="G1705" s="31">
        <v>1.0717589999999999</v>
      </c>
    </row>
    <row r="1706" spans="1:7" x14ac:dyDescent="0.2">
      <c r="A1706" s="31" t="str">
        <f t="shared" si="31"/>
        <v>2020-21Knox CityO5</v>
      </c>
      <c r="B1706" s="31" t="s">
        <v>109</v>
      </c>
      <c r="C1706" s="31" t="s">
        <v>253</v>
      </c>
      <c r="D1706" s="31" t="s">
        <v>71</v>
      </c>
      <c r="E1706" s="31">
        <v>1.5075166168532801</v>
      </c>
      <c r="F1706" s="31">
        <v>1.098384</v>
      </c>
      <c r="G1706" s="31">
        <v>1.230712</v>
      </c>
    </row>
    <row r="1707" spans="1:7" x14ac:dyDescent="0.2">
      <c r="A1707" s="31" t="str">
        <f t="shared" si="31"/>
        <v>2020-21Loddon ShireO5</v>
      </c>
      <c r="B1707" s="31" t="s">
        <v>109</v>
      </c>
      <c r="C1707" s="31" t="s">
        <v>254</v>
      </c>
      <c r="D1707" s="31" t="s">
        <v>71</v>
      </c>
      <c r="E1707" s="31">
        <v>0.79269769336902596</v>
      </c>
      <c r="F1707" s="31">
        <v>1.098384</v>
      </c>
      <c r="G1707" s="31">
        <v>1.0717589999999999</v>
      </c>
    </row>
    <row r="1708" spans="1:7" x14ac:dyDescent="0.2">
      <c r="A1708" s="31" t="str">
        <f t="shared" si="31"/>
        <v>2020-21Macedon Ranges ShireO5</v>
      </c>
      <c r="B1708" s="31" t="s">
        <v>109</v>
      </c>
      <c r="C1708" s="31" t="s">
        <v>255</v>
      </c>
      <c r="D1708" s="31" t="s">
        <v>71</v>
      </c>
      <c r="E1708" s="31">
        <v>0.87060332193453804</v>
      </c>
      <c r="F1708" s="31">
        <v>1.098384</v>
      </c>
      <c r="G1708" s="31">
        <v>1.0550949999999999</v>
      </c>
    </row>
    <row r="1709" spans="1:7" x14ac:dyDescent="0.2">
      <c r="A1709" s="31" t="str">
        <f t="shared" si="31"/>
        <v>2020-21Manningham CityO5</v>
      </c>
      <c r="B1709" s="31" t="s">
        <v>109</v>
      </c>
      <c r="C1709" s="31" t="s">
        <v>256</v>
      </c>
      <c r="D1709" s="31" t="s">
        <v>71</v>
      </c>
      <c r="E1709" s="31">
        <v>1.1816869720253</v>
      </c>
      <c r="F1709" s="31">
        <v>1.098384</v>
      </c>
      <c r="G1709" s="31">
        <v>1.230712</v>
      </c>
    </row>
    <row r="1710" spans="1:7" x14ac:dyDescent="0.2">
      <c r="A1710" s="31" t="str">
        <f t="shared" si="31"/>
        <v>2020-21Mansfield ShireO5</v>
      </c>
      <c r="B1710" s="31" t="s">
        <v>109</v>
      </c>
      <c r="C1710" s="31" t="s">
        <v>257</v>
      </c>
      <c r="D1710" s="31" t="s">
        <v>71</v>
      </c>
      <c r="E1710" s="31">
        <v>1.1641519250780401</v>
      </c>
      <c r="F1710" s="31">
        <v>1.098384</v>
      </c>
      <c r="G1710" s="31">
        <v>1.0717589999999999</v>
      </c>
    </row>
    <row r="1711" spans="1:7" x14ac:dyDescent="0.2">
      <c r="A1711" s="31" t="str">
        <f t="shared" si="31"/>
        <v>2020-21Maribyrnong CityO5</v>
      </c>
      <c r="B1711" s="31" t="s">
        <v>109</v>
      </c>
      <c r="C1711" s="31" t="s">
        <v>258</v>
      </c>
      <c r="D1711" s="31" t="s">
        <v>71</v>
      </c>
      <c r="E1711" s="31">
        <v>0.73172920522743801</v>
      </c>
      <c r="F1711" s="31">
        <v>1.098384</v>
      </c>
      <c r="G1711" s="31">
        <v>1.230712</v>
      </c>
    </row>
    <row r="1712" spans="1:7" x14ac:dyDescent="0.2">
      <c r="A1712" s="31" t="str">
        <f t="shared" si="31"/>
        <v>2020-21Maroondah CityO5</v>
      </c>
      <c r="B1712" s="31" t="s">
        <v>109</v>
      </c>
      <c r="C1712" s="31" t="s">
        <v>259</v>
      </c>
      <c r="D1712" s="31" t="s">
        <v>71</v>
      </c>
      <c r="E1712" s="31">
        <v>1.1898113703006701</v>
      </c>
      <c r="F1712" s="31">
        <v>1.098384</v>
      </c>
      <c r="G1712" s="31">
        <v>1.230712</v>
      </c>
    </row>
    <row r="1713" spans="1:7" x14ac:dyDescent="0.2">
      <c r="A1713" s="31" t="str">
        <f t="shared" ref="A1713:A1776" si="32">CONCATENATE(B1713,C1713,D1713)</f>
        <v>2020-21Melbourne CityO5</v>
      </c>
      <c r="B1713" s="31" t="s">
        <v>109</v>
      </c>
      <c r="C1713" s="31" t="s">
        <v>260</v>
      </c>
      <c r="D1713" s="31" t="s">
        <v>71</v>
      </c>
      <c r="E1713" s="31">
        <v>1.5237171296515399</v>
      </c>
      <c r="F1713" s="31">
        <v>1.098384</v>
      </c>
      <c r="G1713" s="31">
        <v>1.230712</v>
      </c>
    </row>
    <row r="1714" spans="1:7" x14ac:dyDescent="0.2">
      <c r="A1714" s="31" t="str">
        <f t="shared" si="32"/>
        <v>2020-21Melton CityO5</v>
      </c>
      <c r="B1714" s="31" t="s">
        <v>109</v>
      </c>
      <c r="C1714" s="31" t="s">
        <v>261</v>
      </c>
      <c r="D1714" s="31" t="s">
        <v>71</v>
      </c>
      <c r="E1714" s="31">
        <v>0.37617921873241</v>
      </c>
      <c r="F1714" s="31">
        <v>1.098384</v>
      </c>
      <c r="G1714" s="31">
        <v>0.98060000000000003</v>
      </c>
    </row>
    <row r="1715" spans="1:7" x14ac:dyDescent="0.2">
      <c r="A1715" s="31" t="str">
        <f t="shared" si="32"/>
        <v>2020-21Moira ShireO5</v>
      </c>
      <c r="B1715" s="31" t="s">
        <v>109</v>
      </c>
      <c r="C1715" s="31" t="s">
        <v>262</v>
      </c>
      <c r="D1715" s="31" t="s">
        <v>71</v>
      </c>
      <c r="E1715" s="31">
        <v>1.00484522207268</v>
      </c>
      <c r="F1715" s="31">
        <v>1.098384</v>
      </c>
      <c r="G1715" s="31">
        <v>1.0550949999999999</v>
      </c>
    </row>
    <row r="1716" spans="1:7" x14ac:dyDescent="0.2">
      <c r="A1716" s="31" t="str">
        <f t="shared" si="32"/>
        <v>2020-21Monash CityO5</v>
      </c>
      <c r="B1716" s="31" t="s">
        <v>109</v>
      </c>
      <c r="C1716" s="31" t="s">
        <v>263</v>
      </c>
      <c r="D1716" s="31" t="s">
        <v>71</v>
      </c>
      <c r="E1716" s="31">
        <v>1.3859247359606199</v>
      </c>
      <c r="F1716" s="31">
        <v>1.098384</v>
      </c>
      <c r="G1716" s="31">
        <v>1.230712</v>
      </c>
    </row>
    <row r="1717" spans="1:7" x14ac:dyDescent="0.2">
      <c r="A1717" s="31" t="str">
        <f t="shared" si="32"/>
        <v>2020-21Moonee Valley CityO5</v>
      </c>
      <c r="B1717" s="31" t="s">
        <v>109</v>
      </c>
      <c r="C1717" s="31" t="s">
        <v>264</v>
      </c>
      <c r="D1717" s="31" t="s">
        <v>71</v>
      </c>
      <c r="E1717" s="31">
        <v>1.5616189703780901</v>
      </c>
      <c r="F1717" s="31">
        <v>1.098384</v>
      </c>
      <c r="G1717" s="31">
        <v>1.230712</v>
      </c>
    </row>
    <row r="1718" spans="1:7" x14ac:dyDescent="0.2">
      <c r="A1718" s="31" t="str">
        <f t="shared" si="32"/>
        <v>2020-21Moorabool ShireO5</v>
      </c>
      <c r="B1718" s="31" t="s">
        <v>109</v>
      </c>
      <c r="C1718" s="31" t="s">
        <v>265</v>
      </c>
      <c r="D1718" s="31" t="s">
        <v>71</v>
      </c>
      <c r="E1718" s="31">
        <v>1.2860947249208401</v>
      </c>
      <c r="F1718" s="31">
        <v>1.098384</v>
      </c>
      <c r="G1718" s="31">
        <v>1.0550949999999999</v>
      </c>
    </row>
    <row r="1719" spans="1:7" x14ac:dyDescent="0.2">
      <c r="A1719" s="31" t="str">
        <f t="shared" si="32"/>
        <v>2020-21Merri-bek CityO5</v>
      </c>
      <c r="B1719" s="31" t="s">
        <v>109</v>
      </c>
      <c r="C1719" s="31" t="s">
        <v>266</v>
      </c>
      <c r="D1719" s="31" t="s">
        <v>71</v>
      </c>
      <c r="E1719" s="31">
        <v>0.95574194076409302</v>
      </c>
      <c r="F1719" s="31">
        <v>1.098384</v>
      </c>
      <c r="G1719" s="31">
        <v>1.230712</v>
      </c>
    </row>
    <row r="1720" spans="1:7" x14ac:dyDescent="0.2">
      <c r="A1720" s="31" t="str">
        <f t="shared" si="32"/>
        <v>2020-21Mornington Peninsula ShireO5</v>
      </c>
      <c r="B1720" s="31" t="s">
        <v>109</v>
      </c>
      <c r="C1720" s="31" t="s">
        <v>267</v>
      </c>
      <c r="D1720" s="31" t="s">
        <v>71</v>
      </c>
      <c r="E1720" s="31">
        <v>0.70055161544523203</v>
      </c>
      <c r="F1720" s="31">
        <v>1.098384</v>
      </c>
      <c r="G1720" s="31">
        <v>0.98060000000000003</v>
      </c>
    </row>
    <row r="1721" spans="1:7" x14ac:dyDescent="0.2">
      <c r="A1721" s="31" t="str">
        <f t="shared" si="32"/>
        <v>2020-21Mount Alexander ShireO5</v>
      </c>
      <c r="B1721" s="31" t="s">
        <v>109</v>
      </c>
      <c r="C1721" s="31" t="s">
        <v>268</v>
      </c>
      <c r="D1721" s="31" t="s">
        <v>71</v>
      </c>
      <c r="E1721" s="31">
        <v>0.67753582308473403</v>
      </c>
      <c r="F1721" s="31">
        <v>1.098384</v>
      </c>
      <c r="G1721" s="31">
        <v>1.0550949999999999</v>
      </c>
    </row>
    <row r="1722" spans="1:7" x14ac:dyDescent="0.2">
      <c r="A1722" s="31" t="str">
        <f t="shared" si="32"/>
        <v>2020-21Moyne ShireO5</v>
      </c>
      <c r="B1722" s="31" t="s">
        <v>109</v>
      </c>
      <c r="C1722" s="31" t="s">
        <v>269</v>
      </c>
      <c r="D1722" s="31" t="s">
        <v>71</v>
      </c>
      <c r="E1722" s="31">
        <v>1.4138811852284301</v>
      </c>
      <c r="F1722" s="31">
        <v>1.098384</v>
      </c>
      <c r="G1722" s="31">
        <v>1.0550949999999999</v>
      </c>
    </row>
    <row r="1723" spans="1:7" x14ac:dyDescent="0.2">
      <c r="A1723" s="31" t="str">
        <f t="shared" si="32"/>
        <v>2020-21Murrindindi ShireO5</v>
      </c>
      <c r="B1723" s="31" t="s">
        <v>109</v>
      </c>
      <c r="C1723" s="31" t="s">
        <v>270</v>
      </c>
      <c r="D1723" s="31" t="s">
        <v>71</v>
      </c>
      <c r="E1723" s="31">
        <v>0.79740698558116796</v>
      </c>
      <c r="F1723" s="31">
        <v>1.098384</v>
      </c>
      <c r="G1723" s="31">
        <v>1.0717589999999999</v>
      </c>
    </row>
    <row r="1724" spans="1:7" x14ac:dyDescent="0.2">
      <c r="A1724" s="31" t="str">
        <f t="shared" si="32"/>
        <v>2020-21Nillumbik ShireO5</v>
      </c>
      <c r="B1724" s="31" t="s">
        <v>109</v>
      </c>
      <c r="C1724" s="31" t="s">
        <v>271</v>
      </c>
      <c r="D1724" s="31" t="s">
        <v>71</v>
      </c>
      <c r="E1724" s="31">
        <v>2.6162693082605801</v>
      </c>
      <c r="F1724" s="31">
        <v>1.098384</v>
      </c>
      <c r="G1724" s="31">
        <v>0.98060000000000003</v>
      </c>
    </row>
    <row r="1725" spans="1:7" x14ac:dyDescent="0.2">
      <c r="A1725" s="31" t="str">
        <f t="shared" si="32"/>
        <v>2020-21Port Phillip CityO5</v>
      </c>
      <c r="B1725" s="31" t="s">
        <v>109</v>
      </c>
      <c r="C1725" s="31" t="s">
        <v>272</v>
      </c>
      <c r="D1725" s="31" t="s">
        <v>71</v>
      </c>
      <c r="E1725" s="31">
        <v>0.75370038412291895</v>
      </c>
      <c r="F1725" s="31">
        <v>1.098384</v>
      </c>
      <c r="G1725" s="31">
        <v>1.230712</v>
      </c>
    </row>
    <row r="1726" spans="1:7" x14ac:dyDescent="0.2">
      <c r="A1726" s="31" t="str">
        <f t="shared" si="32"/>
        <v>2020-21Pyrenees ShireO5</v>
      </c>
      <c r="B1726" s="31" t="s">
        <v>109</v>
      </c>
      <c r="C1726" s="31" t="s">
        <v>273</v>
      </c>
      <c r="D1726" s="31" t="s">
        <v>71</v>
      </c>
      <c r="E1726" s="31">
        <v>1.0993755702678301</v>
      </c>
      <c r="F1726" s="31">
        <v>1.098384</v>
      </c>
      <c r="G1726" s="31">
        <v>1.0717589999999999</v>
      </c>
    </row>
    <row r="1727" spans="1:7" x14ac:dyDescent="0.2">
      <c r="A1727" s="31" t="str">
        <f t="shared" si="32"/>
        <v>2020-21Greater SheppartonO5</v>
      </c>
      <c r="B1727" s="31" t="s">
        <v>109</v>
      </c>
      <c r="C1727" s="31" t="s">
        <v>274</v>
      </c>
      <c r="D1727" s="31" t="s">
        <v>71</v>
      </c>
      <c r="E1727" s="31">
        <v>0.79632917105461098</v>
      </c>
      <c r="F1727" s="31">
        <v>1.098384</v>
      </c>
      <c r="G1727" s="31">
        <v>1.046103</v>
      </c>
    </row>
    <row r="1728" spans="1:7" x14ac:dyDescent="0.2">
      <c r="A1728" s="31" t="str">
        <f t="shared" si="32"/>
        <v>2020-21Wangaratta Rural CityO5</v>
      </c>
      <c r="B1728" s="31" t="s">
        <v>109</v>
      </c>
      <c r="C1728" s="31" t="s">
        <v>275</v>
      </c>
      <c r="D1728" s="31" t="s">
        <v>71</v>
      </c>
      <c r="E1728" s="31">
        <v>0.68780844452568102</v>
      </c>
      <c r="F1728" s="31">
        <v>1.098384</v>
      </c>
      <c r="G1728" s="31">
        <v>1.046103</v>
      </c>
    </row>
    <row r="1729" spans="1:7" x14ac:dyDescent="0.2">
      <c r="A1729" s="31" t="str">
        <f t="shared" si="32"/>
        <v>2020-21Warrnambool CityO5</v>
      </c>
      <c r="B1729" s="31" t="s">
        <v>109</v>
      </c>
      <c r="C1729" s="31" t="s">
        <v>276</v>
      </c>
      <c r="D1729" s="31" t="s">
        <v>71</v>
      </c>
      <c r="E1729" s="31">
        <v>1.15133482105959</v>
      </c>
      <c r="F1729" s="31">
        <v>1.098384</v>
      </c>
      <c r="G1729" s="31">
        <v>1.046103</v>
      </c>
    </row>
    <row r="1730" spans="1:7" x14ac:dyDescent="0.2">
      <c r="A1730" s="31" t="str">
        <f t="shared" si="32"/>
        <v>2020-21Wodonga CityO5</v>
      </c>
      <c r="B1730" s="31" t="s">
        <v>109</v>
      </c>
      <c r="C1730" s="31" t="s">
        <v>277</v>
      </c>
      <c r="D1730" s="31" t="s">
        <v>71</v>
      </c>
      <c r="E1730" s="31">
        <v>1.84649122807018</v>
      </c>
      <c r="F1730" s="31">
        <v>1.098384</v>
      </c>
      <c r="G1730" s="31">
        <v>1.046103</v>
      </c>
    </row>
    <row r="1731" spans="1:7" x14ac:dyDescent="0.2">
      <c r="A1731" s="31" t="str">
        <f t="shared" si="32"/>
        <v>2020-21Boroondara CityO5</v>
      </c>
      <c r="B1731" s="31" t="s">
        <v>109</v>
      </c>
      <c r="C1731" s="31" t="s">
        <v>278</v>
      </c>
      <c r="D1731" s="31" t="s">
        <v>71</v>
      </c>
      <c r="E1731" s="31">
        <v>1.53249193661478</v>
      </c>
      <c r="F1731" s="31">
        <v>1.098384</v>
      </c>
      <c r="G1731" s="31">
        <v>1.230712</v>
      </c>
    </row>
    <row r="1732" spans="1:7" x14ac:dyDescent="0.2">
      <c r="A1732" s="31" t="str">
        <f t="shared" si="32"/>
        <v>2020-21Buloke ShireO5</v>
      </c>
      <c r="B1732" s="31" t="s">
        <v>109</v>
      </c>
      <c r="C1732" s="31" t="s">
        <v>279</v>
      </c>
      <c r="D1732" s="31" t="s">
        <v>71</v>
      </c>
      <c r="E1732" s="31">
        <v>1.3482734964555201</v>
      </c>
      <c r="F1732" s="31">
        <v>1.098384</v>
      </c>
      <c r="G1732" s="31">
        <v>1.0717589999999999</v>
      </c>
    </row>
    <row r="1733" spans="1:7" x14ac:dyDescent="0.2">
      <c r="A1733" s="31" t="str">
        <f t="shared" si="32"/>
        <v>2020-21Glen Eira CityO5</v>
      </c>
      <c r="B1733" s="31" t="s">
        <v>109</v>
      </c>
      <c r="C1733" s="31" t="s">
        <v>280</v>
      </c>
      <c r="D1733" s="31" t="s">
        <v>71</v>
      </c>
      <c r="E1733" s="31">
        <v>0.89334995843723997</v>
      </c>
      <c r="F1733" s="31">
        <v>1.098384</v>
      </c>
      <c r="G1733" s="31">
        <v>1.230712</v>
      </c>
    </row>
    <row r="1734" spans="1:7" x14ac:dyDescent="0.2">
      <c r="A1734" s="31" t="str">
        <f t="shared" si="32"/>
        <v>2020-21Horsham Rural CityO5</v>
      </c>
      <c r="B1734" s="31" t="s">
        <v>109</v>
      </c>
      <c r="C1734" s="31" t="s">
        <v>281</v>
      </c>
      <c r="D1734" s="31" t="s">
        <v>71</v>
      </c>
      <c r="E1734" s="31">
        <v>1.08058045241144</v>
      </c>
      <c r="F1734" s="31">
        <v>1.098384</v>
      </c>
      <c r="G1734" s="31">
        <v>1.046103</v>
      </c>
    </row>
    <row r="1735" spans="1:7" x14ac:dyDescent="0.2">
      <c r="A1735" s="31" t="str">
        <f t="shared" si="32"/>
        <v>2020-21Kingston CityO5</v>
      </c>
      <c r="B1735" s="31" t="s">
        <v>109</v>
      </c>
      <c r="C1735" s="31" t="s">
        <v>282</v>
      </c>
      <c r="D1735" s="31" t="s">
        <v>71</v>
      </c>
      <c r="E1735" s="31">
        <v>1.0120947630922701</v>
      </c>
      <c r="F1735" s="31">
        <v>1.098384</v>
      </c>
      <c r="G1735" s="31">
        <v>1.230712</v>
      </c>
    </row>
    <row r="1736" spans="1:7" x14ac:dyDescent="0.2">
      <c r="A1736" s="31" t="str">
        <f t="shared" si="32"/>
        <v>2020-21Latrobe CityO5</v>
      </c>
      <c r="B1736" s="31" t="s">
        <v>109</v>
      </c>
      <c r="C1736" s="31" t="s">
        <v>283</v>
      </c>
      <c r="D1736" s="31" t="s">
        <v>71</v>
      </c>
      <c r="E1736" s="31">
        <v>0.82706099552652101</v>
      </c>
      <c r="F1736" s="31">
        <v>1.098384</v>
      </c>
      <c r="G1736" s="31">
        <v>1.046103</v>
      </c>
    </row>
    <row r="1737" spans="1:7" x14ac:dyDescent="0.2">
      <c r="A1737" s="31" t="str">
        <f t="shared" si="32"/>
        <v>2020-21Mildura Rural CityO5</v>
      </c>
      <c r="B1737" s="31" t="s">
        <v>109</v>
      </c>
      <c r="C1737" s="31" t="s">
        <v>284</v>
      </c>
      <c r="D1737" s="31" t="s">
        <v>71</v>
      </c>
      <c r="E1737" s="31">
        <v>1.8685297830827501</v>
      </c>
      <c r="F1737" s="31">
        <v>1.098384</v>
      </c>
      <c r="G1737" s="31">
        <v>1.046103</v>
      </c>
    </row>
    <row r="1738" spans="1:7" x14ac:dyDescent="0.2">
      <c r="A1738" s="31" t="str">
        <f t="shared" si="32"/>
        <v>2020-21Mitchell ShireO5</v>
      </c>
      <c r="B1738" s="31" t="s">
        <v>109</v>
      </c>
      <c r="C1738" s="31" t="s">
        <v>285</v>
      </c>
      <c r="D1738" s="31" t="s">
        <v>71</v>
      </c>
      <c r="E1738" s="31">
        <v>1.30036981235447</v>
      </c>
      <c r="F1738" s="31">
        <v>1.098384</v>
      </c>
      <c r="G1738" s="31">
        <v>1.0550949999999999</v>
      </c>
    </row>
    <row r="1739" spans="1:7" x14ac:dyDescent="0.2">
      <c r="A1739" s="31" t="str">
        <f t="shared" si="32"/>
        <v>2020-21Northern Grampians ShireO5</v>
      </c>
      <c r="B1739" s="31" t="s">
        <v>109</v>
      </c>
      <c r="C1739" s="31" t="s">
        <v>286</v>
      </c>
      <c r="D1739" s="31" t="s">
        <v>71</v>
      </c>
      <c r="E1739" s="31">
        <v>0.53818181818181798</v>
      </c>
      <c r="F1739" s="31">
        <v>1.098384</v>
      </c>
      <c r="G1739" s="31">
        <v>1.0717589999999999</v>
      </c>
    </row>
    <row r="1740" spans="1:7" x14ac:dyDescent="0.2">
      <c r="A1740" s="31" t="str">
        <f t="shared" si="32"/>
        <v>2020-21Southern Grampians ShireS1</v>
      </c>
      <c r="B1740" s="31" t="s">
        <v>109</v>
      </c>
      <c r="C1740" s="31" t="s">
        <v>208</v>
      </c>
      <c r="D1740" s="31" t="s">
        <v>123</v>
      </c>
      <c r="E1740" s="31">
        <v>0.45079306377383299</v>
      </c>
      <c r="F1740" s="31">
        <v>0.61810500000000002</v>
      </c>
      <c r="G1740" s="31">
        <v>0.58489800000000003</v>
      </c>
    </row>
    <row r="1741" spans="1:7" x14ac:dyDescent="0.2">
      <c r="A1741" s="31" t="str">
        <f t="shared" si="32"/>
        <v>2020-21South Gippsland ShireS1</v>
      </c>
      <c r="B1741" s="31" t="s">
        <v>109</v>
      </c>
      <c r="C1741" s="31" t="s">
        <v>209</v>
      </c>
      <c r="D1741" s="31" t="s">
        <v>123</v>
      </c>
      <c r="E1741" s="31">
        <v>0.66631879115710302</v>
      </c>
      <c r="F1741" s="31">
        <v>0.61810500000000002</v>
      </c>
      <c r="G1741" s="31">
        <v>0.58489800000000003</v>
      </c>
    </row>
    <row r="1742" spans="1:7" x14ac:dyDescent="0.2">
      <c r="A1742" s="31" t="str">
        <f t="shared" si="32"/>
        <v>2020-21Stonnington CityS1</v>
      </c>
      <c r="B1742" s="31" t="s">
        <v>109</v>
      </c>
      <c r="C1742" s="31" t="s">
        <v>210</v>
      </c>
      <c r="D1742" s="31" t="s">
        <v>123</v>
      </c>
      <c r="E1742" s="31">
        <v>0.69348487613083198</v>
      </c>
      <c r="F1742" s="31">
        <v>0.61810500000000002</v>
      </c>
      <c r="G1742" s="31">
        <v>0.70795300000000005</v>
      </c>
    </row>
    <row r="1743" spans="1:7" x14ac:dyDescent="0.2">
      <c r="A1743" s="31" t="str">
        <f t="shared" si="32"/>
        <v>2020-21Ararat Rural CityS1</v>
      </c>
      <c r="B1743" s="31" t="s">
        <v>109</v>
      </c>
      <c r="C1743" s="31" t="s">
        <v>211</v>
      </c>
      <c r="D1743" s="31" t="s">
        <v>123</v>
      </c>
      <c r="E1743" s="31">
        <v>0.55312773130228499</v>
      </c>
      <c r="F1743" s="31">
        <v>0.61810500000000002</v>
      </c>
      <c r="G1743" s="31">
        <v>0.51998900000000003</v>
      </c>
    </row>
    <row r="1744" spans="1:7" x14ac:dyDescent="0.2">
      <c r="A1744" s="31" t="str">
        <f t="shared" si="32"/>
        <v>2020-21Strathbogie ShireS1</v>
      </c>
      <c r="B1744" s="31" t="s">
        <v>109</v>
      </c>
      <c r="C1744" s="31" t="s">
        <v>212</v>
      </c>
      <c r="D1744" s="31" t="s">
        <v>123</v>
      </c>
      <c r="E1744" s="31">
        <v>0.62723169144564594</v>
      </c>
      <c r="F1744" s="31">
        <v>0.61810500000000002</v>
      </c>
      <c r="G1744" s="31">
        <v>0.51998900000000003</v>
      </c>
    </row>
    <row r="1745" spans="1:7" x14ac:dyDescent="0.2">
      <c r="A1745" s="31" t="str">
        <f t="shared" si="32"/>
        <v>2020-21Surf Coast ShireS1</v>
      </c>
      <c r="B1745" s="31" t="s">
        <v>109</v>
      </c>
      <c r="C1745" s="31" t="s">
        <v>213</v>
      </c>
      <c r="D1745" s="31" t="s">
        <v>123</v>
      </c>
      <c r="E1745" s="31">
        <v>0.71669883561039005</v>
      </c>
      <c r="F1745" s="31">
        <v>0.61810500000000002</v>
      </c>
      <c r="G1745" s="31">
        <v>0.58489800000000003</v>
      </c>
    </row>
    <row r="1746" spans="1:7" x14ac:dyDescent="0.2">
      <c r="A1746" s="31" t="str">
        <f t="shared" si="32"/>
        <v>2020-21Swan Hill Rural CityS1</v>
      </c>
      <c r="B1746" s="31" t="s">
        <v>109</v>
      </c>
      <c r="C1746" s="31" t="s">
        <v>214</v>
      </c>
      <c r="D1746" s="31" t="s">
        <v>123</v>
      </c>
      <c r="E1746" s="31">
        <v>0.48541270348984</v>
      </c>
      <c r="F1746" s="31">
        <v>0.61810500000000002</v>
      </c>
      <c r="G1746" s="31">
        <v>0.58489800000000003</v>
      </c>
    </row>
    <row r="1747" spans="1:7" x14ac:dyDescent="0.2">
      <c r="A1747" s="31" t="str">
        <f t="shared" si="32"/>
        <v>2020-21Towong ShireS1</v>
      </c>
      <c r="B1747" s="31" t="s">
        <v>109</v>
      </c>
      <c r="C1747" s="31" t="s">
        <v>215</v>
      </c>
      <c r="D1747" s="31" t="s">
        <v>123</v>
      </c>
      <c r="E1747" s="31">
        <v>0.34444527400328501</v>
      </c>
      <c r="F1747" s="31">
        <v>0.61810500000000002</v>
      </c>
      <c r="G1747" s="31">
        <v>0.51998900000000003</v>
      </c>
    </row>
    <row r="1748" spans="1:7" x14ac:dyDescent="0.2">
      <c r="A1748" s="31" t="str">
        <f t="shared" si="32"/>
        <v>2020-21Wellington ShireS1</v>
      </c>
      <c r="B1748" s="31" t="s">
        <v>109</v>
      </c>
      <c r="C1748" s="31" t="s">
        <v>216</v>
      </c>
      <c r="D1748" s="31" t="s">
        <v>123</v>
      </c>
      <c r="E1748" s="31">
        <v>0.62156762897097395</v>
      </c>
      <c r="F1748" s="31">
        <v>0.61810500000000002</v>
      </c>
      <c r="G1748" s="31">
        <v>0.58489800000000003</v>
      </c>
    </row>
    <row r="1749" spans="1:7" x14ac:dyDescent="0.2">
      <c r="A1749" s="31" t="str">
        <f t="shared" si="32"/>
        <v>2020-21West Wimmera ShireS1</v>
      </c>
      <c r="B1749" s="31" t="s">
        <v>109</v>
      </c>
      <c r="C1749" s="31" t="s">
        <v>217</v>
      </c>
      <c r="D1749" s="31" t="s">
        <v>123</v>
      </c>
      <c r="E1749" s="31">
        <v>0.351035698545615</v>
      </c>
      <c r="F1749" s="31">
        <v>0.61810500000000002</v>
      </c>
      <c r="G1749" s="31">
        <v>0.51998900000000003</v>
      </c>
    </row>
    <row r="1750" spans="1:7" x14ac:dyDescent="0.2">
      <c r="A1750" s="31" t="str">
        <f t="shared" si="32"/>
        <v>2020-21Whitehorse CityS1</v>
      </c>
      <c r="B1750" s="31" t="s">
        <v>109</v>
      </c>
      <c r="C1750" s="31" t="s">
        <v>218</v>
      </c>
      <c r="D1750" s="31" t="s">
        <v>123</v>
      </c>
      <c r="E1750" s="31">
        <v>0.62892354995367605</v>
      </c>
      <c r="F1750" s="31">
        <v>0.61810500000000002</v>
      </c>
      <c r="G1750" s="31">
        <v>0.70795300000000005</v>
      </c>
    </row>
    <row r="1751" spans="1:7" x14ac:dyDescent="0.2">
      <c r="A1751" s="31" t="str">
        <f t="shared" si="32"/>
        <v>2020-21Whittlesea CityS1</v>
      </c>
      <c r="B1751" s="31" t="s">
        <v>109</v>
      </c>
      <c r="C1751" s="31" t="s">
        <v>219</v>
      </c>
      <c r="D1751" s="31" t="s">
        <v>123</v>
      </c>
      <c r="E1751" s="31">
        <v>0.71765332341605204</v>
      </c>
      <c r="F1751" s="31">
        <v>0.61810500000000002</v>
      </c>
      <c r="G1751" s="31">
        <v>0.69809900000000003</v>
      </c>
    </row>
    <row r="1752" spans="1:7" x14ac:dyDescent="0.2">
      <c r="A1752" s="31" t="str">
        <f t="shared" si="32"/>
        <v>2020-21Wyndham CityS1</v>
      </c>
      <c r="B1752" s="31" t="s">
        <v>109</v>
      </c>
      <c r="C1752" s="31" t="s">
        <v>220</v>
      </c>
      <c r="D1752" s="31" t="s">
        <v>123</v>
      </c>
      <c r="E1752" s="31">
        <v>0.64620254698725699</v>
      </c>
      <c r="F1752" s="31">
        <v>0.61810500000000002</v>
      </c>
      <c r="G1752" s="31">
        <v>0.69809900000000003</v>
      </c>
    </row>
    <row r="1753" spans="1:7" x14ac:dyDescent="0.2">
      <c r="A1753" s="31" t="str">
        <f t="shared" si="32"/>
        <v>2020-21Yarra CityS1</v>
      </c>
      <c r="B1753" s="31" t="s">
        <v>109</v>
      </c>
      <c r="C1753" s="31" t="s">
        <v>221</v>
      </c>
      <c r="D1753" s="31" t="s">
        <v>123</v>
      </c>
      <c r="E1753" s="31">
        <v>0.63765114324008998</v>
      </c>
      <c r="F1753" s="31">
        <v>0.61810500000000002</v>
      </c>
      <c r="G1753" s="31">
        <v>0.70795300000000005</v>
      </c>
    </row>
    <row r="1754" spans="1:7" x14ac:dyDescent="0.2">
      <c r="A1754" s="31" t="str">
        <f t="shared" si="32"/>
        <v>2020-21Yarra Ranges ShireS1</v>
      </c>
      <c r="B1754" s="31" t="s">
        <v>109</v>
      </c>
      <c r="C1754" s="31" t="s">
        <v>222</v>
      </c>
      <c r="D1754" s="31" t="s">
        <v>123</v>
      </c>
      <c r="E1754" s="31">
        <v>0.72775658258875597</v>
      </c>
      <c r="F1754" s="31">
        <v>0.61810500000000002</v>
      </c>
      <c r="G1754" s="31">
        <v>0.69809900000000003</v>
      </c>
    </row>
    <row r="1755" spans="1:7" x14ac:dyDescent="0.2">
      <c r="A1755" s="31" t="str">
        <f t="shared" si="32"/>
        <v>2020-21Yarriambiack ShireS1</v>
      </c>
      <c r="B1755" s="31" t="s">
        <v>109</v>
      </c>
      <c r="C1755" s="31" t="s">
        <v>223</v>
      </c>
      <c r="D1755" s="31" t="s">
        <v>123</v>
      </c>
      <c r="E1755" s="31">
        <v>0.429943446106482</v>
      </c>
      <c r="F1755" s="31">
        <v>0.61810500000000002</v>
      </c>
      <c r="G1755" s="31">
        <v>0.51998900000000003</v>
      </c>
    </row>
    <row r="1756" spans="1:7" x14ac:dyDescent="0.2">
      <c r="A1756" s="31" t="str">
        <f t="shared" si="32"/>
        <v>2020-21Bass Coast ShireS1</v>
      </c>
      <c r="B1756" s="31" t="s">
        <v>109</v>
      </c>
      <c r="C1756" s="31" t="s">
        <v>224</v>
      </c>
      <c r="D1756" s="31" t="s">
        <v>123</v>
      </c>
      <c r="E1756" s="31">
        <v>0.76381326937722405</v>
      </c>
      <c r="F1756" s="31">
        <v>0.61810500000000002</v>
      </c>
      <c r="G1756" s="31">
        <v>0.58489800000000003</v>
      </c>
    </row>
    <row r="1757" spans="1:7" x14ac:dyDescent="0.2">
      <c r="A1757" s="31" t="str">
        <f t="shared" si="32"/>
        <v>2020-21Borough of QueenscliffeS1</v>
      </c>
      <c r="B1757" s="31" t="s">
        <v>109</v>
      </c>
      <c r="C1757" s="31" t="s">
        <v>225</v>
      </c>
      <c r="D1757" s="31" t="s">
        <v>123</v>
      </c>
      <c r="E1757" s="31">
        <v>0.67464592150963798</v>
      </c>
      <c r="F1757" s="31">
        <v>0.61810500000000002</v>
      </c>
      <c r="G1757" s="31">
        <v>0.51998900000000003</v>
      </c>
    </row>
    <row r="1758" spans="1:7" x14ac:dyDescent="0.2">
      <c r="A1758" s="31" t="str">
        <f t="shared" si="32"/>
        <v>2020-21Alpine ShireS1</v>
      </c>
      <c r="B1758" s="31" t="s">
        <v>109</v>
      </c>
      <c r="C1758" s="31" t="s">
        <v>226</v>
      </c>
      <c r="D1758" s="31" t="s">
        <v>123</v>
      </c>
      <c r="E1758" s="31">
        <v>0.59686851537445795</v>
      </c>
      <c r="F1758" s="31">
        <v>0.61810500000000002</v>
      </c>
      <c r="G1758" s="31">
        <v>0.51998900000000003</v>
      </c>
    </row>
    <row r="1759" spans="1:7" x14ac:dyDescent="0.2">
      <c r="A1759" s="31" t="str">
        <f t="shared" si="32"/>
        <v>2020-21Ballarat CityS1</v>
      </c>
      <c r="B1759" s="31" t="s">
        <v>109</v>
      </c>
      <c r="C1759" s="31" t="s">
        <v>227</v>
      </c>
      <c r="D1759" s="31" t="s">
        <v>123</v>
      </c>
      <c r="E1759" s="31">
        <v>0.66550467687745496</v>
      </c>
      <c r="F1759" s="31">
        <v>0.61810500000000002</v>
      </c>
      <c r="G1759" s="31">
        <v>0.59795500000000001</v>
      </c>
    </row>
    <row r="1760" spans="1:7" x14ac:dyDescent="0.2">
      <c r="A1760" s="31" t="str">
        <f t="shared" si="32"/>
        <v>2020-21Banyule CityS1</v>
      </c>
      <c r="B1760" s="31" t="s">
        <v>109</v>
      </c>
      <c r="C1760" s="31" t="s">
        <v>228</v>
      </c>
      <c r="D1760" s="31" t="s">
        <v>123</v>
      </c>
      <c r="E1760" s="31">
        <v>0.69645806570012803</v>
      </c>
      <c r="F1760" s="31">
        <v>0.61810500000000002</v>
      </c>
      <c r="G1760" s="31">
        <v>0.70795300000000005</v>
      </c>
    </row>
    <row r="1761" spans="1:7" x14ac:dyDescent="0.2">
      <c r="A1761" s="31" t="str">
        <f t="shared" si="32"/>
        <v>2020-21Baw Baw ShireS1</v>
      </c>
      <c r="B1761" s="31" t="s">
        <v>109</v>
      </c>
      <c r="C1761" s="31" t="s">
        <v>229</v>
      </c>
      <c r="D1761" s="31" t="s">
        <v>123</v>
      </c>
      <c r="E1761" s="31">
        <v>0.69829710463785999</v>
      </c>
      <c r="F1761" s="31">
        <v>0.61810500000000002</v>
      </c>
      <c r="G1761" s="31">
        <v>0.58489800000000003</v>
      </c>
    </row>
    <row r="1762" spans="1:7" x14ac:dyDescent="0.2">
      <c r="A1762" s="31" t="str">
        <f t="shared" si="32"/>
        <v>2020-21Bayside CityS1</v>
      </c>
      <c r="B1762" s="31" t="s">
        <v>109</v>
      </c>
      <c r="C1762" s="31" t="s">
        <v>230</v>
      </c>
      <c r="D1762" s="31" t="s">
        <v>123</v>
      </c>
      <c r="E1762" s="31">
        <v>0.75895833488698095</v>
      </c>
      <c r="F1762" s="31">
        <v>0.61810500000000002</v>
      </c>
      <c r="G1762" s="31">
        <v>0.70795300000000005</v>
      </c>
    </row>
    <row r="1763" spans="1:7" x14ac:dyDescent="0.2">
      <c r="A1763" s="31" t="str">
        <f t="shared" si="32"/>
        <v>2020-21Benalla Rural CityS1</v>
      </c>
      <c r="B1763" s="31" t="s">
        <v>109</v>
      </c>
      <c r="C1763" s="31" t="s">
        <v>231</v>
      </c>
      <c r="D1763" s="31" t="s">
        <v>123</v>
      </c>
      <c r="E1763" s="31">
        <v>0.54899301748514096</v>
      </c>
      <c r="F1763" s="31">
        <v>0.61810500000000002</v>
      </c>
      <c r="G1763" s="31">
        <v>0.51998900000000003</v>
      </c>
    </row>
    <row r="1764" spans="1:7" x14ac:dyDescent="0.2">
      <c r="A1764" s="31" t="str">
        <f t="shared" si="32"/>
        <v>2020-21Brimbank CityS1</v>
      </c>
      <c r="B1764" s="31" t="s">
        <v>109</v>
      </c>
      <c r="C1764" s="31" t="s">
        <v>232</v>
      </c>
      <c r="D1764" s="31" t="s">
        <v>123</v>
      </c>
      <c r="E1764" s="31">
        <v>0.78382955373276897</v>
      </c>
      <c r="F1764" s="31">
        <v>0.61810500000000002</v>
      </c>
      <c r="G1764" s="31">
        <v>0.70795300000000005</v>
      </c>
    </row>
    <row r="1765" spans="1:7" x14ac:dyDescent="0.2">
      <c r="A1765" s="31" t="str">
        <f t="shared" si="32"/>
        <v>2020-21Campaspe ShireS1</v>
      </c>
      <c r="B1765" s="31" t="s">
        <v>109</v>
      </c>
      <c r="C1765" s="31" t="s">
        <v>233</v>
      </c>
      <c r="D1765" s="31" t="s">
        <v>123</v>
      </c>
      <c r="E1765" s="31">
        <v>0.56169806341346895</v>
      </c>
      <c r="F1765" s="31">
        <v>0.61810500000000002</v>
      </c>
      <c r="G1765" s="31">
        <v>0.58489800000000003</v>
      </c>
    </row>
    <row r="1766" spans="1:7" x14ac:dyDescent="0.2">
      <c r="A1766" s="31" t="str">
        <f t="shared" si="32"/>
        <v>2020-21Cardinia ShireS1</v>
      </c>
      <c r="B1766" s="31" t="s">
        <v>109</v>
      </c>
      <c r="C1766" s="31" t="s">
        <v>234</v>
      </c>
      <c r="D1766" s="31" t="s">
        <v>123</v>
      </c>
      <c r="E1766" s="31">
        <v>0.746096916954889</v>
      </c>
      <c r="F1766" s="31">
        <v>0.61810500000000002</v>
      </c>
      <c r="G1766" s="31">
        <v>0.69809900000000003</v>
      </c>
    </row>
    <row r="1767" spans="1:7" x14ac:dyDescent="0.2">
      <c r="A1767" s="31" t="str">
        <f t="shared" si="32"/>
        <v>2020-21Casey CityS1</v>
      </c>
      <c r="B1767" s="31" t="s">
        <v>109</v>
      </c>
      <c r="C1767" s="31" t="s">
        <v>235</v>
      </c>
      <c r="D1767" s="31" t="s">
        <v>123</v>
      </c>
      <c r="E1767" s="31">
        <v>0.70165145049590805</v>
      </c>
      <c r="F1767" s="31">
        <v>0.61810500000000002</v>
      </c>
      <c r="G1767" s="31">
        <v>0.69809900000000003</v>
      </c>
    </row>
    <row r="1768" spans="1:7" x14ac:dyDescent="0.2">
      <c r="A1768" s="31" t="str">
        <f t="shared" si="32"/>
        <v>2020-21Central Goldfields ShireS1</v>
      </c>
      <c r="B1768" s="31" t="s">
        <v>109</v>
      </c>
      <c r="C1768" s="31" t="s">
        <v>236</v>
      </c>
      <c r="D1768" s="31" t="s">
        <v>123</v>
      </c>
      <c r="E1768" s="31">
        <v>0.55372231657482596</v>
      </c>
      <c r="F1768" s="31">
        <v>0.61810500000000002</v>
      </c>
      <c r="G1768" s="31">
        <v>0.51998900000000003</v>
      </c>
    </row>
    <row r="1769" spans="1:7" x14ac:dyDescent="0.2">
      <c r="A1769" s="31" t="str">
        <f t="shared" si="32"/>
        <v>2020-21Colac-Otway ShireS1</v>
      </c>
      <c r="B1769" s="31" t="s">
        <v>109</v>
      </c>
      <c r="C1769" s="31" t="s">
        <v>237</v>
      </c>
      <c r="D1769" s="31" t="s">
        <v>123</v>
      </c>
      <c r="E1769" s="31">
        <v>0.53829794416500698</v>
      </c>
      <c r="F1769" s="31">
        <v>0.61810500000000002</v>
      </c>
      <c r="G1769" s="31">
        <v>0.58489800000000003</v>
      </c>
    </row>
    <row r="1770" spans="1:7" x14ac:dyDescent="0.2">
      <c r="A1770" s="31" t="str">
        <f t="shared" si="32"/>
        <v>2020-21Corangamite ShireS1</v>
      </c>
      <c r="B1770" s="31" t="s">
        <v>109</v>
      </c>
      <c r="C1770" s="31" t="s">
        <v>238</v>
      </c>
      <c r="D1770" s="31" t="s">
        <v>123</v>
      </c>
      <c r="E1770" s="31">
        <v>0.457330683292966</v>
      </c>
      <c r="F1770" s="31">
        <v>0.61810500000000002</v>
      </c>
      <c r="G1770" s="31">
        <v>0.58489800000000003</v>
      </c>
    </row>
    <row r="1771" spans="1:7" x14ac:dyDescent="0.2">
      <c r="A1771" s="31" t="str">
        <f t="shared" si="32"/>
        <v>2020-21Darebin CityS1</v>
      </c>
      <c r="B1771" s="31" t="s">
        <v>109</v>
      </c>
      <c r="C1771" s="31" t="s">
        <v>239</v>
      </c>
      <c r="D1771" s="31" t="s">
        <v>123</v>
      </c>
      <c r="E1771" s="31">
        <v>0.76413262002930404</v>
      </c>
      <c r="F1771" s="31">
        <v>0.61810500000000002</v>
      </c>
      <c r="G1771" s="31">
        <v>0.70795300000000005</v>
      </c>
    </row>
    <row r="1772" spans="1:7" x14ac:dyDescent="0.2">
      <c r="A1772" s="31" t="str">
        <f t="shared" si="32"/>
        <v>2020-21East Gippsland ShireS1</v>
      </c>
      <c r="B1772" s="31" t="s">
        <v>109</v>
      </c>
      <c r="C1772" s="31" t="s">
        <v>240</v>
      </c>
      <c r="D1772" s="31" t="s">
        <v>123</v>
      </c>
      <c r="E1772" s="31">
        <v>0.50767772829815205</v>
      </c>
      <c r="F1772" s="31">
        <v>0.61810500000000002</v>
      </c>
      <c r="G1772" s="31">
        <v>0.58489800000000003</v>
      </c>
    </row>
    <row r="1773" spans="1:7" x14ac:dyDescent="0.2">
      <c r="A1773" s="31" t="str">
        <f t="shared" si="32"/>
        <v>2020-21Frankston CityS1</v>
      </c>
      <c r="B1773" s="31" t="s">
        <v>109</v>
      </c>
      <c r="C1773" s="31" t="s">
        <v>241</v>
      </c>
      <c r="D1773" s="31" t="s">
        <v>123</v>
      </c>
      <c r="E1773" s="31">
        <v>0.73706199080991197</v>
      </c>
      <c r="F1773" s="31">
        <v>0.61810500000000002</v>
      </c>
      <c r="G1773" s="31">
        <v>0.70795300000000005</v>
      </c>
    </row>
    <row r="1774" spans="1:7" x14ac:dyDescent="0.2">
      <c r="A1774" s="31" t="str">
        <f t="shared" si="32"/>
        <v>2020-21Gannawarra ShireS1</v>
      </c>
      <c r="B1774" s="31" t="s">
        <v>109</v>
      </c>
      <c r="C1774" s="31" t="s">
        <v>242</v>
      </c>
      <c r="D1774" s="31" t="s">
        <v>123</v>
      </c>
      <c r="E1774" s="31">
        <v>0.41841133959864801</v>
      </c>
      <c r="F1774" s="31">
        <v>0.61810500000000002</v>
      </c>
      <c r="G1774" s="31">
        <v>0.51998900000000003</v>
      </c>
    </row>
    <row r="1775" spans="1:7" x14ac:dyDescent="0.2">
      <c r="A1775" s="31" t="str">
        <f t="shared" si="32"/>
        <v>2020-21Glenelg ShireS1</v>
      </c>
      <c r="B1775" s="31" t="s">
        <v>109</v>
      </c>
      <c r="C1775" s="31" t="s">
        <v>243</v>
      </c>
      <c r="D1775" s="31" t="s">
        <v>123</v>
      </c>
      <c r="E1775" s="31">
        <v>0.433123269921668</v>
      </c>
      <c r="F1775" s="31">
        <v>0.61810500000000002</v>
      </c>
      <c r="G1775" s="31">
        <v>0.58489800000000003</v>
      </c>
    </row>
    <row r="1776" spans="1:7" x14ac:dyDescent="0.2">
      <c r="A1776" s="31" t="str">
        <f t="shared" si="32"/>
        <v>2020-21Golden Plains ShireS1</v>
      </c>
      <c r="B1776" s="31" t="s">
        <v>109</v>
      </c>
      <c r="C1776" s="31" t="s">
        <v>244</v>
      </c>
      <c r="D1776" s="31" t="s">
        <v>123</v>
      </c>
      <c r="E1776" s="31">
        <v>0.55839077861905295</v>
      </c>
      <c r="F1776" s="31">
        <v>0.61810500000000002</v>
      </c>
      <c r="G1776" s="31">
        <v>0.58489800000000003</v>
      </c>
    </row>
    <row r="1777" spans="1:7" x14ac:dyDescent="0.2">
      <c r="A1777" s="31" t="str">
        <f t="shared" ref="A1777:A1840" si="33">CONCATENATE(B1777,C1777,D1777)</f>
        <v>2020-21Greater Bendigo CityS1</v>
      </c>
      <c r="B1777" s="31" t="s">
        <v>109</v>
      </c>
      <c r="C1777" s="31" t="s">
        <v>245</v>
      </c>
      <c r="D1777" s="31" t="s">
        <v>123</v>
      </c>
      <c r="E1777" s="31">
        <v>0.70837047377184303</v>
      </c>
      <c r="F1777" s="31">
        <v>0.61810500000000002</v>
      </c>
      <c r="G1777" s="31">
        <v>0.59795500000000001</v>
      </c>
    </row>
    <row r="1778" spans="1:7" x14ac:dyDescent="0.2">
      <c r="A1778" s="31" t="str">
        <f t="shared" si="33"/>
        <v>2020-21Greater Dandenong CityS1</v>
      </c>
      <c r="B1778" s="31" t="s">
        <v>109</v>
      </c>
      <c r="C1778" s="31" t="s">
        <v>246</v>
      </c>
      <c r="D1778" s="31" t="s">
        <v>123</v>
      </c>
      <c r="E1778" s="31">
        <v>0.70698461985862804</v>
      </c>
      <c r="F1778" s="31">
        <v>0.61810500000000002</v>
      </c>
      <c r="G1778" s="31">
        <v>0.70795300000000005</v>
      </c>
    </row>
    <row r="1779" spans="1:7" x14ac:dyDescent="0.2">
      <c r="A1779" s="31" t="str">
        <f t="shared" si="33"/>
        <v>2020-21Greater Geelong CityS1</v>
      </c>
      <c r="B1779" s="31" t="s">
        <v>109</v>
      </c>
      <c r="C1779" s="31" t="s">
        <v>247</v>
      </c>
      <c r="D1779" s="31" t="s">
        <v>123</v>
      </c>
      <c r="E1779" s="31">
        <v>0.60366994162837395</v>
      </c>
      <c r="F1779" s="31">
        <v>0.61810500000000002</v>
      </c>
      <c r="G1779" s="31">
        <v>0.59795500000000001</v>
      </c>
    </row>
    <row r="1780" spans="1:7" x14ac:dyDescent="0.2">
      <c r="A1780" s="31" t="str">
        <f t="shared" si="33"/>
        <v>2020-21Hepburn ShireS1</v>
      </c>
      <c r="B1780" s="31" t="s">
        <v>109</v>
      </c>
      <c r="C1780" s="31" t="s">
        <v>248</v>
      </c>
      <c r="D1780" s="31" t="s">
        <v>123</v>
      </c>
      <c r="E1780" s="31">
        <v>0.71526240395884899</v>
      </c>
      <c r="F1780" s="31">
        <v>0.61810500000000002</v>
      </c>
      <c r="G1780" s="31">
        <v>0.51998900000000003</v>
      </c>
    </row>
    <row r="1781" spans="1:7" x14ac:dyDescent="0.2">
      <c r="A1781" s="31" t="str">
        <f t="shared" si="33"/>
        <v>2020-21Hindmarsh ShireS1</v>
      </c>
      <c r="B1781" s="31" t="s">
        <v>109</v>
      </c>
      <c r="C1781" s="31" t="s">
        <v>249</v>
      </c>
      <c r="D1781" s="31" t="s">
        <v>123</v>
      </c>
      <c r="E1781" s="31">
        <v>0.44924021184972501</v>
      </c>
      <c r="F1781" s="31">
        <v>0.61810500000000002</v>
      </c>
      <c r="G1781" s="31">
        <v>0.51998900000000003</v>
      </c>
    </row>
    <row r="1782" spans="1:7" x14ac:dyDescent="0.2">
      <c r="A1782" s="31" t="str">
        <f t="shared" si="33"/>
        <v>2020-21Hobsons Bay CityS1</v>
      </c>
      <c r="B1782" s="31" t="s">
        <v>109</v>
      </c>
      <c r="C1782" s="31" t="s">
        <v>250</v>
      </c>
      <c r="D1782" s="31" t="s">
        <v>123</v>
      </c>
      <c r="E1782" s="31">
        <v>0.79802490521467995</v>
      </c>
      <c r="F1782" s="31">
        <v>0.61810500000000002</v>
      </c>
      <c r="G1782" s="31">
        <v>0.70795300000000005</v>
      </c>
    </row>
    <row r="1783" spans="1:7" x14ac:dyDescent="0.2">
      <c r="A1783" s="31" t="str">
        <f t="shared" si="33"/>
        <v>2020-21Hume CityS1</v>
      </c>
      <c r="B1783" s="31" t="s">
        <v>109</v>
      </c>
      <c r="C1783" s="31" t="s">
        <v>251</v>
      </c>
      <c r="D1783" s="31" t="s">
        <v>123</v>
      </c>
      <c r="E1783" s="31">
        <v>0.62329852780638795</v>
      </c>
      <c r="F1783" s="31">
        <v>0.61810500000000002</v>
      </c>
      <c r="G1783" s="31">
        <v>0.69809900000000003</v>
      </c>
    </row>
    <row r="1784" spans="1:7" x14ac:dyDescent="0.2">
      <c r="A1784" s="31" t="str">
        <f t="shared" si="33"/>
        <v>2020-21Indigo ShireS1</v>
      </c>
      <c r="B1784" s="31" t="s">
        <v>109</v>
      </c>
      <c r="C1784" s="31" t="s">
        <v>252</v>
      </c>
      <c r="D1784" s="31" t="s">
        <v>123</v>
      </c>
      <c r="E1784" s="31">
        <v>0.55314755302097396</v>
      </c>
      <c r="F1784" s="31">
        <v>0.61810500000000002</v>
      </c>
      <c r="G1784" s="31">
        <v>0.51998900000000003</v>
      </c>
    </row>
    <row r="1785" spans="1:7" x14ac:dyDescent="0.2">
      <c r="A1785" s="31" t="str">
        <f t="shared" si="33"/>
        <v>2020-21Knox CityS1</v>
      </c>
      <c r="B1785" s="31" t="s">
        <v>109</v>
      </c>
      <c r="C1785" s="31" t="s">
        <v>253</v>
      </c>
      <c r="D1785" s="31" t="s">
        <v>123</v>
      </c>
      <c r="E1785" s="31">
        <v>0.673965990367978</v>
      </c>
      <c r="F1785" s="31">
        <v>0.61810500000000002</v>
      </c>
      <c r="G1785" s="31">
        <v>0.70795300000000005</v>
      </c>
    </row>
    <row r="1786" spans="1:7" x14ac:dyDescent="0.2">
      <c r="A1786" s="31" t="str">
        <f t="shared" si="33"/>
        <v>2020-21Loddon ShireS1</v>
      </c>
      <c r="B1786" s="31" t="s">
        <v>109</v>
      </c>
      <c r="C1786" s="31" t="s">
        <v>254</v>
      </c>
      <c r="D1786" s="31" t="s">
        <v>123</v>
      </c>
      <c r="E1786" s="31">
        <v>0.365902586613438</v>
      </c>
      <c r="F1786" s="31">
        <v>0.61810500000000002</v>
      </c>
      <c r="G1786" s="31">
        <v>0.51998900000000003</v>
      </c>
    </row>
    <row r="1787" spans="1:7" x14ac:dyDescent="0.2">
      <c r="A1787" s="31" t="str">
        <f t="shared" si="33"/>
        <v>2020-21Macedon Ranges ShireS1</v>
      </c>
      <c r="B1787" s="31" t="s">
        <v>109</v>
      </c>
      <c r="C1787" s="31" t="s">
        <v>255</v>
      </c>
      <c r="D1787" s="31" t="s">
        <v>123</v>
      </c>
      <c r="E1787" s="31">
        <v>0.64616263106100202</v>
      </c>
      <c r="F1787" s="31">
        <v>0.61810500000000002</v>
      </c>
      <c r="G1787" s="31">
        <v>0.58489800000000003</v>
      </c>
    </row>
    <row r="1788" spans="1:7" x14ac:dyDescent="0.2">
      <c r="A1788" s="31" t="str">
        <f t="shared" si="33"/>
        <v>2020-21Manningham CityS1</v>
      </c>
      <c r="B1788" s="31" t="s">
        <v>109</v>
      </c>
      <c r="C1788" s="31" t="s">
        <v>256</v>
      </c>
      <c r="D1788" s="31" t="s">
        <v>123</v>
      </c>
      <c r="E1788" s="31">
        <v>0.80122576592107797</v>
      </c>
      <c r="F1788" s="31">
        <v>0.61810500000000002</v>
      </c>
      <c r="G1788" s="31">
        <v>0.70795300000000005</v>
      </c>
    </row>
    <row r="1789" spans="1:7" x14ac:dyDescent="0.2">
      <c r="A1789" s="31" t="str">
        <f t="shared" si="33"/>
        <v>2020-21Mansfield ShireS1</v>
      </c>
      <c r="B1789" s="31" t="s">
        <v>109</v>
      </c>
      <c r="C1789" s="31" t="s">
        <v>257</v>
      </c>
      <c r="D1789" s="31" t="s">
        <v>123</v>
      </c>
      <c r="E1789" s="31">
        <v>0.62032710280373804</v>
      </c>
      <c r="F1789" s="31">
        <v>0.61810500000000002</v>
      </c>
      <c r="G1789" s="31">
        <v>0.51998900000000003</v>
      </c>
    </row>
    <row r="1790" spans="1:7" x14ac:dyDescent="0.2">
      <c r="A1790" s="31" t="str">
        <f t="shared" si="33"/>
        <v>2020-21Maribyrnong CityS1</v>
      </c>
      <c r="B1790" s="31" t="s">
        <v>109</v>
      </c>
      <c r="C1790" s="31" t="s">
        <v>258</v>
      </c>
      <c r="D1790" s="31" t="s">
        <v>123</v>
      </c>
      <c r="E1790" s="31">
        <v>0.78890405689763099</v>
      </c>
      <c r="F1790" s="31">
        <v>0.61810500000000002</v>
      </c>
      <c r="G1790" s="31">
        <v>0.70795300000000005</v>
      </c>
    </row>
    <row r="1791" spans="1:7" x14ac:dyDescent="0.2">
      <c r="A1791" s="31" t="str">
        <f t="shared" si="33"/>
        <v>2020-21Maroondah CityS1</v>
      </c>
      <c r="B1791" s="31" t="s">
        <v>109</v>
      </c>
      <c r="C1791" s="31" t="s">
        <v>259</v>
      </c>
      <c r="D1791" s="31" t="s">
        <v>123</v>
      </c>
      <c r="E1791" s="31">
        <v>0.64453392849940205</v>
      </c>
      <c r="F1791" s="31">
        <v>0.61810500000000002</v>
      </c>
      <c r="G1791" s="31">
        <v>0.70795300000000005</v>
      </c>
    </row>
    <row r="1792" spans="1:7" x14ac:dyDescent="0.2">
      <c r="A1792" s="31" t="str">
        <f t="shared" si="33"/>
        <v>2020-21Melbourne CityS1</v>
      </c>
      <c r="B1792" s="31" t="s">
        <v>109</v>
      </c>
      <c r="C1792" s="31" t="s">
        <v>260</v>
      </c>
      <c r="D1792" s="31" t="s">
        <v>123</v>
      </c>
      <c r="E1792" s="31">
        <v>0.64007734045999398</v>
      </c>
      <c r="F1792" s="31">
        <v>0.61810500000000002</v>
      </c>
      <c r="G1792" s="31">
        <v>0.70795300000000005</v>
      </c>
    </row>
    <row r="1793" spans="1:7" x14ac:dyDescent="0.2">
      <c r="A1793" s="31" t="str">
        <f t="shared" si="33"/>
        <v>2020-21Melton CityS1</v>
      </c>
      <c r="B1793" s="31" t="s">
        <v>109</v>
      </c>
      <c r="C1793" s="31" t="s">
        <v>261</v>
      </c>
      <c r="D1793" s="31" t="s">
        <v>123</v>
      </c>
      <c r="E1793" s="31">
        <v>0.56140708789927696</v>
      </c>
      <c r="F1793" s="31">
        <v>0.61810500000000002</v>
      </c>
      <c r="G1793" s="31">
        <v>0.69809900000000003</v>
      </c>
    </row>
    <row r="1794" spans="1:7" x14ac:dyDescent="0.2">
      <c r="A1794" s="31" t="str">
        <f t="shared" si="33"/>
        <v>2020-21Moira ShireS1</v>
      </c>
      <c r="B1794" s="31" t="s">
        <v>109</v>
      </c>
      <c r="C1794" s="31" t="s">
        <v>262</v>
      </c>
      <c r="D1794" s="31" t="s">
        <v>123</v>
      </c>
      <c r="E1794" s="31">
        <v>0.65023410223295097</v>
      </c>
      <c r="F1794" s="31">
        <v>0.61810500000000002</v>
      </c>
      <c r="G1794" s="31">
        <v>0.58489800000000003</v>
      </c>
    </row>
    <row r="1795" spans="1:7" x14ac:dyDescent="0.2">
      <c r="A1795" s="31" t="str">
        <f t="shared" si="33"/>
        <v>2020-21Monash CityS1</v>
      </c>
      <c r="B1795" s="31" t="s">
        <v>109</v>
      </c>
      <c r="C1795" s="31" t="s">
        <v>263</v>
      </c>
      <c r="D1795" s="31" t="s">
        <v>123</v>
      </c>
      <c r="E1795" s="31">
        <v>0.651795203128538</v>
      </c>
      <c r="F1795" s="31">
        <v>0.61810500000000002</v>
      </c>
      <c r="G1795" s="31">
        <v>0.70795300000000005</v>
      </c>
    </row>
    <row r="1796" spans="1:7" x14ac:dyDescent="0.2">
      <c r="A1796" s="31" t="str">
        <f t="shared" si="33"/>
        <v>2020-21Moonee Valley CityS1</v>
      </c>
      <c r="B1796" s="31" t="s">
        <v>109</v>
      </c>
      <c r="C1796" s="31" t="s">
        <v>264</v>
      </c>
      <c r="D1796" s="31" t="s">
        <v>123</v>
      </c>
      <c r="E1796" s="31">
        <v>0.68903203420563697</v>
      </c>
      <c r="F1796" s="31">
        <v>0.61810500000000002</v>
      </c>
      <c r="G1796" s="31">
        <v>0.70795300000000005</v>
      </c>
    </row>
    <row r="1797" spans="1:7" x14ac:dyDescent="0.2">
      <c r="A1797" s="31" t="str">
        <f t="shared" si="33"/>
        <v>2020-21Moorabool ShireS1</v>
      </c>
      <c r="B1797" s="31" t="s">
        <v>109</v>
      </c>
      <c r="C1797" s="31" t="s">
        <v>265</v>
      </c>
      <c r="D1797" s="31" t="s">
        <v>123</v>
      </c>
      <c r="E1797" s="31">
        <v>0.65491205182680901</v>
      </c>
      <c r="F1797" s="31">
        <v>0.61810500000000002</v>
      </c>
      <c r="G1797" s="31">
        <v>0.58489800000000003</v>
      </c>
    </row>
    <row r="1798" spans="1:7" x14ac:dyDescent="0.2">
      <c r="A1798" s="31" t="str">
        <f t="shared" si="33"/>
        <v>2020-21Merri-bek CityS1</v>
      </c>
      <c r="B1798" s="31" t="s">
        <v>109</v>
      </c>
      <c r="C1798" s="31" t="s">
        <v>266</v>
      </c>
      <c r="D1798" s="31" t="s">
        <v>123</v>
      </c>
      <c r="E1798" s="31">
        <v>0.70175515834636204</v>
      </c>
      <c r="F1798" s="31">
        <v>0.61810500000000002</v>
      </c>
      <c r="G1798" s="31">
        <v>0.70795300000000005</v>
      </c>
    </row>
    <row r="1799" spans="1:7" x14ac:dyDescent="0.2">
      <c r="A1799" s="31" t="str">
        <f t="shared" si="33"/>
        <v>2020-21Mornington Peninsula ShireS1</v>
      </c>
      <c r="B1799" s="31" t="s">
        <v>109</v>
      </c>
      <c r="C1799" s="31" t="s">
        <v>267</v>
      </c>
      <c r="D1799" s="31" t="s">
        <v>123</v>
      </c>
      <c r="E1799" s="31">
        <v>0.770752016653656</v>
      </c>
      <c r="F1799" s="31">
        <v>0.61810500000000002</v>
      </c>
      <c r="G1799" s="31">
        <v>0.69809900000000003</v>
      </c>
    </row>
    <row r="1800" spans="1:7" x14ac:dyDescent="0.2">
      <c r="A1800" s="31" t="str">
        <f t="shared" si="33"/>
        <v>2020-21Mount Alexander ShireS1</v>
      </c>
      <c r="B1800" s="31" t="s">
        <v>109</v>
      </c>
      <c r="C1800" s="31" t="s">
        <v>268</v>
      </c>
      <c r="D1800" s="31" t="s">
        <v>123</v>
      </c>
      <c r="E1800" s="31">
        <v>0.56513051939965497</v>
      </c>
      <c r="F1800" s="31">
        <v>0.61810500000000002</v>
      </c>
      <c r="G1800" s="31">
        <v>0.58489800000000003</v>
      </c>
    </row>
    <row r="1801" spans="1:7" x14ac:dyDescent="0.2">
      <c r="A1801" s="31" t="str">
        <f t="shared" si="33"/>
        <v>2020-21Moyne ShireS1</v>
      </c>
      <c r="B1801" s="31" t="s">
        <v>109</v>
      </c>
      <c r="C1801" s="31" t="s">
        <v>269</v>
      </c>
      <c r="D1801" s="31" t="s">
        <v>123</v>
      </c>
      <c r="E1801" s="31">
        <v>0.491465684160387</v>
      </c>
      <c r="F1801" s="31">
        <v>0.61810500000000002</v>
      </c>
      <c r="G1801" s="31">
        <v>0.58489800000000003</v>
      </c>
    </row>
    <row r="1802" spans="1:7" x14ac:dyDescent="0.2">
      <c r="A1802" s="31" t="str">
        <f t="shared" si="33"/>
        <v>2020-21Murrindindi ShireS1</v>
      </c>
      <c r="B1802" s="31" t="s">
        <v>109</v>
      </c>
      <c r="C1802" s="31" t="s">
        <v>270</v>
      </c>
      <c r="D1802" s="31" t="s">
        <v>123</v>
      </c>
      <c r="E1802" s="31">
        <v>0.61905054915176705</v>
      </c>
      <c r="F1802" s="31">
        <v>0.61810500000000002</v>
      </c>
      <c r="G1802" s="31">
        <v>0.51998900000000003</v>
      </c>
    </row>
    <row r="1803" spans="1:7" x14ac:dyDescent="0.2">
      <c r="A1803" s="31" t="str">
        <f t="shared" si="33"/>
        <v>2020-21Nillumbik ShireS1</v>
      </c>
      <c r="B1803" s="31" t="s">
        <v>109</v>
      </c>
      <c r="C1803" s="31" t="s">
        <v>271</v>
      </c>
      <c r="D1803" s="31" t="s">
        <v>123</v>
      </c>
      <c r="E1803" s="31">
        <v>0.78807456918324004</v>
      </c>
      <c r="F1803" s="31">
        <v>0.61810500000000002</v>
      </c>
      <c r="G1803" s="31">
        <v>0.69809900000000003</v>
      </c>
    </row>
    <row r="1804" spans="1:7" x14ac:dyDescent="0.2">
      <c r="A1804" s="31" t="str">
        <f t="shared" si="33"/>
        <v>2020-21Port Phillip CityS1</v>
      </c>
      <c r="B1804" s="31" t="s">
        <v>109</v>
      </c>
      <c r="C1804" s="31" t="s">
        <v>272</v>
      </c>
      <c r="D1804" s="31" t="s">
        <v>123</v>
      </c>
      <c r="E1804" s="31">
        <v>0.60455281463992705</v>
      </c>
      <c r="F1804" s="31">
        <v>0.61810500000000002</v>
      </c>
      <c r="G1804" s="31">
        <v>0.70795300000000005</v>
      </c>
    </row>
    <row r="1805" spans="1:7" x14ac:dyDescent="0.2">
      <c r="A1805" s="31" t="str">
        <f t="shared" si="33"/>
        <v>2020-21Pyrenees ShireS1</v>
      </c>
      <c r="B1805" s="31" t="s">
        <v>109</v>
      </c>
      <c r="C1805" s="31" t="s">
        <v>273</v>
      </c>
      <c r="D1805" s="31" t="s">
        <v>123</v>
      </c>
      <c r="E1805" s="31">
        <v>0.46566663941796799</v>
      </c>
      <c r="F1805" s="31">
        <v>0.61810500000000002</v>
      </c>
      <c r="G1805" s="31">
        <v>0.51998900000000003</v>
      </c>
    </row>
    <row r="1806" spans="1:7" x14ac:dyDescent="0.2">
      <c r="A1806" s="31" t="str">
        <f t="shared" si="33"/>
        <v>2020-21Greater SheppartonS1</v>
      </c>
      <c r="B1806" s="31" t="s">
        <v>109</v>
      </c>
      <c r="C1806" s="31" t="s">
        <v>274</v>
      </c>
      <c r="D1806" s="31" t="s">
        <v>123</v>
      </c>
      <c r="E1806" s="31">
        <v>0.55310830097248498</v>
      </c>
      <c r="F1806" s="31">
        <v>0.61810500000000002</v>
      </c>
      <c r="G1806" s="31">
        <v>0.59795500000000001</v>
      </c>
    </row>
    <row r="1807" spans="1:7" x14ac:dyDescent="0.2">
      <c r="A1807" s="31" t="str">
        <f t="shared" si="33"/>
        <v>2020-21Wangaratta Rural CityS1</v>
      </c>
      <c r="B1807" s="31" t="s">
        <v>109</v>
      </c>
      <c r="C1807" s="31" t="s">
        <v>275</v>
      </c>
      <c r="D1807" s="31" t="s">
        <v>123</v>
      </c>
      <c r="E1807" s="31">
        <v>0.47216605543550599</v>
      </c>
      <c r="F1807" s="31">
        <v>0.61810500000000002</v>
      </c>
      <c r="G1807" s="31">
        <v>0.59795500000000001</v>
      </c>
    </row>
    <row r="1808" spans="1:7" x14ac:dyDescent="0.2">
      <c r="A1808" s="31" t="str">
        <f t="shared" si="33"/>
        <v>2020-21Warrnambool CityS1</v>
      </c>
      <c r="B1808" s="31" t="s">
        <v>109</v>
      </c>
      <c r="C1808" s="31" t="s">
        <v>276</v>
      </c>
      <c r="D1808" s="31" t="s">
        <v>123</v>
      </c>
      <c r="E1808" s="31">
        <v>0.57108529142716702</v>
      </c>
      <c r="F1808" s="31">
        <v>0.61810500000000002</v>
      </c>
      <c r="G1808" s="31">
        <v>0.59795500000000001</v>
      </c>
    </row>
    <row r="1809" spans="1:7" x14ac:dyDescent="0.2">
      <c r="A1809" s="31" t="str">
        <f t="shared" si="33"/>
        <v>2020-21Wodonga CityS1</v>
      </c>
      <c r="B1809" s="31" t="s">
        <v>109</v>
      </c>
      <c r="C1809" s="31" t="s">
        <v>277</v>
      </c>
      <c r="D1809" s="31" t="s">
        <v>123</v>
      </c>
      <c r="E1809" s="31">
        <v>0.66988787887477397</v>
      </c>
      <c r="F1809" s="31">
        <v>0.61810500000000002</v>
      </c>
      <c r="G1809" s="31">
        <v>0.59795500000000001</v>
      </c>
    </row>
    <row r="1810" spans="1:7" x14ac:dyDescent="0.2">
      <c r="A1810" s="31" t="str">
        <f t="shared" si="33"/>
        <v>2020-21Boroondara CityS1</v>
      </c>
      <c r="B1810" s="31" t="s">
        <v>109</v>
      </c>
      <c r="C1810" s="31" t="s">
        <v>278</v>
      </c>
      <c r="D1810" s="31" t="s">
        <v>123</v>
      </c>
      <c r="E1810" s="31">
        <v>0.83750417758574003</v>
      </c>
      <c r="F1810" s="31">
        <v>0.61810500000000002</v>
      </c>
      <c r="G1810" s="31">
        <v>0.70795300000000005</v>
      </c>
    </row>
    <row r="1811" spans="1:7" x14ac:dyDescent="0.2">
      <c r="A1811" s="31" t="str">
        <f t="shared" si="33"/>
        <v>2020-21Buloke ShireS1</v>
      </c>
      <c r="B1811" s="31" t="s">
        <v>109</v>
      </c>
      <c r="C1811" s="31" t="s">
        <v>279</v>
      </c>
      <c r="D1811" s="31" t="s">
        <v>123</v>
      </c>
      <c r="E1811" s="31">
        <v>0.48167771928625103</v>
      </c>
      <c r="F1811" s="31">
        <v>0.61810500000000002</v>
      </c>
      <c r="G1811" s="31">
        <v>0.51998900000000003</v>
      </c>
    </row>
    <row r="1812" spans="1:7" x14ac:dyDescent="0.2">
      <c r="A1812" s="31" t="str">
        <f t="shared" si="33"/>
        <v>2020-21Glen Eira CityS1</v>
      </c>
      <c r="B1812" s="31" t="s">
        <v>109</v>
      </c>
      <c r="C1812" s="31" t="s">
        <v>280</v>
      </c>
      <c r="D1812" s="31" t="s">
        <v>123</v>
      </c>
      <c r="E1812" s="31">
        <v>0.69288424062820697</v>
      </c>
      <c r="F1812" s="31">
        <v>0.61810500000000002</v>
      </c>
      <c r="G1812" s="31">
        <v>0.70795300000000005</v>
      </c>
    </row>
    <row r="1813" spans="1:7" x14ac:dyDescent="0.2">
      <c r="A1813" s="31" t="str">
        <f t="shared" si="33"/>
        <v>2020-21Horsham Rural CityS1</v>
      </c>
      <c r="B1813" s="31" t="s">
        <v>109</v>
      </c>
      <c r="C1813" s="31" t="s">
        <v>281</v>
      </c>
      <c r="D1813" s="31" t="s">
        <v>123</v>
      </c>
      <c r="E1813" s="31">
        <v>0.51224920424877496</v>
      </c>
      <c r="F1813" s="31">
        <v>0.61810500000000002</v>
      </c>
      <c r="G1813" s="31">
        <v>0.59795500000000001</v>
      </c>
    </row>
    <row r="1814" spans="1:7" x14ac:dyDescent="0.2">
      <c r="A1814" s="31" t="str">
        <f t="shared" si="33"/>
        <v>2020-21Kingston CityS1</v>
      </c>
      <c r="B1814" s="31" t="s">
        <v>109</v>
      </c>
      <c r="C1814" s="31" t="s">
        <v>282</v>
      </c>
      <c r="D1814" s="31" t="s">
        <v>123</v>
      </c>
      <c r="E1814" s="31">
        <v>0.64323364863954002</v>
      </c>
      <c r="F1814" s="31">
        <v>0.61810500000000002</v>
      </c>
      <c r="G1814" s="31">
        <v>0.70795300000000005</v>
      </c>
    </row>
    <row r="1815" spans="1:7" x14ac:dyDescent="0.2">
      <c r="A1815" s="31" t="str">
        <f t="shared" si="33"/>
        <v>2020-21Latrobe CityS1</v>
      </c>
      <c r="B1815" s="31" t="s">
        <v>109</v>
      </c>
      <c r="C1815" s="31" t="s">
        <v>283</v>
      </c>
      <c r="D1815" s="31" t="s">
        <v>123</v>
      </c>
      <c r="E1815" s="31">
        <v>0.61315603953861597</v>
      </c>
      <c r="F1815" s="31">
        <v>0.61810500000000002</v>
      </c>
      <c r="G1815" s="31">
        <v>0.59795500000000001</v>
      </c>
    </row>
    <row r="1816" spans="1:7" x14ac:dyDescent="0.2">
      <c r="A1816" s="31" t="str">
        <f t="shared" si="33"/>
        <v>2020-21Mildura Rural CityS1</v>
      </c>
      <c r="B1816" s="31" t="s">
        <v>109</v>
      </c>
      <c r="C1816" s="31" t="s">
        <v>284</v>
      </c>
      <c r="D1816" s="31" t="s">
        <v>123</v>
      </c>
      <c r="E1816" s="31">
        <v>0.61035633321625804</v>
      </c>
      <c r="F1816" s="31">
        <v>0.61810500000000002</v>
      </c>
      <c r="G1816" s="31">
        <v>0.59795500000000001</v>
      </c>
    </row>
    <row r="1817" spans="1:7" x14ac:dyDescent="0.2">
      <c r="A1817" s="31" t="str">
        <f t="shared" si="33"/>
        <v>2020-21Mitchell ShireS1</v>
      </c>
      <c r="B1817" s="31" t="s">
        <v>109</v>
      </c>
      <c r="C1817" s="31" t="s">
        <v>285</v>
      </c>
      <c r="D1817" s="31" t="s">
        <v>123</v>
      </c>
      <c r="E1817" s="31">
        <v>0.64574399794582105</v>
      </c>
      <c r="F1817" s="31">
        <v>0.61810500000000002</v>
      </c>
      <c r="G1817" s="31">
        <v>0.58489800000000003</v>
      </c>
    </row>
    <row r="1818" spans="1:7" x14ac:dyDescent="0.2">
      <c r="A1818" s="31" t="str">
        <f t="shared" si="33"/>
        <v>2020-21Northern Grampians ShireS1</v>
      </c>
      <c r="B1818" s="31" t="s">
        <v>109</v>
      </c>
      <c r="C1818" s="31" t="s">
        <v>286</v>
      </c>
      <c r="D1818" s="31" t="s">
        <v>123</v>
      </c>
      <c r="E1818" s="31">
        <v>0.51108374384236499</v>
      </c>
      <c r="F1818" s="31">
        <v>0.61810500000000002</v>
      </c>
      <c r="G1818" s="31">
        <v>0.51998900000000003</v>
      </c>
    </row>
    <row r="1819" spans="1:7" x14ac:dyDescent="0.2">
      <c r="A1819" s="31" t="str">
        <f t="shared" si="33"/>
        <v>2021-22Southern Grampians ShireG2</v>
      </c>
      <c r="B1819" s="31" t="s">
        <v>110</v>
      </c>
      <c r="C1819" s="31" t="s">
        <v>208</v>
      </c>
      <c r="D1819" s="31" t="s">
        <v>23</v>
      </c>
      <c r="E1819" s="31">
        <v>50</v>
      </c>
      <c r="F1819" s="31">
        <v>55.151282000000002</v>
      </c>
      <c r="G1819" s="31">
        <v>50.736842000000003</v>
      </c>
    </row>
    <row r="1820" spans="1:7" x14ac:dyDescent="0.2">
      <c r="A1820" s="31" t="str">
        <f t="shared" si="33"/>
        <v>2021-22South Gippsland ShireG2</v>
      </c>
      <c r="B1820" s="31" t="s">
        <v>110</v>
      </c>
      <c r="C1820" s="31" t="s">
        <v>209</v>
      </c>
      <c r="D1820" s="31" t="s">
        <v>23</v>
      </c>
      <c r="E1820" s="31">
        <v>44</v>
      </c>
      <c r="F1820" s="31">
        <v>55.151282000000002</v>
      </c>
      <c r="G1820" s="31">
        <v>50.736842000000003</v>
      </c>
    </row>
    <row r="1821" spans="1:7" x14ac:dyDescent="0.2">
      <c r="A1821" s="31" t="str">
        <f t="shared" si="33"/>
        <v>2021-22Stonnington CityG2</v>
      </c>
      <c r="B1821" s="31" t="s">
        <v>110</v>
      </c>
      <c r="C1821" s="31" t="s">
        <v>210</v>
      </c>
      <c r="D1821" s="31" t="s">
        <v>23</v>
      </c>
      <c r="E1821" s="31">
        <v>56</v>
      </c>
      <c r="F1821" s="31">
        <v>55.151282000000002</v>
      </c>
      <c r="G1821" s="31">
        <v>59.668182000000002</v>
      </c>
    </row>
    <row r="1822" spans="1:7" x14ac:dyDescent="0.2">
      <c r="A1822" s="31" t="str">
        <f t="shared" si="33"/>
        <v>2021-22Ararat Rural CityG2</v>
      </c>
      <c r="B1822" s="31" t="s">
        <v>110</v>
      </c>
      <c r="C1822" s="31" t="s">
        <v>211</v>
      </c>
      <c r="D1822" s="31" t="s">
        <v>23</v>
      </c>
      <c r="E1822" s="31">
        <v>62</v>
      </c>
      <c r="F1822" s="31">
        <v>55.151282000000002</v>
      </c>
      <c r="G1822" s="31">
        <v>53.777777999999998</v>
      </c>
    </row>
    <row r="1823" spans="1:7" x14ac:dyDescent="0.2">
      <c r="A1823" s="31" t="str">
        <f t="shared" si="33"/>
        <v>2021-22Strathbogie ShireG2</v>
      </c>
      <c r="B1823" s="31" t="s">
        <v>110</v>
      </c>
      <c r="C1823" s="31" t="s">
        <v>212</v>
      </c>
      <c r="D1823" s="31" t="s">
        <v>23</v>
      </c>
      <c r="E1823" s="31">
        <v>52</v>
      </c>
      <c r="F1823" s="31">
        <v>55.151282000000002</v>
      </c>
      <c r="G1823" s="31">
        <v>53.777777999999998</v>
      </c>
    </row>
    <row r="1824" spans="1:7" x14ac:dyDescent="0.2">
      <c r="A1824" s="31" t="str">
        <f t="shared" si="33"/>
        <v>2021-22Surf Coast ShireG2</v>
      </c>
      <c r="B1824" s="31" t="s">
        <v>110</v>
      </c>
      <c r="C1824" s="31" t="s">
        <v>213</v>
      </c>
      <c r="D1824" s="31" t="s">
        <v>23</v>
      </c>
      <c r="E1824" s="31">
        <v>54</v>
      </c>
      <c r="F1824" s="31">
        <v>55.151282000000002</v>
      </c>
      <c r="G1824" s="31">
        <v>50.736842000000003</v>
      </c>
    </row>
    <row r="1825" spans="1:7" x14ac:dyDescent="0.2">
      <c r="A1825" s="31" t="str">
        <f t="shared" si="33"/>
        <v>2021-22Swan Hill Rural CityG2</v>
      </c>
      <c r="B1825" s="31" t="s">
        <v>110</v>
      </c>
      <c r="C1825" s="31" t="s">
        <v>214</v>
      </c>
      <c r="D1825" s="31" t="s">
        <v>23</v>
      </c>
      <c r="E1825" s="31">
        <v>48</v>
      </c>
      <c r="F1825" s="31">
        <v>55.151282000000002</v>
      </c>
      <c r="G1825" s="31">
        <v>50.736842000000003</v>
      </c>
    </row>
    <row r="1826" spans="1:7" x14ac:dyDescent="0.2">
      <c r="A1826" s="31" t="str">
        <f t="shared" si="33"/>
        <v>2021-22Towong ShireG2</v>
      </c>
      <c r="B1826" s="31" t="s">
        <v>110</v>
      </c>
      <c r="C1826" s="31" t="s">
        <v>215</v>
      </c>
      <c r="D1826" s="31" t="s">
        <v>23</v>
      </c>
      <c r="F1826" s="31">
        <v>55.151282000000002</v>
      </c>
      <c r="G1826" s="31">
        <v>53.777777999999998</v>
      </c>
    </row>
    <row r="1827" spans="1:7" x14ac:dyDescent="0.2">
      <c r="A1827" s="31" t="str">
        <f t="shared" si="33"/>
        <v>2021-22Wellington ShireG2</v>
      </c>
      <c r="B1827" s="31" t="s">
        <v>110</v>
      </c>
      <c r="C1827" s="31" t="s">
        <v>216</v>
      </c>
      <c r="D1827" s="31" t="s">
        <v>23</v>
      </c>
      <c r="E1827" s="31">
        <v>55</v>
      </c>
      <c r="F1827" s="31">
        <v>55.151282000000002</v>
      </c>
      <c r="G1827" s="31">
        <v>50.736842000000003</v>
      </c>
    </row>
    <row r="1828" spans="1:7" x14ac:dyDescent="0.2">
      <c r="A1828" s="31" t="str">
        <f t="shared" si="33"/>
        <v>2021-22West Wimmera ShireG2</v>
      </c>
      <c r="B1828" s="31" t="s">
        <v>110</v>
      </c>
      <c r="C1828" s="31" t="s">
        <v>217</v>
      </c>
      <c r="D1828" s="31" t="s">
        <v>23</v>
      </c>
      <c r="E1828" s="31">
        <v>54</v>
      </c>
      <c r="F1828" s="31">
        <v>55.151282000000002</v>
      </c>
      <c r="G1828" s="31">
        <v>53.777777999999998</v>
      </c>
    </row>
    <row r="1829" spans="1:7" x14ac:dyDescent="0.2">
      <c r="A1829" s="31" t="str">
        <f t="shared" si="33"/>
        <v>2021-22Whitehorse CityG2</v>
      </c>
      <c r="B1829" s="31" t="s">
        <v>110</v>
      </c>
      <c r="C1829" s="31" t="s">
        <v>218</v>
      </c>
      <c r="D1829" s="31" t="s">
        <v>23</v>
      </c>
      <c r="E1829" s="31">
        <v>57</v>
      </c>
      <c r="F1829" s="31">
        <v>55.151282000000002</v>
      </c>
      <c r="G1829" s="31">
        <v>59.668182000000002</v>
      </c>
    </row>
    <row r="1830" spans="1:7" x14ac:dyDescent="0.2">
      <c r="A1830" s="31" t="str">
        <f t="shared" si="33"/>
        <v>2021-22Whittlesea CityG2</v>
      </c>
      <c r="B1830" s="31" t="s">
        <v>110</v>
      </c>
      <c r="C1830" s="31" t="s">
        <v>219</v>
      </c>
      <c r="D1830" s="31" t="s">
        <v>23</v>
      </c>
      <c r="E1830" s="31">
        <v>55</v>
      </c>
      <c r="F1830" s="31">
        <v>55.151282000000002</v>
      </c>
      <c r="G1830" s="31">
        <v>58.011111</v>
      </c>
    </row>
    <row r="1831" spans="1:7" x14ac:dyDescent="0.2">
      <c r="A1831" s="31" t="str">
        <f t="shared" si="33"/>
        <v>2021-22Wyndham CityG2</v>
      </c>
      <c r="B1831" s="31" t="s">
        <v>110</v>
      </c>
      <c r="C1831" s="31" t="s">
        <v>220</v>
      </c>
      <c r="D1831" s="31" t="s">
        <v>23</v>
      </c>
      <c r="E1831" s="31">
        <v>65</v>
      </c>
      <c r="F1831" s="31">
        <v>55.151282000000002</v>
      </c>
      <c r="G1831" s="31">
        <v>58.011111</v>
      </c>
    </row>
    <row r="1832" spans="1:7" x14ac:dyDescent="0.2">
      <c r="A1832" s="31" t="str">
        <f t="shared" si="33"/>
        <v>2021-22Yarra CityG2</v>
      </c>
      <c r="B1832" s="31" t="s">
        <v>110</v>
      </c>
      <c r="C1832" s="31" t="s">
        <v>221</v>
      </c>
      <c r="D1832" s="31" t="s">
        <v>23</v>
      </c>
      <c r="E1832" s="31">
        <v>50</v>
      </c>
      <c r="F1832" s="31">
        <v>55.151282000000002</v>
      </c>
      <c r="G1832" s="31">
        <v>59.668182000000002</v>
      </c>
    </row>
    <row r="1833" spans="1:7" x14ac:dyDescent="0.2">
      <c r="A1833" s="31" t="str">
        <f t="shared" si="33"/>
        <v>2021-22Yarra Ranges ShireG2</v>
      </c>
      <c r="B1833" s="31" t="s">
        <v>110</v>
      </c>
      <c r="C1833" s="31" t="s">
        <v>222</v>
      </c>
      <c r="D1833" s="31" t="s">
        <v>23</v>
      </c>
      <c r="E1833" s="31">
        <v>51</v>
      </c>
      <c r="F1833" s="31">
        <v>55.151282000000002</v>
      </c>
      <c r="G1833" s="31">
        <v>58.011111</v>
      </c>
    </row>
    <row r="1834" spans="1:7" x14ac:dyDescent="0.2">
      <c r="A1834" s="31" t="str">
        <f t="shared" si="33"/>
        <v>2021-22Yarriambiack ShireG2</v>
      </c>
      <c r="B1834" s="31" t="s">
        <v>110</v>
      </c>
      <c r="C1834" s="31" t="s">
        <v>223</v>
      </c>
      <c r="D1834" s="31" t="s">
        <v>23</v>
      </c>
      <c r="E1834" s="31">
        <v>57</v>
      </c>
      <c r="F1834" s="31">
        <v>55.151282000000002</v>
      </c>
      <c r="G1834" s="31">
        <v>53.777777999999998</v>
      </c>
    </row>
    <row r="1835" spans="1:7" x14ac:dyDescent="0.2">
      <c r="A1835" s="31" t="str">
        <f t="shared" si="33"/>
        <v>2021-22Bass Coast ShireG2</v>
      </c>
      <c r="B1835" s="31" t="s">
        <v>110</v>
      </c>
      <c r="C1835" s="31" t="s">
        <v>224</v>
      </c>
      <c r="D1835" s="31" t="s">
        <v>23</v>
      </c>
      <c r="E1835" s="31">
        <v>51</v>
      </c>
      <c r="F1835" s="31">
        <v>55.151282000000002</v>
      </c>
      <c r="G1835" s="31">
        <v>50.736842000000003</v>
      </c>
    </row>
    <row r="1836" spans="1:7" x14ac:dyDescent="0.2">
      <c r="A1836" s="31" t="str">
        <f t="shared" si="33"/>
        <v>2021-22Borough of QueenscliffeG2</v>
      </c>
      <c r="B1836" s="31" t="s">
        <v>110</v>
      </c>
      <c r="C1836" s="31" t="s">
        <v>225</v>
      </c>
      <c r="D1836" s="31" t="s">
        <v>23</v>
      </c>
      <c r="E1836" s="31">
        <v>65</v>
      </c>
      <c r="F1836" s="31">
        <v>55.151282000000002</v>
      </c>
      <c r="G1836" s="31">
        <v>53.777777999999998</v>
      </c>
    </row>
    <row r="1837" spans="1:7" x14ac:dyDescent="0.2">
      <c r="A1837" s="31" t="str">
        <f t="shared" si="33"/>
        <v>2021-22Merri-bek CityG2</v>
      </c>
      <c r="B1837" s="31" t="s">
        <v>110</v>
      </c>
      <c r="C1837" s="31" t="s">
        <v>266</v>
      </c>
      <c r="D1837" s="31" t="s">
        <v>23</v>
      </c>
      <c r="E1837" s="31">
        <v>54</v>
      </c>
      <c r="F1837" s="31">
        <v>55.151282000000002</v>
      </c>
      <c r="G1837" s="31">
        <v>59.668182000000002</v>
      </c>
    </row>
    <row r="1838" spans="1:7" x14ac:dyDescent="0.2">
      <c r="A1838" s="31" t="str">
        <f t="shared" si="33"/>
        <v>2021-22Alpine ShireG2</v>
      </c>
      <c r="B1838" s="31" t="s">
        <v>110</v>
      </c>
      <c r="C1838" s="31" t="s">
        <v>226</v>
      </c>
      <c r="D1838" s="31" t="s">
        <v>23</v>
      </c>
      <c r="E1838" s="31">
        <v>55</v>
      </c>
      <c r="F1838" s="31">
        <v>55.151282000000002</v>
      </c>
      <c r="G1838" s="31">
        <v>53.777777999999998</v>
      </c>
    </row>
    <row r="1839" spans="1:7" x14ac:dyDescent="0.2">
      <c r="A1839" s="31" t="str">
        <f t="shared" si="33"/>
        <v>2021-22Ballarat CityG2</v>
      </c>
      <c r="B1839" s="31" t="s">
        <v>110</v>
      </c>
      <c r="C1839" s="31" t="s">
        <v>227</v>
      </c>
      <c r="D1839" s="31" t="s">
        <v>23</v>
      </c>
      <c r="E1839" s="31">
        <v>51</v>
      </c>
      <c r="F1839" s="31">
        <v>55.151282000000002</v>
      </c>
      <c r="G1839" s="31">
        <v>53.5</v>
      </c>
    </row>
    <row r="1840" spans="1:7" x14ac:dyDescent="0.2">
      <c r="A1840" s="31" t="str">
        <f t="shared" si="33"/>
        <v>2021-22Banyule CityG2</v>
      </c>
      <c r="B1840" s="31" t="s">
        <v>110</v>
      </c>
      <c r="C1840" s="31" t="s">
        <v>228</v>
      </c>
      <c r="D1840" s="31" t="s">
        <v>23</v>
      </c>
      <c r="E1840" s="31">
        <v>59</v>
      </c>
      <c r="F1840" s="31">
        <v>55.151282000000002</v>
      </c>
      <c r="G1840" s="31">
        <v>59.668182000000002</v>
      </c>
    </row>
    <row r="1841" spans="1:7" x14ac:dyDescent="0.2">
      <c r="A1841" s="31" t="str">
        <f t="shared" ref="A1841:A1904" si="34">CONCATENATE(B1841,C1841,D1841)</f>
        <v>2021-22Baw Baw ShireG2</v>
      </c>
      <c r="B1841" s="31" t="s">
        <v>110</v>
      </c>
      <c r="C1841" s="31" t="s">
        <v>229</v>
      </c>
      <c r="D1841" s="31" t="s">
        <v>23</v>
      </c>
      <c r="E1841" s="31">
        <v>53</v>
      </c>
      <c r="F1841" s="31">
        <v>55.151282000000002</v>
      </c>
      <c r="G1841" s="31">
        <v>50.736842000000003</v>
      </c>
    </row>
    <row r="1842" spans="1:7" x14ac:dyDescent="0.2">
      <c r="A1842" s="31" t="str">
        <f t="shared" si="34"/>
        <v>2021-22Bayside CityG2</v>
      </c>
      <c r="B1842" s="31" t="s">
        <v>110</v>
      </c>
      <c r="C1842" s="31" t="s">
        <v>230</v>
      </c>
      <c r="D1842" s="31" t="s">
        <v>23</v>
      </c>
      <c r="E1842" s="31">
        <v>66.7</v>
      </c>
      <c r="F1842" s="31">
        <v>55.151282000000002</v>
      </c>
      <c r="G1842" s="31">
        <v>59.668182000000002</v>
      </c>
    </row>
    <row r="1843" spans="1:7" x14ac:dyDescent="0.2">
      <c r="A1843" s="31" t="str">
        <f t="shared" si="34"/>
        <v>2021-22Benalla Rural CityG2</v>
      </c>
      <c r="B1843" s="31" t="s">
        <v>110</v>
      </c>
      <c r="C1843" s="31" t="s">
        <v>231</v>
      </c>
      <c r="D1843" s="31" t="s">
        <v>23</v>
      </c>
      <c r="E1843" s="31">
        <v>47</v>
      </c>
      <c r="F1843" s="31">
        <v>55.151282000000002</v>
      </c>
      <c r="G1843" s="31">
        <v>53.777777999999998</v>
      </c>
    </row>
    <row r="1844" spans="1:7" x14ac:dyDescent="0.2">
      <c r="A1844" s="31" t="str">
        <f t="shared" si="34"/>
        <v>2021-22Brimbank CityG2</v>
      </c>
      <c r="B1844" s="31" t="s">
        <v>110</v>
      </c>
      <c r="C1844" s="31" t="s">
        <v>232</v>
      </c>
      <c r="D1844" s="31" t="s">
        <v>23</v>
      </c>
      <c r="E1844" s="31">
        <v>59</v>
      </c>
      <c r="F1844" s="31">
        <v>55.151282000000002</v>
      </c>
      <c r="G1844" s="31">
        <v>59.668182000000002</v>
      </c>
    </row>
    <row r="1845" spans="1:7" x14ac:dyDescent="0.2">
      <c r="A1845" s="31" t="str">
        <f t="shared" si="34"/>
        <v>2021-22Campaspe ShireG2</v>
      </c>
      <c r="B1845" s="31" t="s">
        <v>110</v>
      </c>
      <c r="C1845" s="31" t="s">
        <v>233</v>
      </c>
      <c r="D1845" s="31" t="s">
        <v>23</v>
      </c>
      <c r="E1845" s="31">
        <v>42</v>
      </c>
      <c r="F1845" s="31">
        <v>55.151282000000002</v>
      </c>
      <c r="G1845" s="31">
        <v>50.736842000000003</v>
      </c>
    </row>
    <row r="1846" spans="1:7" x14ac:dyDescent="0.2">
      <c r="A1846" s="31" t="str">
        <f t="shared" si="34"/>
        <v>2021-22Cardinia ShireG2</v>
      </c>
      <c r="B1846" s="31" t="s">
        <v>110</v>
      </c>
      <c r="C1846" s="31" t="s">
        <v>234</v>
      </c>
      <c r="D1846" s="31" t="s">
        <v>23</v>
      </c>
      <c r="E1846" s="31">
        <v>68</v>
      </c>
      <c r="F1846" s="31">
        <v>55.151282000000002</v>
      </c>
      <c r="G1846" s="31">
        <v>58.011111</v>
      </c>
    </row>
    <row r="1847" spans="1:7" x14ac:dyDescent="0.2">
      <c r="A1847" s="31" t="str">
        <f t="shared" si="34"/>
        <v>2021-22Casey CityG2</v>
      </c>
      <c r="B1847" s="31" t="s">
        <v>110</v>
      </c>
      <c r="C1847" s="31" t="s">
        <v>235</v>
      </c>
      <c r="D1847" s="31" t="s">
        <v>23</v>
      </c>
      <c r="E1847" s="31">
        <v>50</v>
      </c>
      <c r="F1847" s="31">
        <v>55.151282000000002</v>
      </c>
      <c r="G1847" s="31">
        <v>58.011111</v>
      </c>
    </row>
    <row r="1848" spans="1:7" x14ac:dyDescent="0.2">
      <c r="A1848" s="31" t="str">
        <f t="shared" si="34"/>
        <v>2021-22Central Goldfields ShireG2</v>
      </c>
      <c r="B1848" s="31" t="s">
        <v>110</v>
      </c>
      <c r="C1848" s="31" t="s">
        <v>236</v>
      </c>
      <c r="D1848" s="31" t="s">
        <v>23</v>
      </c>
      <c r="E1848" s="31">
        <v>51</v>
      </c>
      <c r="F1848" s="31">
        <v>55.151282000000002</v>
      </c>
      <c r="G1848" s="31">
        <v>53.777777999999998</v>
      </c>
    </row>
    <row r="1849" spans="1:7" x14ac:dyDescent="0.2">
      <c r="A1849" s="31" t="str">
        <f t="shared" si="34"/>
        <v>2021-22Colac-Otway ShireG2</v>
      </c>
      <c r="B1849" s="31" t="s">
        <v>110</v>
      </c>
      <c r="C1849" s="31" t="s">
        <v>237</v>
      </c>
      <c r="D1849" s="31" t="s">
        <v>23</v>
      </c>
      <c r="E1849" s="31">
        <v>53</v>
      </c>
      <c r="F1849" s="31">
        <v>55.151282000000002</v>
      </c>
      <c r="G1849" s="31">
        <v>50.736842000000003</v>
      </c>
    </row>
    <row r="1850" spans="1:7" x14ac:dyDescent="0.2">
      <c r="A1850" s="31" t="str">
        <f t="shared" si="34"/>
        <v>2021-22Corangamite ShireG2</v>
      </c>
      <c r="B1850" s="31" t="s">
        <v>110</v>
      </c>
      <c r="C1850" s="31" t="s">
        <v>238</v>
      </c>
      <c r="D1850" s="31" t="s">
        <v>23</v>
      </c>
      <c r="E1850" s="31">
        <v>62</v>
      </c>
      <c r="F1850" s="31">
        <v>55.151282000000002</v>
      </c>
      <c r="G1850" s="31">
        <v>50.736842000000003</v>
      </c>
    </row>
    <row r="1851" spans="1:7" x14ac:dyDescent="0.2">
      <c r="A1851" s="31" t="str">
        <f t="shared" si="34"/>
        <v>2021-22Darebin CityG2</v>
      </c>
      <c r="B1851" s="31" t="s">
        <v>110</v>
      </c>
      <c r="C1851" s="31" t="s">
        <v>239</v>
      </c>
      <c r="D1851" s="31" t="s">
        <v>23</v>
      </c>
      <c r="E1851" s="31">
        <v>68</v>
      </c>
      <c r="F1851" s="31">
        <v>55.151282000000002</v>
      </c>
      <c r="G1851" s="31">
        <v>59.668182000000002</v>
      </c>
    </row>
    <row r="1852" spans="1:7" x14ac:dyDescent="0.2">
      <c r="A1852" s="31" t="str">
        <f t="shared" si="34"/>
        <v>2021-22East Gippsland ShireG2</v>
      </c>
      <c r="B1852" s="31" t="s">
        <v>110</v>
      </c>
      <c r="C1852" s="31" t="s">
        <v>240</v>
      </c>
      <c r="D1852" s="31" t="s">
        <v>23</v>
      </c>
      <c r="E1852" s="31">
        <v>48</v>
      </c>
      <c r="F1852" s="31">
        <v>55.151282000000002</v>
      </c>
      <c r="G1852" s="31">
        <v>50.736842000000003</v>
      </c>
    </row>
    <row r="1853" spans="1:7" x14ac:dyDescent="0.2">
      <c r="A1853" s="31" t="str">
        <f t="shared" si="34"/>
        <v>2021-22Frankston CityG2</v>
      </c>
      <c r="B1853" s="31" t="s">
        <v>110</v>
      </c>
      <c r="C1853" s="31" t="s">
        <v>241</v>
      </c>
      <c r="D1853" s="31" t="s">
        <v>23</v>
      </c>
      <c r="E1853" s="31">
        <v>69</v>
      </c>
      <c r="F1853" s="31">
        <v>55.151282000000002</v>
      </c>
      <c r="G1853" s="31">
        <v>59.668182000000002</v>
      </c>
    </row>
    <row r="1854" spans="1:7" x14ac:dyDescent="0.2">
      <c r="A1854" s="31" t="str">
        <f t="shared" si="34"/>
        <v>2021-22Gannawarra ShireG2</v>
      </c>
      <c r="B1854" s="31" t="s">
        <v>110</v>
      </c>
      <c r="C1854" s="31" t="s">
        <v>242</v>
      </c>
      <c r="D1854" s="31" t="s">
        <v>23</v>
      </c>
      <c r="E1854" s="31">
        <v>46</v>
      </c>
      <c r="F1854" s="31">
        <v>55.151282000000002</v>
      </c>
      <c r="G1854" s="31">
        <v>53.777777999999998</v>
      </c>
    </row>
    <row r="1855" spans="1:7" x14ac:dyDescent="0.2">
      <c r="A1855" s="31" t="str">
        <f t="shared" si="34"/>
        <v>2021-22Glenelg ShireG2</v>
      </c>
      <c r="B1855" s="31" t="s">
        <v>110</v>
      </c>
      <c r="C1855" s="31" t="s">
        <v>243</v>
      </c>
      <c r="D1855" s="31" t="s">
        <v>23</v>
      </c>
      <c r="E1855" s="31">
        <v>57</v>
      </c>
      <c r="F1855" s="31">
        <v>55.151282000000002</v>
      </c>
      <c r="G1855" s="31">
        <v>50.736842000000003</v>
      </c>
    </row>
    <row r="1856" spans="1:7" x14ac:dyDescent="0.2">
      <c r="A1856" s="31" t="str">
        <f t="shared" si="34"/>
        <v>2021-22Golden Plains ShireG2</v>
      </c>
      <c r="B1856" s="31" t="s">
        <v>110</v>
      </c>
      <c r="C1856" s="31" t="s">
        <v>244</v>
      </c>
      <c r="D1856" s="31" t="s">
        <v>23</v>
      </c>
      <c r="E1856" s="31">
        <v>49</v>
      </c>
      <c r="F1856" s="31">
        <v>55.151282000000002</v>
      </c>
      <c r="G1856" s="31">
        <v>50.736842000000003</v>
      </c>
    </row>
    <row r="1857" spans="1:7" x14ac:dyDescent="0.2">
      <c r="A1857" s="31" t="str">
        <f t="shared" si="34"/>
        <v>2021-22Greater Bendigo CityG2</v>
      </c>
      <c r="B1857" s="31" t="s">
        <v>110</v>
      </c>
      <c r="C1857" s="31" t="s">
        <v>245</v>
      </c>
      <c r="D1857" s="31" t="s">
        <v>23</v>
      </c>
      <c r="E1857" s="31">
        <v>51</v>
      </c>
      <c r="F1857" s="31">
        <v>55.151282000000002</v>
      </c>
      <c r="G1857" s="31">
        <v>53.5</v>
      </c>
    </row>
    <row r="1858" spans="1:7" x14ac:dyDescent="0.2">
      <c r="A1858" s="31" t="str">
        <f t="shared" si="34"/>
        <v>2021-22Greater Dandenong CityG2</v>
      </c>
      <c r="B1858" s="31" t="s">
        <v>110</v>
      </c>
      <c r="C1858" s="31" t="s">
        <v>246</v>
      </c>
      <c r="D1858" s="31" t="s">
        <v>23</v>
      </c>
      <c r="E1858" s="31">
        <v>59</v>
      </c>
      <c r="F1858" s="31">
        <v>55.151282000000002</v>
      </c>
      <c r="G1858" s="31">
        <v>59.668182000000002</v>
      </c>
    </row>
    <row r="1859" spans="1:7" x14ac:dyDescent="0.2">
      <c r="A1859" s="31" t="str">
        <f t="shared" si="34"/>
        <v>2021-22Greater Geelong CityG2</v>
      </c>
      <c r="B1859" s="31" t="s">
        <v>110</v>
      </c>
      <c r="C1859" s="31" t="s">
        <v>247</v>
      </c>
      <c r="D1859" s="31" t="s">
        <v>23</v>
      </c>
      <c r="E1859" s="31">
        <v>54</v>
      </c>
      <c r="F1859" s="31">
        <v>55.151282000000002</v>
      </c>
      <c r="G1859" s="31">
        <v>53.5</v>
      </c>
    </row>
    <row r="1860" spans="1:7" x14ac:dyDescent="0.2">
      <c r="A1860" s="31" t="str">
        <f t="shared" si="34"/>
        <v>2021-22Hepburn ShireG2</v>
      </c>
      <c r="B1860" s="31" t="s">
        <v>110</v>
      </c>
      <c r="C1860" s="31" t="s">
        <v>248</v>
      </c>
      <c r="D1860" s="31" t="s">
        <v>23</v>
      </c>
      <c r="E1860" s="31">
        <v>44</v>
      </c>
      <c r="F1860" s="31">
        <v>55.151282000000002</v>
      </c>
      <c r="G1860" s="31">
        <v>53.777777999999998</v>
      </c>
    </row>
    <row r="1861" spans="1:7" x14ac:dyDescent="0.2">
      <c r="A1861" s="31" t="str">
        <f t="shared" si="34"/>
        <v>2021-22Hindmarsh ShireG2</v>
      </c>
      <c r="B1861" s="31" t="s">
        <v>110</v>
      </c>
      <c r="C1861" s="31" t="s">
        <v>249</v>
      </c>
      <c r="D1861" s="31" t="s">
        <v>23</v>
      </c>
      <c r="E1861" s="31">
        <v>55</v>
      </c>
      <c r="F1861" s="31">
        <v>55.151282000000002</v>
      </c>
      <c r="G1861" s="31">
        <v>53.777777999999998</v>
      </c>
    </row>
    <row r="1862" spans="1:7" x14ac:dyDescent="0.2">
      <c r="A1862" s="31" t="str">
        <f t="shared" si="34"/>
        <v>2021-22Hobsons Bay CityG2</v>
      </c>
      <c r="B1862" s="31" t="s">
        <v>110</v>
      </c>
      <c r="C1862" s="31" t="s">
        <v>250</v>
      </c>
      <c r="D1862" s="31" t="s">
        <v>23</v>
      </c>
      <c r="E1862" s="31">
        <v>60</v>
      </c>
      <c r="F1862" s="31">
        <v>55.151282000000002</v>
      </c>
      <c r="G1862" s="31">
        <v>59.668182000000002</v>
      </c>
    </row>
    <row r="1863" spans="1:7" x14ac:dyDescent="0.2">
      <c r="A1863" s="31" t="str">
        <f t="shared" si="34"/>
        <v>2021-22Hume CityG2</v>
      </c>
      <c r="B1863" s="31" t="s">
        <v>110</v>
      </c>
      <c r="C1863" s="31" t="s">
        <v>251</v>
      </c>
      <c r="D1863" s="31" t="s">
        <v>23</v>
      </c>
      <c r="E1863" s="31">
        <v>57</v>
      </c>
      <c r="F1863" s="31">
        <v>55.151282000000002</v>
      </c>
      <c r="G1863" s="31">
        <v>58.011111</v>
      </c>
    </row>
    <row r="1864" spans="1:7" x14ac:dyDescent="0.2">
      <c r="A1864" s="31" t="str">
        <f t="shared" si="34"/>
        <v>2021-22Indigo ShireG2</v>
      </c>
      <c r="B1864" s="31" t="s">
        <v>110</v>
      </c>
      <c r="C1864" s="31" t="s">
        <v>252</v>
      </c>
      <c r="D1864" s="31" t="s">
        <v>23</v>
      </c>
      <c r="E1864" s="31">
        <v>52</v>
      </c>
      <c r="F1864" s="31">
        <v>55.151282000000002</v>
      </c>
      <c r="G1864" s="31">
        <v>53.777777999999998</v>
      </c>
    </row>
    <row r="1865" spans="1:7" x14ac:dyDescent="0.2">
      <c r="A1865" s="31" t="str">
        <f t="shared" si="34"/>
        <v>2021-22Knox CityG2</v>
      </c>
      <c r="B1865" s="31" t="s">
        <v>110</v>
      </c>
      <c r="C1865" s="31" t="s">
        <v>253</v>
      </c>
      <c r="D1865" s="31" t="s">
        <v>23</v>
      </c>
      <c r="E1865" s="31">
        <v>58</v>
      </c>
      <c r="F1865" s="31">
        <v>55.151282000000002</v>
      </c>
      <c r="G1865" s="31">
        <v>59.668182000000002</v>
      </c>
    </row>
    <row r="1866" spans="1:7" x14ac:dyDescent="0.2">
      <c r="A1866" s="31" t="str">
        <f t="shared" si="34"/>
        <v>2021-22Loddon ShireG2</v>
      </c>
      <c r="B1866" s="31" t="s">
        <v>110</v>
      </c>
      <c r="C1866" s="31" t="s">
        <v>254</v>
      </c>
      <c r="D1866" s="31" t="s">
        <v>23</v>
      </c>
      <c r="E1866" s="31">
        <v>56</v>
      </c>
      <c r="F1866" s="31">
        <v>55.151282000000002</v>
      </c>
      <c r="G1866" s="31">
        <v>53.777777999999998</v>
      </c>
    </row>
    <row r="1867" spans="1:7" x14ac:dyDescent="0.2">
      <c r="A1867" s="31" t="str">
        <f t="shared" si="34"/>
        <v>2021-22Macedon Ranges ShireG2</v>
      </c>
      <c r="B1867" s="31" t="s">
        <v>110</v>
      </c>
      <c r="C1867" s="31" t="s">
        <v>255</v>
      </c>
      <c r="D1867" s="31" t="s">
        <v>23</v>
      </c>
      <c r="E1867" s="31">
        <v>48</v>
      </c>
      <c r="F1867" s="31">
        <v>55.151282000000002</v>
      </c>
      <c r="G1867" s="31">
        <v>50.736842000000003</v>
      </c>
    </row>
    <row r="1868" spans="1:7" x14ac:dyDescent="0.2">
      <c r="A1868" s="31" t="str">
        <f t="shared" si="34"/>
        <v>2021-22Manningham CityG2</v>
      </c>
      <c r="B1868" s="31" t="s">
        <v>110</v>
      </c>
      <c r="C1868" s="31" t="s">
        <v>256</v>
      </c>
      <c r="D1868" s="31" t="s">
        <v>23</v>
      </c>
      <c r="E1868" s="31">
        <v>56</v>
      </c>
      <c r="F1868" s="31">
        <v>55.151282000000002</v>
      </c>
      <c r="G1868" s="31">
        <v>59.668182000000002</v>
      </c>
    </row>
    <row r="1869" spans="1:7" x14ac:dyDescent="0.2">
      <c r="A1869" s="31" t="str">
        <f t="shared" si="34"/>
        <v>2021-22Mansfield ShireG2</v>
      </c>
      <c r="B1869" s="31" t="s">
        <v>110</v>
      </c>
      <c r="C1869" s="31" t="s">
        <v>257</v>
      </c>
      <c r="D1869" s="31" t="s">
        <v>23</v>
      </c>
      <c r="E1869" s="31">
        <v>59</v>
      </c>
      <c r="F1869" s="31">
        <v>55.151282000000002</v>
      </c>
      <c r="G1869" s="31">
        <v>53.777777999999998</v>
      </c>
    </row>
    <row r="1870" spans="1:7" x14ac:dyDescent="0.2">
      <c r="A1870" s="31" t="str">
        <f t="shared" si="34"/>
        <v>2021-22Maribyrnong CityG2</v>
      </c>
      <c r="B1870" s="31" t="s">
        <v>110</v>
      </c>
      <c r="C1870" s="31" t="s">
        <v>258</v>
      </c>
      <c r="D1870" s="31" t="s">
        <v>23</v>
      </c>
      <c r="E1870" s="31">
        <v>67</v>
      </c>
      <c r="F1870" s="31">
        <v>55.151282000000002</v>
      </c>
      <c r="G1870" s="31">
        <v>59.668182000000002</v>
      </c>
    </row>
    <row r="1871" spans="1:7" x14ac:dyDescent="0.2">
      <c r="A1871" s="31" t="str">
        <f t="shared" si="34"/>
        <v>2021-22Maroondah CityG2</v>
      </c>
      <c r="B1871" s="31" t="s">
        <v>110</v>
      </c>
      <c r="C1871" s="31" t="s">
        <v>259</v>
      </c>
      <c r="D1871" s="31" t="s">
        <v>23</v>
      </c>
      <c r="E1871" s="31">
        <v>59</v>
      </c>
      <c r="F1871" s="31">
        <v>55.151282000000002</v>
      </c>
      <c r="G1871" s="31">
        <v>59.668182000000002</v>
      </c>
    </row>
    <row r="1872" spans="1:7" x14ac:dyDescent="0.2">
      <c r="A1872" s="31" t="str">
        <f t="shared" si="34"/>
        <v>2021-22Melbourne CityG2</v>
      </c>
      <c r="B1872" s="31" t="s">
        <v>110</v>
      </c>
      <c r="C1872" s="31" t="s">
        <v>260</v>
      </c>
      <c r="D1872" s="31" t="s">
        <v>23</v>
      </c>
      <c r="E1872" s="31">
        <v>61</v>
      </c>
      <c r="F1872" s="31">
        <v>55.151282000000002</v>
      </c>
      <c r="G1872" s="31">
        <v>59.668182000000002</v>
      </c>
    </row>
    <row r="1873" spans="1:7" x14ac:dyDescent="0.2">
      <c r="A1873" s="31" t="str">
        <f t="shared" si="34"/>
        <v>2021-22Melton CityG2</v>
      </c>
      <c r="B1873" s="31" t="s">
        <v>110</v>
      </c>
      <c r="C1873" s="31" t="s">
        <v>261</v>
      </c>
      <c r="D1873" s="31" t="s">
        <v>23</v>
      </c>
      <c r="E1873" s="31">
        <v>64</v>
      </c>
      <c r="F1873" s="31">
        <v>55.151282000000002</v>
      </c>
      <c r="G1873" s="31">
        <v>58.011111</v>
      </c>
    </row>
    <row r="1874" spans="1:7" x14ac:dyDescent="0.2">
      <c r="A1874" s="31" t="str">
        <f t="shared" si="34"/>
        <v>2021-22Moira ShireG2</v>
      </c>
      <c r="B1874" s="31" t="s">
        <v>110</v>
      </c>
      <c r="C1874" s="31" t="s">
        <v>262</v>
      </c>
      <c r="D1874" s="31" t="s">
        <v>23</v>
      </c>
      <c r="E1874" s="31">
        <v>45</v>
      </c>
      <c r="F1874" s="31">
        <v>55.151282000000002</v>
      </c>
      <c r="G1874" s="31">
        <v>50.736842000000003</v>
      </c>
    </row>
    <row r="1875" spans="1:7" x14ac:dyDescent="0.2">
      <c r="A1875" s="31" t="str">
        <f t="shared" si="34"/>
        <v>2021-22Monash CityG2</v>
      </c>
      <c r="B1875" s="31" t="s">
        <v>110</v>
      </c>
      <c r="C1875" s="31" t="s">
        <v>263</v>
      </c>
      <c r="D1875" s="31" t="s">
        <v>23</v>
      </c>
      <c r="E1875" s="31">
        <v>68</v>
      </c>
      <c r="F1875" s="31">
        <v>55.151282000000002</v>
      </c>
      <c r="G1875" s="31">
        <v>59.668182000000002</v>
      </c>
    </row>
    <row r="1876" spans="1:7" x14ac:dyDescent="0.2">
      <c r="A1876" s="31" t="str">
        <f t="shared" si="34"/>
        <v>2021-22Moonee Valley CityG2</v>
      </c>
      <c r="B1876" s="31" t="s">
        <v>110</v>
      </c>
      <c r="C1876" s="31" t="s">
        <v>264</v>
      </c>
      <c r="D1876" s="31" t="s">
        <v>23</v>
      </c>
      <c r="E1876" s="31">
        <v>54</v>
      </c>
      <c r="F1876" s="31">
        <v>55.151282000000002</v>
      </c>
      <c r="G1876" s="31">
        <v>59.668182000000002</v>
      </c>
    </row>
    <row r="1877" spans="1:7" x14ac:dyDescent="0.2">
      <c r="A1877" s="31" t="str">
        <f t="shared" si="34"/>
        <v>2021-22Moorabool ShireG2</v>
      </c>
      <c r="B1877" s="31" t="s">
        <v>110</v>
      </c>
      <c r="C1877" s="31" t="s">
        <v>265</v>
      </c>
      <c r="D1877" s="31" t="s">
        <v>23</v>
      </c>
      <c r="E1877" s="31">
        <v>46</v>
      </c>
      <c r="F1877" s="31">
        <v>55.151282000000002</v>
      </c>
      <c r="G1877" s="31">
        <v>50.736842000000003</v>
      </c>
    </row>
    <row r="1878" spans="1:7" x14ac:dyDescent="0.2">
      <c r="A1878" s="31" t="str">
        <f t="shared" si="34"/>
        <v>2021-22Mornington Peninsula ShireG2</v>
      </c>
      <c r="B1878" s="31" t="s">
        <v>110</v>
      </c>
      <c r="C1878" s="31" t="s">
        <v>267</v>
      </c>
      <c r="D1878" s="31" t="s">
        <v>23</v>
      </c>
      <c r="E1878" s="31">
        <v>50</v>
      </c>
      <c r="F1878" s="31">
        <v>55.151282000000002</v>
      </c>
      <c r="G1878" s="31">
        <v>58.011111</v>
      </c>
    </row>
    <row r="1879" spans="1:7" x14ac:dyDescent="0.2">
      <c r="A1879" s="31" t="str">
        <f t="shared" si="34"/>
        <v>2021-22Mount Alexander ShireG2</v>
      </c>
      <c r="B1879" s="31" t="s">
        <v>110</v>
      </c>
      <c r="C1879" s="31" t="s">
        <v>268</v>
      </c>
      <c r="D1879" s="31" t="s">
        <v>23</v>
      </c>
      <c r="E1879" s="31">
        <v>54</v>
      </c>
      <c r="F1879" s="31">
        <v>55.151282000000002</v>
      </c>
      <c r="G1879" s="31">
        <v>50.736842000000003</v>
      </c>
    </row>
    <row r="1880" spans="1:7" x14ac:dyDescent="0.2">
      <c r="A1880" s="31" t="str">
        <f t="shared" si="34"/>
        <v>2021-22Moyne ShireG2</v>
      </c>
      <c r="B1880" s="31" t="s">
        <v>110</v>
      </c>
      <c r="C1880" s="31" t="s">
        <v>269</v>
      </c>
      <c r="D1880" s="31" t="s">
        <v>23</v>
      </c>
      <c r="E1880" s="31">
        <v>55</v>
      </c>
      <c r="F1880" s="31">
        <v>55.151282000000002</v>
      </c>
      <c r="G1880" s="31">
        <v>50.736842000000003</v>
      </c>
    </row>
    <row r="1881" spans="1:7" x14ac:dyDescent="0.2">
      <c r="A1881" s="31" t="str">
        <f t="shared" si="34"/>
        <v>2021-22Murrindindi ShireG2</v>
      </c>
      <c r="B1881" s="31" t="s">
        <v>110</v>
      </c>
      <c r="C1881" s="31" t="s">
        <v>270</v>
      </c>
      <c r="D1881" s="31" t="s">
        <v>23</v>
      </c>
      <c r="E1881" s="31">
        <v>54</v>
      </c>
      <c r="F1881" s="31">
        <v>55.151282000000002</v>
      </c>
      <c r="G1881" s="31">
        <v>53.777777999999998</v>
      </c>
    </row>
    <row r="1882" spans="1:7" x14ac:dyDescent="0.2">
      <c r="A1882" s="31" t="str">
        <f t="shared" si="34"/>
        <v>2021-22Nillumbik ShireG2</v>
      </c>
      <c r="B1882" s="31" t="s">
        <v>110</v>
      </c>
      <c r="C1882" s="31" t="s">
        <v>271</v>
      </c>
      <c r="D1882" s="31" t="s">
        <v>23</v>
      </c>
      <c r="E1882" s="31">
        <v>62.1</v>
      </c>
      <c r="F1882" s="31">
        <v>55.151282000000002</v>
      </c>
      <c r="G1882" s="31">
        <v>58.011111</v>
      </c>
    </row>
    <row r="1883" spans="1:7" x14ac:dyDescent="0.2">
      <c r="A1883" s="31" t="str">
        <f t="shared" si="34"/>
        <v>2021-22Port Phillip CityG2</v>
      </c>
      <c r="B1883" s="31" t="s">
        <v>110</v>
      </c>
      <c r="C1883" s="31" t="s">
        <v>272</v>
      </c>
      <c r="D1883" s="31" t="s">
        <v>23</v>
      </c>
      <c r="E1883" s="31">
        <v>54</v>
      </c>
      <c r="F1883" s="31">
        <v>55.151282000000002</v>
      </c>
      <c r="G1883" s="31">
        <v>59.668182000000002</v>
      </c>
    </row>
    <row r="1884" spans="1:7" x14ac:dyDescent="0.2">
      <c r="A1884" s="31" t="str">
        <f t="shared" si="34"/>
        <v>2021-22Pyrenees ShireG2</v>
      </c>
      <c r="B1884" s="31" t="s">
        <v>110</v>
      </c>
      <c r="C1884" s="31" t="s">
        <v>273</v>
      </c>
      <c r="D1884" s="31" t="s">
        <v>23</v>
      </c>
      <c r="E1884" s="31">
        <v>51</v>
      </c>
      <c r="F1884" s="31">
        <v>55.151282000000002</v>
      </c>
      <c r="G1884" s="31">
        <v>53.777777999999998</v>
      </c>
    </row>
    <row r="1885" spans="1:7" x14ac:dyDescent="0.2">
      <c r="A1885" s="31" t="str">
        <f t="shared" si="34"/>
        <v>2021-22Greater SheppartonG2</v>
      </c>
      <c r="B1885" s="31" t="s">
        <v>110</v>
      </c>
      <c r="C1885" s="31" t="s">
        <v>274</v>
      </c>
      <c r="D1885" s="31" t="s">
        <v>23</v>
      </c>
      <c r="E1885" s="31">
        <v>53</v>
      </c>
      <c r="F1885" s="31">
        <v>55.151282000000002</v>
      </c>
      <c r="G1885" s="31">
        <v>53.5</v>
      </c>
    </row>
    <row r="1886" spans="1:7" x14ac:dyDescent="0.2">
      <c r="A1886" s="31" t="str">
        <f t="shared" si="34"/>
        <v>2021-22Wangaratta Rural CityG2</v>
      </c>
      <c r="B1886" s="31" t="s">
        <v>110</v>
      </c>
      <c r="C1886" s="31" t="s">
        <v>275</v>
      </c>
      <c r="D1886" s="31" t="s">
        <v>23</v>
      </c>
      <c r="E1886" s="31">
        <v>57</v>
      </c>
      <c r="F1886" s="31">
        <v>55.151282000000002</v>
      </c>
      <c r="G1886" s="31">
        <v>53.5</v>
      </c>
    </row>
    <row r="1887" spans="1:7" x14ac:dyDescent="0.2">
      <c r="A1887" s="31" t="str">
        <f t="shared" si="34"/>
        <v>2021-22Warrnambool CityG2</v>
      </c>
      <c r="B1887" s="31" t="s">
        <v>110</v>
      </c>
      <c r="C1887" s="31" t="s">
        <v>276</v>
      </c>
      <c r="D1887" s="31" t="s">
        <v>23</v>
      </c>
      <c r="E1887" s="31">
        <v>56</v>
      </c>
      <c r="F1887" s="31">
        <v>55.151282000000002</v>
      </c>
      <c r="G1887" s="31">
        <v>53.5</v>
      </c>
    </row>
    <row r="1888" spans="1:7" x14ac:dyDescent="0.2">
      <c r="A1888" s="31" t="str">
        <f t="shared" si="34"/>
        <v>2021-22Wodonga CityG2</v>
      </c>
      <c r="B1888" s="31" t="s">
        <v>110</v>
      </c>
      <c r="C1888" s="31" t="s">
        <v>277</v>
      </c>
      <c r="D1888" s="31" t="s">
        <v>23</v>
      </c>
      <c r="E1888" s="31">
        <v>56</v>
      </c>
      <c r="F1888" s="31">
        <v>55.151282000000002</v>
      </c>
      <c r="G1888" s="31">
        <v>53.5</v>
      </c>
    </row>
    <row r="1889" spans="1:7" x14ac:dyDescent="0.2">
      <c r="A1889" s="31" t="str">
        <f t="shared" si="34"/>
        <v>2021-22Boroondara CityG2</v>
      </c>
      <c r="B1889" s="31" t="s">
        <v>110</v>
      </c>
      <c r="C1889" s="31" t="s">
        <v>278</v>
      </c>
      <c r="D1889" s="31" t="s">
        <v>23</v>
      </c>
      <c r="E1889" s="31">
        <v>59</v>
      </c>
      <c r="F1889" s="31">
        <v>55.151282000000002</v>
      </c>
      <c r="G1889" s="31">
        <v>59.668182000000002</v>
      </c>
    </row>
    <row r="1890" spans="1:7" x14ac:dyDescent="0.2">
      <c r="A1890" s="31" t="str">
        <f t="shared" si="34"/>
        <v>2021-22Buloke ShireG2</v>
      </c>
      <c r="B1890" s="31" t="s">
        <v>110</v>
      </c>
      <c r="C1890" s="31" t="s">
        <v>279</v>
      </c>
      <c r="D1890" s="31" t="s">
        <v>23</v>
      </c>
      <c r="E1890" s="31">
        <v>54</v>
      </c>
      <c r="F1890" s="31">
        <v>55.151282000000002</v>
      </c>
      <c r="G1890" s="31">
        <v>53.777777999999998</v>
      </c>
    </row>
    <row r="1891" spans="1:7" x14ac:dyDescent="0.2">
      <c r="A1891" s="31" t="str">
        <f t="shared" si="34"/>
        <v>2021-22Glen Eira CityG2</v>
      </c>
      <c r="B1891" s="31" t="s">
        <v>110</v>
      </c>
      <c r="C1891" s="31" t="s">
        <v>280</v>
      </c>
      <c r="D1891" s="31" t="s">
        <v>23</v>
      </c>
      <c r="E1891" s="31">
        <v>60</v>
      </c>
      <c r="F1891" s="31">
        <v>55.151282000000002</v>
      </c>
      <c r="G1891" s="31">
        <v>59.668182000000002</v>
      </c>
    </row>
    <row r="1892" spans="1:7" x14ac:dyDescent="0.2">
      <c r="A1892" s="31" t="str">
        <f t="shared" si="34"/>
        <v>2021-22Horsham Rural CityG2</v>
      </c>
      <c r="B1892" s="31" t="s">
        <v>110</v>
      </c>
      <c r="C1892" s="31" t="s">
        <v>281</v>
      </c>
      <c r="D1892" s="31" t="s">
        <v>23</v>
      </c>
      <c r="E1892" s="31">
        <v>53</v>
      </c>
      <c r="F1892" s="31">
        <v>55.151282000000002</v>
      </c>
      <c r="G1892" s="31">
        <v>53.5</v>
      </c>
    </row>
    <row r="1893" spans="1:7" x14ac:dyDescent="0.2">
      <c r="A1893" s="31" t="str">
        <f t="shared" si="34"/>
        <v>2021-22Kingston CityG2</v>
      </c>
      <c r="B1893" s="31" t="s">
        <v>110</v>
      </c>
      <c r="C1893" s="31" t="s">
        <v>282</v>
      </c>
      <c r="D1893" s="31" t="s">
        <v>23</v>
      </c>
      <c r="E1893" s="31">
        <v>59</v>
      </c>
      <c r="F1893" s="31">
        <v>55.151282000000002</v>
      </c>
      <c r="G1893" s="31">
        <v>59.668182000000002</v>
      </c>
    </row>
    <row r="1894" spans="1:7" x14ac:dyDescent="0.2">
      <c r="A1894" s="31" t="str">
        <f t="shared" si="34"/>
        <v>2021-22Latrobe CityG2</v>
      </c>
      <c r="B1894" s="31" t="s">
        <v>110</v>
      </c>
      <c r="C1894" s="31" t="s">
        <v>283</v>
      </c>
      <c r="D1894" s="31" t="s">
        <v>23</v>
      </c>
      <c r="E1894" s="31">
        <v>55</v>
      </c>
      <c r="F1894" s="31">
        <v>55.151282000000002</v>
      </c>
      <c r="G1894" s="31">
        <v>53.5</v>
      </c>
    </row>
    <row r="1895" spans="1:7" x14ac:dyDescent="0.2">
      <c r="A1895" s="31" t="str">
        <f t="shared" si="34"/>
        <v>2021-22Mildura Rural CityG2</v>
      </c>
      <c r="B1895" s="31" t="s">
        <v>110</v>
      </c>
      <c r="C1895" s="31" t="s">
        <v>284</v>
      </c>
      <c r="D1895" s="31" t="s">
        <v>23</v>
      </c>
      <c r="E1895" s="31">
        <v>49</v>
      </c>
      <c r="F1895" s="31">
        <v>55.151282000000002</v>
      </c>
      <c r="G1895" s="31">
        <v>53.5</v>
      </c>
    </row>
    <row r="1896" spans="1:7" x14ac:dyDescent="0.2">
      <c r="A1896" s="31" t="str">
        <f t="shared" si="34"/>
        <v>2021-22Mitchell ShireG2</v>
      </c>
      <c r="B1896" s="31" t="s">
        <v>110</v>
      </c>
      <c r="C1896" s="31" t="s">
        <v>285</v>
      </c>
      <c r="D1896" s="31" t="s">
        <v>23</v>
      </c>
      <c r="E1896" s="31">
        <v>50</v>
      </c>
      <c r="F1896" s="31">
        <v>55.151282000000002</v>
      </c>
      <c r="G1896" s="31">
        <v>50.736842000000003</v>
      </c>
    </row>
    <row r="1897" spans="1:7" x14ac:dyDescent="0.2">
      <c r="A1897" s="31" t="str">
        <f t="shared" si="34"/>
        <v>2021-22Northern Grampians ShireG2</v>
      </c>
      <c r="B1897" s="31" t="s">
        <v>110</v>
      </c>
      <c r="C1897" s="31" t="s">
        <v>286</v>
      </c>
      <c r="D1897" s="31" t="s">
        <v>23</v>
      </c>
      <c r="E1897" s="31">
        <v>54</v>
      </c>
      <c r="F1897" s="31">
        <v>55.151282000000002</v>
      </c>
      <c r="G1897" s="31">
        <v>53.777777999999998</v>
      </c>
    </row>
    <row r="1898" spans="1:7" x14ac:dyDescent="0.2">
      <c r="A1898" s="31" t="str">
        <f t="shared" si="34"/>
        <v>2021-22Southern Grampians ShireR2</v>
      </c>
      <c r="B1898" s="31" t="s">
        <v>110</v>
      </c>
      <c r="C1898" s="31" t="s">
        <v>208</v>
      </c>
      <c r="D1898" s="31" t="s">
        <v>32</v>
      </c>
      <c r="E1898" s="31">
        <v>0.90242424242424202</v>
      </c>
      <c r="F1898" s="31">
        <v>0.95701499999999995</v>
      </c>
      <c r="G1898" s="31">
        <v>0.96239200000000003</v>
      </c>
    </row>
    <row r="1899" spans="1:7" x14ac:dyDescent="0.2">
      <c r="A1899" s="31" t="str">
        <f t="shared" si="34"/>
        <v>2021-22South Gippsland ShireR2</v>
      </c>
      <c r="B1899" s="31" t="s">
        <v>110</v>
      </c>
      <c r="C1899" s="31" t="s">
        <v>209</v>
      </c>
      <c r="D1899" s="31" t="s">
        <v>32</v>
      </c>
      <c r="E1899" s="31">
        <v>0.99876846123968599</v>
      </c>
      <c r="F1899" s="31">
        <v>0.95701499999999995</v>
      </c>
      <c r="G1899" s="31">
        <v>0.96239200000000003</v>
      </c>
    </row>
    <row r="1900" spans="1:7" x14ac:dyDescent="0.2">
      <c r="A1900" s="31" t="str">
        <f t="shared" si="34"/>
        <v>2021-22Stonnington CityR2</v>
      </c>
      <c r="B1900" s="31" t="s">
        <v>110</v>
      </c>
      <c r="C1900" s="31" t="s">
        <v>210</v>
      </c>
      <c r="D1900" s="31" t="s">
        <v>32</v>
      </c>
      <c r="E1900" s="31">
        <v>0.99382716049382702</v>
      </c>
      <c r="F1900" s="31">
        <v>0.95701499999999995</v>
      </c>
      <c r="G1900" s="31">
        <v>0.96404299999999998</v>
      </c>
    </row>
    <row r="1901" spans="1:7" x14ac:dyDescent="0.2">
      <c r="A1901" s="31" t="str">
        <f t="shared" si="34"/>
        <v>2021-22Ararat Rural CityR2</v>
      </c>
      <c r="B1901" s="31" t="s">
        <v>110</v>
      </c>
      <c r="C1901" s="31" t="s">
        <v>211</v>
      </c>
      <c r="D1901" s="31" t="s">
        <v>32</v>
      </c>
      <c r="E1901" s="31">
        <v>1</v>
      </c>
      <c r="F1901" s="31">
        <v>0.95701499999999995</v>
      </c>
      <c r="G1901" s="31">
        <v>0.92528999999999995</v>
      </c>
    </row>
    <row r="1902" spans="1:7" x14ac:dyDescent="0.2">
      <c r="A1902" s="31" t="str">
        <f t="shared" si="34"/>
        <v>2021-22Strathbogie ShireR2</v>
      </c>
      <c r="B1902" s="31" t="s">
        <v>110</v>
      </c>
      <c r="C1902" s="31" t="s">
        <v>212</v>
      </c>
      <c r="D1902" s="31" t="s">
        <v>32</v>
      </c>
      <c r="E1902" s="31">
        <v>0.99914287598074802</v>
      </c>
      <c r="F1902" s="31">
        <v>0.95701499999999995</v>
      </c>
      <c r="G1902" s="31">
        <v>0.92528999999999995</v>
      </c>
    </row>
    <row r="1903" spans="1:7" x14ac:dyDescent="0.2">
      <c r="A1903" s="31" t="str">
        <f t="shared" si="34"/>
        <v>2021-22Surf Coast ShireR2</v>
      </c>
      <c r="B1903" s="31" t="s">
        <v>110</v>
      </c>
      <c r="C1903" s="31" t="s">
        <v>213</v>
      </c>
      <c r="D1903" s="31" t="s">
        <v>32</v>
      </c>
      <c r="E1903" s="31">
        <v>0.96393442622950798</v>
      </c>
      <c r="F1903" s="31">
        <v>0.95701499999999995</v>
      </c>
      <c r="G1903" s="31">
        <v>0.96239200000000003</v>
      </c>
    </row>
    <row r="1904" spans="1:7" x14ac:dyDescent="0.2">
      <c r="A1904" s="31" t="str">
        <f t="shared" si="34"/>
        <v>2021-22Swan Hill Rural CityR2</v>
      </c>
      <c r="B1904" s="31" t="s">
        <v>110</v>
      </c>
      <c r="C1904" s="31" t="s">
        <v>214</v>
      </c>
      <c r="D1904" s="31" t="s">
        <v>32</v>
      </c>
      <c r="E1904" s="31">
        <v>0.99373040752351105</v>
      </c>
      <c r="F1904" s="31">
        <v>0.95701499999999995</v>
      </c>
      <c r="G1904" s="31">
        <v>0.96239200000000003</v>
      </c>
    </row>
    <row r="1905" spans="1:7" x14ac:dyDescent="0.2">
      <c r="A1905" s="31" t="str">
        <f t="shared" ref="A1905:A1968" si="35">CONCATENATE(B1905,C1905,D1905)</f>
        <v>2021-22Towong ShireR2</v>
      </c>
      <c r="B1905" s="31" t="s">
        <v>110</v>
      </c>
      <c r="C1905" s="31" t="s">
        <v>215</v>
      </c>
      <c r="D1905" s="31" t="s">
        <v>32</v>
      </c>
      <c r="F1905" s="31">
        <v>0.95701499999999995</v>
      </c>
      <c r="G1905" s="31">
        <v>0.92528999999999995</v>
      </c>
    </row>
    <row r="1906" spans="1:7" x14ac:dyDescent="0.2">
      <c r="A1906" s="31" t="str">
        <f t="shared" si="35"/>
        <v>2021-22Wellington ShireR2</v>
      </c>
      <c r="B1906" s="31" t="s">
        <v>110</v>
      </c>
      <c r="C1906" s="31" t="s">
        <v>216</v>
      </c>
      <c r="D1906" s="31" t="s">
        <v>32</v>
      </c>
      <c r="E1906" s="31">
        <v>0.99680918953414199</v>
      </c>
      <c r="F1906" s="31">
        <v>0.95701499999999995</v>
      </c>
      <c r="G1906" s="31">
        <v>0.96239200000000003</v>
      </c>
    </row>
    <row r="1907" spans="1:7" x14ac:dyDescent="0.2">
      <c r="A1907" s="31" t="str">
        <f t="shared" si="35"/>
        <v>2021-22West Wimmera ShireR2</v>
      </c>
      <c r="B1907" s="31" t="s">
        <v>110</v>
      </c>
      <c r="C1907" s="31" t="s">
        <v>217</v>
      </c>
      <c r="D1907" s="31" t="s">
        <v>32</v>
      </c>
      <c r="E1907" s="31">
        <v>0.99831021743080395</v>
      </c>
      <c r="F1907" s="31">
        <v>0.95701499999999995</v>
      </c>
      <c r="G1907" s="31">
        <v>0.92528999999999995</v>
      </c>
    </row>
    <row r="1908" spans="1:7" x14ac:dyDescent="0.2">
      <c r="A1908" s="31" t="str">
        <f t="shared" si="35"/>
        <v>2021-22Whitehorse CityR2</v>
      </c>
      <c r="B1908" s="31" t="s">
        <v>110</v>
      </c>
      <c r="C1908" s="31" t="s">
        <v>218</v>
      </c>
      <c r="D1908" s="31" t="s">
        <v>32</v>
      </c>
      <c r="E1908" s="31">
        <v>0.98587127158555699</v>
      </c>
      <c r="F1908" s="31">
        <v>0.95701499999999995</v>
      </c>
      <c r="G1908" s="31">
        <v>0.96404299999999998</v>
      </c>
    </row>
    <row r="1909" spans="1:7" x14ac:dyDescent="0.2">
      <c r="A1909" s="31" t="str">
        <f t="shared" si="35"/>
        <v>2021-22Whittlesea CityR2</v>
      </c>
      <c r="B1909" s="31" t="s">
        <v>110</v>
      </c>
      <c r="C1909" s="31" t="s">
        <v>219</v>
      </c>
      <c r="D1909" s="31" t="s">
        <v>32</v>
      </c>
      <c r="E1909" s="31">
        <v>0.91637147697520405</v>
      </c>
      <c r="F1909" s="31">
        <v>0.95701499999999995</v>
      </c>
      <c r="G1909" s="31">
        <v>0.96893499999999999</v>
      </c>
    </row>
    <row r="1910" spans="1:7" x14ac:dyDescent="0.2">
      <c r="A1910" s="31" t="str">
        <f t="shared" si="35"/>
        <v>2021-22Wyndham CityR2</v>
      </c>
      <c r="B1910" s="31" t="s">
        <v>110</v>
      </c>
      <c r="C1910" s="31" t="s">
        <v>220</v>
      </c>
      <c r="D1910" s="31" t="s">
        <v>32</v>
      </c>
      <c r="E1910" s="31">
        <v>0.98677884615384603</v>
      </c>
      <c r="F1910" s="31">
        <v>0.95701499999999995</v>
      </c>
      <c r="G1910" s="31">
        <v>0.96893499999999999</v>
      </c>
    </row>
    <row r="1911" spans="1:7" x14ac:dyDescent="0.2">
      <c r="A1911" s="31" t="str">
        <f t="shared" si="35"/>
        <v>2021-22Yarra CityR2</v>
      </c>
      <c r="B1911" s="31" t="s">
        <v>110</v>
      </c>
      <c r="C1911" s="31" t="s">
        <v>221</v>
      </c>
      <c r="D1911" s="31" t="s">
        <v>32</v>
      </c>
      <c r="E1911" s="31">
        <v>0.92877690988759798</v>
      </c>
      <c r="F1911" s="31">
        <v>0.95701499999999995</v>
      </c>
      <c r="G1911" s="31">
        <v>0.96404299999999998</v>
      </c>
    </row>
    <row r="1912" spans="1:7" x14ac:dyDescent="0.2">
      <c r="A1912" s="31" t="str">
        <f t="shared" si="35"/>
        <v>2021-22Yarra Ranges ShireR2</v>
      </c>
      <c r="B1912" s="31" t="s">
        <v>110</v>
      </c>
      <c r="C1912" s="31" t="s">
        <v>222</v>
      </c>
      <c r="D1912" s="31" t="s">
        <v>32</v>
      </c>
      <c r="E1912" s="31">
        <v>0.97614509328250498</v>
      </c>
      <c r="F1912" s="31">
        <v>0.95701499999999995</v>
      </c>
      <c r="G1912" s="31">
        <v>0.96893499999999999</v>
      </c>
    </row>
    <row r="1913" spans="1:7" x14ac:dyDescent="0.2">
      <c r="A1913" s="31" t="str">
        <f t="shared" si="35"/>
        <v>2021-22Yarriambiack ShireR2</v>
      </c>
      <c r="B1913" s="31" t="s">
        <v>110</v>
      </c>
      <c r="C1913" s="31" t="s">
        <v>223</v>
      </c>
      <c r="D1913" s="31" t="s">
        <v>32</v>
      </c>
      <c r="E1913" s="31">
        <v>0.994140625</v>
      </c>
      <c r="F1913" s="31">
        <v>0.95701499999999995</v>
      </c>
      <c r="G1913" s="31">
        <v>0.92528999999999995</v>
      </c>
    </row>
    <row r="1914" spans="1:7" x14ac:dyDescent="0.2">
      <c r="A1914" s="31" t="str">
        <f t="shared" si="35"/>
        <v>2021-22Bass Coast ShireR2</v>
      </c>
      <c r="B1914" s="31" t="s">
        <v>110</v>
      </c>
      <c r="C1914" s="31" t="s">
        <v>224</v>
      </c>
      <c r="D1914" s="31" t="s">
        <v>32</v>
      </c>
      <c r="E1914" s="31">
        <v>0.961409395973154</v>
      </c>
      <c r="F1914" s="31">
        <v>0.95701499999999995</v>
      </c>
      <c r="G1914" s="31">
        <v>0.96239200000000003</v>
      </c>
    </row>
    <row r="1915" spans="1:7" x14ac:dyDescent="0.2">
      <c r="A1915" s="31" t="str">
        <f t="shared" si="35"/>
        <v>2021-22Borough of QueenscliffeR2</v>
      </c>
      <c r="B1915" s="31" t="s">
        <v>110</v>
      </c>
      <c r="C1915" s="31" t="s">
        <v>225</v>
      </c>
      <c r="D1915" s="31" t="s">
        <v>32</v>
      </c>
      <c r="E1915" s="31">
        <v>1</v>
      </c>
      <c r="F1915" s="31">
        <v>0.95701499999999995</v>
      </c>
      <c r="G1915" s="31">
        <v>0.92528999999999995</v>
      </c>
    </row>
    <row r="1916" spans="1:7" x14ac:dyDescent="0.2">
      <c r="A1916" s="31" t="str">
        <f t="shared" si="35"/>
        <v>2021-22Merri-bek CityR2</v>
      </c>
      <c r="B1916" s="31" t="s">
        <v>110</v>
      </c>
      <c r="C1916" s="31" t="s">
        <v>266</v>
      </c>
      <c r="D1916" s="31" t="s">
        <v>32</v>
      </c>
      <c r="E1916" s="31">
        <v>0.95362082994304298</v>
      </c>
      <c r="F1916" s="31">
        <v>0.95701499999999995</v>
      </c>
      <c r="G1916" s="31">
        <v>0.96404299999999998</v>
      </c>
    </row>
    <row r="1917" spans="1:7" x14ac:dyDescent="0.2">
      <c r="A1917" s="31" t="str">
        <f t="shared" si="35"/>
        <v>2021-22Alpine ShireR2</v>
      </c>
      <c r="B1917" s="31" t="s">
        <v>110</v>
      </c>
      <c r="C1917" s="31" t="s">
        <v>226</v>
      </c>
      <c r="D1917" s="31" t="s">
        <v>32</v>
      </c>
      <c r="E1917" s="31">
        <v>0.98830409356725102</v>
      </c>
      <c r="F1917" s="31">
        <v>0.95701499999999995</v>
      </c>
      <c r="G1917" s="31">
        <v>0.92528999999999995</v>
      </c>
    </row>
    <row r="1918" spans="1:7" x14ac:dyDescent="0.2">
      <c r="A1918" s="31" t="str">
        <f t="shared" si="35"/>
        <v>2021-22Ballarat CityR2</v>
      </c>
      <c r="B1918" s="31" t="s">
        <v>110</v>
      </c>
      <c r="C1918" s="31" t="s">
        <v>227</v>
      </c>
      <c r="D1918" s="31" t="s">
        <v>32</v>
      </c>
      <c r="E1918" s="31">
        <v>0.99782256662671698</v>
      </c>
      <c r="F1918" s="31">
        <v>0.95701499999999995</v>
      </c>
      <c r="G1918" s="31">
        <v>0.97771399999999997</v>
      </c>
    </row>
    <row r="1919" spans="1:7" x14ac:dyDescent="0.2">
      <c r="A1919" s="31" t="str">
        <f t="shared" si="35"/>
        <v>2021-22Banyule CityR2</v>
      </c>
      <c r="B1919" s="31" t="s">
        <v>110</v>
      </c>
      <c r="C1919" s="31" t="s">
        <v>228</v>
      </c>
      <c r="D1919" s="31" t="s">
        <v>32</v>
      </c>
      <c r="E1919" s="31">
        <v>0.97469387755101999</v>
      </c>
      <c r="F1919" s="31">
        <v>0.95701499999999995</v>
      </c>
      <c r="G1919" s="31">
        <v>0.96404299999999998</v>
      </c>
    </row>
    <row r="1920" spans="1:7" x14ac:dyDescent="0.2">
      <c r="A1920" s="31" t="str">
        <f t="shared" si="35"/>
        <v>2021-22Baw Baw ShireR2</v>
      </c>
      <c r="B1920" s="31" t="s">
        <v>110</v>
      </c>
      <c r="C1920" s="31" t="s">
        <v>229</v>
      </c>
      <c r="D1920" s="31" t="s">
        <v>32</v>
      </c>
      <c r="E1920" s="31">
        <v>0.97306308677722197</v>
      </c>
      <c r="F1920" s="31">
        <v>0.95701499999999995</v>
      </c>
      <c r="G1920" s="31">
        <v>0.96239200000000003</v>
      </c>
    </row>
    <row r="1921" spans="1:7" x14ac:dyDescent="0.2">
      <c r="A1921" s="31" t="str">
        <f t="shared" si="35"/>
        <v>2021-22Bayside CityR2</v>
      </c>
      <c r="B1921" s="31" t="s">
        <v>110</v>
      </c>
      <c r="C1921" s="31" t="s">
        <v>230</v>
      </c>
      <c r="D1921" s="31" t="s">
        <v>32</v>
      </c>
      <c r="E1921" s="31">
        <v>0.97289972899729005</v>
      </c>
      <c r="F1921" s="31">
        <v>0.95701499999999995</v>
      </c>
      <c r="G1921" s="31">
        <v>0.96404299999999998</v>
      </c>
    </row>
    <row r="1922" spans="1:7" x14ac:dyDescent="0.2">
      <c r="A1922" s="31" t="str">
        <f t="shared" si="35"/>
        <v>2021-22Benalla Rural CityR2</v>
      </c>
      <c r="B1922" s="31" t="s">
        <v>110</v>
      </c>
      <c r="C1922" s="31" t="s">
        <v>231</v>
      </c>
      <c r="D1922" s="31" t="s">
        <v>32</v>
      </c>
      <c r="E1922" s="31">
        <v>0.93884162944243699</v>
      </c>
      <c r="F1922" s="31">
        <v>0.95701499999999995</v>
      </c>
      <c r="G1922" s="31">
        <v>0.92528999999999995</v>
      </c>
    </row>
    <row r="1923" spans="1:7" x14ac:dyDescent="0.2">
      <c r="A1923" s="31" t="str">
        <f t="shared" si="35"/>
        <v>2021-22Brimbank CityR2</v>
      </c>
      <c r="B1923" s="31" t="s">
        <v>110</v>
      </c>
      <c r="C1923" s="31" t="s">
        <v>232</v>
      </c>
      <c r="D1923" s="31" t="s">
        <v>32</v>
      </c>
      <c r="E1923" s="31">
        <v>0.92817679558011001</v>
      </c>
      <c r="F1923" s="31">
        <v>0.95701499999999995</v>
      </c>
      <c r="G1923" s="31">
        <v>0.96404299999999998</v>
      </c>
    </row>
    <row r="1924" spans="1:7" x14ac:dyDescent="0.2">
      <c r="A1924" s="31" t="str">
        <f t="shared" si="35"/>
        <v>2021-22Campaspe ShireR2</v>
      </c>
      <c r="B1924" s="31" t="s">
        <v>110</v>
      </c>
      <c r="C1924" s="31" t="s">
        <v>233</v>
      </c>
      <c r="D1924" s="31" t="s">
        <v>32</v>
      </c>
      <c r="E1924" s="31">
        <v>0.97409362411445999</v>
      </c>
      <c r="F1924" s="31">
        <v>0.95701499999999995</v>
      </c>
      <c r="G1924" s="31">
        <v>0.96239200000000003</v>
      </c>
    </row>
    <row r="1925" spans="1:7" x14ac:dyDescent="0.2">
      <c r="A1925" s="31" t="str">
        <f t="shared" si="35"/>
        <v>2021-22Cardinia ShireR2</v>
      </c>
      <c r="B1925" s="31" t="s">
        <v>110</v>
      </c>
      <c r="C1925" s="31" t="s">
        <v>234</v>
      </c>
      <c r="D1925" s="31" t="s">
        <v>32</v>
      </c>
      <c r="E1925" s="31">
        <v>0.98829648894668398</v>
      </c>
      <c r="F1925" s="31">
        <v>0.95701499999999995</v>
      </c>
      <c r="G1925" s="31">
        <v>0.96893499999999999</v>
      </c>
    </row>
    <row r="1926" spans="1:7" x14ac:dyDescent="0.2">
      <c r="A1926" s="31" t="str">
        <f t="shared" si="35"/>
        <v>2021-22Casey CityR2</v>
      </c>
      <c r="B1926" s="31" t="s">
        <v>110</v>
      </c>
      <c r="C1926" s="31" t="s">
        <v>235</v>
      </c>
      <c r="D1926" s="31" t="s">
        <v>32</v>
      </c>
      <c r="E1926" s="31">
        <v>0.98223871733966694</v>
      </c>
      <c r="F1926" s="31">
        <v>0.95701499999999995</v>
      </c>
      <c r="G1926" s="31">
        <v>0.96893499999999999</v>
      </c>
    </row>
    <row r="1927" spans="1:7" x14ac:dyDescent="0.2">
      <c r="A1927" s="31" t="str">
        <f t="shared" si="35"/>
        <v>2021-22Central Goldfields ShireR2</v>
      </c>
      <c r="B1927" s="31" t="s">
        <v>110</v>
      </c>
      <c r="C1927" s="31" t="s">
        <v>236</v>
      </c>
      <c r="D1927" s="31" t="s">
        <v>32</v>
      </c>
      <c r="E1927" s="31">
        <v>0.95201535508637203</v>
      </c>
      <c r="F1927" s="31">
        <v>0.95701499999999995</v>
      </c>
      <c r="G1927" s="31">
        <v>0.92528999999999995</v>
      </c>
    </row>
    <row r="1928" spans="1:7" x14ac:dyDescent="0.2">
      <c r="A1928" s="31" t="str">
        <f t="shared" si="35"/>
        <v>2021-22Colac-Otway ShireR2</v>
      </c>
      <c r="B1928" s="31" t="s">
        <v>110</v>
      </c>
      <c r="C1928" s="31" t="s">
        <v>237</v>
      </c>
      <c r="D1928" s="31" t="s">
        <v>32</v>
      </c>
      <c r="E1928" s="31">
        <v>0.96000350692617897</v>
      </c>
      <c r="F1928" s="31">
        <v>0.95701499999999995</v>
      </c>
      <c r="G1928" s="31">
        <v>0.96239200000000003</v>
      </c>
    </row>
    <row r="1929" spans="1:7" x14ac:dyDescent="0.2">
      <c r="A1929" s="31" t="str">
        <f t="shared" si="35"/>
        <v>2021-22Corangamite ShireR2</v>
      </c>
      <c r="B1929" s="31" t="s">
        <v>110</v>
      </c>
      <c r="C1929" s="31" t="s">
        <v>238</v>
      </c>
      <c r="D1929" s="31" t="s">
        <v>32</v>
      </c>
      <c r="E1929" s="31">
        <v>0.99015317286652105</v>
      </c>
      <c r="F1929" s="31">
        <v>0.95701499999999995</v>
      </c>
      <c r="G1929" s="31">
        <v>0.96239200000000003</v>
      </c>
    </row>
    <row r="1930" spans="1:7" x14ac:dyDescent="0.2">
      <c r="A1930" s="31" t="str">
        <f t="shared" si="35"/>
        <v>2021-22Darebin CityR2</v>
      </c>
      <c r="B1930" s="31" t="s">
        <v>110</v>
      </c>
      <c r="C1930" s="31" t="s">
        <v>239</v>
      </c>
      <c r="D1930" s="31" t="s">
        <v>32</v>
      </c>
      <c r="E1930" s="31">
        <v>0.96750753136690204</v>
      </c>
      <c r="F1930" s="31">
        <v>0.95701499999999995</v>
      </c>
      <c r="G1930" s="31">
        <v>0.96404299999999998</v>
      </c>
    </row>
    <row r="1931" spans="1:7" x14ac:dyDescent="0.2">
      <c r="A1931" s="31" t="str">
        <f t="shared" si="35"/>
        <v>2021-22East Gippsland ShireR2</v>
      </c>
      <c r="B1931" s="31" t="s">
        <v>110</v>
      </c>
      <c r="C1931" s="31" t="s">
        <v>240</v>
      </c>
      <c r="D1931" s="31" t="s">
        <v>32</v>
      </c>
      <c r="E1931" s="31">
        <v>0.94044845104855002</v>
      </c>
      <c r="F1931" s="31">
        <v>0.95701499999999995</v>
      </c>
      <c r="G1931" s="31">
        <v>0.96239200000000003</v>
      </c>
    </row>
    <row r="1932" spans="1:7" x14ac:dyDescent="0.2">
      <c r="A1932" s="31" t="str">
        <f t="shared" si="35"/>
        <v>2021-22Frankston CityR2</v>
      </c>
      <c r="B1932" s="31" t="s">
        <v>110</v>
      </c>
      <c r="C1932" s="31" t="s">
        <v>241</v>
      </c>
      <c r="D1932" s="31" t="s">
        <v>32</v>
      </c>
      <c r="E1932" s="31">
        <v>0.97882962962963005</v>
      </c>
      <c r="F1932" s="31">
        <v>0.95701499999999995</v>
      </c>
      <c r="G1932" s="31">
        <v>0.96404299999999998</v>
      </c>
    </row>
    <row r="1933" spans="1:7" x14ac:dyDescent="0.2">
      <c r="A1933" s="31" t="str">
        <f t="shared" si="35"/>
        <v>2021-22Gannawarra ShireR2</v>
      </c>
      <c r="B1933" s="31" t="s">
        <v>110</v>
      </c>
      <c r="C1933" s="31" t="s">
        <v>242</v>
      </c>
      <c r="D1933" s="31" t="s">
        <v>32</v>
      </c>
      <c r="E1933" s="31">
        <v>0.99424184261036497</v>
      </c>
      <c r="F1933" s="31">
        <v>0.95701499999999995</v>
      </c>
      <c r="G1933" s="31">
        <v>0.92528999999999995</v>
      </c>
    </row>
    <row r="1934" spans="1:7" x14ac:dyDescent="0.2">
      <c r="A1934" s="31" t="str">
        <f t="shared" si="35"/>
        <v>2021-22Glenelg ShireR2</v>
      </c>
      <c r="B1934" s="31" t="s">
        <v>110</v>
      </c>
      <c r="C1934" s="31" t="s">
        <v>243</v>
      </c>
      <c r="D1934" s="31" t="s">
        <v>32</v>
      </c>
      <c r="E1934" s="31">
        <v>0.93520140105078797</v>
      </c>
      <c r="F1934" s="31">
        <v>0.95701499999999995</v>
      </c>
      <c r="G1934" s="31">
        <v>0.96239200000000003</v>
      </c>
    </row>
    <row r="1935" spans="1:7" x14ac:dyDescent="0.2">
      <c r="A1935" s="31" t="str">
        <f t="shared" si="35"/>
        <v>2021-22Golden Plains ShireR2</v>
      </c>
      <c r="B1935" s="31" t="s">
        <v>110</v>
      </c>
      <c r="C1935" s="31" t="s">
        <v>244</v>
      </c>
      <c r="D1935" s="31" t="s">
        <v>32</v>
      </c>
      <c r="E1935" s="31">
        <v>0.98862876902065999</v>
      </c>
      <c r="F1935" s="31">
        <v>0.95701499999999995</v>
      </c>
      <c r="G1935" s="31">
        <v>0.96239200000000003</v>
      </c>
    </row>
    <row r="1936" spans="1:7" x14ac:dyDescent="0.2">
      <c r="A1936" s="31" t="str">
        <f t="shared" si="35"/>
        <v>2021-22Greater Bendigo CityR2</v>
      </c>
      <c r="B1936" s="31" t="s">
        <v>110</v>
      </c>
      <c r="C1936" s="31" t="s">
        <v>245</v>
      </c>
      <c r="D1936" s="31" t="s">
        <v>32</v>
      </c>
      <c r="E1936" s="31">
        <v>0.99347766296019802</v>
      </c>
      <c r="F1936" s="31">
        <v>0.95701499999999995</v>
      </c>
      <c r="G1936" s="31">
        <v>0.97771399999999997</v>
      </c>
    </row>
    <row r="1937" spans="1:7" x14ac:dyDescent="0.2">
      <c r="A1937" s="31" t="str">
        <f t="shared" si="35"/>
        <v>2021-22Greater Dandenong CityR2</v>
      </c>
      <c r="B1937" s="31" t="s">
        <v>110</v>
      </c>
      <c r="C1937" s="31" t="s">
        <v>246</v>
      </c>
      <c r="D1937" s="31" t="s">
        <v>32</v>
      </c>
      <c r="E1937" s="31">
        <v>0.94582723279648595</v>
      </c>
      <c r="F1937" s="31">
        <v>0.95701499999999995</v>
      </c>
      <c r="G1937" s="31">
        <v>0.96404299999999998</v>
      </c>
    </row>
    <row r="1938" spans="1:7" x14ac:dyDescent="0.2">
      <c r="A1938" s="31" t="str">
        <f t="shared" si="35"/>
        <v>2021-22Greater Geelong CityR2</v>
      </c>
      <c r="B1938" s="31" t="s">
        <v>110</v>
      </c>
      <c r="C1938" s="31" t="s">
        <v>247</v>
      </c>
      <c r="D1938" s="31" t="s">
        <v>32</v>
      </c>
      <c r="E1938" s="31">
        <v>0.94761691319288799</v>
      </c>
      <c r="F1938" s="31">
        <v>0.95701499999999995</v>
      </c>
      <c r="G1938" s="31">
        <v>0.97771399999999997</v>
      </c>
    </row>
    <row r="1939" spans="1:7" x14ac:dyDescent="0.2">
      <c r="A1939" s="31" t="str">
        <f t="shared" si="35"/>
        <v>2021-22Hepburn ShireR2</v>
      </c>
      <c r="B1939" s="31" t="s">
        <v>110</v>
      </c>
      <c r="C1939" s="31" t="s">
        <v>248</v>
      </c>
      <c r="D1939" s="31" t="s">
        <v>32</v>
      </c>
      <c r="E1939" s="31">
        <v>0.977261565661526</v>
      </c>
      <c r="F1939" s="31">
        <v>0.95701499999999995</v>
      </c>
      <c r="G1939" s="31">
        <v>0.92528999999999995</v>
      </c>
    </row>
    <row r="1940" spans="1:7" x14ac:dyDescent="0.2">
      <c r="A1940" s="31" t="str">
        <f t="shared" si="35"/>
        <v>2021-22Hindmarsh ShireR2</v>
      </c>
      <c r="B1940" s="31" t="s">
        <v>110</v>
      </c>
      <c r="C1940" s="31" t="s">
        <v>249</v>
      </c>
      <c r="D1940" s="31" t="s">
        <v>32</v>
      </c>
      <c r="E1940" s="31">
        <v>0.99826989619377204</v>
      </c>
      <c r="F1940" s="31">
        <v>0.95701499999999995</v>
      </c>
      <c r="G1940" s="31">
        <v>0.92528999999999995</v>
      </c>
    </row>
    <row r="1941" spans="1:7" x14ac:dyDescent="0.2">
      <c r="A1941" s="31" t="str">
        <f t="shared" si="35"/>
        <v>2021-22Hobsons Bay CityR2</v>
      </c>
      <c r="B1941" s="31" t="s">
        <v>110</v>
      </c>
      <c r="C1941" s="31" t="s">
        <v>250</v>
      </c>
      <c r="D1941" s="31" t="s">
        <v>32</v>
      </c>
      <c r="E1941" s="31">
        <v>0.97459584295612001</v>
      </c>
      <c r="F1941" s="31">
        <v>0.95701499999999995</v>
      </c>
      <c r="G1941" s="31">
        <v>0.96404299999999998</v>
      </c>
    </row>
    <row r="1942" spans="1:7" x14ac:dyDescent="0.2">
      <c r="A1942" s="31" t="str">
        <f t="shared" si="35"/>
        <v>2021-22Hume CityR2</v>
      </c>
      <c r="B1942" s="31" t="s">
        <v>110</v>
      </c>
      <c r="C1942" s="31" t="s">
        <v>251</v>
      </c>
      <c r="D1942" s="31" t="s">
        <v>32</v>
      </c>
      <c r="E1942" s="31">
        <v>0.98704555540684302</v>
      </c>
      <c r="F1942" s="31">
        <v>0.95701499999999995</v>
      </c>
      <c r="G1942" s="31">
        <v>0.96893499999999999</v>
      </c>
    </row>
    <row r="1943" spans="1:7" x14ac:dyDescent="0.2">
      <c r="A1943" s="31" t="str">
        <f t="shared" si="35"/>
        <v>2021-22Indigo ShireR2</v>
      </c>
      <c r="B1943" s="31" t="s">
        <v>110</v>
      </c>
      <c r="C1943" s="31" t="s">
        <v>252</v>
      </c>
      <c r="D1943" s="31" t="s">
        <v>32</v>
      </c>
      <c r="E1943" s="31">
        <v>0.99956425206980304</v>
      </c>
      <c r="F1943" s="31">
        <v>0.95701499999999995</v>
      </c>
      <c r="G1943" s="31">
        <v>0.92528999999999995</v>
      </c>
    </row>
    <row r="1944" spans="1:7" x14ac:dyDescent="0.2">
      <c r="A1944" s="31" t="str">
        <f t="shared" si="35"/>
        <v>2021-22Knox CityR2</v>
      </c>
      <c r="B1944" s="31" t="s">
        <v>110</v>
      </c>
      <c r="C1944" s="31" t="s">
        <v>253</v>
      </c>
      <c r="D1944" s="31" t="s">
        <v>32</v>
      </c>
      <c r="E1944" s="31">
        <v>0.93892908827785804</v>
      </c>
      <c r="F1944" s="31">
        <v>0.95701499999999995</v>
      </c>
      <c r="G1944" s="31">
        <v>0.96404299999999998</v>
      </c>
    </row>
    <row r="1945" spans="1:7" x14ac:dyDescent="0.2">
      <c r="A1945" s="31" t="str">
        <f t="shared" si="35"/>
        <v>2021-22Loddon ShireR2</v>
      </c>
      <c r="B1945" s="31" t="s">
        <v>110</v>
      </c>
      <c r="C1945" s="31" t="s">
        <v>254</v>
      </c>
      <c r="D1945" s="31" t="s">
        <v>32</v>
      </c>
      <c r="E1945" s="31">
        <v>0.99994714632434401</v>
      </c>
      <c r="F1945" s="31">
        <v>0.95701499999999995</v>
      </c>
      <c r="G1945" s="31">
        <v>0.92528999999999995</v>
      </c>
    </row>
    <row r="1946" spans="1:7" x14ac:dyDescent="0.2">
      <c r="A1946" s="31" t="str">
        <f t="shared" si="35"/>
        <v>2021-22Macedon Ranges ShireR2</v>
      </c>
      <c r="B1946" s="31" t="s">
        <v>110</v>
      </c>
      <c r="C1946" s="31" t="s">
        <v>255</v>
      </c>
      <c r="D1946" s="31" t="s">
        <v>32</v>
      </c>
      <c r="E1946" s="31">
        <v>0.93401592718998905</v>
      </c>
      <c r="F1946" s="31">
        <v>0.95701499999999995</v>
      </c>
      <c r="G1946" s="31">
        <v>0.96239200000000003</v>
      </c>
    </row>
    <row r="1947" spans="1:7" x14ac:dyDescent="0.2">
      <c r="A1947" s="31" t="str">
        <f t="shared" si="35"/>
        <v>2021-22Manningham CityR2</v>
      </c>
      <c r="B1947" s="31" t="s">
        <v>110</v>
      </c>
      <c r="C1947" s="31" t="s">
        <v>256</v>
      </c>
      <c r="D1947" s="31" t="s">
        <v>32</v>
      </c>
      <c r="E1947" s="31">
        <v>0.989071038251366</v>
      </c>
      <c r="F1947" s="31">
        <v>0.95701499999999995</v>
      </c>
      <c r="G1947" s="31">
        <v>0.96404299999999998</v>
      </c>
    </row>
    <row r="1948" spans="1:7" x14ac:dyDescent="0.2">
      <c r="A1948" s="31" t="str">
        <f t="shared" si="35"/>
        <v>2021-22Mansfield ShireR2</v>
      </c>
      <c r="B1948" s="31" t="s">
        <v>110</v>
      </c>
      <c r="C1948" s="31" t="s">
        <v>257</v>
      </c>
      <c r="D1948" s="31" t="s">
        <v>32</v>
      </c>
      <c r="E1948" s="31">
        <v>0.82433577204466701</v>
      </c>
      <c r="F1948" s="31">
        <v>0.95701499999999995</v>
      </c>
      <c r="G1948" s="31">
        <v>0.92528999999999995</v>
      </c>
    </row>
    <row r="1949" spans="1:7" x14ac:dyDescent="0.2">
      <c r="A1949" s="31" t="str">
        <f t="shared" si="35"/>
        <v>2021-22Maribyrnong CityR2</v>
      </c>
      <c r="B1949" s="31" t="s">
        <v>110</v>
      </c>
      <c r="C1949" s="31" t="s">
        <v>258</v>
      </c>
      <c r="D1949" s="31" t="s">
        <v>32</v>
      </c>
      <c r="E1949" s="31">
        <v>0.99438092763414299</v>
      </c>
      <c r="F1949" s="31">
        <v>0.95701499999999995</v>
      </c>
      <c r="G1949" s="31">
        <v>0.96404299999999998</v>
      </c>
    </row>
    <row r="1950" spans="1:7" x14ac:dyDescent="0.2">
      <c r="A1950" s="31" t="str">
        <f t="shared" si="35"/>
        <v>2021-22Maroondah CityR2</v>
      </c>
      <c r="B1950" s="31" t="s">
        <v>110</v>
      </c>
      <c r="C1950" s="31" t="s">
        <v>259</v>
      </c>
      <c r="D1950" s="31" t="s">
        <v>32</v>
      </c>
      <c r="E1950" s="31">
        <v>0.98648648648648696</v>
      </c>
      <c r="F1950" s="31">
        <v>0.95701499999999995</v>
      </c>
      <c r="G1950" s="31">
        <v>0.96404299999999998</v>
      </c>
    </row>
    <row r="1951" spans="1:7" x14ac:dyDescent="0.2">
      <c r="A1951" s="31" t="str">
        <f t="shared" si="35"/>
        <v>2021-22Melbourne CityR2</v>
      </c>
      <c r="B1951" s="31" t="s">
        <v>110</v>
      </c>
      <c r="C1951" s="31" t="s">
        <v>260</v>
      </c>
      <c r="D1951" s="31" t="s">
        <v>32</v>
      </c>
      <c r="E1951" s="31">
        <v>0.94124641246412499</v>
      </c>
      <c r="F1951" s="31">
        <v>0.95701499999999995</v>
      </c>
      <c r="G1951" s="31">
        <v>0.96404299999999998</v>
      </c>
    </row>
    <row r="1952" spans="1:7" x14ac:dyDescent="0.2">
      <c r="A1952" s="31" t="str">
        <f t="shared" si="35"/>
        <v>2021-22Melton CityR2</v>
      </c>
      <c r="B1952" s="31" t="s">
        <v>110</v>
      </c>
      <c r="C1952" s="31" t="s">
        <v>261</v>
      </c>
      <c r="D1952" s="31" t="s">
        <v>32</v>
      </c>
      <c r="E1952" s="31">
        <v>0.96499602227525905</v>
      </c>
      <c r="F1952" s="31">
        <v>0.95701499999999995</v>
      </c>
      <c r="G1952" s="31">
        <v>0.96893499999999999</v>
      </c>
    </row>
    <row r="1953" spans="1:7" x14ac:dyDescent="0.2">
      <c r="A1953" s="31" t="str">
        <f t="shared" si="35"/>
        <v>2021-22Moira ShireR2</v>
      </c>
      <c r="B1953" s="31" t="s">
        <v>110</v>
      </c>
      <c r="C1953" s="31" t="s">
        <v>262</v>
      </c>
      <c r="D1953" s="31" t="s">
        <v>32</v>
      </c>
      <c r="E1953" s="31">
        <v>0.96059858606049997</v>
      </c>
      <c r="F1953" s="31">
        <v>0.95701499999999995</v>
      </c>
      <c r="G1953" s="31">
        <v>0.96239200000000003</v>
      </c>
    </row>
    <row r="1954" spans="1:7" x14ac:dyDescent="0.2">
      <c r="A1954" s="31" t="str">
        <f t="shared" si="35"/>
        <v>2021-22Monash CityR2</v>
      </c>
      <c r="B1954" s="31" t="s">
        <v>110</v>
      </c>
      <c r="C1954" s="31" t="s">
        <v>263</v>
      </c>
      <c r="D1954" s="31" t="s">
        <v>32</v>
      </c>
      <c r="E1954" s="31">
        <v>0.98502604166666696</v>
      </c>
      <c r="F1954" s="31">
        <v>0.95701499999999995</v>
      </c>
      <c r="G1954" s="31">
        <v>0.96404299999999998</v>
      </c>
    </row>
    <row r="1955" spans="1:7" x14ac:dyDescent="0.2">
      <c r="A1955" s="31" t="str">
        <f t="shared" si="35"/>
        <v>2021-22Moonee Valley CityR2</v>
      </c>
      <c r="B1955" s="31" t="s">
        <v>110</v>
      </c>
      <c r="C1955" s="31" t="s">
        <v>264</v>
      </c>
      <c r="D1955" s="31" t="s">
        <v>32</v>
      </c>
      <c r="E1955" s="31">
        <v>1</v>
      </c>
      <c r="F1955" s="31">
        <v>0.95701499999999995</v>
      </c>
      <c r="G1955" s="31">
        <v>0.96404299999999998</v>
      </c>
    </row>
    <row r="1956" spans="1:7" x14ac:dyDescent="0.2">
      <c r="A1956" s="31" t="str">
        <f t="shared" si="35"/>
        <v>2021-22Moorabool ShireR2</v>
      </c>
      <c r="B1956" s="31" t="s">
        <v>110</v>
      </c>
      <c r="C1956" s="31" t="s">
        <v>265</v>
      </c>
      <c r="D1956" s="31" t="s">
        <v>32</v>
      </c>
      <c r="E1956" s="31">
        <v>0.96136438900540899</v>
      </c>
      <c r="F1956" s="31">
        <v>0.95701499999999995</v>
      </c>
      <c r="G1956" s="31">
        <v>0.96239200000000003</v>
      </c>
    </row>
    <row r="1957" spans="1:7" x14ac:dyDescent="0.2">
      <c r="A1957" s="31" t="str">
        <f t="shared" si="35"/>
        <v>2021-22Mornington Peninsula ShireR2</v>
      </c>
      <c r="B1957" s="31" t="s">
        <v>110</v>
      </c>
      <c r="C1957" s="31" t="s">
        <v>267</v>
      </c>
      <c r="D1957" s="31" t="s">
        <v>32</v>
      </c>
      <c r="E1957" s="31">
        <v>0.96755587599134796</v>
      </c>
      <c r="F1957" s="31">
        <v>0.95701499999999995</v>
      </c>
      <c r="G1957" s="31">
        <v>0.96893499999999999</v>
      </c>
    </row>
    <row r="1958" spans="1:7" x14ac:dyDescent="0.2">
      <c r="A1958" s="31" t="str">
        <f t="shared" si="35"/>
        <v>2021-22Mount Alexander ShireR2</v>
      </c>
      <c r="B1958" s="31" t="s">
        <v>110</v>
      </c>
      <c r="C1958" s="31" t="s">
        <v>268</v>
      </c>
      <c r="D1958" s="31" t="s">
        <v>32</v>
      </c>
      <c r="E1958" s="31">
        <v>0.97021213961104702</v>
      </c>
      <c r="F1958" s="31">
        <v>0.95701499999999995</v>
      </c>
      <c r="G1958" s="31">
        <v>0.96239200000000003</v>
      </c>
    </row>
    <row r="1959" spans="1:7" x14ac:dyDescent="0.2">
      <c r="A1959" s="31" t="str">
        <f t="shared" si="35"/>
        <v>2021-22Moyne ShireR2</v>
      </c>
      <c r="B1959" s="31" t="s">
        <v>110</v>
      </c>
      <c r="C1959" s="31" t="s">
        <v>269</v>
      </c>
      <c r="D1959" s="31" t="s">
        <v>32</v>
      </c>
      <c r="E1959" s="31">
        <v>0.96666463414634096</v>
      </c>
      <c r="F1959" s="31">
        <v>0.95701499999999995</v>
      </c>
      <c r="G1959" s="31">
        <v>0.96239200000000003</v>
      </c>
    </row>
    <row r="1960" spans="1:7" x14ac:dyDescent="0.2">
      <c r="A1960" s="31" t="str">
        <f t="shared" si="35"/>
        <v>2021-22Murrindindi ShireR2</v>
      </c>
      <c r="B1960" s="31" t="s">
        <v>110</v>
      </c>
      <c r="C1960" s="31" t="s">
        <v>270</v>
      </c>
      <c r="D1960" s="31" t="s">
        <v>32</v>
      </c>
      <c r="E1960" s="31">
        <v>0.97868951612903199</v>
      </c>
      <c r="F1960" s="31">
        <v>0.95701499999999995</v>
      </c>
      <c r="G1960" s="31">
        <v>0.92528999999999995</v>
      </c>
    </row>
    <row r="1961" spans="1:7" x14ac:dyDescent="0.2">
      <c r="A1961" s="31" t="str">
        <f t="shared" si="35"/>
        <v>2021-22Nillumbik ShireR2</v>
      </c>
      <c r="B1961" s="31" t="s">
        <v>110</v>
      </c>
      <c r="C1961" s="31" t="s">
        <v>271</v>
      </c>
      <c r="D1961" s="31" t="s">
        <v>32</v>
      </c>
      <c r="E1961" s="31">
        <v>0.95098364738109098</v>
      </c>
      <c r="F1961" s="31">
        <v>0.95701499999999995</v>
      </c>
      <c r="G1961" s="31">
        <v>0.96893499999999999</v>
      </c>
    </row>
    <row r="1962" spans="1:7" x14ac:dyDescent="0.2">
      <c r="A1962" s="31" t="str">
        <f t="shared" si="35"/>
        <v>2021-22Port Phillip CityR2</v>
      </c>
      <c r="B1962" s="31" t="s">
        <v>110</v>
      </c>
      <c r="C1962" s="31" t="s">
        <v>272</v>
      </c>
      <c r="D1962" s="31" t="s">
        <v>32</v>
      </c>
      <c r="E1962" s="31">
        <v>0.954789272030651</v>
      </c>
      <c r="F1962" s="31">
        <v>0.95701499999999995</v>
      </c>
      <c r="G1962" s="31">
        <v>0.96404299999999998</v>
      </c>
    </row>
    <row r="1963" spans="1:7" x14ac:dyDescent="0.2">
      <c r="A1963" s="31" t="str">
        <f t="shared" si="35"/>
        <v>2021-22Pyrenees ShireR2</v>
      </c>
      <c r="B1963" s="31" t="s">
        <v>110</v>
      </c>
      <c r="C1963" s="31" t="s">
        <v>273</v>
      </c>
      <c r="D1963" s="31" t="s">
        <v>32</v>
      </c>
      <c r="E1963" s="31">
        <v>0.99918699186991899</v>
      </c>
      <c r="F1963" s="31">
        <v>0.95701499999999995</v>
      </c>
      <c r="G1963" s="31">
        <v>0.92528999999999995</v>
      </c>
    </row>
    <row r="1964" spans="1:7" x14ac:dyDescent="0.2">
      <c r="A1964" s="31" t="str">
        <f t="shared" si="35"/>
        <v>2021-22Greater SheppartonR2</v>
      </c>
      <c r="B1964" s="31" t="s">
        <v>110</v>
      </c>
      <c r="C1964" s="31" t="s">
        <v>274</v>
      </c>
      <c r="D1964" s="31" t="s">
        <v>32</v>
      </c>
      <c r="E1964" s="31">
        <v>0.98859749144811904</v>
      </c>
      <c r="F1964" s="31">
        <v>0.95701499999999995</v>
      </c>
      <c r="G1964" s="31">
        <v>0.97771399999999997</v>
      </c>
    </row>
    <row r="1965" spans="1:7" x14ac:dyDescent="0.2">
      <c r="A1965" s="31" t="str">
        <f t="shared" si="35"/>
        <v>2021-22Wangaratta Rural CityR2</v>
      </c>
      <c r="B1965" s="31" t="s">
        <v>110</v>
      </c>
      <c r="C1965" s="31" t="s">
        <v>275</v>
      </c>
      <c r="D1965" s="31" t="s">
        <v>32</v>
      </c>
      <c r="E1965" s="31">
        <v>0.99434628975265005</v>
      </c>
      <c r="F1965" s="31">
        <v>0.95701499999999995</v>
      </c>
      <c r="G1965" s="31">
        <v>0.97771399999999997</v>
      </c>
    </row>
    <row r="1966" spans="1:7" x14ac:dyDescent="0.2">
      <c r="A1966" s="31" t="str">
        <f t="shared" si="35"/>
        <v>2021-22Warrnambool CityR2</v>
      </c>
      <c r="B1966" s="31" t="s">
        <v>110</v>
      </c>
      <c r="C1966" s="31" t="s">
        <v>276</v>
      </c>
      <c r="D1966" s="31" t="s">
        <v>32</v>
      </c>
      <c r="E1966" s="31">
        <v>0.95434083601286201</v>
      </c>
      <c r="F1966" s="31">
        <v>0.95701499999999995</v>
      </c>
      <c r="G1966" s="31">
        <v>0.97771399999999997</v>
      </c>
    </row>
    <row r="1967" spans="1:7" x14ac:dyDescent="0.2">
      <c r="A1967" s="31" t="str">
        <f t="shared" si="35"/>
        <v>2021-22Wodonga CityR2</v>
      </c>
      <c r="B1967" s="31" t="s">
        <v>110</v>
      </c>
      <c r="C1967" s="31" t="s">
        <v>277</v>
      </c>
      <c r="D1967" s="31" t="s">
        <v>32</v>
      </c>
      <c r="E1967" s="31">
        <v>0.99219552269459899</v>
      </c>
      <c r="F1967" s="31">
        <v>0.95701499999999995</v>
      </c>
      <c r="G1967" s="31">
        <v>0.97771399999999997</v>
      </c>
    </row>
    <row r="1968" spans="1:7" x14ac:dyDescent="0.2">
      <c r="A1968" s="31" t="str">
        <f t="shared" si="35"/>
        <v>2021-22Boroondara CityR2</v>
      </c>
      <c r="B1968" s="31" t="s">
        <v>110</v>
      </c>
      <c r="C1968" s="31" t="s">
        <v>278</v>
      </c>
      <c r="D1968" s="31" t="s">
        <v>32</v>
      </c>
      <c r="E1968" s="31">
        <v>0.91534391534391502</v>
      </c>
      <c r="F1968" s="31">
        <v>0.95701499999999995</v>
      </c>
      <c r="G1968" s="31">
        <v>0.96404299999999998</v>
      </c>
    </row>
    <row r="1969" spans="1:7" x14ac:dyDescent="0.2">
      <c r="A1969" s="31" t="str">
        <f t="shared" ref="A1969:A2032" si="36">CONCATENATE(B1969,C1969,D1969)</f>
        <v>2021-22Buloke ShireR2</v>
      </c>
      <c r="B1969" s="31" t="s">
        <v>110</v>
      </c>
      <c r="C1969" s="31" t="s">
        <v>279</v>
      </c>
      <c r="D1969" s="31" t="s">
        <v>32</v>
      </c>
      <c r="E1969" s="31">
        <v>5.9701492537313397E-2</v>
      </c>
      <c r="F1969" s="31">
        <v>0.95701499999999995</v>
      </c>
      <c r="G1969" s="31">
        <v>0.92528999999999995</v>
      </c>
    </row>
    <row r="1970" spans="1:7" x14ac:dyDescent="0.2">
      <c r="A1970" s="31" t="str">
        <f t="shared" si="36"/>
        <v>2021-22Glen Eira CityR2</v>
      </c>
      <c r="B1970" s="31" t="s">
        <v>110</v>
      </c>
      <c r="C1970" s="31" t="s">
        <v>280</v>
      </c>
      <c r="D1970" s="31" t="s">
        <v>32</v>
      </c>
      <c r="E1970" s="31">
        <v>0.91182364729458898</v>
      </c>
      <c r="F1970" s="31">
        <v>0.95701499999999995</v>
      </c>
      <c r="G1970" s="31">
        <v>0.96404299999999998</v>
      </c>
    </row>
    <row r="1971" spans="1:7" x14ac:dyDescent="0.2">
      <c r="A1971" s="31" t="str">
        <f t="shared" si="36"/>
        <v>2021-22Horsham Rural CityR2</v>
      </c>
      <c r="B1971" s="31" t="s">
        <v>110</v>
      </c>
      <c r="C1971" s="31" t="s">
        <v>281</v>
      </c>
      <c r="D1971" s="31" t="s">
        <v>32</v>
      </c>
      <c r="E1971" s="31">
        <v>0.99554578928613802</v>
      </c>
      <c r="F1971" s="31">
        <v>0.95701499999999995</v>
      </c>
      <c r="G1971" s="31">
        <v>0.97771399999999997</v>
      </c>
    </row>
    <row r="1972" spans="1:7" x14ac:dyDescent="0.2">
      <c r="A1972" s="31" t="str">
        <f t="shared" si="36"/>
        <v>2021-22Kingston CityR2</v>
      </c>
      <c r="B1972" s="31" t="s">
        <v>110</v>
      </c>
      <c r="C1972" s="31" t="s">
        <v>282</v>
      </c>
      <c r="D1972" s="31" t="s">
        <v>32</v>
      </c>
      <c r="E1972" s="31">
        <v>0.98722664015904604</v>
      </c>
      <c r="F1972" s="31">
        <v>0.95701499999999995</v>
      </c>
      <c r="G1972" s="31">
        <v>0.96404299999999998</v>
      </c>
    </row>
    <row r="1973" spans="1:7" x14ac:dyDescent="0.2">
      <c r="A1973" s="31" t="str">
        <f t="shared" si="36"/>
        <v>2021-22Latrobe CityR2</v>
      </c>
      <c r="B1973" s="31" t="s">
        <v>110</v>
      </c>
      <c r="C1973" s="31" t="s">
        <v>283</v>
      </c>
      <c r="D1973" s="31" t="s">
        <v>32</v>
      </c>
      <c r="E1973" s="31">
        <v>0.99693282895409496</v>
      </c>
      <c r="F1973" s="31">
        <v>0.95701499999999995</v>
      </c>
      <c r="G1973" s="31">
        <v>0.97771399999999997</v>
      </c>
    </row>
    <row r="1974" spans="1:7" x14ac:dyDescent="0.2">
      <c r="A1974" s="31" t="str">
        <f t="shared" si="36"/>
        <v>2021-22Mildura Rural CityR2</v>
      </c>
      <c r="B1974" s="31" t="s">
        <v>110</v>
      </c>
      <c r="C1974" s="31" t="s">
        <v>284</v>
      </c>
      <c r="D1974" s="31" t="s">
        <v>32</v>
      </c>
      <c r="E1974" s="31">
        <v>0.91626011475925895</v>
      </c>
      <c r="F1974" s="31">
        <v>0.95701499999999995</v>
      </c>
      <c r="G1974" s="31">
        <v>0.97771399999999997</v>
      </c>
    </row>
    <row r="1975" spans="1:7" x14ac:dyDescent="0.2">
      <c r="A1975" s="31" t="str">
        <f t="shared" si="36"/>
        <v>2021-22Mitchell ShireR2</v>
      </c>
      <c r="B1975" s="31" t="s">
        <v>110</v>
      </c>
      <c r="C1975" s="31" t="s">
        <v>285</v>
      </c>
      <c r="D1975" s="31" t="s">
        <v>32</v>
      </c>
      <c r="E1975" s="31">
        <v>0.91392412215034302</v>
      </c>
      <c r="F1975" s="31">
        <v>0.95701499999999995</v>
      </c>
      <c r="G1975" s="31">
        <v>0.96239200000000003</v>
      </c>
    </row>
    <row r="1976" spans="1:7" x14ac:dyDescent="0.2">
      <c r="A1976" s="31" t="str">
        <f t="shared" si="36"/>
        <v>2021-22Northern Grampians ShireR2</v>
      </c>
      <c r="B1976" s="31" t="s">
        <v>110</v>
      </c>
      <c r="C1976" s="31" t="s">
        <v>286</v>
      </c>
      <c r="D1976" s="31" t="s">
        <v>32</v>
      </c>
      <c r="E1976" s="31">
        <v>0.95327442198281098</v>
      </c>
      <c r="F1976" s="31">
        <v>0.95701499999999995</v>
      </c>
      <c r="G1976" s="31">
        <v>0.92528999999999995</v>
      </c>
    </row>
    <row r="1977" spans="1:7" x14ac:dyDescent="0.2">
      <c r="A1977" s="31" t="str">
        <f t="shared" si="36"/>
        <v>2021-22Southern Grampians ShireSP2</v>
      </c>
      <c r="B1977" s="31" t="s">
        <v>110</v>
      </c>
      <c r="C1977" s="31" t="s">
        <v>208</v>
      </c>
      <c r="D1977" s="31" t="s">
        <v>39</v>
      </c>
      <c r="E1977" s="31">
        <v>0.93373493975903599</v>
      </c>
      <c r="F1977" s="31">
        <v>0.67305899999999996</v>
      </c>
      <c r="G1977" s="31">
        <v>0.69073200000000001</v>
      </c>
    </row>
    <row r="1978" spans="1:7" x14ac:dyDescent="0.2">
      <c r="A1978" s="31" t="str">
        <f t="shared" si="36"/>
        <v>2021-22South Gippsland ShireSP2</v>
      </c>
      <c r="B1978" s="31" t="s">
        <v>110</v>
      </c>
      <c r="C1978" s="31" t="s">
        <v>209</v>
      </c>
      <c r="D1978" s="31" t="s">
        <v>39</v>
      </c>
      <c r="E1978" s="31">
        <v>0.39928698752228198</v>
      </c>
      <c r="F1978" s="31">
        <v>0.67305899999999996</v>
      </c>
      <c r="G1978" s="31">
        <v>0.69073200000000001</v>
      </c>
    </row>
    <row r="1979" spans="1:7" x14ac:dyDescent="0.2">
      <c r="A1979" s="31" t="str">
        <f t="shared" si="36"/>
        <v>2021-22Stonnington CitySP2</v>
      </c>
      <c r="B1979" s="31" t="s">
        <v>110</v>
      </c>
      <c r="C1979" s="31" t="s">
        <v>210</v>
      </c>
      <c r="D1979" s="31" t="s">
        <v>39</v>
      </c>
      <c r="E1979" s="31">
        <v>0.63716258631512901</v>
      </c>
      <c r="F1979" s="31">
        <v>0.67305899999999996</v>
      </c>
      <c r="G1979" s="31">
        <v>0.65512700000000001</v>
      </c>
    </row>
    <row r="1980" spans="1:7" x14ac:dyDescent="0.2">
      <c r="A1980" s="31" t="str">
        <f t="shared" si="36"/>
        <v>2021-22Ararat Rural CitySP2</v>
      </c>
      <c r="B1980" s="31" t="s">
        <v>110</v>
      </c>
      <c r="C1980" s="31" t="s">
        <v>211</v>
      </c>
      <c r="D1980" s="31" t="s">
        <v>39</v>
      </c>
      <c r="E1980" s="31">
        <v>0.90983606557377095</v>
      </c>
      <c r="F1980" s="31">
        <v>0.67305899999999996</v>
      </c>
      <c r="G1980" s="31">
        <v>0.69114399999999998</v>
      </c>
    </row>
    <row r="1981" spans="1:7" x14ac:dyDescent="0.2">
      <c r="A1981" s="31" t="str">
        <f t="shared" si="36"/>
        <v>2021-22Strathbogie ShireSP2</v>
      </c>
      <c r="B1981" s="31" t="s">
        <v>110</v>
      </c>
      <c r="C1981" s="31" t="s">
        <v>212</v>
      </c>
      <c r="D1981" s="31" t="s">
        <v>39</v>
      </c>
      <c r="E1981" s="31">
        <v>0.78245614035087696</v>
      </c>
      <c r="F1981" s="31">
        <v>0.67305899999999996</v>
      </c>
      <c r="G1981" s="31">
        <v>0.69114399999999998</v>
      </c>
    </row>
    <row r="1982" spans="1:7" x14ac:dyDescent="0.2">
      <c r="A1982" s="31" t="str">
        <f t="shared" si="36"/>
        <v>2021-22Surf Coast ShireSP2</v>
      </c>
      <c r="B1982" s="31" t="s">
        <v>110</v>
      </c>
      <c r="C1982" s="31" t="s">
        <v>213</v>
      </c>
      <c r="D1982" s="31" t="s">
        <v>39</v>
      </c>
      <c r="E1982" s="31">
        <v>0.78211382113821104</v>
      </c>
      <c r="F1982" s="31">
        <v>0.67305899999999996</v>
      </c>
      <c r="G1982" s="31">
        <v>0.69073200000000001</v>
      </c>
    </row>
    <row r="1983" spans="1:7" x14ac:dyDescent="0.2">
      <c r="A1983" s="31" t="str">
        <f t="shared" si="36"/>
        <v>2021-22Swan Hill Rural CitySP2</v>
      </c>
      <c r="B1983" s="31" t="s">
        <v>110</v>
      </c>
      <c r="C1983" s="31" t="s">
        <v>214</v>
      </c>
      <c r="D1983" s="31" t="s">
        <v>39</v>
      </c>
      <c r="E1983" s="31">
        <v>0.71277777777777795</v>
      </c>
      <c r="F1983" s="31">
        <v>0.67305899999999996</v>
      </c>
      <c r="G1983" s="31">
        <v>0.69073200000000001</v>
      </c>
    </row>
    <row r="1984" spans="1:7" x14ac:dyDescent="0.2">
      <c r="A1984" s="31" t="str">
        <f t="shared" si="36"/>
        <v>2021-22Towong ShireSP2</v>
      </c>
      <c r="B1984" s="31" t="s">
        <v>110</v>
      </c>
      <c r="C1984" s="31" t="s">
        <v>215</v>
      </c>
      <c r="D1984" s="31" t="s">
        <v>39</v>
      </c>
      <c r="F1984" s="31">
        <v>0.67305899999999996</v>
      </c>
      <c r="G1984" s="31">
        <v>0.69114399999999998</v>
      </c>
    </row>
    <row r="1985" spans="1:7" x14ac:dyDescent="0.2">
      <c r="A1985" s="31" t="str">
        <f t="shared" si="36"/>
        <v>2021-22Wellington ShireSP2</v>
      </c>
      <c r="B1985" s="31" t="s">
        <v>110</v>
      </c>
      <c r="C1985" s="31" t="s">
        <v>216</v>
      </c>
      <c r="D1985" s="31" t="s">
        <v>39</v>
      </c>
      <c r="E1985" s="31">
        <v>0.90950226244343901</v>
      </c>
      <c r="F1985" s="31">
        <v>0.67305899999999996</v>
      </c>
      <c r="G1985" s="31">
        <v>0.69073200000000001</v>
      </c>
    </row>
    <row r="1986" spans="1:7" x14ac:dyDescent="0.2">
      <c r="A1986" s="31" t="str">
        <f t="shared" si="36"/>
        <v>2021-22West Wimmera ShireSP2</v>
      </c>
      <c r="B1986" s="31" t="s">
        <v>110</v>
      </c>
      <c r="C1986" s="31" t="s">
        <v>217</v>
      </c>
      <c r="D1986" s="31" t="s">
        <v>39</v>
      </c>
      <c r="E1986" s="31">
        <v>0.83333333333333304</v>
      </c>
      <c r="F1986" s="31">
        <v>0.67305899999999996</v>
      </c>
      <c r="G1986" s="31">
        <v>0.69114399999999998</v>
      </c>
    </row>
    <row r="1987" spans="1:7" x14ac:dyDescent="0.2">
      <c r="A1987" s="31" t="str">
        <f t="shared" si="36"/>
        <v>2021-22Whitehorse CitySP2</v>
      </c>
      <c r="B1987" s="31" t="s">
        <v>110</v>
      </c>
      <c r="C1987" s="31" t="s">
        <v>218</v>
      </c>
      <c r="D1987" s="31" t="s">
        <v>39</v>
      </c>
      <c r="E1987" s="31">
        <v>0.58743169398907102</v>
      </c>
      <c r="F1987" s="31">
        <v>0.67305899999999996</v>
      </c>
      <c r="G1987" s="31">
        <v>0.65512700000000001</v>
      </c>
    </row>
    <row r="1988" spans="1:7" x14ac:dyDescent="0.2">
      <c r="A1988" s="31" t="str">
        <f t="shared" si="36"/>
        <v>2021-22Whittlesea CitySP2</v>
      </c>
      <c r="B1988" s="31" t="s">
        <v>110</v>
      </c>
      <c r="C1988" s="31" t="s">
        <v>219</v>
      </c>
      <c r="D1988" s="31" t="s">
        <v>39</v>
      </c>
      <c r="E1988" s="31">
        <v>0.63515509601181697</v>
      </c>
      <c r="F1988" s="31">
        <v>0.67305899999999996</v>
      </c>
      <c r="G1988" s="31">
        <v>0.559168</v>
      </c>
    </row>
    <row r="1989" spans="1:7" x14ac:dyDescent="0.2">
      <c r="A1989" s="31" t="str">
        <f t="shared" si="36"/>
        <v>2021-22Wyndham CitySP2</v>
      </c>
      <c r="B1989" s="31" t="s">
        <v>110</v>
      </c>
      <c r="C1989" s="31" t="s">
        <v>220</v>
      </c>
      <c r="D1989" s="31" t="s">
        <v>39</v>
      </c>
      <c r="E1989" s="31">
        <v>0.50608930987821399</v>
      </c>
      <c r="F1989" s="31">
        <v>0.67305899999999996</v>
      </c>
      <c r="G1989" s="31">
        <v>0.559168</v>
      </c>
    </row>
    <row r="1990" spans="1:7" x14ac:dyDescent="0.2">
      <c r="A1990" s="31" t="str">
        <f t="shared" si="36"/>
        <v>2021-22Yarra CitySP2</v>
      </c>
      <c r="B1990" s="31" t="s">
        <v>110</v>
      </c>
      <c r="C1990" s="31" t="s">
        <v>221</v>
      </c>
      <c r="D1990" s="31" t="s">
        <v>39</v>
      </c>
      <c r="E1990" s="31">
        <v>0.46951702296120301</v>
      </c>
      <c r="F1990" s="31">
        <v>0.67305899999999996</v>
      </c>
      <c r="G1990" s="31">
        <v>0.65512700000000001</v>
      </c>
    </row>
    <row r="1991" spans="1:7" x14ac:dyDescent="0.2">
      <c r="A1991" s="31" t="str">
        <f t="shared" si="36"/>
        <v>2021-22Yarra Ranges ShireSP2</v>
      </c>
      <c r="B1991" s="31" t="s">
        <v>110</v>
      </c>
      <c r="C1991" s="31" t="s">
        <v>222</v>
      </c>
      <c r="D1991" s="31" t="s">
        <v>39</v>
      </c>
      <c r="E1991" s="31">
        <v>0.53254023792862104</v>
      </c>
      <c r="F1991" s="31">
        <v>0.67305899999999996</v>
      </c>
      <c r="G1991" s="31">
        <v>0.559168</v>
      </c>
    </row>
    <row r="1992" spans="1:7" x14ac:dyDescent="0.2">
      <c r="A1992" s="31" t="str">
        <f t="shared" si="36"/>
        <v>2021-22Yarriambiack ShireSP2</v>
      </c>
      <c r="B1992" s="31" t="s">
        <v>110</v>
      </c>
      <c r="C1992" s="31" t="s">
        <v>223</v>
      </c>
      <c r="D1992" s="31" t="s">
        <v>39</v>
      </c>
      <c r="E1992" s="31">
        <v>0.89090909090909098</v>
      </c>
      <c r="F1992" s="31">
        <v>0.67305899999999996</v>
      </c>
      <c r="G1992" s="31">
        <v>0.69114399999999998</v>
      </c>
    </row>
    <row r="1993" spans="1:7" x14ac:dyDescent="0.2">
      <c r="A1993" s="31" t="str">
        <f t="shared" si="36"/>
        <v>2021-22Bass Coast ShireSP2</v>
      </c>
      <c r="B1993" s="31" t="s">
        <v>110</v>
      </c>
      <c r="C1993" s="31" t="s">
        <v>224</v>
      </c>
      <c r="D1993" s="31" t="s">
        <v>39</v>
      </c>
      <c r="E1993" s="31">
        <v>0.73987538940810005</v>
      </c>
      <c r="F1993" s="31">
        <v>0.67305899999999996</v>
      </c>
      <c r="G1993" s="31">
        <v>0.69073200000000001</v>
      </c>
    </row>
    <row r="1994" spans="1:7" x14ac:dyDescent="0.2">
      <c r="A1994" s="31" t="str">
        <f t="shared" si="36"/>
        <v>2021-22Borough of QueenscliffeSP2</v>
      </c>
      <c r="B1994" s="31" t="s">
        <v>110</v>
      </c>
      <c r="C1994" s="31" t="s">
        <v>225</v>
      </c>
      <c r="D1994" s="31" t="s">
        <v>39</v>
      </c>
      <c r="E1994" s="31">
        <v>0.74657534246575297</v>
      </c>
      <c r="F1994" s="31">
        <v>0.67305899999999996</v>
      </c>
      <c r="G1994" s="31">
        <v>0.69114399999999998</v>
      </c>
    </row>
    <row r="1995" spans="1:7" x14ac:dyDescent="0.2">
      <c r="A1995" s="31" t="str">
        <f t="shared" si="36"/>
        <v>2021-22Merri-bek CitySP2</v>
      </c>
      <c r="B1995" s="31" t="s">
        <v>110</v>
      </c>
      <c r="C1995" s="31" t="s">
        <v>266</v>
      </c>
      <c r="D1995" s="31" t="s">
        <v>39</v>
      </c>
      <c r="E1995" s="31">
        <v>0.58100979653353402</v>
      </c>
      <c r="F1995" s="31">
        <v>0.67305899999999996</v>
      </c>
      <c r="G1995" s="31">
        <v>0.65512700000000001</v>
      </c>
    </row>
    <row r="1996" spans="1:7" x14ac:dyDescent="0.2">
      <c r="A1996" s="31" t="str">
        <f t="shared" si="36"/>
        <v>2021-22Alpine ShireSP2</v>
      </c>
      <c r="B1996" s="31" t="s">
        <v>110</v>
      </c>
      <c r="C1996" s="31" t="s">
        <v>226</v>
      </c>
      <c r="D1996" s="31" t="s">
        <v>39</v>
      </c>
      <c r="E1996" s="31">
        <v>0.41414141414141398</v>
      </c>
      <c r="F1996" s="31">
        <v>0.67305899999999996</v>
      </c>
      <c r="G1996" s="31">
        <v>0.69114399999999998</v>
      </c>
    </row>
    <row r="1997" spans="1:7" x14ac:dyDescent="0.2">
      <c r="A1997" s="31" t="str">
        <f t="shared" si="36"/>
        <v>2021-22Ballarat CitySP2</v>
      </c>
      <c r="B1997" s="31" t="s">
        <v>110</v>
      </c>
      <c r="C1997" s="31" t="s">
        <v>227</v>
      </c>
      <c r="D1997" s="31" t="s">
        <v>39</v>
      </c>
      <c r="E1997" s="31">
        <v>0.56226765799256495</v>
      </c>
      <c r="F1997" s="31">
        <v>0.67305899999999996</v>
      </c>
      <c r="G1997" s="31">
        <v>0.74887800000000004</v>
      </c>
    </row>
    <row r="1998" spans="1:7" x14ac:dyDescent="0.2">
      <c r="A1998" s="31" t="str">
        <f t="shared" si="36"/>
        <v>2021-22Banyule CitySP2</v>
      </c>
      <c r="B1998" s="31" t="s">
        <v>110</v>
      </c>
      <c r="C1998" s="31" t="s">
        <v>228</v>
      </c>
      <c r="D1998" s="31" t="s">
        <v>39</v>
      </c>
      <c r="E1998" s="31">
        <v>0.76496815286624198</v>
      </c>
      <c r="F1998" s="31">
        <v>0.67305899999999996</v>
      </c>
      <c r="G1998" s="31">
        <v>0.65512700000000001</v>
      </c>
    </row>
    <row r="1999" spans="1:7" x14ac:dyDescent="0.2">
      <c r="A1999" s="31" t="str">
        <f t="shared" si="36"/>
        <v>2021-22Baw Baw ShireSP2</v>
      </c>
      <c r="B1999" s="31" t="s">
        <v>110</v>
      </c>
      <c r="C1999" s="31" t="s">
        <v>229</v>
      </c>
      <c r="D1999" s="31" t="s">
        <v>39</v>
      </c>
      <c r="E1999" s="31">
        <v>0.47923232323232301</v>
      </c>
      <c r="F1999" s="31">
        <v>0.67305899999999996</v>
      </c>
      <c r="G1999" s="31">
        <v>0.69073200000000001</v>
      </c>
    </row>
    <row r="2000" spans="1:7" x14ac:dyDescent="0.2">
      <c r="A2000" s="31" t="str">
        <f t="shared" si="36"/>
        <v>2021-22Bayside CitySP2</v>
      </c>
      <c r="B2000" s="31" t="s">
        <v>110</v>
      </c>
      <c r="C2000" s="31" t="s">
        <v>230</v>
      </c>
      <c r="D2000" s="31" t="s">
        <v>39</v>
      </c>
      <c r="E2000" s="31">
        <v>0.85553633217993097</v>
      </c>
      <c r="F2000" s="31">
        <v>0.67305899999999996</v>
      </c>
      <c r="G2000" s="31">
        <v>0.65512700000000001</v>
      </c>
    </row>
    <row r="2001" spans="1:7" x14ac:dyDescent="0.2">
      <c r="A2001" s="31" t="str">
        <f t="shared" si="36"/>
        <v>2021-22Benalla Rural CitySP2</v>
      </c>
      <c r="B2001" s="31" t="s">
        <v>110</v>
      </c>
      <c r="C2001" s="31" t="s">
        <v>231</v>
      </c>
      <c r="D2001" s="31" t="s">
        <v>39</v>
      </c>
      <c r="E2001" s="31">
        <v>0.87603305785123997</v>
      </c>
      <c r="F2001" s="31">
        <v>0.67305899999999996</v>
      </c>
      <c r="G2001" s="31">
        <v>0.69114399999999998</v>
      </c>
    </row>
    <row r="2002" spans="1:7" x14ac:dyDescent="0.2">
      <c r="A2002" s="31" t="str">
        <f t="shared" si="36"/>
        <v>2021-22Brimbank CitySP2</v>
      </c>
      <c r="B2002" s="31" t="s">
        <v>110</v>
      </c>
      <c r="C2002" s="31" t="s">
        <v>232</v>
      </c>
      <c r="D2002" s="31" t="s">
        <v>39</v>
      </c>
      <c r="E2002" s="31">
        <v>0.70921985815602795</v>
      </c>
      <c r="F2002" s="31">
        <v>0.67305899999999996</v>
      </c>
      <c r="G2002" s="31">
        <v>0.65512700000000001</v>
      </c>
    </row>
    <row r="2003" spans="1:7" x14ac:dyDescent="0.2">
      <c r="A2003" s="31" t="str">
        <f t="shared" si="36"/>
        <v>2021-22Campaspe ShireSP2</v>
      </c>
      <c r="B2003" s="31" t="s">
        <v>110</v>
      </c>
      <c r="C2003" s="31" t="s">
        <v>233</v>
      </c>
      <c r="D2003" s="31" t="s">
        <v>39</v>
      </c>
      <c r="E2003" s="31">
        <v>0.97755610972568596</v>
      </c>
      <c r="F2003" s="31">
        <v>0.67305899999999996</v>
      </c>
      <c r="G2003" s="31">
        <v>0.69073200000000001</v>
      </c>
    </row>
    <row r="2004" spans="1:7" x14ac:dyDescent="0.2">
      <c r="A2004" s="31" t="str">
        <f t="shared" si="36"/>
        <v>2021-22Cardinia ShireSP2</v>
      </c>
      <c r="B2004" s="31" t="s">
        <v>110</v>
      </c>
      <c r="C2004" s="31" t="s">
        <v>234</v>
      </c>
      <c r="D2004" s="31" t="s">
        <v>39</v>
      </c>
      <c r="E2004" s="31">
        <v>0.41619528619528601</v>
      </c>
      <c r="F2004" s="31">
        <v>0.67305899999999996</v>
      </c>
      <c r="G2004" s="31">
        <v>0.559168</v>
      </c>
    </row>
    <row r="2005" spans="1:7" x14ac:dyDescent="0.2">
      <c r="A2005" s="31" t="str">
        <f t="shared" si="36"/>
        <v>2021-22Casey CitySP2</v>
      </c>
      <c r="B2005" s="31" t="s">
        <v>110</v>
      </c>
      <c r="C2005" s="31" t="s">
        <v>235</v>
      </c>
      <c r="D2005" s="31" t="s">
        <v>39</v>
      </c>
      <c r="E2005" s="31">
        <v>0.60544217687074797</v>
      </c>
      <c r="F2005" s="31">
        <v>0.67305899999999996</v>
      </c>
      <c r="G2005" s="31">
        <v>0.559168</v>
      </c>
    </row>
    <row r="2006" spans="1:7" x14ac:dyDescent="0.2">
      <c r="A2006" s="31" t="str">
        <f t="shared" si="36"/>
        <v>2021-22Central Goldfields ShireSP2</v>
      </c>
      <c r="B2006" s="31" t="s">
        <v>110</v>
      </c>
      <c r="C2006" s="31" t="s">
        <v>236</v>
      </c>
      <c r="D2006" s="31" t="s">
        <v>39</v>
      </c>
      <c r="E2006" s="31">
        <v>0.5</v>
      </c>
      <c r="F2006" s="31">
        <v>0.67305899999999996</v>
      </c>
      <c r="G2006" s="31">
        <v>0.69114399999999998</v>
      </c>
    </row>
    <row r="2007" spans="1:7" x14ac:dyDescent="0.2">
      <c r="A2007" s="31" t="str">
        <f t="shared" si="36"/>
        <v>2021-22Colac-Otway ShireSP2</v>
      </c>
      <c r="B2007" s="31" t="s">
        <v>110</v>
      </c>
      <c r="C2007" s="31" t="s">
        <v>237</v>
      </c>
      <c r="D2007" s="31" t="s">
        <v>39</v>
      </c>
      <c r="E2007" s="31">
        <v>0.78325471698113203</v>
      </c>
      <c r="F2007" s="31">
        <v>0.67305899999999996</v>
      </c>
      <c r="G2007" s="31">
        <v>0.69073200000000001</v>
      </c>
    </row>
    <row r="2008" spans="1:7" x14ac:dyDescent="0.2">
      <c r="A2008" s="31" t="str">
        <f t="shared" si="36"/>
        <v>2021-22Corangamite ShireSP2</v>
      </c>
      <c r="B2008" s="31" t="s">
        <v>110</v>
      </c>
      <c r="C2008" s="31" t="s">
        <v>238</v>
      </c>
      <c r="D2008" s="31" t="s">
        <v>39</v>
      </c>
      <c r="E2008" s="31">
        <v>0.91121495327102797</v>
      </c>
      <c r="F2008" s="31">
        <v>0.67305899999999996</v>
      </c>
      <c r="G2008" s="31">
        <v>0.69073200000000001</v>
      </c>
    </row>
    <row r="2009" spans="1:7" x14ac:dyDescent="0.2">
      <c r="A2009" s="31" t="str">
        <f t="shared" si="36"/>
        <v>2021-22Darebin CitySP2</v>
      </c>
      <c r="B2009" s="31" t="s">
        <v>110</v>
      </c>
      <c r="C2009" s="31" t="s">
        <v>239</v>
      </c>
      <c r="D2009" s="31" t="s">
        <v>39</v>
      </c>
      <c r="E2009" s="31">
        <v>0.345895020188425</v>
      </c>
      <c r="F2009" s="31">
        <v>0.67305899999999996</v>
      </c>
      <c r="G2009" s="31">
        <v>0.65512700000000001</v>
      </c>
    </row>
    <row r="2010" spans="1:7" x14ac:dyDescent="0.2">
      <c r="A2010" s="31" t="str">
        <f t="shared" si="36"/>
        <v>2021-22East Gippsland ShireSP2</v>
      </c>
      <c r="B2010" s="31" t="s">
        <v>110</v>
      </c>
      <c r="C2010" s="31" t="s">
        <v>240</v>
      </c>
      <c r="D2010" s="31" t="s">
        <v>39</v>
      </c>
      <c r="E2010" s="31">
        <v>0.38914027149321301</v>
      </c>
      <c r="F2010" s="31">
        <v>0.67305899999999996</v>
      </c>
      <c r="G2010" s="31">
        <v>0.69073200000000001</v>
      </c>
    </row>
    <row r="2011" spans="1:7" x14ac:dyDescent="0.2">
      <c r="A2011" s="31" t="str">
        <f t="shared" si="36"/>
        <v>2021-22Frankston CitySP2</v>
      </c>
      <c r="B2011" s="31" t="s">
        <v>110</v>
      </c>
      <c r="C2011" s="31" t="s">
        <v>241</v>
      </c>
      <c r="D2011" s="31" t="s">
        <v>39</v>
      </c>
      <c r="E2011" s="31">
        <v>0.58145695364238403</v>
      </c>
      <c r="F2011" s="31">
        <v>0.67305899999999996</v>
      </c>
      <c r="G2011" s="31">
        <v>0.65512700000000001</v>
      </c>
    </row>
    <row r="2012" spans="1:7" x14ac:dyDescent="0.2">
      <c r="A2012" s="31" t="str">
        <f t="shared" si="36"/>
        <v>2021-22Gannawarra ShireSP2</v>
      </c>
      <c r="B2012" s="31" t="s">
        <v>110</v>
      </c>
      <c r="C2012" s="31" t="s">
        <v>242</v>
      </c>
      <c r="D2012" s="31" t="s">
        <v>39</v>
      </c>
      <c r="E2012" s="31">
        <v>0.64748201438848896</v>
      </c>
      <c r="F2012" s="31">
        <v>0.67305899999999996</v>
      </c>
      <c r="G2012" s="31">
        <v>0.69114399999999998</v>
      </c>
    </row>
    <row r="2013" spans="1:7" x14ac:dyDescent="0.2">
      <c r="A2013" s="31" t="str">
        <f t="shared" si="36"/>
        <v>2021-22Glenelg ShireSP2</v>
      </c>
      <c r="B2013" s="31" t="s">
        <v>110</v>
      </c>
      <c r="C2013" s="31" t="s">
        <v>243</v>
      </c>
      <c r="D2013" s="31" t="s">
        <v>39</v>
      </c>
      <c r="E2013" s="31">
        <v>0.73228346456692905</v>
      </c>
      <c r="F2013" s="31">
        <v>0.67305899999999996</v>
      </c>
      <c r="G2013" s="31">
        <v>0.69073200000000001</v>
      </c>
    </row>
    <row r="2014" spans="1:7" x14ac:dyDescent="0.2">
      <c r="A2014" s="31" t="str">
        <f t="shared" si="36"/>
        <v>2021-22Golden Plains ShireSP2</v>
      </c>
      <c r="B2014" s="31" t="s">
        <v>110</v>
      </c>
      <c r="C2014" s="31" t="s">
        <v>244</v>
      </c>
      <c r="D2014" s="31" t="s">
        <v>39</v>
      </c>
      <c r="E2014" s="31">
        <v>0.67245119305856804</v>
      </c>
      <c r="F2014" s="31">
        <v>0.67305899999999996</v>
      </c>
      <c r="G2014" s="31">
        <v>0.69073200000000001</v>
      </c>
    </row>
    <row r="2015" spans="1:7" x14ac:dyDescent="0.2">
      <c r="A2015" s="31" t="str">
        <f t="shared" si="36"/>
        <v>2021-22Greater Bendigo CitySP2</v>
      </c>
      <c r="B2015" s="31" t="s">
        <v>110</v>
      </c>
      <c r="C2015" s="31" t="s">
        <v>245</v>
      </c>
      <c r="D2015" s="31" t="s">
        <v>39</v>
      </c>
      <c r="E2015" s="31">
        <v>0.62323651452282203</v>
      </c>
      <c r="F2015" s="31">
        <v>0.67305899999999996</v>
      </c>
      <c r="G2015" s="31">
        <v>0.74887800000000004</v>
      </c>
    </row>
    <row r="2016" spans="1:7" x14ac:dyDescent="0.2">
      <c r="A2016" s="31" t="str">
        <f t="shared" si="36"/>
        <v>2021-22Greater Dandenong CitySP2</v>
      </c>
      <c r="B2016" s="31" t="s">
        <v>110</v>
      </c>
      <c r="C2016" s="31" t="s">
        <v>246</v>
      </c>
      <c r="D2016" s="31" t="s">
        <v>39</v>
      </c>
      <c r="E2016" s="31">
        <v>0.899319727891156</v>
      </c>
      <c r="F2016" s="31">
        <v>0.67305899999999996</v>
      </c>
      <c r="G2016" s="31">
        <v>0.65512700000000001</v>
      </c>
    </row>
    <row r="2017" spans="1:7" x14ac:dyDescent="0.2">
      <c r="A2017" s="31" t="str">
        <f t="shared" si="36"/>
        <v>2021-22Greater Geelong CitySP2</v>
      </c>
      <c r="B2017" s="31" t="s">
        <v>110</v>
      </c>
      <c r="C2017" s="31" t="s">
        <v>247</v>
      </c>
      <c r="D2017" s="31" t="s">
        <v>39</v>
      </c>
      <c r="E2017" s="31">
        <v>0.787031528851874</v>
      </c>
      <c r="F2017" s="31">
        <v>0.67305899999999996</v>
      </c>
      <c r="G2017" s="31">
        <v>0.74887800000000004</v>
      </c>
    </row>
    <row r="2018" spans="1:7" x14ac:dyDescent="0.2">
      <c r="A2018" s="31" t="str">
        <f t="shared" si="36"/>
        <v>2021-22Hepburn ShireSP2</v>
      </c>
      <c r="B2018" s="31" t="s">
        <v>110</v>
      </c>
      <c r="C2018" s="31" t="s">
        <v>248</v>
      </c>
      <c r="D2018" s="31" t="s">
        <v>39</v>
      </c>
      <c r="E2018" s="31">
        <v>0.19700748129675799</v>
      </c>
      <c r="F2018" s="31">
        <v>0.67305899999999996</v>
      </c>
      <c r="G2018" s="31">
        <v>0.69114399999999998</v>
      </c>
    </row>
    <row r="2019" spans="1:7" x14ac:dyDescent="0.2">
      <c r="A2019" s="31" t="str">
        <f t="shared" si="36"/>
        <v>2021-22Hindmarsh ShireSP2</v>
      </c>
      <c r="B2019" s="31" t="s">
        <v>110</v>
      </c>
      <c r="C2019" s="31" t="s">
        <v>249</v>
      </c>
      <c r="D2019" s="31" t="s">
        <v>39</v>
      </c>
      <c r="E2019" s="31">
        <v>0.90163934426229497</v>
      </c>
      <c r="F2019" s="31">
        <v>0.67305899999999996</v>
      </c>
      <c r="G2019" s="31">
        <v>0.69114399999999998</v>
      </c>
    </row>
    <row r="2020" spans="1:7" x14ac:dyDescent="0.2">
      <c r="A2020" s="31" t="str">
        <f t="shared" si="36"/>
        <v>2021-22Hobsons Bay CitySP2</v>
      </c>
      <c r="B2020" s="31" t="s">
        <v>110</v>
      </c>
      <c r="C2020" s="31" t="s">
        <v>250</v>
      </c>
      <c r="D2020" s="31" t="s">
        <v>39</v>
      </c>
      <c r="E2020" s="31">
        <v>0.53571428571428603</v>
      </c>
      <c r="F2020" s="31">
        <v>0.67305899999999996</v>
      </c>
      <c r="G2020" s="31">
        <v>0.65512700000000001</v>
      </c>
    </row>
    <row r="2021" spans="1:7" x14ac:dyDescent="0.2">
      <c r="A2021" s="31" t="str">
        <f t="shared" si="36"/>
        <v>2021-22Hume CitySP2</v>
      </c>
      <c r="B2021" s="31" t="s">
        <v>110</v>
      </c>
      <c r="C2021" s="31" t="s">
        <v>251</v>
      </c>
      <c r="D2021" s="31" t="s">
        <v>39</v>
      </c>
      <c r="E2021" s="31">
        <v>0.41733870967741898</v>
      </c>
      <c r="F2021" s="31">
        <v>0.67305899999999996</v>
      </c>
      <c r="G2021" s="31">
        <v>0.559168</v>
      </c>
    </row>
    <row r="2022" spans="1:7" x14ac:dyDescent="0.2">
      <c r="A2022" s="31" t="str">
        <f t="shared" si="36"/>
        <v>2021-22Indigo ShireSP2</v>
      </c>
      <c r="B2022" s="31" t="s">
        <v>110</v>
      </c>
      <c r="C2022" s="31" t="s">
        <v>252</v>
      </c>
      <c r="D2022" s="31" t="s">
        <v>39</v>
      </c>
      <c r="E2022" s="31">
        <v>0.188051948051948</v>
      </c>
      <c r="F2022" s="31">
        <v>0.67305899999999996</v>
      </c>
      <c r="G2022" s="31">
        <v>0.69114399999999998</v>
      </c>
    </row>
    <row r="2023" spans="1:7" x14ac:dyDescent="0.2">
      <c r="A2023" s="31" t="str">
        <f t="shared" si="36"/>
        <v>2021-22Knox CitySP2</v>
      </c>
      <c r="B2023" s="31" t="s">
        <v>110</v>
      </c>
      <c r="C2023" s="31" t="s">
        <v>253</v>
      </c>
      <c r="D2023" s="31" t="s">
        <v>39</v>
      </c>
      <c r="E2023" s="31">
        <v>0.70729270729270699</v>
      </c>
      <c r="F2023" s="31">
        <v>0.67305899999999996</v>
      </c>
      <c r="G2023" s="31">
        <v>0.65512700000000001</v>
      </c>
    </row>
    <row r="2024" spans="1:7" x14ac:dyDescent="0.2">
      <c r="A2024" s="31" t="str">
        <f t="shared" si="36"/>
        <v>2021-22Loddon ShireSP2</v>
      </c>
      <c r="B2024" s="31" t="s">
        <v>110</v>
      </c>
      <c r="C2024" s="31" t="s">
        <v>254</v>
      </c>
      <c r="D2024" s="31" t="s">
        <v>39</v>
      </c>
      <c r="E2024" s="31">
        <v>0.85039370078740195</v>
      </c>
      <c r="F2024" s="31">
        <v>0.67305899999999996</v>
      </c>
      <c r="G2024" s="31">
        <v>0.69114399999999998</v>
      </c>
    </row>
    <row r="2025" spans="1:7" x14ac:dyDescent="0.2">
      <c r="A2025" s="31" t="str">
        <f t="shared" si="36"/>
        <v>2021-22Macedon Ranges ShireSP2</v>
      </c>
      <c r="B2025" s="31" t="s">
        <v>110</v>
      </c>
      <c r="C2025" s="31" t="s">
        <v>255</v>
      </c>
      <c r="D2025" s="31" t="s">
        <v>39</v>
      </c>
      <c r="E2025" s="31">
        <v>0.49766718506998397</v>
      </c>
      <c r="F2025" s="31">
        <v>0.67305899999999996</v>
      </c>
      <c r="G2025" s="31">
        <v>0.69073200000000001</v>
      </c>
    </row>
    <row r="2026" spans="1:7" x14ac:dyDescent="0.2">
      <c r="A2026" s="31" t="str">
        <f t="shared" si="36"/>
        <v>2021-22Manningham CitySP2</v>
      </c>
      <c r="B2026" s="31" t="s">
        <v>110</v>
      </c>
      <c r="C2026" s="31" t="s">
        <v>256</v>
      </c>
      <c r="D2026" s="31" t="s">
        <v>39</v>
      </c>
      <c r="E2026" s="31">
        <v>0.78991596638655504</v>
      </c>
      <c r="F2026" s="31">
        <v>0.67305899999999996</v>
      </c>
      <c r="G2026" s="31">
        <v>0.65512700000000001</v>
      </c>
    </row>
    <row r="2027" spans="1:7" x14ac:dyDescent="0.2">
      <c r="A2027" s="31" t="str">
        <f t="shared" si="36"/>
        <v>2021-22Mansfield ShireSP2</v>
      </c>
      <c r="B2027" s="31" t="s">
        <v>110</v>
      </c>
      <c r="C2027" s="31" t="s">
        <v>257</v>
      </c>
      <c r="D2027" s="31" t="s">
        <v>39</v>
      </c>
      <c r="E2027" s="31">
        <v>0.91025641025641002</v>
      </c>
      <c r="F2027" s="31">
        <v>0.67305899999999996</v>
      </c>
      <c r="G2027" s="31">
        <v>0.69114399999999998</v>
      </c>
    </row>
    <row r="2028" spans="1:7" x14ac:dyDescent="0.2">
      <c r="A2028" s="31" t="str">
        <f t="shared" si="36"/>
        <v>2021-22Maribyrnong CitySP2</v>
      </c>
      <c r="B2028" s="31" t="s">
        <v>110</v>
      </c>
      <c r="C2028" s="31" t="s">
        <v>258</v>
      </c>
      <c r="D2028" s="31" t="s">
        <v>39</v>
      </c>
      <c r="E2028" s="31">
        <v>0.67475728155339798</v>
      </c>
      <c r="F2028" s="31">
        <v>0.67305899999999996</v>
      </c>
      <c r="G2028" s="31">
        <v>0.65512700000000001</v>
      </c>
    </row>
    <row r="2029" spans="1:7" x14ac:dyDescent="0.2">
      <c r="A2029" s="31" t="str">
        <f t="shared" si="36"/>
        <v>2021-22Maroondah CitySP2</v>
      </c>
      <c r="B2029" s="31" t="s">
        <v>110</v>
      </c>
      <c r="C2029" s="31" t="s">
        <v>259</v>
      </c>
      <c r="D2029" s="31" t="s">
        <v>39</v>
      </c>
      <c r="E2029" s="31">
        <v>0.83517292126563603</v>
      </c>
      <c r="F2029" s="31">
        <v>0.67305899999999996</v>
      </c>
      <c r="G2029" s="31">
        <v>0.65512700000000001</v>
      </c>
    </row>
    <row r="2030" spans="1:7" x14ac:dyDescent="0.2">
      <c r="A2030" s="31" t="str">
        <f t="shared" si="36"/>
        <v>2021-22Melbourne CitySP2</v>
      </c>
      <c r="B2030" s="31" t="s">
        <v>110</v>
      </c>
      <c r="C2030" s="31" t="s">
        <v>260</v>
      </c>
      <c r="D2030" s="31" t="s">
        <v>39</v>
      </c>
      <c r="E2030" s="31">
        <v>0.59651035986913803</v>
      </c>
      <c r="F2030" s="31">
        <v>0.67305899999999996</v>
      </c>
      <c r="G2030" s="31">
        <v>0.65512700000000001</v>
      </c>
    </row>
    <row r="2031" spans="1:7" x14ac:dyDescent="0.2">
      <c r="A2031" s="31" t="str">
        <f t="shared" si="36"/>
        <v>2021-22Melton CitySP2</v>
      </c>
      <c r="B2031" s="31" t="s">
        <v>110</v>
      </c>
      <c r="C2031" s="31" t="s">
        <v>261</v>
      </c>
      <c r="D2031" s="31" t="s">
        <v>39</v>
      </c>
      <c r="E2031" s="31">
        <v>0.87061403508771895</v>
      </c>
      <c r="F2031" s="31">
        <v>0.67305899999999996</v>
      </c>
      <c r="G2031" s="31">
        <v>0.559168</v>
      </c>
    </row>
    <row r="2032" spans="1:7" x14ac:dyDescent="0.2">
      <c r="A2032" s="31" t="str">
        <f t="shared" si="36"/>
        <v>2021-22Moira ShireSP2</v>
      </c>
      <c r="B2032" s="31" t="s">
        <v>110</v>
      </c>
      <c r="C2032" s="31" t="s">
        <v>262</v>
      </c>
      <c r="D2032" s="31" t="s">
        <v>39</v>
      </c>
      <c r="E2032" s="31">
        <v>0.45088161209068001</v>
      </c>
      <c r="F2032" s="31">
        <v>0.67305899999999996</v>
      </c>
      <c r="G2032" s="31">
        <v>0.69073200000000001</v>
      </c>
    </row>
    <row r="2033" spans="1:7" x14ac:dyDescent="0.2">
      <c r="A2033" s="31" t="str">
        <f t="shared" ref="A2033:A2096" si="37">CONCATENATE(B2033,C2033,D2033)</f>
        <v>2021-22Monash CitySP2</v>
      </c>
      <c r="B2033" s="31" t="s">
        <v>110</v>
      </c>
      <c r="C2033" s="31" t="s">
        <v>263</v>
      </c>
      <c r="D2033" s="31" t="s">
        <v>39</v>
      </c>
      <c r="E2033" s="31">
        <v>0.76190476190476197</v>
      </c>
      <c r="F2033" s="31">
        <v>0.67305899999999996</v>
      </c>
      <c r="G2033" s="31">
        <v>0.65512700000000001</v>
      </c>
    </row>
    <row r="2034" spans="1:7" x14ac:dyDescent="0.2">
      <c r="A2034" s="31" t="str">
        <f t="shared" si="37"/>
        <v>2021-22Moonee Valley CitySP2</v>
      </c>
      <c r="B2034" s="31" t="s">
        <v>110</v>
      </c>
      <c r="C2034" s="31" t="s">
        <v>264</v>
      </c>
      <c r="D2034" s="31" t="s">
        <v>39</v>
      </c>
      <c r="E2034" s="31">
        <v>0.55670103092783496</v>
      </c>
      <c r="F2034" s="31">
        <v>0.67305899999999996</v>
      </c>
      <c r="G2034" s="31">
        <v>0.65512700000000001</v>
      </c>
    </row>
    <row r="2035" spans="1:7" x14ac:dyDescent="0.2">
      <c r="A2035" s="31" t="str">
        <f t="shared" si="37"/>
        <v>2021-22Moorabool ShireSP2</v>
      </c>
      <c r="B2035" s="31" t="s">
        <v>110</v>
      </c>
      <c r="C2035" s="31" t="s">
        <v>265</v>
      </c>
      <c r="D2035" s="31" t="s">
        <v>39</v>
      </c>
      <c r="E2035" s="31">
        <v>0.79743589743589705</v>
      </c>
      <c r="F2035" s="31">
        <v>0.67305899999999996</v>
      </c>
      <c r="G2035" s="31">
        <v>0.69073200000000001</v>
      </c>
    </row>
    <row r="2036" spans="1:7" x14ac:dyDescent="0.2">
      <c r="A2036" s="31" t="str">
        <f t="shared" si="37"/>
        <v>2021-22Mornington Peninsula ShireSP2</v>
      </c>
      <c r="B2036" s="31" t="s">
        <v>110</v>
      </c>
      <c r="C2036" s="31" t="s">
        <v>267</v>
      </c>
      <c r="D2036" s="31" t="s">
        <v>39</v>
      </c>
      <c r="E2036" s="31">
        <v>0.44556677890011198</v>
      </c>
      <c r="F2036" s="31">
        <v>0.67305899999999996</v>
      </c>
      <c r="G2036" s="31">
        <v>0.559168</v>
      </c>
    </row>
    <row r="2037" spans="1:7" x14ac:dyDescent="0.2">
      <c r="A2037" s="31" t="str">
        <f t="shared" si="37"/>
        <v>2021-22Mount Alexander ShireSP2</v>
      </c>
      <c r="B2037" s="31" t="s">
        <v>110</v>
      </c>
      <c r="C2037" s="31" t="s">
        <v>268</v>
      </c>
      <c r="D2037" s="31" t="s">
        <v>39</v>
      </c>
      <c r="E2037" s="31">
        <v>0.56382978723404298</v>
      </c>
      <c r="F2037" s="31">
        <v>0.67305899999999996</v>
      </c>
      <c r="G2037" s="31">
        <v>0.69073200000000001</v>
      </c>
    </row>
    <row r="2038" spans="1:7" x14ac:dyDescent="0.2">
      <c r="A2038" s="31" t="str">
        <f t="shared" si="37"/>
        <v>2021-22Moyne ShireSP2</v>
      </c>
      <c r="B2038" s="31" t="s">
        <v>110</v>
      </c>
      <c r="C2038" s="31" t="s">
        <v>269</v>
      </c>
      <c r="D2038" s="31" t="s">
        <v>39</v>
      </c>
      <c r="E2038" s="31">
        <v>0.81321839080459801</v>
      </c>
      <c r="F2038" s="31">
        <v>0.67305899999999996</v>
      </c>
      <c r="G2038" s="31">
        <v>0.69073200000000001</v>
      </c>
    </row>
    <row r="2039" spans="1:7" x14ac:dyDescent="0.2">
      <c r="A2039" s="31" t="str">
        <f t="shared" si="37"/>
        <v>2021-22Murrindindi ShireSP2</v>
      </c>
      <c r="B2039" s="31" t="s">
        <v>110</v>
      </c>
      <c r="C2039" s="31" t="s">
        <v>270</v>
      </c>
      <c r="D2039" s="31" t="s">
        <v>39</v>
      </c>
      <c r="E2039" s="31">
        <v>0.75683890577507595</v>
      </c>
      <c r="F2039" s="31">
        <v>0.67305899999999996</v>
      </c>
      <c r="G2039" s="31">
        <v>0.69114399999999998</v>
      </c>
    </row>
    <row r="2040" spans="1:7" x14ac:dyDescent="0.2">
      <c r="A2040" s="31" t="str">
        <f t="shared" si="37"/>
        <v>2021-22Nillumbik ShireSP2</v>
      </c>
      <c r="B2040" s="31" t="s">
        <v>110</v>
      </c>
      <c r="C2040" s="31" t="s">
        <v>271</v>
      </c>
      <c r="D2040" s="31" t="s">
        <v>39</v>
      </c>
      <c r="E2040" s="31">
        <v>0.60357142857142898</v>
      </c>
      <c r="F2040" s="31">
        <v>0.67305899999999996</v>
      </c>
      <c r="G2040" s="31">
        <v>0.559168</v>
      </c>
    </row>
    <row r="2041" spans="1:7" x14ac:dyDescent="0.2">
      <c r="A2041" s="31" t="str">
        <f t="shared" si="37"/>
        <v>2021-22Port Phillip CitySP2</v>
      </c>
      <c r="B2041" s="31" t="s">
        <v>110</v>
      </c>
      <c r="C2041" s="31" t="s">
        <v>272</v>
      </c>
      <c r="D2041" s="31" t="s">
        <v>39</v>
      </c>
      <c r="E2041" s="31">
        <v>0.45123839009287903</v>
      </c>
      <c r="F2041" s="31">
        <v>0.67305899999999996</v>
      </c>
      <c r="G2041" s="31">
        <v>0.65512700000000001</v>
      </c>
    </row>
    <row r="2042" spans="1:7" x14ac:dyDescent="0.2">
      <c r="A2042" s="31" t="str">
        <f t="shared" si="37"/>
        <v>2021-22Pyrenees ShireSP2</v>
      </c>
      <c r="B2042" s="31" t="s">
        <v>110</v>
      </c>
      <c r="C2042" s="31" t="s">
        <v>273</v>
      </c>
      <c r="D2042" s="31" t="s">
        <v>39</v>
      </c>
      <c r="E2042" s="31">
        <v>0.85609756097560996</v>
      </c>
      <c r="F2042" s="31">
        <v>0.67305899999999996</v>
      </c>
      <c r="G2042" s="31">
        <v>0.69114399999999998</v>
      </c>
    </row>
    <row r="2043" spans="1:7" x14ac:dyDescent="0.2">
      <c r="A2043" s="31" t="str">
        <f t="shared" si="37"/>
        <v>2021-22Greater SheppartonSP2</v>
      </c>
      <c r="B2043" s="31" t="s">
        <v>110</v>
      </c>
      <c r="C2043" s="31" t="s">
        <v>274</v>
      </c>
      <c r="D2043" s="31" t="s">
        <v>39</v>
      </c>
      <c r="E2043" s="31">
        <v>0.62254025044722705</v>
      </c>
      <c r="F2043" s="31">
        <v>0.67305899999999996</v>
      </c>
      <c r="G2043" s="31">
        <v>0.74887800000000004</v>
      </c>
    </row>
    <row r="2044" spans="1:7" x14ac:dyDescent="0.2">
      <c r="A2044" s="31" t="str">
        <f t="shared" si="37"/>
        <v>2021-22Wangaratta Rural CitySP2</v>
      </c>
      <c r="B2044" s="31" t="s">
        <v>110</v>
      </c>
      <c r="C2044" s="31" t="s">
        <v>275</v>
      </c>
      <c r="D2044" s="31" t="s">
        <v>39</v>
      </c>
      <c r="E2044" s="31">
        <v>0.83394833948339497</v>
      </c>
      <c r="F2044" s="31">
        <v>0.67305899999999996</v>
      </c>
      <c r="G2044" s="31">
        <v>0.74887800000000004</v>
      </c>
    </row>
    <row r="2045" spans="1:7" x14ac:dyDescent="0.2">
      <c r="A2045" s="31" t="str">
        <f t="shared" si="37"/>
        <v>2021-22Warrnambool CitySP2</v>
      </c>
      <c r="B2045" s="31" t="s">
        <v>110</v>
      </c>
      <c r="C2045" s="31" t="s">
        <v>276</v>
      </c>
      <c r="D2045" s="31" t="s">
        <v>39</v>
      </c>
      <c r="E2045" s="31">
        <v>0.71794871794871795</v>
      </c>
      <c r="F2045" s="31">
        <v>0.67305899999999996</v>
      </c>
      <c r="G2045" s="31">
        <v>0.74887800000000004</v>
      </c>
    </row>
    <row r="2046" spans="1:7" x14ac:dyDescent="0.2">
      <c r="A2046" s="31" t="str">
        <f t="shared" si="37"/>
        <v>2021-22Wodonga CitySP2</v>
      </c>
      <c r="B2046" s="31" t="s">
        <v>110</v>
      </c>
      <c r="C2046" s="31" t="s">
        <v>277</v>
      </c>
      <c r="D2046" s="31" t="s">
        <v>39</v>
      </c>
      <c r="E2046" s="31">
        <v>0.575094339622642</v>
      </c>
      <c r="F2046" s="31">
        <v>0.67305899999999996</v>
      </c>
      <c r="G2046" s="31">
        <v>0.74887800000000004</v>
      </c>
    </row>
    <row r="2047" spans="1:7" x14ac:dyDescent="0.2">
      <c r="A2047" s="31" t="str">
        <f t="shared" si="37"/>
        <v>2021-22Boroondara CitySP2</v>
      </c>
      <c r="B2047" s="31" t="s">
        <v>110</v>
      </c>
      <c r="C2047" s="31" t="s">
        <v>278</v>
      </c>
      <c r="D2047" s="31" t="s">
        <v>39</v>
      </c>
      <c r="E2047" s="31">
        <v>0.592689575289575</v>
      </c>
      <c r="F2047" s="31">
        <v>0.67305899999999996</v>
      </c>
      <c r="G2047" s="31">
        <v>0.65512700000000001</v>
      </c>
    </row>
    <row r="2048" spans="1:7" x14ac:dyDescent="0.2">
      <c r="A2048" s="31" t="str">
        <f t="shared" si="37"/>
        <v>2021-22Buloke ShireSP2</v>
      </c>
      <c r="B2048" s="31" t="s">
        <v>110</v>
      </c>
      <c r="C2048" s="31" t="s">
        <v>279</v>
      </c>
      <c r="D2048" s="31" t="s">
        <v>39</v>
      </c>
      <c r="E2048" s="31">
        <v>0.58695652173913004</v>
      </c>
      <c r="F2048" s="31">
        <v>0.67305899999999996</v>
      </c>
      <c r="G2048" s="31">
        <v>0.69114399999999998</v>
      </c>
    </row>
    <row r="2049" spans="1:7" x14ac:dyDescent="0.2">
      <c r="A2049" s="31" t="str">
        <f t="shared" si="37"/>
        <v>2021-22Glen Eira CitySP2</v>
      </c>
      <c r="B2049" s="31" t="s">
        <v>110</v>
      </c>
      <c r="C2049" s="31" t="s">
        <v>280</v>
      </c>
      <c r="D2049" s="31" t="s">
        <v>39</v>
      </c>
      <c r="E2049" s="31">
        <v>0.89350649350649303</v>
      </c>
      <c r="F2049" s="31">
        <v>0.67305899999999996</v>
      </c>
      <c r="G2049" s="31">
        <v>0.65512700000000001</v>
      </c>
    </row>
    <row r="2050" spans="1:7" x14ac:dyDescent="0.2">
      <c r="A2050" s="31" t="str">
        <f t="shared" si="37"/>
        <v>2021-22Horsham Rural CitySP2</v>
      </c>
      <c r="B2050" s="31" t="s">
        <v>110</v>
      </c>
      <c r="C2050" s="31" t="s">
        <v>281</v>
      </c>
      <c r="D2050" s="31" t="s">
        <v>39</v>
      </c>
      <c r="E2050" s="31">
        <v>1</v>
      </c>
      <c r="F2050" s="31">
        <v>0.67305899999999996</v>
      </c>
      <c r="G2050" s="31">
        <v>0.74887800000000004</v>
      </c>
    </row>
    <row r="2051" spans="1:7" x14ac:dyDescent="0.2">
      <c r="A2051" s="31" t="str">
        <f t="shared" si="37"/>
        <v>2021-22Kingston CitySP2</v>
      </c>
      <c r="B2051" s="31" t="s">
        <v>110</v>
      </c>
      <c r="C2051" s="31" t="s">
        <v>282</v>
      </c>
      <c r="D2051" s="31" t="s">
        <v>39</v>
      </c>
      <c r="E2051" s="31">
        <v>0.58586762075134202</v>
      </c>
      <c r="F2051" s="31">
        <v>0.67305899999999996</v>
      </c>
      <c r="G2051" s="31">
        <v>0.65512700000000001</v>
      </c>
    </row>
    <row r="2052" spans="1:7" x14ac:dyDescent="0.2">
      <c r="A2052" s="31" t="str">
        <f t="shared" si="37"/>
        <v>2021-22Latrobe CitySP2</v>
      </c>
      <c r="B2052" s="31" t="s">
        <v>110</v>
      </c>
      <c r="C2052" s="31" t="s">
        <v>283</v>
      </c>
      <c r="D2052" s="31" t="s">
        <v>39</v>
      </c>
      <c r="E2052" s="31">
        <v>0.91922005571030596</v>
      </c>
      <c r="F2052" s="31">
        <v>0.67305899999999996</v>
      </c>
      <c r="G2052" s="31">
        <v>0.74887800000000004</v>
      </c>
    </row>
    <row r="2053" spans="1:7" x14ac:dyDescent="0.2">
      <c r="A2053" s="31" t="str">
        <f t="shared" si="37"/>
        <v>2021-22Mildura Rural CitySP2</v>
      </c>
      <c r="B2053" s="31" t="s">
        <v>110</v>
      </c>
      <c r="C2053" s="31" t="s">
        <v>284</v>
      </c>
      <c r="D2053" s="31" t="s">
        <v>39</v>
      </c>
      <c r="E2053" s="31">
        <v>0.84749034749034702</v>
      </c>
      <c r="F2053" s="31">
        <v>0.67305899999999996</v>
      </c>
      <c r="G2053" s="31">
        <v>0.74887800000000004</v>
      </c>
    </row>
    <row r="2054" spans="1:7" x14ac:dyDescent="0.2">
      <c r="A2054" s="31" t="str">
        <f t="shared" si="37"/>
        <v>2021-22Mitchell ShireSP2</v>
      </c>
      <c r="B2054" s="31" t="s">
        <v>110</v>
      </c>
      <c r="C2054" s="31" t="s">
        <v>285</v>
      </c>
      <c r="D2054" s="31" t="s">
        <v>39</v>
      </c>
      <c r="E2054" s="31">
        <v>0.57845433255269296</v>
      </c>
      <c r="F2054" s="31">
        <v>0.67305899999999996</v>
      </c>
      <c r="G2054" s="31">
        <v>0.69073200000000001</v>
      </c>
    </row>
    <row r="2055" spans="1:7" x14ac:dyDescent="0.2">
      <c r="A2055" s="31" t="str">
        <f t="shared" si="37"/>
        <v>2021-22Northern Grampians ShireSP2</v>
      </c>
      <c r="B2055" s="31" t="s">
        <v>110</v>
      </c>
      <c r="C2055" s="31" t="s">
        <v>286</v>
      </c>
      <c r="D2055" s="31" t="s">
        <v>39</v>
      </c>
      <c r="E2055" s="31">
        <v>0.592592592592593</v>
      </c>
      <c r="F2055" s="31">
        <v>0.67305899999999996</v>
      </c>
      <c r="G2055" s="31">
        <v>0.69114399999999998</v>
      </c>
    </row>
    <row r="2056" spans="1:7" x14ac:dyDescent="0.2">
      <c r="A2056" s="31" t="str">
        <f t="shared" si="37"/>
        <v>2021-22Southern Grampians ShireWC5</v>
      </c>
      <c r="B2056" s="31" t="s">
        <v>110</v>
      </c>
      <c r="C2056" s="31" t="s">
        <v>208</v>
      </c>
      <c r="D2056" s="31" t="s">
        <v>47</v>
      </c>
      <c r="E2056" s="31">
        <v>0.79243781094527399</v>
      </c>
      <c r="F2056" s="31">
        <v>0.47819299999999998</v>
      </c>
      <c r="G2056" s="31">
        <v>0.51424599999999998</v>
      </c>
    </row>
    <row r="2057" spans="1:7" x14ac:dyDescent="0.2">
      <c r="A2057" s="31" t="str">
        <f t="shared" si="37"/>
        <v>2021-22South Gippsland ShireWC5</v>
      </c>
      <c r="B2057" s="31" t="s">
        <v>110</v>
      </c>
      <c r="C2057" s="31" t="s">
        <v>209</v>
      </c>
      <c r="D2057" s="31" t="s">
        <v>47</v>
      </c>
      <c r="E2057" s="31">
        <v>0.51925339796204895</v>
      </c>
      <c r="F2057" s="31">
        <v>0.47819299999999998</v>
      </c>
      <c r="G2057" s="31">
        <v>0.51424599999999998</v>
      </c>
    </row>
    <row r="2058" spans="1:7" x14ac:dyDescent="0.2">
      <c r="A2058" s="31" t="str">
        <f t="shared" si="37"/>
        <v>2021-22Stonnington CityWC5</v>
      </c>
      <c r="B2058" s="31" t="s">
        <v>110</v>
      </c>
      <c r="C2058" s="31" t="s">
        <v>210</v>
      </c>
      <c r="D2058" s="31" t="s">
        <v>47</v>
      </c>
      <c r="E2058" s="31">
        <v>0.39516081956686699</v>
      </c>
      <c r="F2058" s="31">
        <v>0.47819299999999998</v>
      </c>
      <c r="G2058" s="31">
        <v>0.49121999999999999</v>
      </c>
    </row>
    <row r="2059" spans="1:7" x14ac:dyDescent="0.2">
      <c r="A2059" s="31" t="str">
        <f t="shared" si="37"/>
        <v>2021-22Ararat Rural CityWC5</v>
      </c>
      <c r="B2059" s="31" t="s">
        <v>110</v>
      </c>
      <c r="C2059" s="31" t="s">
        <v>211</v>
      </c>
      <c r="D2059" s="31" t="s">
        <v>47</v>
      </c>
      <c r="E2059" s="31">
        <v>0.21021347259620199</v>
      </c>
      <c r="F2059" s="31">
        <v>0.47819299999999998</v>
      </c>
      <c r="G2059" s="31">
        <v>0.38202999999999998</v>
      </c>
    </row>
    <row r="2060" spans="1:7" x14ac:dyDescent="0.2">
      <c r="A2060" s="31" t="str">
        <f t="shared" si="37"/>
        <v>2021-22Strathbogie ShireWC5</v>
      </c>
      <c r="B2060" s="31" t="s">
        <v>110</v>
      </c>
      <c r="C2060" s="31" t="s">
        <v>212</v>
      </c>
      <c r="D2060" s="31" t="s">
        <v>47</v>
      </c>
      <c r="E2060" s="31">
        <v>0.70718358497637002</v>
      </c>
      <c r="F2060" s="31">
        <v>0.47819299999999998</v>
      </c>
      <c r="G2060" s="31">
        <v>0.38202999999999998</v>
      </c>
    </row>
    <row r="2061" spans="1:7" x14ac:dyDescent="0.2">
      <c r="A2061" s="31" t="str">
        <f t="shared" si="37"/>
        <v>2021-22Surf Coast ShireWC5</v>
      </c>
      <c r="B2061" s="31" t="s">
        <v>110</v>
      </c>
      <c r="C2061" s="31" t="s">
        <v>213</v>
      </c>
      <c r="D2061" s="31" t="s">
        <v>47</v>
      </c>
      <c r="E2061" s="31">
        <v>0.71115013169446895</v>
      </c>
      <c r="F2061" s="31">
        <v>0.47819299999999998</v>
      </c>
      <c r="G2061" s="31">
        <v>0.51424599999999998</v>
      </c>
    </row>
    <row r="2062" spans="1:7" x14ac:dyDescent="0.2">
      <c r="A2062" s="31" t="str">
        <f t="shared" si="37"/>
        <v>2021-22Swan Hill Rural CityWC5</v>
      </c>
      <c r="B2062" s="31" t="s">
        <v>110</v>
      </c>
      <c r="C2062" s="31" t="s">
        <v>214</v>
      </c>
      <c r="D2062" s="31" t="s">
        <v>47</v>
      </c>
      <c r="E2062" s="31">
        <v>0.30916680543680403</v>
      </c>
      <c r="F2062" s="31">
        <v>0.47819299999999998</v>
      </c>
      <c r="G2062" s="31">
        <v>0.51424599999999998</v>
      </c>
    </row>
    <row r="2063" spans="1:7" x14ac:dyDescent="0.2">
      <c r="A2063" s="31" t="str">
        <f t="shared" si="37"/>
        <v>2021-22Towong ShireWC5</v>
      </c>
      <c r="B2063" s="31" t="s">
        <v>110</v>
      </c>
      <c r="C2063" s="31" t="s">
        <v>215</v>
      </c>
      <c r="D2063" s="31" t="s">
        <v>47</v>
      </c>
      <c r="F2063" s="31">
        <v>0.47819299999999998</v>
      </c>
      <c r="G2063" s="31">
        <v>0.38202999999999998</v>
      </c>
    </row>
    <row r="2064" spans="1:7" x14ac:dyDescent="0.2">
      <c r="A2064" s="31" t="str">
        <f t="shared" si="37"/>
        <v>2021-22Wellington ShireWC5</v>
      </c>
      <c r="B2064" s="31" t="s">
        <v>110</v>
      </c>
      <c r="C2064" s="31" t="s">
        <v>216</v>
      </c>
      <c r="D2064" s="31" t="s">
        <v>47</v>
      </c>
      <c r="E2064" s="31">
        <v>0.33507885132113102</v>
      </c>
      <c r="F2064" s="31">
        <v>0.47819299999999998</v>
      </c>
      <c r="G2064" s="31">
        <v>0.51424599999999998</v>
      </c>
    </row>
    <row r="2065" spans="1:7" x14ac:dyDescent="0.2">
      <c r="A2065" s="31" t="str">
        <f t="shared" si="37"/>
        <v>2021-22West Wimmera ShireWC5</v>
      </c>
      <c r="B2065" s="31" t="s">
        <v>110</v>
      </c>
      <c r="C2065" s="31" t="s">
        <v>217</v>
      </c>
      <c r="D2065" s="31" t="s">
        <v>47</v>
      </c>
      <c r="E2065" s="31">
        <v>0.20427298838613001</v>
      </c>
      <c r="F2065" s="31">
        <v>0.47819299999999998</v>
      </c>
      <c r="G2065" s="31">
        <v>0.38202999999999998</v>
      </c>
    </row>
    <row r="2066" spans="1:7" x14ac:dyDescent="0.2">
      <c r="A2066" s="31" t="str">
        <f t="shared" si="37"/>
        <v>2021-22Whitehorse CityWC5</v>
      </c>
      <c r="B2066" s="31" t="s">
        <v>110</v>
      </c>
      <c r="C2066" s="31" t="s">
        <v>218</v>
      </c>
      <c r="D2066" s="31" t="s">
        <v>47</v>
      </c>
      <c r="E2066" s="31">
        <v>0.51464028464809497</v>
      </c>
      <c r="F2066" s="31">
        <v>0.47819299999999998</v>
      </c>
      <c r="G2066" s="31">
        <v>0.49121999999999999</v>
      </c>
    </row>
    <row r="2067" spans="1:7" x14ac:dyDescent="0.2">
      <c r="A2067" s="31" t="str">
        <f t="shared" si="37"/>
        <v>2021-22Whittlesea CityWC5</v>
      </c>
      <c r="B2067" s="31" t="s">
        <v>110</v>
      </c>
      <c r="C2067" s="31" t="s">
        <v>219</v>
      </c>
      <c r="D2067" s="31" t="s">
        <v>47</v>
      </c>
      <c r="E2067" s="31">
        <v>0.460602427402176</v>
      </c>
      <c r="F2067" s="31">
        <v>0.47819299999999998</v>
      </c>
      <c r="G2067" s="31">
        <v>0.49044399999999999</v>
      </c>
    </row>
    <row r="2068" spans="1:7" x14ac:dyDescent="0.2">
      <c r="A2068" s="31" t="str">
        <f t="shared" si="37"/>
        <v>2021-22Wyndham CityWC5</v>
      </c>
      <c r="B2068" s="31" t="s">
        <v>110</v>
      </c>
      <c r="C2068" s="31" t="s">
        <v>220</v>
      </c>
      <c r="D2068" s="31" t="s">
        <v>47</v>
      </c>
      <c r="E2068" s="31">
        <v>0.38363117256614099</v>
      </c>
      <c r="F2068" s="31">
        <v>0.47819299999999998</v>
      </c>
      <c r="G2068" s="31">
        <v>0.49044399999999999</v>
      </c>
    </row>
    <row r="2069" spans="1:7" x14ac:dyDescent="0.2">
      <c r="A2069" s="31" t="str">
        <f t="shared" si="37"/>
        <v>2021-22Yarra CityWC5</v>
      </c>
      <c r="B2069" s="31" t="s">
        <v>110</v>
      </c>
      <c r="C2069" s="31" t="s">
        <v>221</v>
      </c>
      <c r="D2069" s="31" t="s">
        <v>47</v>
      </c>
      <c r="E2069" s="31">
        <v>0.303556882975835</v>
      </c>
      <c r="F2069" s="31">
        <v>0.47819299999999998</v>
      </c>
      <c r="G2069" s="31">
        <v>0.49121999999999999</v>
      </c>
    </row>
    <row r="2070" spans="1:7" x14ac:dyDescent="0.2">
      <c r="A2070" s="31" t="str">
        <f t="shared" si="37"/>
        <v>2021-22Yarra Ranges ShireWC5</v>
      </c>
      <c r="B2070" s="31" t="s">
        <v>110</v>
      </c>
      <c r="C2070" s="31" t="s">
        <v>222</v>
      </c>
      <c r="D2070" s="31" t="s">
        <v>47</v>
      </c>
      <c r="E2070" s="31">
        <v>0.50154828411811603</v>
      </c>
      <c r="F2070" s="31">
        <v>0.47819299999999998</v>
      </c>
      <c r="G2070" s="31">
        <v>0.49044399999999999</v>
      </c>
    </row>
    <row r="2071" spans="1:7" x14ac:dyDescent="0.2">
      <c r="A2071" s="31" t="str">
        <f t="shared" si="37"/>
        <v>2021-22Yarriambiack ShireWC5</v>
      </c>
      <c r="B2071" s="31" t="s">
        <v>110</v>
      </c>
      <c r="C2071" s="31" t="s">
        <v>223</v>
      </c>
      <c r="D2071" s="31" t="s">
        <v>47</v>
      </c>
      <c r="E2071" s="31">
        <v>0.16304361429197201</v>
      </c>
      <c r="F2071" s="31">
        <v>0.47819299999999998</v>
      </c>
      <c r="G2071" s="31">
        <v>0.38202999999999998</v>
      </c>
    </row>
    <row r="2072" spans="1:7" x14ac:dyDescent="0.2">
      <c r="A2072" s="31" t="str">
        <f t="shared" si="37"/>
        <v>2021-22Bass Coast ShireWC5</v>
      </c>
      <c r="B2072" s="31" t="s">
        <v>110</v>
      </c>
      <c r="C2072" s="31" t="s">
        <v>224</v>
      </c>
      <c r="D2072" s="31" t="s">
        <v>47</v>
      </c>
      <c r="E2072" s="31">
        <v>0.73352409954166997</v>
      </c>
      <c r="F2072" s="31">
        <v>0.47819299999999998</v>
      </c>
      <c r="G2072" s="31">
        <v>0.51424599999999998</v>
      </c>
    </row>
    <row r="2073" spans="1:7" x14ac:dyDescent="0.2">
      <c r="A2073" s="31" t="str">
        <f t="shared" si="37"/>
        <v>2021-22Borough of QueenscliffeWC5</v>
      </c>
      <c r="B2073" s="31" t="s">
        <v>110</v>
      </c>
      <c r="C2073" s="31" t="s">
        <v>225</v>
      </c>
      <c r="D2073" s="31" t="s">
        <v>47</v>
      </c>
      <c r="E2073" s="31">
        <v>0.55572968853034599</v>
      </c>
      <c r="F2073" s="31">
        <v>0.47819299999999998</v>
      </c>
      <c r="G2073" s="31">
        <v>0.38202999999999998</v>
      </c>
    </row>
    <row r="2074" spans="1:7" x14ac:dyDescent="0.2">
      <c r="A2074" s="31" t="str">
        <f t="shared" si="37"/>
        <v>2021-22Merri-bek CityWC5</v>
      </c>
      <c r="B2074" s="31" t="s">
        <v>110</v>
      </c>
      <c r="C2074" s="31" t="s">
        <v>266</v>
      </c>
      <c r="D2074" s="31" t="s">
        <v>47</v>
      </c>
      <c r="E2074" s="31">
        <v>0.48340440915269201</v>
      </c>
      <c r="F2074" s="31">
        <v>0.47819299999999998</v>
      </c>
      <c r="G2074" s="31">
        <v>0.49121999999999999</v>
      </c>
    </row>
    <row r="2075" spans="1:7" x14ac:dyDescent="0.2">
      <c r="A2075" s="31" t="str">
        <f t="shared" si="37"/>
        <v>2021-22Alpine ShireWC5</v>
      </c>
      <c r="B2075" s="31" t="s">
        <v>110</v>
      </c>
      <c r="C2075" s="31" t="s">
        <v>226</v>
      </c>
      <c r="D2075" s="31" t="s">
        <v>47</v>
      </c>
      <c r="E2075" s="31">
        <v>0.39979808177687998</v>
      </c>
      <c r="F2075" s="31">
        <v>0.47819299999999998</v>
      </c>
      <c r="G2075" s="31">
        <v>0.38202999999999998</v>
      </c>
    </row>
    <row r="2076" spans="1:7" x14ac:dyDescent="0.2">
      <c r="A2076" s="31" t="str">
        <f t="shared" si="37"/>
        <v>2021-22Ballarat CityWC5</v>
      </c>
      <c r="B2076" s="31" t="s">
        <v>110</v>
      </c>
      <c r="C2076" s="31" t="s">
        <v>227</v>
      </c>
      <c r="D2076" s="31" t="s">
        <v>47</v>
      </c>
      <c r="E2076" s="31">
        <v>0.41471894966777401</v>
      </c>
      <c r="F2076" s="31">
        <v>0.47819299999999998</v>
      </c>
      <c r="G2076" s="31">
        <v>0.543103</v>
      </c>
    </row>
    <row r="2077" spans="1:7" x14ac:dyDescent="0.2">
      <c r="A2077" s="31" t="str">
        <f t="shared" si="37"/>
        <v>2021-22Banyule CityWC5</v>
      </c>
      <c r="B2077" s="31" t="s">
        <v>110</v>
      </c>
      <c r="C2077" s="31" t="s">
        <v>228</v>
      </c>
      <c r="D2077" s="31" t="s">
        <v>47</v>
      </c>
      <c r="E2077" s="31">
        <v>0.52029138707601796</v>
      </c>
      <c r="F2077" s="31">
        <v>0.47819299999999998</v>
      </c>
      <c r="G2077" s="31">
        <v>0.49121999999999999</v>
      </c>
    </row>
    <row r="2078" spans="1:7" x14ac:dyDescent="0.2">
      <c r="A2078" s="31" t="str">
        <f t="shared" si="37"/>
        <v>2021-22Baw Baw ShireWC5</v>
      </c>
      <c r="B2078" s="31" t="s">
        <v>110</v>
      </c>
      <c r="C2078" s="31" t="s">
        <v>229</v>
      </c>
      <c r="D2078" s="31" t="s">
        <v>47</v>
      </c>
      <c r="E2078" s="31">
        <v>0.53584969247619896</v>
      </c>
      <c r="F2078" s="31">
        <v>0.47819299999999998</v>
      </c>
      <c r="G2078" s="31">
        <v>0.51424599999999998</v>
      </c>
    </row>
    <row r="2079" spans="1:7" x14ac:dyDescent="0.2">
      <c r="A2079" s="31" t="str">
        <f t="shared" si="37"/>
        <v>2021-22Bayside CityWC5</v>
      </c>
      <c r="B2079" s="31" t="s">
        <v>110</v>
      </c>
      <c r="C2079" s="31" t="s">
        <v>230</v>
      </c>
      <c r="D2079" s="31" t="s">
        <v>47</v>
      </c>
      <c r="E2079" s="31">
        <v>0.59343436725601095</v>
      </c>
      <c r="F2079" s="31">
        <v>0.47819299999999998</v>
      </c>
      <c r="G2079" s="31">
        <v>0.49121999999999999</v>
      </c>
    </row>
    <row r="2080" spans="1:7" x14ac:dyDescent="0.2">
      <c r="A2080" s="31" t="str">
        <f t="shared" si="37"/>
        <v>2021-22Benalla Rural CityWC5</v>
      </c>
      <c r="B2080" s="31" t="s">
        <v>110</v>
      </c>
      <c r="C2080" s="31" t="s">
        <v>231</v>
      </c>
      <c r="D2080" s="31" t="s">
        <v>47</v>
      </c>
      <c r="E2080" s="31">
        <v>0.60204215868531896</v>
      </c>
      <c r="F2080" s="31">
        <v>0.47819299999999998</v>
      </c>
      <c r="G2080" s="31">
        <v>0.38202999999999998</v>
      </c>
    </row>
    <row r="2081" spans="1:7" x14ac:dyDescent="0.2">
      <c r="A2081" s="31" t="str">
        <f t="shared" si="37"/>
        <v>2021-22Brimbank CityWC5</v>
      </c>
      <c r="B2081" s="31" t="s">
        <v>110</v>
      </c>
      <c r="C2081" s="31" t="s">
        <v>232</v>
      </c>
      <c r="D2081" s="31" t="s">
        <v>47</v>
      </c>
      <c r="E2081" s="31">
        <v>0.41458171219055401</v>
      </c>
      <c r="F2081" s="31">
        <v>0.47819299999999998</v>
      </c>
      <c r="G2081" s="31">
        <v>0.49121999999999999</v>
      </c>
    </row>
    <row r="2082" spans="1:7" x14ac:dyDescent="0.2">
      <c r="A2082" s="31" t="str">
        <f t="shared" si="37"/>
        <v>2021-22Campaspe ShireWC5</v>
      </c>
      <c r="B2082" s="31" t="s">
        <v>110</v>
      </c>
      <c r="C2082" s="31" t="s">
        <v>233</v>
      </c>
      <c r="D2082" s="31" t="s">
        <v>47</v>
      </c>
      <c r="E2082" s="31">
        <v>0.48757046345763599</v>
      </c>
      <c r="F2082" s="31">
        <v>0.47819299999999998</v>
      </c>
      <c r="G2082" s="31">
        <v>0.51424599999999998</v>
      </c>
    </row>
    <row r="2083" spans="1:7" x14ac:dyDescent="0.2">
      <c r="A2083" s="31" t="str">
        <f t="shared" si="37"/>
        <v>2021-22Cardinia ShireWC5</v>
      </c>
      <c r="B2083" s="31" t="s">
        <v>110</v>
      </c>
      <c r="C2083" s="31" t="s">
        <v>234</v>
      </c>
      <c r="D2083" s="31" t="s">
        <v>47</v>
      </c>
      <c r="E2083" s="31">
        <v>0.48082412506633398</v>
      </c>
      <c r="F2083" s="31">
        <v>0.47819299999999998</v>
      </c>
      <c r="G2083" s="31">
        <v>0.49044399999999999</v>
      </c>
    </row>
    <row r="2084" spans="1:7" x14ac:dyDescent="0.2">
      <c r="A2084" s="31" t="str">
        <f t="shared" si="37"/>
        <v>2021-22Casey CityWC5</v>
      </c>
      <c r="B2084" s="31" t="s">
        <v>110</v>
      </c>
      <c r="C2084" s="31" t="s">
        <v>235</v>
      </c>
      <c r="D2084" s="31" t="s">
        <v>47</v>
      </c>
      <c r="E2084" s="31">
        <v>0.50260226884588299</v>
      </c>
      <c r="F2084" s="31">
        <v>0.47819299999999998</v>
      </c>
      <c r="G2084" s="31">
        <v>0.49044399999999999</v>
      </c>
    </row>
    <row r="2085" spans="1:7" x14ac:dyDescent="0.2">
      <c r="A2085" s="31" t="str">
        <f t="shared" si="37"/>
        <v>2021-22Central Goldfields ShireWC5</v>
      </c>
      <c r="B2085" s="31" t="s">
        <v>110</v>
      </c>
      <c r="C2085" s="31" t="s">
        <v>236</v>
      </c>
      <c r="D2085" s="31" t="s">
        <v>47</v>
      </c>
      <c r="E2085" s="31">
        <v>0.43308711357176299</v>
      </c>
      <c r="F2085" s="31">
        <v>0.47819299999999998</v>
      </c>
      <c r="G2085" s="31">
        <v>0.38202999999999998</v>
      </c>
    </row>
    <row r="2086" spans="1:7" x14ac:dyDescent="0.2">
      <c r="A2086" s="31" t="str">
        <f t="shared" si="37"/>
        <v>2021-22Colac-Otway ShireWC5</v>
      </c>
      <c r="B2086" s="31" t="s">
        <v>110</v>
      </c>
      <c r="C2086" s="31" t="s">
        <v>237</v>
      </c>
      <c r="D2086" s="31" t="s">
        <v>47</v>
      </c>
      <c r="E2086" s="31">
        <v>0.55444395941494595</v>
      </c>
      <c r="F2086" s="31">
        <v>0.47819299999999998</v>
      </c>
      <c r="G2086" s="31">
        <v>0.51424599999999998</v>
      </c>
    </row>
    <row r="2087" spans="1:7" x14ac:dyDescent="0.2">
      <c r="A2087" s="31" t="str">
        <f t="shared" si="37"/>
        <v>2021-22Corangamite ShireWC5</v>
      </c>
      <c r="B2087" s="31" t="s">
        <v>110</v>
      </c>
      <c r="C2087" s="31" t="s">
        <v>238</v>
      </c>
      <c r="D2087" s="31" t="s">
        <v>47</v>
      </c>
      <c r="E2087" s="31">
        <v>0.626693227091633</v>
      </c>
      <c r="F2087" s="31">
        <v>0.47819299999999998</v>
      </c>
      <c r="G2087" s="31">
        <v>0.51424599999999998</v>
      </c>
    </row>
    <row r="2088" spans="1:7" x14ac:dyDescent="0.2">
      <c r="A2088" s="31" t="str">
        <f t="shared" si="37"/>
        <v>2021-22Darebin CityWC5</v>
      </c>
      <c r="B2088" s="31" t="s">
        <v>110</v>
      </c>
      <c r="C2088" s="31" t="s">
        <v>239</v>
      </c>
      <c r="D2088" s="31" t="s">
        <v>47</v>
      </c>
      <c r="E2088" s="31">
        <v>0.50153359439804002</v>
      </c>
      <c r="F2088" s="31">
        <v>0.47819299999999998</v>
      </c>
      <c r="G2088" s="31">
        <v>0.49121999999999999</v>
      </c>
    </row>
    <row r="2089" spans="1:7" x14ac:dyDescent="0.2">
      <c r="A2089" s="31" t="str">
        <f t="shared" si="37"/>
        <v>2021-22East Gippsland ShireWC5</v>
      </c>
      <c r="B2089" s="31" t="s">
        <v>110</v>
      </c>
      <c r="C2089" s="31" t="s">
        <v>240</v>
      </c>
      <c r="D2089" s="31" t="s">
        <v>47</v>
      </c>
      <c r="E2089" s="31">
        <v>0.53320307096604802</v>
      </c>
      <c r="F2089" s="31">
        <v>0.47819299999999998</v>
      </c>
      <c r="G2089" s="31">
        <v>0.51424599999999998</v>
      </c>
    </row>
    <row r="2090" spans="1:7" x14ac:dyDescent="0.2">
      <c r="A2090" s="31" t="str">
        <f t="shared" si="37"/>
        <v>2021-22Frankston CityWC5</v>
      </c>
      <c r="B2090" s="31" t="s">
        <v>110</v>
      </c>
      <c r="C2090" s="31" t="s">
        <v>241</v>
      </c>
      <c r="D2090" s="31" t="s">
        <v>47</v>
      </c>
      <c r="E2090" s="31">
        <v>0.51641909768455296</v>
      </c>
      <c r="F2090" s="31">
        <v>0.47819299999999998</v>
      </c>
      <c r="G2090" s="31">
        <v>0.49121999999999999</v>
      </c>
    </row>
    <row r="2091" spans="1:7" x14ac:dyDescent="0.2">
      <c r="A2091" s="31" t="str">
        <f t="shared" si="37"/>
        <v>2021-22Gannawarra ShireWC5</v>
      </c>
      <c r="B2091" s="31" t="s">
        <v>110</v>
      </c>
      <c r="C2091" s="31" t="s">
        <v>242</v>
      </c>
      <c r="D2091" s="31" t="s">
        <v>47</v>
      </c>
      <c r="E2091" s="31">
        <v>0.379938429964084</v>
      </c>
      <c r="F2091" s="31">
        <v>0.47819299999999998</v>
      </c>
      <c r="G2091" s="31">
        <v>0.38202999999999998</v>
      </c>
    </row>
    <row r="2092" spans="1:7" x14ac:dyDescent="0.2">
      <c r="A2092" s="31" t="str">
        <f t="shared" si="37"/>
        <v>2021-22Glenelg ShireWC5</v>
      </c>
      <c r="B2092" s="31" t="s">
        <v>110</v>
      </c>
      <c r="C2092" s="31" t="s">
        <v>243</v>
      </c>
      <c r="D2092" s="31" t="s">
        <v>47</v>
      </c>
      <c r="E2092" s="31">
        <v>0.323296951449003</v>
      </c>
      <c r="F2092" s="31">
        <v>0.47819299999999998</v>
      </c>
      <c r="G2092" s="31">
        <v>0.51424599999999998</v>
      </c>
    </row>
    <row r="2093" spans="1:7" x14ac:dyDescent="0.2">
      <c r="A2093" s="31" t="str">
        <f t="shared" si="37"/>
        <v>2021-22Golden Plains ShireWC5</v>
      </c>
      <c r="B2093" s="31" t="s">
        <v>110</v>
      </c>
      <c r="C2093" s="31" t="s">
        <v>244</v>
      </c>
      <c r="D2093" s="31" t="s">
        <v>47</v>
      </c>
      <c r="E2093" s="31">
        <v>0.35750032080071897</v>
      </c>
      <c r="F2093" s="31">
        <v>0.47819299999999998</v>
      </c>
      <c r="G2093" s="31">
        <v>0.51424599999999998</v>
      </c>
    </row>
    <row r="2094" spans="1:7" x14ac:dyDescent="0.2">
      <c r="A2094" s="31" t="str">
        <f t="shared" si="37"/>
        <v>2021-22Greater Bendigo CityWC5</v>
      </c>
      <c r="B2094" s="31" t="s">
        <v>110</v>
      </c>
      <c r="C2094" s="31" t="s">
        <v>245</v>
      </c>
      <c r="D2094" s="31" t="s">
        <v>47</v>
      </c>
      <c r="E2094" s="31">
        <v>0.52247478797694702</v>
      </c>
      <c r="F2094" s="31">
        <v>0.47819299999999998</v>
      </c>
      <c r="G2094" s="31">
        <v>0.543103</v>
      </c>
    </row>
    <row r="2095" spans="1:7" x14ac:dyDescent="0.2">
      <c r="A2095" s="31" t="str">
        <f t="shared" si="37"/>
        <v>2021-22Greater Dandenong CityWC5</v>
      </c>
      <c r="B2095" s="31" t="s">
        <v>110</v>
      </c>
      <c r="C2095" s="31" t="s">
        <v>246</v>
      </c>
      <c r="D2095" s="31" t="s">
        <v>47</v>
      </c>
      <c r="E2095" s="31">
        <v>0.47959501361505302</v>
      </c>
      <c r="F2095" s="31">
        <v>0.47819299999999998</v>
      </c>
      <c r="G2095" s="31">
        <v>0.49121999999999999</v>
      </c>
    </row>
    <row r="2096" spans="1:7" x14ac:dyDescent="0.2">
      <c r="A2096" s="31" t="str">
        <f t="shared" si="37"/>
        <v>2021-22Greater Geelong CityWC5</v>
      </c>
      <c r="B2096" s="31" t="s">
        <v>110</v>
      </c>
      <c r="C2096" s="31" t="s">
        <v>247</v>
      </c>
      <c r="D2096" s="31" t="s">
        <v>47</v>
      </c>
      <c r="E2096" s="31">
        <v>0.529647895400849</v>
      </c>
      <c r="F2096" s="31">
        <v>0.47819299999999998</v>
      </c>
      <c r="G2096" s="31">
        <v>0.543103</v>
      </c>
    </row>
    <row r="2097" spans="1:7" x14ac:dyDescent="0.2">
      <c r="A2097" s="31" t="str">
        <f t="shared" ref="A2097:A2160" si="38">CONCATENATE(B2097,C2097,D2097)</f>
        <v>2021-22Hepburn ShireWC5</v>
      </c>
      <c r="B2097" s="31" t="s">
        <v>110</v>
      </c>
      <c r="C2097" s="31" t="s">
        <v>248</v>
      </c>
      <c r="D2097" s="31" t="s">
        <v>47</v>
      </c>
      <c r="E2097" s="31">
        <v>0.40223761321257301</v>
      </c>
      <c r="F2097" s="31">
        <v>0.47819299999999998</v>
      </c>
      <c r="G2097" s="31">
        <v>0.38202999999999998</v>
      </c>
    </row>
    <row r="2098" spans="1:7" x14ac:dyDescent="0.2">
      <c r="A2098" s="31" t="str">
        <f t="shared" si="38"/>
        <v>2021-22Hindmarsh ShireWC5</v>
      </c>
      <c r="B2098" s="31" t="s">
        <v>110</v>
      </c>
      <c r="C2098" s="31" t="s">
        <v>249</v>
      </c>
      <c r="D2098" s="31" t="s">
        <v>47</v>
      </c>
      <c r="E2098" s="31">
        <v>0.32386918064780101</v>
      </c>
      <c r="F2098" s="31">
        <v>0.47819299999999998</v>
      </c>
      <c r="G2098" s="31">
        <v>0.38202999999999998</v>
      </c>
    </row>
    <row r="2099" spans="1:7" x14ac:dyDescent="0.2">
      <c r="A2099" s="31" t="str">
        <f t="shared" si="38"/>
        <v>2021-22Hobsons Bay CityWC5</v>
      </c>
      <c r="B2099" s="31" t="s">
        <v>110</v>
      </c>
      <c r="C2099" s="31" t="s">
        <v>250</v>
      </c>
      <c r="D2099" s="31" t="s">
        <v>47</v>
      </c>
      <c r="E2099" s="31">
        <v>0.57763104702870205</v>
      </c>
      <c r="F2099" s="31">
        <v>0.47819299999999998</v>
      </c>
      <c r="G2099" s="31">
        <v>0.49121999999999999</v>
      </c>
    </row>
    <row r="2100" spans="1:7" x14ac:dyDescent="0.2">
      <c r="A2100" s="31" t="str">
        <f t="shared" si="38"/>
        <v>2021-22Hume CityWC5</v>
      </c>
      <c r="B2100" s="31" t="s">
        <v>110</v>
      </c>
      <c r="C2100" s="31" t="s">
        <v>251</v>
      </c>
      <c r="D2100" s="31" t="s">
        <v>47</v>
      </c>
      <c r="E2100" s="31">
        <v>0.35133742763620601</v>
      </c>
      <c r="F2100" s="31">
        <v>0.47819299999999998</v>
      </c>
      <c r="G2100" s="31">
        <v>0.49044399999999999</v>
      </c>
    </row>
    <row r="2101" spans="1:7" x14ac:dyDescent="0.2">
      <c r="A2101" s="31" t="str">
        <f t="shared" si="38"/>
        <v>2021-22Indigo ShireWC5</v>
      </c>
      <c r="B2101" s="31" t="s">
        <v>110</v>
      </c>
      <c r="C2101" s="31" t="s">
        <v>252</v>
      </c>
      <c r="D2101" s="31" t="s">
        <v>47</v>
      </c>
      <c r="E2101" s="31">
        <v>0.68464446187861105</v>
      </c>
      <c r="F2101" s="31">
        <v>0.47819299999999998</v>
      </c>
      <c r="G2101" s="31">
        <v>0.38202999999999998</v>
      </c>
    </row>
    <row r="2102" spans="1:7" x14ac:dyDescent="0.2">
      <c r="A2102" s="31" t="str">
        <f t="shared" si="38"/>
        <v>2021-22Knox CityWC5</v>
      </c>
      <c r="B2102" s="31" t="s">
        <v>110</v>
      </c>
      <c r="C2102" s="31" t="s">
        <v>253</v>
      </c>
      <c r="D2102" s="31" t="s">
        <v>47</v>
      </c>
      <c r="E2102" s="31">
        <v>0.51596958799283998</v>
      </c>
      <c r="F2102" s="31">
        <v>0.47819299999999998</v>
      </c>
      <c r="G2102" s="31">
        <v>0.49121999999999999</v>
      </c>
    </row>
    <row r="2103" spans="1:7" x14ac:dyDescent="0.2">
      <c r="A2103" s="31" t="str">
        <f t="shared" si="38"/>
        <v>2021-22Loddon ShireWC5</v>
      </c>
      <c r="B2103" s="31" t="s">
        <v>110</v>
      </c>
      <c r="C2103" s="31" t="s">
        <v>254</v>
      </c>
      <c r="D2103" s="31" t="s">
        <v>47</v>
      </c>
      <c r="E2103" s="31">
        <v>0.27515299533995802</v>
      </c>
      <c r="F2103" s="31">
        <v>0.47819299999999998</v>
      </c>
      <c r="G2103" s="31">
        <v>0.38202999999999998</v>
      </c>
    </row>
    <row r="2104" spans="1:7" x14ac:dyDescent="0.2">
      <c r="A2104" s="31" t="str">
        <f t="shared" si="38"/>
        <v>2021-22Macedon Ranges ShireWC5</v>
      </c>
      <c r="B2104" s="31" t="s">
        <v>110</v>
      </c>
      <c r="C2104" s="31" t="s">
        <v>255</v>
      </c>
      <c r="D2104" s="31" t="s">
        <v>47</v>
      </c>
      <c r="E2104" s="31">
        <v>0.71078951373477195</v>
      </c>
      <c r="F2104" s="31">
        <v>0.47819299999999998</v>
      </c>
      <c r="G2104" s="31">
        <v>0.51424599999999998</v>
      </c>
    </row>
    <row r="2105" spans="1:7" x14ac:dyDescent="0.2">
      <c r="A2105" s="31" t="str">
        <f t="shared" si="38"/>
        <v>2021-22Manningham CityWC5</v>
      </c>
      <c r="B2105" s="31" t="s">
        <v>110</v>
      </c>
      <c r="C2105" s="31" t="s">
        <v>256</v>
      </c>
      <c r="D2105" s="31" t="s">
        <v>47</v>
      </c>
      <c r="E2105" s="31">
        <v>0.53602382255721204</v>
      </c>
      <c r="F2105" s="31">
        <v>0.47819299999999998</v>
      </c>
      <c r="G2105" s="31">
        <v>0.49121999999999999</v>
      </c>
    </row>
    <row r="2106" spans="1:7" x14ac:dyDescent="0.2">
      <c r="A2106" s="31" t="str">
        <f t="shared" si="38"/>
        <v>2021-22Mansfield ShireWC5</v>
      </c>
      <c r="B2106" s="31" t="s">
        <v>110</v>
      </c>
      <c r="C2106" s="31" t="s">
        <v>257</v>
      </c>
      <c r="D2106" s="31" t="s">
        <v>47</v>
      </c>
      <c r="E2106" s="31">
        <v>0.33918128654970803</v>
      </c>
      <c r="F2106" s="31">
        <v>0.47819299999999998</v>
      </c>
      <c r="G2106" s="31">
        <v>0.38202999999999998</v>
      </c>
    </row>
    <row r="2107" spans="1:7" x14ac:dyDescent="0.2">
      <c r="A2107" s="31" t="str">
        <f t="shared" si="38"/>
        <v>2021-22Maribyrnong CityWC5</v>
      </c>
      <c r="B2107" s="31" t="s">
        <v>110</v>
      </c>
      <c r="C2107" s="31" t="s">
        <v>258</v>
      </c>
      <c r="D2107" s="31" t="s">
        <v>47</v>
      </c>
      <c r="E2107" s="31">
        <v>0.40779014308426098</v>
      </c>
      <c r="F2107" s="31">
        <v>0.47819299999999998</v>
      </c>
      <c r="G2107" s="31">
        <v>0.49121999999999999</v>
      </c>
    </row>
    <row r="2108" spans="1:7" x14ac:dyDescent="0.2">
      <c r="A2108" s="31" t="str">
        <f t="shared" si="38"/>
        <v>2021-22Maroondah CityWC5</v>
      </c>
      <c r="B2108" s="31" t="s">
        <v>110</v>
      </c>
      <c r="C2108" s="31" t="s">
        <v>259</v>
      </c>
      <c r="D2108" s="31" t="s">
        <v>47</v>
      </c>
      <c r="E2108" s="31">
        <v>0.55502061788898704</v>
      </c>
      <c r="F2108" s="31">
        <v>0.47819299999999998</v>
      </c>
      <c r="G2108" s="31">
        <v>0.49121999999999999</v>
      </c>
    </row>
    <row r="2109" spans="1:7" x14ac:dyDescent="0.2">
      <c r="A2109" s="31" t="str">
        <f t="shared" si="38"/>
        <v>2021-22Melbourne CityWC5</v>
      </c>
      <c r="B2109" s="31" t="s">
        <v>110</v>
      </c>
      <c r="C2109" s="31" t="s">
        <v>260</v>
      </c>
      <c r="D2109" s="31" t="s">
        <v>47</v>
      </c>
      <c r="E2109" s="31">
        <v>0.28983712629096398</v>
      </c>
      <c r="F2109" s="31">
        <v>0.47819299999999998</v>
      </c>
      <c r="G2109" s="31">
        <v>0.49121999999999999</v>
      </c>
    </row>
    <row r="2110" spans="1:7" x14ac:dyDescent="0.2">
      <c r="A2110" s="31" t="str">
        <f t="shared" si="38"/>
        <v>2021-22Melton CityWC5</v>
      </c>
      <c r="B2110" s="31" t="s">
        <v>110</v>
      </c>
      <c r="C2110" s="31" t="s">
        <v>261</v>
      </c>
      <c r="D2110" s="31" t="s">
        <v>47</v>
      </c>
      <c r="E2110" s="31">
        <v>0.43444023185346398</v>
      </c>
      <c r="F2110" s="31">
        <v>0.47819299999999998</v>
      </c>
      <c r="G2110" s="31">
        <v>0.49044399999999999</v>
      </c>
    </row>
    <row r="2111" spans="1:7" x14ac:dyDescent="0.2">
      <c r="A2111" s="31" t="str">
        <f t="shared" si="38"/>
        <v>2021-22Moira ShireWC5</v>
      </c>
      <c r="B2111" s="31" t="s">
        <v>110</v>
      </c>
      <c r="C2111" s="31" t="s">
        <v>262</v>
      </c>
      <c r="D2111" s="31" t="s">
        <v>47</v>
      </c>
      <c r="E2111" s="31">
        <v>0.57539303452479296</v>
      </c>
      <c r="F2111" s="31">
        <v>0.47819299999999998</v>
      </c>
      <c r="G2111" s="31">
        <v>0.51424599999999998</v>
      </c>
    </row>
    <row r="2112" spans="1:7" x14ac:dyDescent="0.2">
      <c r="A2112" s="31" t="str">
        <f t="shared" si="38"/>
        <v>2021-22Monash CityWC5</v>
      </c>
      <c r="B2112" s="31" t="s">
        <v>110</v>
      </c>
      <c r="C2112" s="31" t="s">
        <v>263</v>
      </c>
      <c r="D2112" s="31" t="s">
        <v>47</v>
      </c>
      <c r="E2112" s="31">
        <v>0.55875588160129896</v>
      </c>
      <c r="F2112" s="31">
        <v>0.47819299999999998</v>
      </c>
      <c r="G2112" s="31">
        <v>0.49121999999999999</v>
      </c>
    </row>
    <row r="2113" spans="1:7" x14ac:dyDescent="0.2">
      <c r="A2113" s="31" t="str">
        <f t="shared" si="38"/>
        <v>2021-22Moonee Valley CityWC5</v>
      </c>
      <c r="B2113" s="31" t="s">
        <v>110</v>
      </c>
      <c r="C2113" s="31" t="s">
        <v>264</v>
      </c>
      <c r="D2113" s="31" t="s">
        <v>47</v>
      </c>
      <c r="E2113" s="31">
        <v>0.42429585855216101</v>
      </c>
      <c r="F2113" s="31">
        <v>0.47819299999999998</v>
      </c>
      <c r="G2113" s="31">
        <v>0.49121999999999999</v>
      </c>
    </row>
    <row r="2114" spans="1:7" x14ac:dyDescent="0.2">
      <c r="A2114" s="31" t="str">
        <f t="shared" si="38"/>
        <v>2021-22Moorabool ShireWC5</v>
      </c>
      <c r="B2114" s="31" t="s">
        <v>110</v>
      </c>
      <c r="C2114" s="31" t="s">
        <v>265</v>
      </c>
      <c r="D2114" s="31" t="s">
        <v>47</v>
      </c>
      <c r="E2114" s="31">
        <v>0.41249505733491498</v>
      </c>
      <c r="F2114" s="31">
        <v>0.47819299999999998</v>
      </c>
      <c r="G2114" s="31">
        <v>0.51424599999999998</v>
      </c>
    </row>
    <row r="2115" spans="1:7" x14ac:dyDescent="0.2">
      <c r="A2115" s="31" t="str">
        <f t="shared" si="38"/>
        <v>2021-22Mornington Peninsula ShireWC5</v>
      </c>
      <c r="B2115" s="31" t="s">
        <v>110</v>
      </c>
      <c r="C2115" s="31" t="s">
        <v>267</v>
      </c>
      <c r="D2115" s="31" t="s">
        <v>47</v>
      </c>
      <c r="E2115" s="31">
        <v>0.57206754784192404</v>
      </c>
      <c r="F2115" s="31">
        <v>0.47819299999999998</v>
      </c>
      <c r="G2115" s="31">
        <v>0.49044399999999999</v>
      </c>
    </row>
    <row r="2116" spans="1:7" x14ac:dyDescent="0.2">
      <c r="A2116" s="31" t="str">
        <f t="shared" si="38"/>
        <v>2021-22Mount Alexander ShireWC5</v>
      </c>
      <c r="B2116" s="31" t="s">
        <v>110</v>
      </c>
      <c r="C2116" s="31" t="s">
        <v>268</v>
      </c>
      <c r="D2116" s="31" t="s">
        <v>47</v>
      </c>
      <c r="E2116" s="31">
        <v>0.340871797690176</v>
      </c>
      <c r="F2116" s="31">
        <v>0.47819299999999998</v>
      </c>
      <c r="G2116" s="31">
        <v>0.51424599999999998</v>
      </c>
    </row>
    <row r="2117" spans="1:7" x14ac:dyDescent="0.2">
      <c r="A2117" s="31" t="str">
        <f t="shared" si="38"/>
        <v>2021-22Moyne ShireWC5</v>
      </c>
      <c r="B2117" s="31" t="s">
        <v>110</v>
      </c>
      <c r="C2117" s="31" t="s">
        <v>269</v>
      </c>
      <c r="D2117" s="31" t="s">
        <v>47</v>
      </c>
      <c r="E2117" s="31">
        <v>0.61354784524887296</v>
      </c>
      <c r="F2117" s="31">
        <v>0.47819299999999998</v>
      </c>
      <c r="G2117" s="31">
        <v>0.51424599999999998</v>
      </c>
    </row>
    <row r="2118" spans="1:7" x14ac:dyDescent="0.2">
      <c r="A2118" s="31" t="str">
        <f t="shared" si="38"/>
        <v>2021-22Murrindindi ShireWC5</v>
      </c>
      <c r="B2118" s="31" t="s">
        <v>110</v>
      </c>
      <c r="C2118" s="31" t="s">
        <v>270</v>
      </c>
      <c r="D2118" s="31" t="s">
        <v>47</v>
      </c>
      <c r="E2118" s="31">
        <v>0.33822902643133101</v>
      </c>
      <c r="F2118" s="31">
        <v>0.47819299999999998</v>
      </c>
      <c r="G2118" s="31">
        <v>0.38202999999999998</v>
      </c>
    </row>
    <row r="2119" spans="1:7" x14ac:dyDescent="0.2">
      <c r="A2119" s="31" t="str">
        <f t="shared" si="38"/>
        <v>2021-22Nillumbik ShireWC5</v>
      </c>
      <c r="B2119" s="31" t="s">
        <v>110</v>
      </c>
      <c r="C2119" s="31" t="s">
        <v>271</v>
      </c>
      <c r="D2119" s="31" t="s">
        <v>47</v>
      </c>
      <c r="E2119" s="31">
        <v>0.72694164825272101</v>
      </c>
      <c r="F2119" s="31">
        <v>0.47819299999999998</v>
      </c>
      <c r="G2119" s="31">
        <v>0.49044399999999999</v>
      </c>
    </row>
    <row r="2120" spans="1:7" x14ac:dyDescent="0.2">
      <c r="A2120" s="31" t="str">
        <f t="shared" si="38"/>
        <v>2021-22Port Phillip CityWC5</v>
      </c>
      <c r="B2120" s="31" t="s">
        <v>110</v>
      </c>
      <c r="C2120" s="31" t="s">
        <v>272</v>
      </c>
      <c r="D2120" s="31" t="s">
        <v>47</v>
      </c>
      <c r="E2120" s="31">
        <v>0.32536607319449701</v>
      </c>
      <c r="F2120" s="31">
        <v>0.47819299999999998</v>
      </c>
      <c r="G2120" s="31">
        <v>0.49121999999999999</v>
      </c>
    </row>
    <row r="2121" spans="1:7" x14ac:dyDescent="0.2">
      <c r="A2121" s="31" t="str">
        <f t="shared" si="38"/>
        <v>2021-22Pyrenees ShireWC5</v>
      </c>
      <c r="B2121" s="31" t="s">
        <v>110</v>
      </c>
      <c r="C2121" s="31" t="s">
        <v>273</v>
      </c>
      <c r="D2121" s="31" t="s">
        <v>47</v>
      </c>
      <c r="E2121" s="31">
        <v>0.242966751918159</v>
      </c>
      <c r="F2121" s="31">
        <v>0.47819299999999998</v>
      </c>
      <c r="G2121" s="31">
        <v>0.38202999999999998</v>
      </c>
    </row>
    <row r="2122" spans="1:7" x14ac:dyDescent="0.2">
      <c r="A2122" s="31" t="str">
        <f t="shared" si="38"/>
        <v>2021-22Greater SheppartonWC5</v>
      </c>
      <c r="B2122" s="31" t="s">
        <v>110</v>
      </c>
      <c r="C2122" s="31" t="s">
        <v>274</v>
      </c>
      <c r="D2122" s="31" t="s">
        <v>47</v>
      </c>
      <c r="E2122" s="31">
        <v>0.51281926574704395</v>
      </c>
      <c r="F2122" s="31">
        <v>0.47819299999999998</v>
      </c>
      <c r="G2122" s="31">
        <v>0.543103</v>
      </c>
    </row>
    <row r="2123" spans="1:7" x14ac:dyDescent="0.2">
      <c r="A2123" s="31" t="str">
        <f t="shared" si="38"/>
        <v>2021-22Wangaratta Rural CityWC5</v>
      </c>
      <c r="B2123" s="31" t="s">
        <v>110</v>
      </c>
      <c r="C2123" s="31" t="s">
        <v>275</v>
      </c>
      <c r="D2123" s="31" t="s">
        <v>47</v>
      </c>
      <c r="E2123" s="31">
        <v>0.63183039621960102</v>
      </c>
      <c r="F2123" s="31">
        <v>0.47819299999999998</v>
      </c>
      <c r="G2123" s="31">
        <v>0.543103</v>
      </c>
    </row>
    <row r="2124" spans="1:7" x14ac:dyDescent="0.2">
      <c r="A2124" s="31" t="str">
        <f t="shared" si="38"/>
        <v>2021-22Warrnambool CityWC5</v>
      </c>
      <c r="B2124" s="31" t="s">
        <v>110</v>
      </c>
      <c r="C2124" s="31" t="s">
        <v>276</v>
      </c>
      <c r="D2124" s="31" t="s">
        <v>47</v>
      </c>
      <c r="E2124" s="31">
        <v>0.66235179458370497</v>
      </c>
      <c r="F2124" s="31">
        <v>0.47819299999999998</v>
      </c>
      <c r="G2124" s="31">
        <v>0.543103</v>
      </c>
    </row>
    <row r="2125" spans="1:7" x14ac:dyDescent="0.2">
      <c r="A2125" s="31" t="str">
        <f t="shared" si="38"/>
        <v>2021-22Wodonga CityWC5</v>
      </c>
      <c r="B2125" s="31" t="s">
        <v>110</v>
      </c>
      <c r="C2125" s="31" t="s">
        <v>277</v>
      </c>
      <c r="D2125" s="31" t="s">
        <v>47</v>
      </c>
      <c r="E2125" s="31">
        <v>0.72479250207365797</v>
      </c>
      <c r="F2125" s="31">
        <v>0.47819299999999998</v>
      </c>
      <c r="G2125" s="31">
        <v>0.543103</v>
      </c>
    </row>
    <row r="2126" spans="1:7" x14ac:dyDescent="0.2">
      <c r="A2126" s="31" t="str">
        <f t="shared" si="38"/>
        <v>2021-22Boroondara CityWC5</v>
      </c>
      <c r="B2126" s="31" t="s">
        <v>110</v>
      </c>
      <c r="C2126" s="31" t="s">
        <v>278</v>
      </c>
      <c r="D2126" s="31" t="s">
        <v>47</v>
      </c>
      <c r="E2126" s="31">
        <v>0.72173044197773695</v>
      </c>
      <c r="F2126" s="31">
        <v>0.47819299999999998</v>
      </c>
      <c r="G2126" s="31">
        <v>0.49121999999999999</v>
      </c>
    </row>
    <row r="2127" spans="1:7" x14ac:dyDescent="0.2">
      <c r="A2127" s="31" t="str">
        <f t="shared" si="38"/>
        <v>2021-22Buloke ShireWC5</v>
      </c>
      <c r="B2127" s="31" t="s">
        <v>110</v>
      </c>
      <c r="C2127" s="31" t="s">
        <v>279</v>
      </c>
      <c r="D2127" s="31" t="s">
        <v>47</v>
      </c>
      <c r="E2127" s="31">
        <v>0.31081666947333703</v>
      </c>
      <c r="F2127" s="31">
        <v>0.47819299999999998</v>
      </c>
      <c r="G2127" s="31">
        <v>0.38202999999999998</v>
      </c>
    </row>
    <row r="2128" spans="1:7" x14ac:dyDescent="0.2">
      <c r="A2128" s="31" t="str">
        <f t="shared" si="38"/>
        <v>2021-22Glen Eira CityWC5</v>
      </c>
      <c r="B2128" s="31" t="s">
        <v>110</v>
      </c>
      <c r="C2128" s="31" t="s">
        <v>280</v>
      </c>
      <c r="D2128" s="31" t="s">
        <v>47</v>
      </c>
      <c r="E2128" s="31">
        <v>0.61902332579461095</v>
      </c>
      <c r="F2128" s="31">
        <v>0.47819299999999998</v>
      </c>
      <c r="G2128" s="31">
        <v>0.49121999999999999</v>
      </c>
    </row>
    <row r="2129" spans="1:7" x14ac:dyDescent="0.2">
      <c r="A2129" s="31" t="str">
        <f t="shared" si="38"/>
        <v>2021-22Horsham Rural CityWC5</v>
      </c>
      <c r="B2129" s="31" t="s">
        <v>110</v>
      </c>
      <c r="C2129" s="31" t="s">
        <v>281</v>
      </c>
      <c r="D2129" s="31" t="s">
        <v>47</v>
      </c>
      <c r="E2129" s="31">
        <v>0.19074179333288599</v>
      </c>
      <c r="F2129" s="31">
        <v>0.47819299999999998</v>
      </c>
      <c r="G2129" s="31">
        <v>0.543103</v>
      </c>
    </row>
    <row r="2130" spans="1:7" x14ac:dyDescent="0.2">
      <c r="A2130" s="31" t="str">
        <f t="shared" si="38"/>
        <v>2021-22Kingston CityWC5</v>
      </c>
      <c r="B2130" s="31" t="s">
        <v>110</v>
      </c>
      <c r="C2130" s="31" t="s">
        <v>282</v>
      </c>
      <c r="D2130" s="31" t="s">
        <v>47</v>
      </c>
      <c r="E2130" s="31">
        <v>0.55277146501642005</v>
      </c>
      <c r="F2130" s="31">
        <v>0.47819299999999998</v>
      </c>
      <c r="G2130" s="31">
        <v>0.49121999999999999</v>
      </c>
    </row>
    <row r="2131" spans="1:7" x14ac:dyDescent="0.2">
      <c r="A2131" s="31" t="str">
        <f t="shared" si="38"/>
        <v>2021-22Latrobe CityWC5</v>
      </c>
      <c r="B2131" s="31" t="s">
        <v>110</v>
      </c>
      <c r="C2131" s="31" t="s">
        <v>283</v>
      </c>
      <c r="D2131" s="31" t="s">
        <v>47</v>
      </c>
      <c r="E2131" s="31">
        <v>0.50148706265157506</v>
      </c>
      <c r="F2131" s="31">
        <v>0.47819299999999998</v>
      </c>
      <c r="G2131" s="31">
        <v>0.543103</v>
      </c>
    </row>
    <row r="2132" spans="1:7" x14ac:dyDescent="0.2">
      <c r="A2132" s="31" t="str">
        <f t="shared" si="38"/>
        <v>2021-22Mildura Rural CityWC5</v>
      </c>
      <c r="B2132" s="31" t="s">
        <v>110</v>
      </c>
      <c r="C2132" s="31" t="s">
        <v>284</v>
      </c>
      <c r="D2132" s="31" t="s">
        <v>47</v>
      </c>
      <c r="E2132" s="31">
        <v>0.74016127618546801</v>
      </c>
      <c r="F2132" s="31">
        <v>0.47819299999999998</v>
      </c>
      <c r="G2132" s="31">
        <v>0.543103</v>
      </c>
    </row>
    <row r="2133" spans="1:7" x14ac:dyDescent="0.2">
      <c r="A2133" s="31" t="str">
        <f t="shared" si="38"/>
        <v>2021-22Mitchell ShireWC5</v>
      </c>
      <c r="B2133" s="31" t="s">
        <v>110</v>
      </c>
      <c r="C2133" s="31" t="s">
        <v>285</v>
      </c>
      <c r="D2133" s="31" t="s">
        <v>47</v>
      </c>
      <c r="E2133" s="31">
        <v>0.29839961790043901</v>
      </c>
      <c r="F2133" s="31">
        <v>0.47819299999999998</v>
      </c>
      <c r="G2133" s="31">
        <v>0.51424599999999998</v>
      </c>
    </row>
    <row r="2134" spans="1:7" x14ac:dyDescent="0.2">
      <c r="A2134" s="31" t="str">
        <f t="shared" si="38"/>
        <v>2021-22Northern Grampians ShireWC5</v>
      </c>
      <c r="B2134" s="31" t="s">
        <v>110</v>
      </c>
      <c r="C2134" s="31" t="s">
        <v>286</v>
      </c>
      <c r="D2134" s="31" t="s">
        <v>47</v>
      </c>
      <c r="E2134" s="31">
        <v>0.304131408661025</v>
      </c>
      <c r="F2134" s="31">
        <v>0.47819299999999998</v>
      </c>
      <c r="G2134" s="31">
        <v>0.38202999999999998</v>
      </c>
    </row>
    <row r="2135" spans="1:7" x14ac:dyDescent="0.2">
      <c r="A2135" s="31" t="str">
        <f t="shared" si="38"/>
        <v>2021-22Southern Grampians ShireE2</v>
      </c>
      <c r="B2135" s="31" t="s">
        <v>110</v>
      </c>
      <c r="C2135" s="31" t="s">
        <v>208</v>
      </c>
      <c r="D2135" s="31" t="s">
        <v>55</v>
      </c>
      <c r="E2135" s="31">
        <v>4188.6607142857101</v>
      </c>
      <c r="F2135" s="31">
        <v>3559.6635299999998</v>
      </c>
      <c r="G2135" s="31">
        <v>3901.4622890000001</v>
      </c>
    </row>
    <row r="2136" spans="1:7" x14ac:dyDescent="0.2">
      <c r="A2136" s="31" t="str">
        <f t="shared" si="38"/>
        <v>2021-22South Gippsland ShireE2</v>
      </c>
      <c r="B2136" s="31" t="s">
        <v>110</v>
      </c>
      <c r="C2136" s="31" t="s">
        <v>209</v>
      </c>
      <c r="D2136" s="31" t="s">
        <v>55</v>
      </c>
      <c r="E2136" s="31">
        <v>4035.55</v>
      </c>
      <c r="F2136" s="31">
        <v>3559.6635299999998</v>
      </c>
      <c r="G2136" s="31">
        <v>3901.4622890000001</v>
      </c>
    </row>
    <row r="2137" spans="1:7" x14ac:dyDescent="0.2">
      <c r="A2137" s="31" t="str">
        <f t="shared" si="38"/>
        <v>2021-22Stonnington CityE2</v>
      </c>
      <c r="B2137" s="31" t="s">
        <v>110</v>
      </c>
      <c r="C2137" s="31" t="s">
        <v>210</v>
      </c>
      <c r="D2137" s="31" t="s">
        <v>55</v>
      </c>
      <c r="E2137" s="31">
        <v>2796.7165707744698</v>
      </c>
      <c r="F2137" s="31">
        <v>3559.6635299999998</v>
      </c>
      <c r="G2137" s="31">
        <v>2875.8981480000002</v>
      </c>
    </row>
    <row r="2138" spans="1:7" x14ac:dyDescent="0.2">
      <c r="A2138" s="31" t="str">
        <f t="shared" si="38"/>
        <v>2021-22Ararat Rural CityE2</v>
      </c>
      <c r="B2138" s="31" t="s">
        <v>110</v>
      </c>
      <c r="C2138" s="31" t="s">
        <v>211</v>
      </c>
      <c r="D2138" s="31" t="s">
        <v>55</v>
      </c>
      <c r="E2138" s="31">
        <v>4064.4444444444398</v>
      </c>
      <c r="F2138" s="31">
        <v>3559.6635299999998</v>
      </c>
      <c r="G2138" s="31">
        <v>4035.9980660000001</v>
      </c>
    </row>
    <row r="2139" spans="1:7" x14ac:dyDescent="0.2">
      <c r="A2139" s="31" t="str">
        <f t="shared" si="38"/>
        <v>2021-22Strathbogie ShireE2</v>
      </c>
      <c r="B2139" s="31" t="s">
        <v>110</v>
      </c>
      <c r="C2139" s="31" t="s">
        <v>212</v>
      </c>
      <c r="D2139" s="31" t="s">
        <v>55</v>
      </c>
      <c r="E2139" s="31">
        <v>3597.7687875444399</v>
      </c>
      <c r="F2139" s="31">
        <v>3559.6635299999998</v>
      </c>
      <c r="G2139" s="31">
        <v>4035.9980660000001</v>
      </c>
    </row>
    <row r="2140" spans="1:7" x14ac:dyDescent="0.2">
      <c r="A2140" s="31" t="str">
        <f t="shared" si="38"/>
        <v>2021-22Surf Coast ShireE2</v>
      </c>
      <c r="B2140" s="31" t="s">
        <v>110</v>
      </c>
      <c r="C2140" s="31" t="s">
        <v>213</v>
      </c>
      <c r="D2140" s="31" t="s">
        <v>55</v>
      </c>
      <c r="E2140" s="31">
        <v>4123.9016186672297</v>
      </c>
      <c r="F2140" s="31">
        <v>3559.6635299999998</v>
      </c>
      <c r="G2140" s="31">
        <v>3901.4622890000001</v>
      </c>
    </row>
    <row r="2141" spans="1:7" x14ac:dyDescent="0.2">
      <c r="A2141" s="31" t="str">
        <f t="shared" si="38"/>
        <v>2021-22Swan Hill Rural CityE2</v>
      </c>
      <c r="B2141" s="31" t="s">
        <v>110</v>
      </c>
      <c r="C2141" s="31" t="s">
        <v>214</v>
      </c>
      <c r="D2141" s="31" t="s">
        <v>55</v>
      </c>
      <c r="E2141" s="31">
        <v>4309.1446396322399</v>
      </c>
      <c r="F2141" s="31">
        <v>3559.6635299999998</v>
      </c>
      <c r="G2141" s="31">
        <v>3901.4622890000001</v>
      </c>
    </row>
    <row r="2142" spans="1:7" x14ac:dyDescent="0.2">
      <c r="A2142" s="31" t="str">
        <f t="shared" si="38"/>
        <v>2021-22Towong ShireE2</v>
      </c>
      <c r="B2142" s="31" t="s">
        <v>110</v>
      </c>
      <c r="C2142" s="31" t="s">
        <v>215</v>
      </c>
      <c r="D2142" s="31" t="s">
        <v>55</v>
      </c>
      <c r="F2142" s="31">
        <v>3559.6635299999998</v>
      </c>
      <c r="G2142" s="31">
        <v>4035.9980660000001</v>
      </c>
    </row>
    <row r="2143" spans="1:7" x14ac:dyDescent="0.2">
      <c r="A2143" s="31" t="str">
        <f t="shared" si="38"/>
        <v>2021-22Wellington ShireE2</v>
      </c>
      <c r="B2143" s="31" t="s">
        <v>110</v>
      </c>
      <c r="C2143" s="31" t="s">
        <v>216</v>
      </c>
      <c r="D2143" s="31" t="s">
        <v>55</v>
      </c>
      <c r="E2143" s="31">
        <v>3183.8888888888901</v>
      </c>
      <c r="F2143" s="31">
        <v>3559.6635299999998</v>
      </c>
      <c r="G2143" s="31">
        <v>3901.4622890000001</v>
      </c>
    </row>
    <row r="2144" spans="1:7" x14ac:dyDescent="0.2">
      <c r="A2144" s="31" t="str">
        <f t="shared" si="38"/>
        <v>2021-22West Wimmera ShireE2</v>
      </c>
      <c r="B2144" s="31" t="s">
        <v>110</v>
      </c>
      <c r="C2144" s="31" t="s">
        <v>217</v>
      </c>
      <c r="D2144" s="31" t="s">
        <v>55</v>
      </c>
      <c r="E2144" s="31">
        <v>5106.2</v>
      </c>
      <c r="F2144" s="31">
        <v>3559.6635299999998</v>
      </c>
      <c r="G2144" s="31">
        <v>4035.9980660000001</v>
      </c>
    </row>
    <row r="2145" spans="1:7" x14ac:dyDescent="0.2">
      <c r="A2145" s="31" t="str">
        <f t="shared" si="38"/>
        <v>2021-22Whitehorse CityE2</v>
      </c>
      <c r="B2145" s="31" t="s">
        <v>110</v>
      </c>
      <c r="C2145" s="31" t="s">
        <v>218</v>
      </c>
      <c r="D2145" s="31" t="s">
        <v>55</v>
      </c>
      <c r="E2145" s="31">
        <v>2446.4742230958</v>
      </c>
      <c r="F2145" s="31">
        <v>3559.6635299999998</v>
      </c>
      <c r="G2145" s="31">
        <v>2875.8981480000002</v>
      </c>
    </row>
    <row r="2146" spans="1:7" x14ac:dyDescent="0.2">
      <c r="A2146" s="31" t="str">
        <f t="shared" si="38"/>
        <v>2021-22Whittlesea CityE2</v>
      </c>
      <c r="B2146" s="31" t="s">
        <v>110</v>
      </c>
      <c r="C2146" s="31" t="s">
        <v>219</v>
      </c>
      <c r="D2146" s="31" t="s">
        <v>55</v>
      </c>
      <c r="E2146" s="31">
        <v>2599.2179353493202</v>
      </c>
      <c r="F2146" s="31">
        <v>3559.6635299999998</v>
      </c>
      <c r="G2146" s="31">
        <v>3123.7572770000002</v>
      </c>
    </row>
    <row r="2147" spans="1:7" x14ac:dyDescent="0.2">
      <c r="A2147" s="31" t="str">
        <f t="shared" si="38"/>
        <v>2021-22Wyndham CityE2</v>
      </c>
      <c r="B2147" s="31" t="s">
        <v>110</v>
      </c>
      <c r="C2147" s="31" t="s">
        <v>220</v>
      </c>
      <c r="D2147" s="31" t="s">
        <v>55</v>
      </c>
      <c r="E2147" s="31">
        <v>3593.78285367633</v>
      </c>
      <c r="F2147" s="31">
        <v>3559.6635299999998</v>
      </c>
      <c r="G2147" s="31">
        <v>3123.7572770000002</v>
      </c>
    </row>
    <row r="2148" spans="1:7" x14ac:dyDescent="0.2">
      <c r="A2148" s="31" t="str">
        <f t="shared" si="38"/>
        <v>2021-22Yarra CityE2</v>
      </c>
      <c r="B2148" s="31" t="s">
        <v>110</v>
      </c>
      <c r="C2148" s="31" t="s">
        <v>221</v>
      </c>
      <c r="D2148" s="31" t="s">
        <v>55</v>
      </c>
      <c r="E2148" s="31">
        <v>3461.3230240549801</v>
      </c>
      <c r="F2148" s="31">
        <v>3559.6635299999998</v>
      </c>
      <c r="G2148" s="31">
        <v>2875.8981480000002</v>
      </c>
    </row>
    <row r="2149" spans="1:7" x14ac:dyDescent="0.2">
      <c r="A2149" s="31" t="str">
        <f t="shared" si="38"/>
        <v>2021-22Yarra Ranges ShireE2</v>
      </c>
      <c r="B2149" s="31" t="s">
        <v>110</v>
      </c>
      <c r="C2149" s="31" t="s">
        <v>222</v>
      </c>
      <c r="D2149" s="31" t="s">
        <v>55</v>
      </c>
      <c r="E2149" s="31">
        <v>3220.1604432740201</v>
      </c>
      <c r="F2149" s="31">
        <v>3559.6635299999998</v>
      </c>
      <c r="G2149" s="31">
        <v>3123.7572770000002</v>
      </c>
    </row>
    <row r="2150" spans="1:7" x14ac:dyDescent="0.2">
      <c r="A2150" s="31" t="str">
        <f t="shared" si="38"/>
        <v>2021-22Yarriambiack ShireE2</v>
      </c>
      <c r="B2150" s="31" t="s">
        <v>110</v>
      </c>
      <c r="C2150" s="31" t="s">
        <v>223</v>
      </c>
      <c r="D2150" s="31" t="s">
        <v>55</v>
      </c>
      <c r="E2150" s="31">
        <v>3838.4285714285702</v>
      </c>
      <c r="F2150" s="31">
        <v>3559.6635299999998</v>
      </c>
      <c r="G2150" s="31">
        <v>4035.9980660000001</v>
      </c>
    </row>
    <row r="2151" spans="1:7" x14ac:dyDescent="0.2">
      <c r="A2151" s="31" t="str">
        <f t="shared" si="38"/>
        <v>2021-22Bass Coast ShireE2</v>
      </c>
      <c r="B2151" s="31" t="s">
        <v>110</v>
      </c>
      <c r="C2151" s="31" t="s">
        <v>224</v>
      </c>
      <c r="D2151" s="31" t="s">
        <v>55</v>
      </c>
      <c r="E2151" s="31">
        <v>2764.1526334647101</v>
      </c>
      <c r="F2151" s="31">
        <v>3559.6635299999998</v>
      </c>
      <c r="G2151" s="31">
        <v>3901.4622890000001</v>
      </c>
    </row>
    <row r="2152" spans="1:7" x14ac:dyDescent="0.2">
      <c r="A2152" s="31" t="str">
        <f t="shared" si="38"/>
        <v>2021-22Borough of QueenscliffeE2</v>
      </c>
      <c r="B2152" s="31" t="s">
        <v>110</v>
      </c>
      <c r="C2152" s="31" t="s">
        <v>225</v>
      </c>
      <c r="D2152" s="31" t="s">
        <v>55</v>
      </c>
      <c r="E2152" s="31">
        <v>3824.2108088946202</v>
      </c>
      <c r="F2152" s="31">
        <v>3559.6635299999998</v>
      </c>
      <c r="G2152" s="31">
        <v>4035.9980660000001</v>
      </c>
    </row>
    <row r="2153" spans="1:7" x14ac:dyDescent="0.2">
      <c r="A2153" s="31" t="str">
        <f t="shared" si="38"/>
        <v>2021-22Merri-bek CityE2</v>
      </c>
      <c r="B2153" s="31" t="s">
        <v>110</v>
      </c>
      <c r="C2153" s="31" t="s">
        <v>266</v>
      </c>
      <c r="D2153" s="31" t="s">
        <v>55</v>
      </c>
      <c r="E2153" s="31">
        <v>2376.93475682088</v>
      </c>
      <c r="F2153" s="31">
        <v>3559.6635299999998</v>
      </c>
      <c r="G2153" s="31">
        <v>2875.8981480000002</v>
      </c>
    </row>
    <row r="2154" spans="1:7" x14ac:dyDescent="0.2">
      <c r="A2154" s="31" t="str">
        <f t="shared" si="38"/>
        <v>2021-22Alpine ShireE2</v>
      </c>
      <c r="B2154" s="31" t="s">
        <v>110</v>
      </c>
      <c r="C2154" s="31" t="s">
        <v>226</v>
      </c>
      <c r="D2154" s="31" t="s">
        <v>55</v>
      </c>
      <c r="E2154" s="31">
        <v>3450.72769692256</v>
      </c>
      <c r="F2154" s="31">
        <v>3559.6635299999998</v>
      </c>
      <c r="G2154" s="31">
        <v>4035.9980660000001</v>
      </c>
    </row>
    <row r="2155" spans="1:7" x14ac:dyDescent="0.2">
      <c r="A2155" s="31" t="str">
        <f t="shared" si="38"/>
        <v>2021-22Ballarat CityE2</v>
      </c>
      <c r="B2155" s="31" t="s">
        <v>110</v>
      </c>
      <c r="C2155" s="31" t="s">
        <v>227</v>
      </c>
      <c r="D2155" s="31" t="s">
        <v>55</v>
      </c>
      <c r="E2155" s="31">
        <v>3445.2076124567502</v>
      </c>
      <c r="F2155" s="31">
        <v>3559.6635299999998</v>
      </c>
      <c r="G2155" s="31">
        <v>3949.4431909999998</v>
      </c>
    </row>
    <row r="2156" spans="1:7" x14ac:dyDescent="0.2">
      <c r="A2156" s="31" t="str">
        <f t="shared" si="38"/>
        <v>2021-22Banyule CityE2</v>
      </c>
      <c r="B2156" s="31" t="s">
        <v>110</v>
      </c>
      <c r="C2156" s="31" t="s">
        <v>228</v>
      </c>
      <c r="D2156" s="31" t="s">
        <v>55</v>
      </c>
      <c r="E2156" s="31">
        <v>2915.875</v>
      </c>
      <c r="F2156" s="31">
        <v>3559.6635299999998</v>
      </c>
      <c r="G2156" s="31">
        <v>2875.8981480000002</v>
      </c>
    </row>
    <row r="2157" spans="1:7" x14ac:dyDescent="0.2">
      <c r="A2157" s="31" t="str">
        <f t="shared" si="38"/>
        <v>2021-22Baw Baw ShireE2</v>
      </c>
      <c r="B2157" s="31" t="s">
        <v>110</v>
      </c>
      <c r="C2157" s="31" t="s">
        <v>229</v>
      </c>
      <c r="D2157" s="31" t="s">
        <v>55</v>
      </c>
      <c r="E2157" s="31">
        <v>3867.4372848007902</v>
      </c>
      <c r="F2157" s="31">
        <v>3559.6635299999998</v>
      </c>
      <c r="G2157" s="31">
        <v>3901.4622890000001</v>
      </c>
    </row>
    <row r="2158" spans="1:7" x14ac:dyDescent="0.2">
      <c r="A2158" s="31" t="str">
        <f t="shared" si="38"/>
        <v>2021-22Bayside CityE2</v>
      </c>
      <c r="B2158" s="31" t="s">
        <v>110</v>
      </c>
      <c r="C2158" s="31" t="s">
        <v>230</v>
      </c>
      <c r="D2158" s="31" t="s">
        <v>55</v>
      </c>
      <c r="E2158" s="31">
        <v>2895.6170212766001</v>
      </c>
      <c r="F2158" s="31">
        <v>3559.6635299999998</v>
      </c>
      <c r="G2158" s="31">
        <v>2875.8981480000002</v>
      </c>
    </row>
    <row r="2159" spans="1:7" x14ac:dyDescent="0.2">
      <c r="A2159" s="31" t="str">
        <f t="shared" si="38"/>
        <v>2021-22Benalla Rural CityE2</v>
      </c>
      <c r="B2159" s="31" t="s">
        <v>110</v>
      </c>
      <c r="C2159" s="31" t="s">
        <v>231</v>
      </c>
      <c r="D2159" s="31" t="s">
        <v>55</v>
      </c>
      <c r="E2159" s="31">
        <v>4219.1059399877504</v>
      </c>
      <c r="F2159" s="31">
        <v>3559.6635299999998</v>
      </c>
      <c r="G2159" s="31">
        <v>4035.9980660000001</v>
      </c>
    </row>
    <row r="2160" spans="1:7" x14ac:dyDescent="0.2">
      <c r="A2160" s="31" t="str">
        <f t="shared" si="38"/>
        <v>2021-22Brimbank CityE2</v>
      </c>
      <c r="B2160" s="31" t="s">
        <v>110</v>
      </c>
      <c r="C2160" s="31" t="s">
        <v>232</v>
      </c>
      <c r="D2160" s="31" t="s">
        <v>55</v>
      </c>
      <c r="E2160" s="31">
        <v>2621.1392405063302</v>
      </c>
      <c r="F2160" s="31">
        <v>3559.6635299999998</v>
      </c>
      <c r="G2160" s="31">
        <v>2875.8981480000002</v>
      </c>
    </row>
    <row r="2161" spans="1:7" x14ac:dyDescent="0.2">
      <c r="A2161" s="31" t="str">
        <f t="shared" ref="A2161:A2224" si="39">CONCATENATE(B2161,C2161,D2161)</f>
        <v>2021-22Campaspe ShireE2</v>
      </c>
      <c r="B2161" s="31" t="s">
        <v>110</v>
      </c>
      <c r="C2161" s="31" t="s">
        <v>233</v>
      </c>
      <c r="D2161" s="31" t="s">
        <v>55</v>
      </c>
      <c r="E2161" s="31">
        <v>4034.2873202491901</v>
      </c>
      <c r="F2161" s="31">
        <v>3559.6635299999998</v>
      </c>
      <c r="G2161" s="31">
        <v>3901.4622890000001</v>
      </c>
    </row>
    <row r="2162" spans="1:7" x14ac:dyDescent="0.2">
      <c r="A2162" s="31" t="str">
        <f t="shared" si="39"/>
        <v>2021-22Cardinia ShireE2</v>
      </c>
      <c r="B2162" s="31" t="s">
        <v>110</v>
      </c>
      <c r="C2162" s="31" t="s">
        <v>234</v>
      </c>
      <c r="D2162" s="31" t="s">
        <v>55</v>
      </c>
      <c r="E2162" s="31">
        <v>2970.1063100441102</v>
      </c>
      <c r="F2162" s="31">
        <v>3559.6635299999998</v>
      </c>
      <c r="G2162" s="31">
        <v>3123.7572770000002</v>
      </c>
    </row>
    <row r="2163" spans="1:7" x14ac:dyDescent="0.2">
      <c r="A2163" s="31" t="str">
        <f t="shared" si="39"/>
        <v>2021-22Casey CityE2</v>
      </c>
      <c r="B2163" s="31" t="s">
        <v>110</v>
      </c>
      <c r="C2163" s="31" t="s">
        <v>235</v>
      </c>
      <c r="D2163" s="31" t="s">
        <v>55</v>
      </c>
      <c r="E2163" s="31">
        <v>2989.9342105263199</v>
      </c>
      <c r="F2163" s="31">
        <v>3559.6635299999998</v>
      </c>
      <c r="G2163" s="31">
        <v>3123.7572770000002</v>
      </c>
    </row>
    <row r="2164" spans="1:7" x14ac:dyDescent="0.2">
      <c r="A2164" s="31" t="str">
        <f t="shared" si="39"/>
        <v>2021-22Central Goldfields ShireE2</v>
      </c>
      <c r="B2164" s="31" t="s">
        <v>110</v>
      </c>
      <c r="C2164" s="31" t="s">
        <v>236</v>
      </c>
      <c r="D2164" s="31" t="s">
        <v>55</v>
      </c>
      <c r="E2164" s="31">
        <v>4050.6873787499999</v>
      </c>
      <c r="F2164" s="31">
        <v>3559.6635299999998</v>
      </c>
      <c r="G2164" s="31">
        <v>4035.9980660000001</v>
      </c>
    </row>
    <row r="2165" spans="1:7" x14ac:dyDescent="0.2">
      <c r="A2165" s="31" t="str">
        <f t="shared" si="39"/>
        <v>2021-22Colac-Otway ShireE2</v>
      </c>
      <c r="B2165" s="31" t="s">
        <v>110</v>
      </c>
      <c r="C2165" s="31" t="s">
        <v>237</v>
      </c>
      <c r="D2165" s="31" t="s">
        <v>55</v>
      </c>
      <c r="E2165" s="31">
        <v>3668.9577493749998</v>
      </c>
      <c r="F2165" s="31">
        <v>3559.6635299999998</v>
      </c>
      <c r="G2165" s="31">
        <v>3901.4622890000001</v>
      </c>
    </row>
    <row r="2166" spans="1:7" x14ac:dyDescent="0.2">
      <c r="A2166" s="31" t="str">
        <f t="shared" si="39"/>
        <v>2021-22Corangamite ShireE2</v>
      </c>
      <c r="B2166" s="31" t="s">
        <v>110</v>
      </c>
      <c r="C2166" s="31" t="s">
        <v>238</v>
      </c>
      <c r="D2166" s="31" t="s">
        <v>55</v>
      </c>
      <c r="E2166" s="31">
        <v>4960.1868779199704</v>
      </c>
      <c r="F2166" s="31">
        <v>3559.6635299999998</v>
      </c>
      <c r="G2166" s="31">
        <v>3901.4622890000001</v>
      </c>
    </row>
    <row r="2167" spans="1:7" x14ac:dyDescent="0.2">
      <c r="A2167" s="31" t="str">
        <f t="shared" si="39"/>
        <v>2021-22Darebin CityE2</v>
      </c>
      <c r="B2167" s="31" t="s">
        <v>110</v>
      </c>
      <c r="C2167" s="31" t="s">
        <v>239</v>
      </c>
      <c r="D2167" s="31" t="s">
        <v>55</v>
      </c>
      <c r="E2167" s="31">
        <v>2507.6305220883501</v>
      </c>
      <c r="F2167" s="31">
        <v>3559.6635299999998</v>
      </c>
      <c r="G2167" s="31">
        <v>2875.8981480000002</v>
      </c>
    </row>
    <row r="2168" spans="1:7" x14ac:dyDescent="0.2">
      <c r="A2168" s="31" t="str">
        <f t="shared" si="39"/>
        <v>2021-22East Gippsland ShireE2</v>
      </c>
      <c r="B2168" s="31" t="s">
        <v>110</v>
      </c>
      <c r="C2168" s="31" t="s">
        <v>240</v>
      </c>
      <c r="D2168" s="31" t="s">
        <v>55</v>
      </c>
      <c r="E2168" s="31">
        <v>3414.9399376215902</v>
      </c>
      <c r="F2168" s="31">
        <v>3559.6635299999998</v>
      </c>
      <c r="G2168" s="31">
        <v>3901.4622890000001</v>
      </c>
    </row>
    <row r="2169" spans="1:7" x14ac:dyDescent="0.2">
      <c r="A2169" s="31" t="str">
        <f t="shared" si="39"/>
        <v>2021-22Frankston CityE2</v>
      </c>
      <c r="B2169" s="31" t="s">
        <v>110</v>
      </c>
      <c r="C2169" s="31" t="s">
        <v>241</v>
      </c>
      <c r="D2169" s="31" t="s">
        <v>55</v>
      </c>
      <c r="E2169" s="31">
        <v>3034.84375</v>
      </c>
      <c r="F2169" s="31">
        <v>3559.6635299999998</v>
      </c>
      <c r="G2169" s="31">
        <v>2875.8981480000002</v>
      </c>
    </row>
    <row r="2170" spans="1:7" x14ac:dyDescent="0.2">
      <c r="A2170" s="31" t="str">
        <f t="shared" si="39"/>
        <v>2021-22Gannawarra ShireE2</v>
      </c>
      <c r="B2170" s="31" t="s">
        <v>110</v>
      </c>
      <c r="C2170" s="31" t="s">
        <v>242</v>
      </c>
      <c r="D2170" s="31" t="s">
        <v>55</v>
      </c>
      <c r="E2170" s="31">
        <v>4696</v>
      </c>
      <c r="F2170" s="31">
        <v>3559.6635299999998</v>
      </c>
      <c r="G2170" s="31">
        <v>4035.9980660000001</v>
      </c>
    </row>
    <row r="2171" spans="1:7" x14ac:dyDescent="0.2">
      <c r="A2171" s="31" t="str">
        <f t="shared" si="39"/>
        <v>2021-22Glenelg ShireE2</v>
      </c>
      <c r="B2171" s="31" t="s">
        <v>110</v>
      </c>
      <c r="C2171" s="31" t="s">
        <v>243</v>
      </c>
      <c r="D2171" s="31" t="s">
        <v>55</v>
      </c>
      <c r="E2171" s="31">
        <v>4533.3765392093301</v>
      </c>
      <c r="F2171" s="31">
        <v>3559.6635299999998</v>
      </c>
      <c r="G2171" s="31">
        <v>3901.4622890000001</v>
      </c>
    </row>
    <row r="2172" spans="1:7" x14ac:dyDescent="0.2">
      <c r="A2172" s="31" t="str">
        <f t="shared" si="39"/>
        <v>2021-22Golden Plains ShireE2</v>
      </c>
      <c r="B2172" s="31" t="s">
        <v>110</v>
      </c>
      <c r="C2172" s="31" t="s">
        <v>244</v>
      </c>
      <c r="D2172" s="31" t="s">
        <v>55</v>
      </c>
      <c r="E2172" s="31">
        <v>3876.4166666666702</v>
      </c>
      <c r="F2172" s="31">
        <v>3559.6635299999998</v>
      </c>
      <c r="G2172" s="31">
        <v>3901.4622890000001</v>
      </c>
    </row>
    <row r="2173" spans="1:7" x14ac:dyDescent="0.2">
      <c r="A2173" s="31" t="str">
        <f t="shared" si="39"/>
        <v>2021-22Greater Bendigo CityE2</v>
      </c>
      <c r="B2173" s="31" t="s">
        <v>110</v>
      </c>
      <c r="C2173" s="31" t="s">
        <v>245</v>
      </c>
      <c r="D2173" s="31" t="s">
        <v>55</v>
      </c>
      <c r="E2173" s="31">
        <v>3413.2209938473002</v>
      </c>
      <c r="F2173" s="31">
        <v>3559.6635299999998</v>
      </c>
      <c r="G2173" s="31">
        <v>3949.4431909999998</v>
      </c>
    </row>
    <row r="2174" spans="1:7" x14ac:dyDescent="0.2">
      <c r="A2174" s="31" t="str">
        <f t="shared" si="39"/>
        <v>2021-22Greater Dandenong CityE2</v>
      </c>
      <c r="B2174" s="31" t="s">
        <v>110</v>
      </c>
      <c r="C2174" s="31" t="s">
        <v>246</v>
      </c>
      <c r="D2174" s="31" t="s">
        <v>55</v>
      </c>
      <c r="E2174" s="31">
        <v>3108.27837965144</v>
      </c>
      <c r="F2174" s="31">
        <v>3559.6635299999998</v>
      </c>
      <c r="G2174" s="31">
        <v>2875.8981480000002</v>
      </c>
    </row>
    <row r="2175" spans="1:7" x14ac:dyDescent="0.2">
      <c r="A2175" s="31" t="str">
        <f t="shared" si="39"/>
        <v>2021-22Greater Geelong CityE2</v>
      </c>
      <c r="B2175" s="31" t="s">
        <v>110</v>
      </c>
      <c r="C2175" s="31" t="s">
        <v>247</v>
      </c>
      <c r="D2175" s="31" t="s">
        <v>55</v>
      </c>
      <c r="E2175" s="31">
        <v>3199.5859691729302</v>
      </c>
      <c r="F2175" s="31">
        <v>3559.6635299999998</v>
      </c>
      <c r="G2175" s="31">
        <v>3949.4431909999998</v>
      </c>
    </row>
    <row r="2176" spans="1:7" x14ac:dyDescent="0.2">
      <c r="A2176" s="31" t="str">
        <f t="shared" si="39"/>
        <v>2021-22Hepburn ShireE2</v>
      </c>
      <c r="B2176" s="31" t="s">
        <v>110</v>
      </c>
      <c r="C2176" s="31" t="s">
        <v>248</v>
      </c>
      <c r="D2176" s="31" t="s">
        <v>55</v>
      </c>
      <c r="E2176" s="31">
        <v>4497.3978329494103</v>
      </c>
      <c r="F2176" s="31">
        <v>3559.6635299999998</v>
      </c>
      <c r="G2176" s="31">
        <v>4035.9980660000001</v>
      </c>
    </row>
    <row r="2177" spans="1:7" x14ac:dyDescent="0.2">
      <c r="A2177" s="31" t="str">
        <f t="shared" si="39"/>
        <v>2021-22Hindmarsh ShireE2</v>
      </c>
      <c r="B2177" s="31" t="s">
        <v>110</v>
      </c>
      <c r="C2177" s="31" t="s">
        <v>249</v>
      </c>
      <c r="D2177" s="31" t="s">
        <v>55</v>
      </c>
      <c r="E2177" s="31">
        <v>3504.4915419016102</v>
      </c>
      <c r="F2177" s="31">
        <v>3559.6635299999998</v>
      </c>
      <c r="G2177" s="31">
        <v>4035.9980660000001</v>
      </c>
    </row>
    <row r="2178" spans="1:7" x14ac:dyDescent="0.2">
      <c r="A2178" s="31" t="str">
        <f t="shared" si="39"/>
        <v>2021-22Hobsons Bay CityE2</v>
      </c>
      <c r="B2178" s="31" t="s">
        <v>110</v>
      </c>
      <c r="C2178" s="31" t="s">
        <v>250</v>
      </c>
      <c r="D2178" s="31" t="s">
        <v>55</v>
      </c>
      <c r="E2178" s="31">
        <v>3009.07024553877</v>
      </c>
      <c r="F2178" s="31">
        <v>3559.6635299999998</v>
      </c>
      <c r="G2178" s="31">
        <v>2875.8981480000002</v>
      </c>
    </row>
    <row r="2179" spans="1:7" x14ac:dyDescent="0.2">
      <c r="A2179" s="31" t="str">
        <f t="shared" si="39"/>
        <v>2021-22Hume CityE2</v>
      </c>
      <c r="B2179" s="31" t="s">
        <v>110</v>
      </c>
      <c r="C2179" s="31" t="s">
        <v>251</v>
      </c>
      <c r="D2179" s="31" t="s">
        <v>55</v>
      </c>
      <c r="E2179" s="31">
        <v>3501.8039592985001</v>
      </c>
      <c r="F2179" s="31">
        <v>3559.6635299999998</v>
      </c>
      <c r="G2179" s="31">
        <v>3123.7572770000002</v>
      </c>
    </row>
    <row r="2180" spans="1:7" x14ac:dyDescent="0.2">
      <c r="A2180" s="31" t="str">
        <f t="shared" si="39"/>
        <v>2021-22Indigo ShireE2</v>
      </c>
      <c r="B2180" s="31" t="s">
        <v>110</v>
      </c>
      <c r="C2180" s="31" t="s">
        <v>252</v>
      </c>
      <c r="D2180" s="31" t="s">
        <v>55</v>
      </c>
      <c r="E2180" s="31">
        <v>4033.7657316148602</v>
      </c>
      <c r="F2180" s="31">
        <v>3559.6635299999998</v>
      </c>
      <c r="G2180" s="31">
        <v>4035.9980660000001</v>
      </c>
    </row>
    <row r="2181" spans="1:7" x14ac:dyDescent="0.2">
      <c r="A2181" s="31" t="str">
        <f t="shared" si="39"/>
        <v>2021-22Knox CityE2</v>
      </c>
      <c r="B2181" s="31" t="s">
        <v>110</v>
      </c>
      <c r="C2181" s="31" t="s">
        <v>253</v>
      </c>
      <c r="D2181" s="31" t="s">
        <v>55</v>
      </c>
      <c r="E2181" s="31">
        <v>2833.9301310043702</v>
      </c>
      <c r="F2181" s="31">
        <v>3559.6635299999998</v>
      </c>
      <c r="G2181" s="31">
        <v>2875.8981480000002</v>
      </c>
    </row>
    <row r="2182" spans="1:7" x14ac:dyDescent="0.2">
      <c r="A2182" s="31" t="str">
        <f t="shared" si="39"/>
        <v>2021-22Loddon ShireE2</v>
      </c>
      <c r="B2182" s="31" t="s">
        <v>110</v>
      </c>
      <c r="C2182" s="31" t="s">
        <v>254</v>
      </c>
      <c r="D2182" s="31" t="s">
        <v>55</v>
      </c>
      <c r="E2182" s="31">
        <v>3938.4812680115301</v>
      </c>
      <c r="F2182" s="31">
        <v>3559.6635299999998</v>
      </c>
      <c r="G2182" s="31">
        <v>4035.9980660000001</v>
      </c>
    </row>
    <row r="2183" spans="1:7" x14ac:dyDescent="0.2">
      <c r="A2183" s="31" t="str">
        <f t="shared" si="39"/>
        <v>2021-22Macedon Ranges ShireE2</v>
      </c>
      <c r="B2183" s="31" t="s">
        <v>110</v>
      </c>
      <c r="C2183" s="31" t="s">
        <v>255</v>
      </c>
      <c r="D2183" s="31" t="s">
        <v>55</v>
      </c>
      <c r="E2183" s="31">
        <v>4575.5862298353604</v>
      </c>
      <c r="F2183" s="31">
        <v>3559.6635299999998</v>
      </c>
      <c r="G2183" s="31">
        <v>3901.4622890000001</v>
      </c>
    </row>
    <row r="2184" spans="1:7" x14ac:dyDescent="0.2">
      <c r="A2184" s="31" t="str">
        <f t="shared" si="39"/>
        <v>2021-22Manningham CityE2</v>
      </c>
      <c r="B2184" s="31" t="s">
        <v>110</v>
      </c>
      <c r="C2184" s="31" t="s">
        <v>256</v>
      </c>
      <c r="D2184" s="31" t="s">
        <v>55</v>
      </c>
      <c r="E2184" s="31">
        <v>2605.64554324145</v>
      </c>
      <c r="F2184" s="31">
        <v>3559.6635299999998</v>
      </c>
      <c r="G2184" s="31">
        <v>2875.8981480000002</v>
      </c>
    </row>
    <row r="2185" spans="1:7" x14ac:dyDescent="0.2">
      <c r="A2185" s="31" t="str">
        <f t="shared" si="39"/>
        <v>2021-22Mansfield ShireE2</v>
      </c>
      <c r="B2185" s="31" t="s">
        <v>110</v>
      </c>
      <c r="C2185" s="31" t="s">
        <v>257</v>
      </c>
      <c r="D2185" s="31" t="s">
        <v>55</v>
      </c>
      <c r="E2185" s="31">
        <v>3165.875</v>
      </c>
      <c r="F2185" s="31">
        <v>3559.6635299999998</v>
      </c>
      <c r="G2185" s="31">
        <v>4035.9980660000001</v>
      </c>
    </row>
    <row r="2186" spans="1:7" x14ac:dyDescent="0.2">
      <c r="A2186" s="31" t="str">
        <f t="shared" si="39"/>
        <v>2021-22Maribyrnong CityE2</v>
      </c>
      <c r="B2186" s="31" t="s">
        <v>110</v>
      </c>
      <c r="C2186" s="31" t="s">
        <v>258</v>
      </c>
      <c r="D2186" s="31" t="s">
        <v>55</v>
      </c>
      <c r="E2186" s="31">
        <v>2982.48888888889</v>
      </c>
      <c r="F2186" s="31">
        <v>3559.6635299999998</v>
      </c>
      <c r="G2186" s="31">
        <v>2875.8981480000002</v>
      </c>
    </row>
    <row r="2187" spans="1:7" x14ac:dyDescent="0.2">
      <c r="A2187" s="31" t="str">
        <f t="shared" si="39"/>
        <v>2021-22Maroondah CityE2</v>
      </c>
      <c r="B2187" s="31" t="s">
        <v>110</v>
      </c>
      <c r="C2187" s="31" t="s">
        <v>259</v>
      </c>
      <c r="D2187" s="31" t="s">
        <v>55</v>
      </c>
      <c r="E2187" s="31">
        <v>2908.3921568627502</v>
      </c>
      <c r="F2187" s="31">
        <v>3559.6635299999998</v>
      </c>
      <c r="G2187" s="31">
        <v>2875.8981480000002</v>
      </c>
    </row>
    <row r="2188" spans="1:7" x14ac:dyDescent="0.2">
      <c r="A2188" s="31" t="str">
        <f t="shared" si="39"/>
        <v>2021-22Melbourne CityE2</v>
      </c>
      <c r="B2188" s="31" t="s">
        <v>110</v>
      </c>
      <c r="C2188" s="31" t="s">
        <v>260</v>
      </c>
      <c r="D2188" s="31" t="s">
        <v>55</v>
      </c>
      <c r="E2188" s="31">
        <v>4047.7121212121201</v>
      </c>
      <c r="F2188" s="31">
        <v>3559.6635299999998</v>
      </c>
      <c r="G2188" s="31">
        <v>2875.8981480000002</v>
      </c>
    </row>
    <row r="2189" spans="1:7" x14ac:dyDescent="0.2">
      <c r="A2189" s="31" t="str">
        <f t="shared" si="39"/>
        <v>2021-22Melton CityE2</v>
      </c>
      <c r="B2189" s="31" t="s">
        <v>110</v>
      </c>
      <c r="C2189" s="31" t="s">
        <v>261</v>
      </c>
      <c r="D2189" s="31" t="s">
        <v>55</v>
      </c>
      <c r="E2189" s="31">
        <v>2654.1298701298701</v>
      </c>
      <c r="F2189" s="31">
        <v>3559.6635299999998</v>
      </c>
      <c r="G2189" s="31">
        <v>3123.7572770000002</v>
      </c>
    </row>
    <row r="2190" spans="1:7" x14ac:dyDescent="0.2">
      <c r="A2190" s="31" t="str">
        <f t="shared" si="39"/>
        <v>2021-22Moira ShireE2</v>
      </c>
      <c r="B2190" s="31" t="s">
        <v>110</v>
      </c>
      <c r="C2190" s="31" t="s">
        <v>262</v>
      </c>
      <c r="D2190" s="31" t="s">
        <v>55</v>
      </c>
      <c r="E2190" s="31">
        <v>3280.4325268963998</v>
      </c>
      <c r="F2190" s="31">
        <v>3559.6635299999998</v>
      </c>
      <c r="G2190" s="31">
        <v>3901.4622890000001</v>
      </c>
    </row>
    <row r="2191" spans="1:7" x14ac:dyDescent="0.2">
      <c r="A2191" s="31" t="str">
        <f t="shared" si="39"/>
        <v>2021-22Monash CityE2</v>
      </c>
      <c r="B2191" s="31" t="s">
        <v>110</v>
      </c>
      <c r="C2191" s="31" t="s">
        <v>263</v>
      </c>
      <c r="D2191" s="31" t="s">
        <v>55</v>
      </c>
      <c r="E2191" s="31">
        <v>2351.74700935686</v>
      </c>
      <c r="F2191" s="31">
        <v>3559.6635299999998</v>
      </c>
      <c r="G2191" s="31">
        <v>2875.8981480000002</v>
      </c>
    </row>
    <row r="2192" spans="1:7" x14ac:dyDescent="0.2">
      <c r="A2192" s="31" t="str">
        <f t="shared" si="39"/>
        <v>2021-22Moonee Valley CityE2</v>
      </c>
      <c r="B2192" s="31" t="s">
        <v>110</v>
      </c>
      <c r="C2192" s="31" t="s">
        <v>264</v>
      </c>
      <c r="D2192" s="31" t="s">
        <v>55</v>
      </c>
      <c r="E2192" s="31">
        <v>3040.5722326454002</v>
      </c>
      <c r="F2192" s="31">
        <v>3559.6635299999998</v>
      </c>
      <c r="G2192" s="31">
        <v>2875.8981480000002</v>
      </c>
    </row>
    <row r="2193" spans="1:7" x14ac:dyDescent="0.2">
      <c r="A2193" s="31" t="str">
        <f t="shared" si="39"/>
        <v>2021-22Moorabool ShireE2</v>
      </c>
      <c r="B2193" s="31" t="s">
        <v>110</v>
      </c>
      <c r="C2193" s="31" t="s">
        <v>265</v>
      </c>
      <c r="D2193" s="31" t="s">
        <v>55</v>
      </c>
      <c r="E2193" s="31">
        <v>3676.8405573752598</v>
      </c>
      <c r="F2193" s="31">
        <v>3559.6635299999998</v>
      </c>
      <c r="G2193" s="31">
        <v>3901.4622890000001</v>
      </c>
    </row>
    <row r="2194" spans="1:7" x14ac:dyDescent="0.2">
      <c r="A2194" s="31" t="str">
        <f t="shared" si="39"/>
        <v>2021-22Mornington Peninsula ShireE2</v>
      </c>
      <c r="B2194" s="31" t="s">
        <v>110</v>
      </c>
      <c r="C2194" s="31" t="s">
        <v>267</v>
      </c>
      <c r="D2194" s="31" t="s">
        <v>55</v>
      </c>
      <c r="E2194" s="31">
        <v>2521.8882466281302</v>
      </c>
      <c r="F2194" s="31">
        <v>3559.6635299999998</v>
      </c>
      <c r="G2194" s="31">
        <v>3123.7572770000002</v>
      </c>
    </row>
    <row r="2195" spans="1:7" x14ac:dyDescent="0.2">
      <c r="A2195" s="31" t="str">
        <f t="shared" si="39"/>
        <v>2021-22Mount Alexander ShireE2</v>
      </c>
      <c r="B2195" s="31" t="s">
        <v>110</v>
      </c>
      <c r="C2195" s="31" t="s">
        <v>268</v>
      </c>
      <c r="D2195" s="31" t="s">
        <v>55</v>
      </c>
      <c r="E2195" s="31">
        <v>3710.59053196681</v>
      </c>
      <c r="F2195" s="31">
        <v>3559.6635299999998</v>
      </c>
      <c r="G2195" s="31">
        <v>3901.4622890000001</v>
      </c>
    </row>
    <row r="2196" spans="1:7" x14ac:dyDescent="0.2">
      <c r="A2196" s="31" t="str">
        <f t="shared" si="39"/>
        <v>2021-22Moyne ShireE2</v>
      </c>
      <c r="B2196" s="31" t="s">
        <v>110</v>
      </c>
      <c r="C2196" s="31" t="s">
        <v>269</v>
      </c>
      <c r="D2196" s="31" t="s">
        <v>55</v>
      </c>
      <c r="E2196" s="31">
        <v>4343.2244501940504</v>
      </c>
      <c r="F2196" s="31">
        <v>3559.6635299999998</v>
      </c>
      <c r="G2196" s="31">
        <v>3901.4622890000001</v>
      </c>
    </row>
    <row r="2197" spans="1:7" x14ac:dyDescent="0.2">
      <c r="A2197" s="31" t="str">
        <f t="shared" si="39"/>
        <v>2021-22Murrindindi ShireE2</v>
      </c>
      <c r="B2197" s="31" t="s">
        <v>110</v>
      </c>
      <c r="C2197" s="31" t="s">
        <v>270</v>
      </c>
      <c r="D2197" s="31" t="s">
        <v>55</v>
      </c>
      <c r="E2197" s="31">
        <v>3593.4510784313702</v>
      </c>
      <c r="F2197" s="31">
        <v>3559.6635299999998</v>
      </c>
      <c r="G2197" s="31">
        <v>4035.9980660000001</v>
      </c>
    </row>
    <row r="2198" spans="1:7" x14ac:dyDescent="0.2">
      <c r="A2198" s="31" t="str">
        <f t="shared" si="39"/>
        <v>2021-22Nillumbik ShireE2</v>
      </c>
      <c r="B2198" s="31" t="s">
        <v>110</v>
      </c>
      <c r="C2198" s="31" t="s">
        <v>271</v>
      </c>
      <c r="D2198" s="31" t="s">
        <v>55</v>
      </c>
      <c r="E2198" s="31">
        <v>4062.7916666666702</v>
      </c>
      <c r="F2198" s="31">
        <v>3559.6635299999998</v>
      </c>
      <c r="G2198" s="31">
        <v>3123.7572770000002</v>
      </c>
    </row>
    <row r="2199" spans="1:7" x14ac:dyDescent="0.2">
      <c r="A2199" s="31" t="str">
        <f t="shared" si="39"/>
        <v>2021-22Port Phillip CityE2</v>
      </c>
      <c r="B2199" s="31" t="s">
        <v>110</v>
      </c>
      <c r="C2199" s="31" t="s">
        <v>272</v>
      </c>
      <c r="D2199" s="31" t="s">
        <v>55</v>
      </c>
      <c r="E2199" s="31">
        <v>2892.6404501873599</v>
      </c>
      <c r="F2199" s="31">
        <v>3559.6635299999998</v>
      </c>
      <c r="G2199" s="31">
        <v>2875.8981480000002</v>
      </c>
    </row>
    <row r="2200" spans="1:7" x14ac:dyDescent="0.2">
      <c r="A2200" s="31" t="str">
        <f t="shared" si="39"/>
        <v>2021-22Pyrenees ShireE2</v>
      </c>
      <c r="B2200" s="31" t="s">
        <v>110</v>
      </c>
      <c r="C2200" s="31" t="s">
        <v>273</v>
      </c>
      <c r="D2200" s="31" t="s">
        <v>55</v>
      </c>
      <c r="E2200" s="31">
        <v>3866.1624465636301</v>
      </c>
      <c r="F2200" s="31">
        <v>3559.6635299999998</v>
      </c>
      <c r="G2200" s="31">
        <v>4035.9980660000001</v>
      </c>
    </row>
    <row r="2201" spans="1:7" x14ac:dyDescent="0.2">
      <c r="A2201" s="31" t="str">
        <f t="shared" si="39"/>
        <v>2021-22Greater SheppartonE2</v>
      </c>
      <c r="B2201" s="31" t="s">
        <v>110</v>
      </c>
      <c r="C2201" s="31" t="s">
        <v>274</v>
      </c>
      <c r="D2201" s="31" t="s">
        <v>55</v>
      </c>
      <c r="E2201" s="31">
        <v>4317.0492205719902</v>
      </c>
      <c r="F2201" s="31">
        <v>3559.6635299999998</v>
      </c>
      <c r="G2201" s="31">
        <v>3949.4431909999998</v>
      </c>
    </row>
    <row r="2202" spans="1:7" x14ac:dyDescent="0.2">
      <c r="A2202" s="31" t="str">
        <f t="shared" si="39"/>
        <v>2021-22Wangaratta Rural CityE2</v>
      </c>
      <c r="B2202" s="31" t="s">
        <v>110</v>
      </c>
      <c r="C2202" s="31" t="s">
        <v>275</v>
      </c>
      <c r="D2202" s="31" t="s">
        <v>55</v>
      </c>
      <c r="E2202" s="31">
        <v>5238.4375</v>
      </c>
      <c r="F2202" s="31">
        <v>3559.6635299999998</v>
      </c>
      <c r="G2202" s="31">
        <v>3949.4431909999998</v>
      </c>
    </row>
    <row r="2203" spans="1:7" x14ac:dyDescent="0.2">
      <c r="A2203" s="31" t="str">
        <f t="shared" si="39"/>
        <v>2021-22Warrnambool CityE2</v>
      </c>
      <c r="B2203" s="31" t="s">
        <v>110</v>
      </c>
      <c r="C2203" s="31" t="s">
        <v>276</v>
      </c>
      <c r="D2203" s="31" t="s">
        <v>55</v>
      </c>
      <c r="E2203" s="31">
        <v>4177.0188068530597</v>
      </c>
      <c r="F2203" s="31">
        <v>3559.6635299999998</v>
      </c>
      <c r="G2203" s="31">
        <v>3949.4431909999998</v>
      </c>
    </row>
    <row r="2204" spans="1:7" x14ac:dyDescent="0.2">
      <c r="A2204" s="31" t="str">
        <f t="shared" si="39"/>
        <v>2021-22Wodonga CityE2</v>
      </c>
      <c r="B2204" s="31" t="s">
        <v>110</v>
      </c>
      <c r="C2204" s="31" t="s">
        <v>277</v>
      </c>
      <c r="D2204" s="31" t="s">
        <v>55</v>
      </c>
      <c r="E2204" s="31">
        <v>3445.4761904761899</v>
      </c>
      <c r="F2204" s="31">
        <v>3559.6635299999998</v>
      </c>
      <c r="G2204" s="31">
        <v>3949.4431909999998</v>
      </c>
    </row>
    <row r="2205" spans="1:7" x14ac:dyDescent="0.2">
      <c r="A2205" s="31" t="str">
        <f t="shared" si="39"/>
        <v>2021-22Boroondara CityE2</v>
      </c>
      <c r="B2205" s="31" t="s">
        <v>110</v>
      </c>
      <c r="C2205" s="31" t="s">
        <v>278</v>
      </c>
      <c r="D2205" s="31" t="s">
        <v>55</v>
      </c>
      <c r="E2205" s="31">
        <v>3047.0176582723002</v>
      </c>
      <c r="F2205" s="31">
        <v>3559.6635299999998</v>
      </c>
      <c r="G2205" s="31">
        <v>2875.8981480000002</v>
      </c>
    </row>
    <row r="2206" spans="1:7" x14ac:dyDescent="0.2">
      <c r="A2206" s="31" t="str">
        <f t="shared" si="39"/>
        <v>2021-22Buloke ShireE2</v>
      </c>
      <c r="B2206" s="31" t="s">
        <v>110</v>
      </c>
      <c r="C2206" s="31" t="s">
        <v>279</v>
      </c>
      <c r="D2206" s="31" t="s">
        <v>55</v>
      </c>
      <c r="E2206" s="31">
        <v>4646.6666666666697</v>
      </c>
      <c r="F2206" s="31">
        <v>3559.6635299999998</v>
      </c>
      <c r="G2206" s="31">
        <v>4035.9980660000001</v>
      </c>
    </row>
    <row r="2207" spans="1:7" x14ac:dyDescent="0.2">
      <c r="A2207" s="31" t="str">
        <f t="shared" si="39"/>
        <v>2021-22Glen Eira CityE2</v>
      </c>
      <c r="B2207" s="31" t="s">
        <v>110</v>
      </c>
      <c r="C2207" s="31" t="s">
        <v>280</v>
      </c>
      <c r="D2207" s="31" t="s">
        <v>55</v>
      </c>
      <c r="E2207" s="31">
        <v>2485.1722416375401</v>
      </c>
      <c r="F2207" s="31">
        <v>3559.6635299999998</v>
      </c>
      <c r="G2207" s="31">
        <v>2875.8981480000002</v>
      </c>
    </row>
    <row r="2208" spans="1:7" x14ac:dyDescent="0.2">
      <c r="A2208" s="31" t="str">
        <f t="shared" si="39"/>
        <v>2021-22Horsham Rural CityE2</v>
      </c>
      <c r="B2208" s="31" t="s">
        <v>110</v>
      </c>
      <c r="C2208" s="31" t="s">
        <v>281</v>
      </c>
      <c r="D2208" s="31" t="s">
        <v>55</v>
      </c>
      <c r="E2208" s="31">
        <v>4339.0769230769201</v>
      </c>
      <c r="F2208" s="31">
        <v>3559.6635299999998</v>
      </c>
      <c r="G2208" s="31">
        <v>3949.4431909999998</v>
      </c>
    </row>
    <row r="2209" spans="1:7" x14ac:dyDescent="0.2">
      <c r="A2209" s="31" t="str">
        <f t="shared" si="39"/>
        <v>2021-22Kingston CityE2</v>
      </c>
      <c r="B2209" s="31" t="s">
        <v>110</v>
      </c>
      <c r="C2209" s="31" t="s">
        <v>282</v>
      </c>
      <c r="D2209" s="31" t="s">
        <v>55</v>
      </c>
      <c r="E2209" s="31">
        <v>2900.53809193386</v>
      </c>
      <c r="F2209" s="31">
        <v>3559.6635299999998</v>
      </c>
      <c r="G2209" s="31">
        <v>2875.8981480000002</v>
      </c>
    </row>
    <row r="2210" spans="1:7" x14ac:dyDescent="0.2">
      <c r="A2210" s="31" t="str">
        <f t="shared" si="39"/>
        <v>2021-22Latrobe CityE2</v>
      </c>
      <c r="B2210" s="31" t="s">
        <v>110</v>
      </c>
      <c r="C2210" s="31" t="s">
        <v>283</v>
      </c>
      <c r="D2210" s="31" t="s">
        <v>55</v>
      </c>
      <c r="E2210" s="31">
        <v>3896.4818006691698</v>
      </c>
      <c r="F2210" s="31">
        <v>3559.6635299999998</v>
      </c>
      <c r="G2210" s="31">
        <v>3949.4431909999998</v>
      </c>
    </row>
    <row r="2211" spans="1:7" x14ac:dyDescent="0.2">
      <c r="A2211" s="31" t="str">
        <f t="shared" si="39"/>
        <v>2021-22Mildura Rural CityE2</v>
      </c>
      <c r="B2211" s="31" t="s">
        <v>110</v>
      </c>
      <c r="C2211" s="31" t="s">
        <v>284</v>
      </c>
      <c r="D2211" s="31" t="s">
        <v>55</v>
      </c>
      <c r="E2211" s="31">
        <v>4022.87689269256</v>
      </c>
      <c r="F2211" s="31">
        <v>3559.6635299999998</v>
      </c>
      <c r="G2211" s="31">
        <v>3949.4431909999998</v>
      </c>
    </row>
    <row r="2212" spans="1:7" x14ac:dyDescent="0.2">
      <c r="A2212" s="31" t="str">
        <f t="shared" si="39"/>
        <v>2021-22Mitchell ShireE2</v>
      </c>
      <c r="B2212" s="31" t="s">
        <v>110</v>
      </c>
      <c r="C2212" s="31" t="s">
        <v>285</v>
      </c>
      <c r="D2212" s="31" t="s">
        <v>55</v>
      </c>
      <c r="E2212" s="31">
        <v>3580.2083333333298</v>
      </c>
      <c r="F2212" s="31">
        <v>3559.6635299999998</v>
      </c>
      <c r="G2212" s="31">
        <v>3901.4622890000001</v>
      </c>
    </row>
    <row r="2213" spans="1:7" x14ac:dyDescent="0.2">
      <c r="A2213" s="31" t="str">
        <f t="shared" si="39"/>
        <v>2021-22Northern Grampians ShireE2</v>
      </c>
      <c r="B2213" s="31" t="s">
        <v>110</v>
      </c>
      <c r="C2213" s="31" t="s">
        <v>286</v>
      </c>
      <c r="D2213" s="31" t="s">
        <v>55</v>
      </c>
      <c r="E2213" s="31">
        <v>4554.1000000000004</v>
      </c>
      <c r="F2213" s="31">
        <v>3559.6635299999998</v>
      </c>
      <c r="G2213" s="31">
        <v>4035.9980660000001</v>
      </c>
    </row>
    <row r="2214" spans="1:7" x14ac:dyDescent="0.2">
      <c r="A2214" s="31" t="str">
        <f t="shared" si="39"/>
        <v>2021-22Southern Grampians ShireL1</v>
      </c>
      <c r="B2214" s="31" t="s">
        <v>110</v>
      </c>
      <c r="C2214" s="31" t="s">
        <v>208</v>
      </c>
      <c r="D2214" s="31" t="s">
        <v>64</v>
      </c>
      <c r="E2214" s="31">
        <v>2.5296497195918</v>
      </c>
      <c r="F2214" s="31">
        <v>2.4713880000000001</v>
      </c>
      <c r="G2214" s="31">
        <v>2.3318620000000001</v>
      </c>
    </row>
    <row r="2215" spans="1:7" x14ac:dyDescent="0.2">
      <c r="A2215" s="31" t="str">
        <f t="shared" si="39"/>
        <v>2021-22South Gippsland ShireL1</v>
      </c>
      <c r="B2215" s="31" t="s">
        <v>110</v>
      </c>
      <c r="C2215" s="31" t="s">
        <v>209</v>
      </c>
      <c r="D2215" s="31" t="s">
        <v>64</v>
      </c>
      <c r="E2215" s="31">
        <v>2.6315288697481098</v>
      </c>
      <c r="F2215" s="31">
        <v>2.4713880000000001</v>
      </c>
      <c r="G2215" s="31">
        <v>2.3318620000000001</v>
      </c>
    </row>
    <row r="2216" spans="1:7" x14ac:dyDescent="0.2">
      <c r="A2216" s="31" t="str">
        <f t="shared" si="39"/>
        <v>2021-22Stonnington CityL1</v>
      </c>
      <c r="B2216" s="31" t="s">
        <v>110</v>
      </c>
      <c r="C2216" s="31" t="s">
        <v>210</v>
      </c>
      <c r="D2216" s="31" t="s">
        <v>64</v>
      </c>
      <c r="E2216" s="31">
        <v>1.99740058125891</v>
      </c>
      <c r="F2216" s="31">
        <v>2.4713880000000001</v>
      </c>
      <c r="G2216" s="31">
        <v>2.154048</v>
      </c>
    </row>
    <row r="2217" spans="1:7" x14ac:dyDescent="0.2">
      <c r="A2217" s="31" t="str">
        <f t="shared" si="39"/>
        <v>2021-22Ararat Rural CityL1</v>
      </c>
      <c r="B2217" s="31" t="s">
        <v>110</v>
      </c>
      <c r="C2217" s="31" t="s">
        <v>211</v>
      </c>
      <c r="D2217" s="31" t="s">
        <v>64</v>
      </c>
      <c r="E2217" s="31">
        <v>2.2465439816853001</v>
      </c>
      <c r="F2217" s="31">
        <v>2.4713880000000001</v>
      </c>
      <c r="G2217" s="31">
        <v>2.8058839999999998</v>
      </c>
    </row>
    <row r="2218" spans="1:7" x14ac:dyDescent="0.2">
      <c r="A2218" s="31" t="str">
        <f t="shared" si="39"/>
        <v>2021-22Strathbogie ShireL1</v>
      </c>
      <c r="B2218" s="31" t="s">
        <v>110</v>
      </c>
      <c r="C2218" s="31" t="s">
        <v>212</v>
      </c>
      <c r="D2218" s="31" t="s">
        <v>64</v>
      </c>
      <c r="E2218" s="31">
        <v>2.3208343889874201</v>
      </c>
      <c r="F2218" s="31">
        <v>2.4713880000000001</v>
      </c>
      <c r="G2218" s="31">
        <v>2.8058839999999998</v>
      </c>
    </row>
    <row r="2219" spans="1:7" x14ac:dyDescent="0.2">
      <c r="A2219" s="31" t="str">
        <f t="shared" si="39"/>
        <v>2021-22Surf Coast ShireL1</v>
      </c>
      <c r="B2219" s="31" t="s">
        <v>110</v>
      </c>
      <c r="C2219" s="31" t="s">
        <v>213</v>
      </c>
      <c r="D2219" s="31" t="s">
        <v>64</v>
      </c>
      <c r="E2219" s="31">
        <v>2.27404426559356</v>
      </c>
      <c r="F2219" s="31">
        <v>2.4713880000000001</v>
      </c>
      <c r="G2219" s="31">
        <v>2.3318620000000001</v>
      </c>
    </row>
    <row r="2220" spans="1:7" x14ac:dyDescent="0.2">
      <c r="A2220" s="31" t="str">
        <f t="shared" si="39"/>
        <v>2021-22Swan Hill Rural CityL1</v>
      </c>
      <c r="B2220" s="31" t="s">
        <v>110</v>
      </c>
      <c r="C2220" s="31" t="s">
        <v>214</v>
      </c>
      <c r="D2220" s="31" t="s">
        <v>64</v>
      </c>
      <c r="E2220" s="31">
        <v>4.1773672749117701</v>
      </c>
      <c r="F2220" s="31">
        <v>2.4713880000000001</v>
      </c>
      <c r="G2220" s="31">
        <v>2.3318620000000001</v>
      </c>
    </row>
    <row r="2221" spans="1:7" x14ac:dyDescent="0.2">
      <c r="A2221" s="31" t="str">
        <f t="shared" si="39"/>
        <v>2021-22Towong ShireL1</v>
      </c>
      <c r="B2221" s="31" t="s">
        <v>110</v>
      </c>
      <c r="C2221" s="31" t="s">
        <v>215</v>
      </c>
      <c r="D2221" s="31" t="s">
        <v>64</v>
      </c>
      <c r="F2221" s="31">
        <v>2.4713880000000001</v>
      </c>
      <c r="G2221" s="31">
        <v>2.8058839999999998</v>
      </c>
    </row>
    <row r="2222" spans="1:7" x14ac:dyDescent="0.2">
      <c r="A2222" s="31" t="str">
        <f t="shared" si="39"/>
        <v>2021-22Wellington ShireL1</v>
      </c>
      <c r="B2222" s="31" t="s">
        <v>110</v>
      </c>
      <c r="C2222" s="31" t="s">
        <v>216</v>
      </c>
      <c r="D2222" s="31" t="s">
        <v>64</v>
      </c>
      <c r="E2222" s="31">
        <v>3.2489253340809299</v>
      </c>
      <c r="F2222" s="31">
        <v>2.4713880000000001</v>
      </c>
      <c r="G2222" s="31">
        <v>2.3318620000000001</v>
      </c>
    </row>
    <row r="2223" spans="1:7" x14ac:dyDescent="0.2">
      <c r="A2223" s="31" t="str">
        <f t="shared" si="39"/>
        <v>2021-22West Wimmera ShireL1</v>
      </c>
      <c r="B2223" s="31" t="s">
        <v>110</v>
      </c>
      <c r="C2223" s="31" t="s">
        <v>217</v>
      </c>
      <c r="D2223" s="31" t="s">
        <v>64</v>
      </c>
      <c r="E2223" s="31">
        <v>5.0679639029892796</v>
      </c>
      <c r="F2223" s="31">
        <v>2.4713880000000001</v>
      </c>
      <c r="G2223" s="31">
        <v>2.8058839999999998</v>
      </c>
    </row>
    <row r="2224" spans="1:7" x14ac:dyDescent="0.2">
      <c r="A2224" s="31" t="str">
        <f t="shared" si="39"/>
        <v>2021-22Whitehorse CityL1</v>
      </c>
      <c r="B2224" s="31" t="s">
        <v>110</v>
      </c>
      <c r="C2224" s="31" t="s">
        <v>218</v>
      </c>
      <c r="D2224" s="31" t="s">
        <v>64</v>
      </c>
      <c r="E2224" s="31">
        <v>3.8458695841941402</v>
      </c>
      <c r="F2224" s="31">
        <v>2.4713880000000001</v>
      </c>
      <c r="G2224" s="31">
        <v>2.154048</v>
      </c>
    </row>
    <row r="2225" spans="1:7" x14ac:dyDescent="0.2">
      <c r="A2225" s="31" t="str">
        <f t="shared" ref="A2225:A2288" si="40">CONCATENATE(B2225,C2225,D2225)</f>
        <v>2021-22Whittlesea CityL1</v>
      </c>
      <c r="B2225" s="31" t="s">
        <v>110</v>
      </c>
      <c r="C2225" s="31" t="s">
        <v>219</v>
      </c>
      <c r="D2225" s="31" t="s">
        <v>64</v>
      </c>
      <c r="E2225" s="31">
        <v>3.0142164001756999</v>
      </c>
      <c r="F2225" s="31">
        <v>2.4713880000000001</v>
      </c>
      <c r="G2225" s="31">
        <v>2.7938619999999998</v>
      </c>
    </row>
    <row r="2226" spans="1:7" x14ac:dyDescent="0.2">
      <c r="A2226" s="31" t="str">
        <f t="shared" si="40"/>
        <v>2021-22Wyndham CityL1</v>
      </c>
      <c r="B2226" s="31" t="s">
        <v>110</v>
      </c>
      <c r="C2226" s="31" t="s">
        <v>220</v>
      </c>
      <c r="D2226" s="31" t="s">
        <v>64</v>
      </c>
      <c r="E2226" s="31">
        <v>4.3178496485487896</v>
      </c>
      <c r="F2226" s="31">
        <v>2.4713880000000001</v>
      </c>
      <c r="G2226" s="31">
        <v>2.7938619999999998</v>
      </c>
    </row>
    <row r="2227" spans="1:7" x14ac:dyDescent="0.2">
      <c r="A2227" s="31" t="str">
        <f t="shared" si="40"/>
        <v>2021-22Yarra CityL1</v>
      </c>
      <c r="B2227" s="31" t="s">
        <v>110</v>
      </c>
      <c r="C2227" s="31" t="s">
        <v>221</v>
      </c>
      <c r="D2227" s="31" t="s">
        <v>64</v>
      </c>
      <c r="E2227" s="31">
        <v>1.7048921705754201</v>
      </c>
      <c r="F2227" s="31">
        <v>2.4713880000000001</v>
      </c>
      <c r="G2227" s="31">
        <v>2.154048</v>
      </c>
    </row>
    <row r="2228" spans="1:7" x14ac:dyDescent="0.2">
      <c r="A2228" s="31" t="str">
        <f t="shared" si="40"/>
        <v>2021-22Yarra Ranges ShireL1</v>
      </c>
      <c r="B2228" s="31" t="s">
        <v>110</v>
      </c>
      <c r="C2228" s="31" t="s">
        <v>222</v>
      </c>
      <c r="D2228" s="31" t="s">
        <v>64</v>
      </c>
      <c r="E2228" s="31">
        <v>1.2237181092782801</v>
      </c>
      <c r="F2228" s="31">
        <v>2.4713880000000001</v>
      </c>
      <c r="G2228" s="31">
        <v>2.7938619999999998</v>
      </c>
    </row>
    <row r="2229" spans="1:7" x14ac:dyDescent="0.2">
      <c r="A2229" s="31" t="str">
        <f t="shared" si="40"/>
        <v>2021-22Yarriambiack ShireL1</v>
      </c>
      <c r="B2229" s="31" t="s">
        <v>110</v>
      </c>
      <c r="C2229" s="31" t="s">
        <v>223</v>
      </c>
      <c r="D2229" s="31" t="s">
        <v>64</v>
      </c>
      <c r="E2229" s="31">
        <v>2.4264669472641698</v>
      </c>
      <c r="F2229" s="31">
        <v>2.4713880000000001</v>
      </c>
      <c r="G2229" s="31">
        <v>2.8058839999999998</v>
      </c>
    </row>
    <row r="2230" spans="1:7" x14ac:dyDescent="0.2">
      <c r="A2230" s="31" t="str">
        <f t="shared" si="40"/>
        <v>2021-22Bass Coast ShireL1</v>
      </c>
      <c r="B2230" s="31" t="s">
        <v>110</v>
      </c>
      <c r="C2230" s="31" t="s">
        <v>224</v>
      </c>
      <c r="D2230" s="31" t="s">
        <v>64</v>
      </c>
      <c r="E2230" s="31">
        <v>1.4787628447123</v>
      </c>
      <c r="F2230" s="31">
        <v>2.4713880000000001</v>
      </c>
      <c r="G2230" s="31">
        <v>2.3318620000000001</v>
      </c>
    </row>
    <row r="2231" spans="1:7" x14ac:dyDescent="0.2">
      <c r="A2231" s="31" t="str">
        <f t="shared" si="40"/>
        <v>2021-22Borough of QueenscliffeL1</v>
      </c>
      <c r="B2231" s="31" t="s">
        <v>110</v>
      </c>
      <c r="C2231" s="31" t="s">
        <v>225</v>
      </c>
      <c r="D2231" s="31" t="s">
        <v>64</v>
      </c>
      <c r="E2231" s="31">
        <v>3.10165967623161</v>
      </c>
      <c r="F2231" s="31">
        <v>2.4713880000000001</v>
      </c>
      <c r="G2231" s="31">
        <v>2.8058839999999998</v>
      </c>
    </row>
    <row r="2232" spans="1:7" x14ac:dyDescent="0.2">
      <c r="A2232" s="31" t="str">
        <f t="shared" si="40"/>
        <v>2021-22Merri-bek CityL1</v>
      </c>
      <c r="B2232" s="31" t="s">
        <v>110</v>
      </c>
      <c r="C2232" s="31" t="s">
        <v>266</v>
      </c>
      <c r="D2232" s="31" t="s">
        <v>64</v>
      </c>
      <c r="E2232" s="31">
        <v>3.6193641884431398</v>
      </c>
      <c r="F2232" s="31">
        <v>2.4713880000000001</v>
      </c>
      <c r="G2232" s="31">
        <v>2.154048</v>
      </c>
    </row>
    <row r="2233" spans="1:7" x14ac:dyDescent="0.2">
      <c r="A2233" s="31" t="str">
        <f t="shared" si="40"/>
        <v>2021-22Alpine ShireL1</v>
      </c>
      <c r="B2233" s="31" t="s">
        <v>110</v>
      </c>
      <c r="C2233" s="31" t="s">
        <v>226</v>
      </c>
      <c r="D2233" s="31" t="s">
        <v>64</v>
      </c>
      <c r="E2233" s="31">
        <v>2.3502634824531898</v>
      </c>
      <c r="F2233" s="31">
        <v>2.4713880000000001</v>
      </c>
      <c r="G2233" s="31">
        <v>2.8058839999999998</v>
      </c>
    </row>
    <row r="2234" spans="1:7" x14ac:dyDescent="0.2">
      <c r="A2234" s="31" t="str">
        <f t="shared" si="40"/>
        <v>2021-22Ballarat CityL1</v>
      </c>
      <c r="B2234" s="31" t="s">
        <v>110</v>
      </c>
      <c r="C2234" s="31" t="s">
        <v>227</v>
      </c>
      <c r="D2234" s="31" t="s">
        <v>64</v>
      </c>
      <c r="E2234" s="31">
        <v>2.34748286217514</v>
      </c>
      <c r="F2234" s="31">
        <v>2.4713880000000001</v>
      </c>
      <c r="G2234" s="31">
        <v>2.542319</v>
      </c>
    </row>
    <row r="2235" spans="1:7" x14ac:dyDescent="0.2">
      <c r="A2235" s="31" t="str">
        <f t="shared" si="40"/>
        <v>2021-22Banyule CityL1</v>
      </c>
      <c r="B2235" s="31" t="s">
        <v>110</v>
      </c>
      <c r="C2235" s="31" t="s">
        <v>228</v>
      </c>
      <c r="D2235" s="31" t="s">
        <v>64</v>
      </c>
      <c r="E2235" s="31">
        <v>2.4214297054854299</v>
      </c>
      <c r="F2235" s="31">
        <v>2.4713880000000001</v>
      </c>
      <c r="G2235" s="31">
        <v>2.154048</v>
      </c>
    </row>
    <row r="2236" spans="1:7" x14ac:dyDescent="0.2">
      <c r="A2236" s="31" t="str">
        <f t="shared" si="40"/>
        <v>2021-22Baw Baw ShireL1</v>
      </c>
      <c r="B2236" s="31" t="s">
        <v>110</v>
      </c>
      <c r="C2236" s="31" t="s">
        <v>229</v>
      </c>
      <c r="D2236" s="31" t="s">
        <v>64</v>
      </c>
      <c r="E2236" s="31">
        <v>1.78489846385984</v>
      </c>
      <c r="F2236" s="31">
        <v>2.4713880000000001</v>
      </c>
      <c r="G2236" s="31">
        <v>2.3318620000000001</v>
      </c>
    </row>
    <row r="2237" spans="1:7" x14ac:dyDescent="0.2">
      <c r="A2237" s="31" t="str">
        <f t="shared" si="40"/>
        <v>2021-22Bayside CityL1</v>
      </c>
      <c r="B2237" s="31" t="s">
        <v>110</v>
      </c>
      <c r="C2237" s="31" t="s">
        <v>230</v>
      </c>
      <c r="D2237" s="31" t="s">
        <v>64</v>
      </c>
      <c r="E2237" s="31">
        <v>3.0720256878702301</v>
      </c>
      <c r="F2237" s="31">
        <v>2.4713880000000001</v>
      </c>
      <c r="G2237" s="31">
        <v>2.154048</v>
      </c>
    </row>
    <row r="2238" spans="1:7" x14ac:dyDescent="0.2">
      <c r="A2238" s="31" t="str">
        <f t="shared" si="40"/>
        <v>2021-22Benalla Rural CityL1</v>
      </c>
      <c r="B2238" s="31" t="s">
        <v>110</v>
      </c>
      <c r="C2238" s="31" t="s">
        <v>231</v>
      </c>
      <c r="D2238" s="31" t="s">
        <v>64</v>
      </c>
      <c r="E2238" s="31">
        <v>1.98005498040592</v>
      </c>
      <c r="F2238" s="31">
        <v>2.4713880000000001</v>
      </c>
      <c r="G2238" s="31">
        <v>2.8058839999999998</v>
      </c>
    </row>
    <row r="2239" spans="1:7" x14ac:dyDescent="0.2">
      <c r="A2239" s="31" t="str">
        <f t="shared" si="40"/>
        <v>2021-22Brimbank CityL1</v>
      </c>
      <c r="B2239" s="31" t="s">
        <v>110</v>
      </c>
      <c r="C2239" s="31" t="s">
        <v>232</v>
      </c>
      <c r="D2239" s="31" t="s">
        <v>64</v>
      </c>
      <c r="E2239" s="31">
        <v>1.7565114604421099</v>
      </c>
      <c r="F2239" s="31">
        <v>2.4713880000000001</v>
      </c>
      <c r="G2239" s="31">
        <v>2.154048</v>
      </c>
    </row>
    <row r="2240" spans="1:7" x14ac:dyDescent="0.2">
      <c r="A2240" s="31" t="str">
        <f t="shared" si="40"/>
        <v>2021-22Campaspe ShireL1</v>
      </c>
      <c r="B2240" s="31" t="s">
        <v>110</v>
      </c>
      <c r="C2240" s="31" t="s">
        <v>233</v>
      </c>
      <c r="D2240" s="31" t="s">
        <v>64</v>
      </c>
      <c r="E2240" s="31">
        <v>3.1942229828442601</v>
      </c>
      <c r="F2240" s="31">
        <v>2.4713880000000001</v>
      </c>
      <c r="G2240" s="31">
        <v>2.3318620000000001</v>
      </c>
    </row>
    <row r="2241" spans="1:7" x14ac:dyDescent="0.2">
      <c r="A2241" s="31" t="str">
        <f t="shared" si="40"/>
        <v>2021-22Cardinia ShireL1</v>
      </c>
      <c r="B2241" s="31" t="s">
        <v>110</v>
      </c>
      <c r="C2241" s="31" t="s">
        <v>234</v>
      </c>
      <c r="D2241" s="31" t="s">
        <v>64</v>
      </c>
      <c r="E2241" s="31">
        <v>2.2107679251105901</v>
      </c>
      <c r="F2241" s="31">
        <v>2.4713880000000001</v>
      </c>
      <c r="G2241" s="31">
        <v>2.7938619999999998</v>
      </c>
    </row>
    <row r="2242" spans="1:7" x14ac:dyDescent="0.2">
      <c r="A2242" s="31" t="str">
        <f t="shared" si="40"/>
        <v>2021-22Casey CityL1</v>
      </c>
      <c r="B2242" s="31" t="s">
        <v>110</v>
      </c>
      <c r="C2242" s="31" t="s">
        <v>235</v>
      </c>
      <c r="D2242" s="31" t="s">
        <v>64</v>
      </c>
      <c r="E2242" s="31">
        <v>2.7646151178482898</v>
      </c>
      <c r="F2242" s="31">
        <v>2.4713880000000001</v>
      </c>
      <c r="G2242" s="31">
        <v>2.7938619999999998</v>
      </c>
    </row>
    <row r="2243" spans="1:7" x14ac:dyDescent="0.2">
      <c r="A2243" s="31" t="str">
        <f t="shared" si="40"/>
        <v>2021-22Central Goldfields ShireL1</v>
      </c>
      <c r="B2243" s="31" t="s">
        <v>110</v>
      </c>
      <c r="C2243" s="31" t="s">
        <v>236</v>
      </c>
      <c r="D2243" s="31" t="s">
        <v>64</v>
      </c>
      <c r="E2243" s="31">
        <v>1.3142396560988701</v>
      </c>
      <c r="F2243" s="31">
        <v>2.4713880000000001</v>
      </c>
      <c r="G2243" s="31">
        <v>2.8058839999999998</v>
      </c>
    </row>
    <row r="2244" spans="1:7" x14ac:dyDescent="0.2">
      <c r="A2244" s="31" t="str">
        <f t="shared" si="40"/>
        <v>2021-22Colac-Otway ShireL1</v>
      </c>
      <c r="B2244" s="31" t="s">
        <v>110</v>
      </c>
      <c r="C2244" s="31" t="s">
        <v>237</v>
      </c>
      <c r="D2244" s="31" t="s">
        <v>64</v>
      </c>
      <c r="E2244" s="31">
        <v>1.8713749776692701</v>
      </c>
      <c r="F2244" s="31">
        <v>2.4713880000000001</v>
      </c>
      <c r="G2244" s="31">
        <v>2.3318620000000001</v>
      </c>
    </row>
    <row r="2245" spans="1:7" x14ac:dyDescent="0.2">
      <c r="A2245" s="31" t="str">
        <f t="shared" si="40"/>
        <v>2021-22Corangamite ShireL1</v>
      </c>
      <c r="B2245" s="31" t="s">
        <v>110</v>
      </c>
      <c r="C2245" s="31" t="s">
        <v>238</v>
      </c>
      <c r="D2245" s="31" t="s">
        <v>64</v>
      </c>
      <c r="E2245" s="31">
        <v>2.4692814241262</v>
      </c>
      <c r="F2245" s="31">
        <v>2.4713880000000001</v>
      </c>
      <c r="G2245" s="31">
        <v>2.3318620000000001</v>
      </c>
    </row>
    <row r="2246" spans="1:7" x14ac:dyDescent="0.2">
      <c r="A2246" s="31" t="str">
        <f t="shared" si="40"/>
        <v>2021-22Darebin CityL1</v>
      </c>
      <c r="B2246" s="31" t="s">
        <v>110</v>
      </c>
      <c r="C2246" s="31" t="s">
        <v>239</v>
      </c>
      <c r="D2246" s="31" t="s">
        <v>64</v>
      </c>
      <c r="E2246" s="31">
        <v>1.4019554500338001</v>
      </c>
      <c r="F2246" s="31">
        <v>2.4713880000000001</v>
      </c>
      <c r="G2246" s="31">
        <v>2.154048</v>
      </c>
    </row>
    <row r="2247" spans="1:7" x14ac:dyDescent="0.2">
      <c r="A2247" s="31" t="str">
        <f t="shared" si="40"/>
        <v>2021-22East Gippsland ShireL1</v>
      </c>
      <c r="B2247" s="31" t="s">
        <v>110</v>
      </c>
      <c r="C2247" s="31" t="s">
        <v>240</v>
      </c>
      <c r="D2247" s="31" t="s">
        <v>64</v>
      </c>
      <c r="E2247" s="31">
        <v>2.5679617246944901</v>
      </c>
      <c r="F2247" s="31">
        <v>2.4713880000000001</v>
      </c>
      <c r="G2247" s="31">
        <v>2.3318620000000001</v>
      </c>
    </row>
    <row r="2248" spans="1:7" x14ac:dyDescent="0.2">
      <c r="A2248" s="31" t="str">
        <f t="shared" si="40"/>
        <v>2021-22Frankston CityL1</v>
      </c>
      <c r="B2248" s="31" t="s">
        <v>110</v>
      </c>
      <c r="C2248" s="31" t="s">
        <v>241</v>
      </c>
      <c r="D2248" s="31" t="s">
        <v>64</v>
      </c>
      <c r="E2248" s="31">
        <v>1.9427715203984099</v>
      </c>
      <c r="F2248" s="31">
        <v>2.4713880000000001</v>
      </c>
      <c r="G2248" s="31">
        <v>2.154048</v>
      </c>
    </row>
    <row r="2249" spans="1:7" x14ac:dyDescent="0.2">
      <c r="A2249" s="31" t="str">
        <f t="shared" si="40"/>
        <v>2021-22Gannawarra ShireL1</v>
      </c>
      <c r="B2249" s="31" t="s">
        <v>110</v>
      </c>
      <c r="C2249" s="31" t="s">
        <v>242</v>
      </c>
      <c r="D2249" s="31" t="s">
        <v>64</v>
      </c>
      <c r="E2249" s="31">
        <v>1.9999108575503699</v>
      </c>
      <c r="F2249" s="31">
        <v>2.4713880000000001</v>
      </c>
      <c r="G2249" s="31">
        <v>2.8058839999999998</v>
      </c>
    </row>
    <row r="2250" spans="1:7" x14ac:dyDescent="0.2">
      <c r="A2250" s="31" t="str">
        <f t="shared" si="40"/>
        <v>2021-22Glenelg ShireL1</v>
      </c>
      <c r="B2250" s="31" t="s">
        <v>110</v>
      </c>
      <c r="C2250" s="31" t="s">
        <v>243</v>
      </c>
      <c r="D2250" s="31" t="s">
        <v>64</v>
      </c>
      <c r="E2250" s="31">
        <v>0.84996096122148002</v>
      </c>
      <c r="F2250" s="31">
        <v>2.4713880000000001</v>
      </c>
      <c r="G2250" s="31">
        <v>2.3318620000000001</v>
      </c>
    </row>
    <row r="2251" spans="1:7" x14ac:dyDescent="0.2">
      <c r="A2251" s="31" t="str">
        <f t="shared" si="40"/>
        <v>2021-22Golden Plains ShireL1</v>
      </c>
      <c r="B2251" s="31" t="s">
        <v>110</v>
      </c>
      <c r="C2251" s="31" t="s">
        <v>244</v>
      </c>
      <c r="D2251" s="31" t="s">
        <v>64</v>
      </c>
      <c r="E2251" s="31">
        <v>1.8160719150095299</v>
      </c>
      <c r="F2251" s="31">
        <v>2.4713880000000001</v>
      </c>
      <c r="G2251" s="31">
        <v>2.3318620000000001</v>
      </c>
    </row>
    <row r="2252" spans="1:7" x14ac:dyDescent="0.2">
      <c r="A2252" s="31" t="str">
        <f t="shared" si="40"/>
        <v>2021-22Greater Bendigo CityL1</v>
      </c>
      <c r="B2252" s="31" t="s">
        <v>110</v>
      </c>
      <c r="C2252" s="31" t="s">
        <v>245</v>
      </c>
      <c r="D2252" s="31" t="s">
        <v>64</v>
      </c>
      <c r="E2252" s="31">
        <v>1.9567569570534</v>
      </c>
      <c r="F2252" s="31">
        <v>2.4713880000000001</v>
      </c>
      <c r="G2252" s="31">
        <v>2.542319</v>
      </c>
    </row>
    <row r="2253" spans="1:7" x14ac:dyDescent="0.2">
      <c r="A2253" s="31" t="str">
        <f t="shared" si="40"/>
        <v>2021-22Greater Dandenong CityL1</v>
      </c>
      <c r="B2253" s="31" t="s">
        <v>110</v>
      </c>
      <c r="C2253" s="31" t="s">
        <v>246</v>
      </c>
      <c r="D2253" s="31" t="s">
        <v>64</v>
      </c>
      <c r="E2253" s="31">
        <v>2.0003187642874698</v>
      </c>
      <c r="F2253" s="31">
        <v>2.4713880000000001</v>
      </c>
      <c r="G2253" s="31">
        <v>2.154048</v>
      </c>
    </row>
    <row r="2254" spans="1:7" x14ac:dyDescent="0.2">
      <c r="A2254" s="31" t="str">
        <f t="shared" si="40"/>
        <v>2021-22Greater Geelong CityL1</v>
      </c>
      <c r="B2254" s="31" t="s">
        <v>110</v>
      </c>
      <c r="C2254" s="31" t="s">
        <v>247</v>
      </c>
      <c r="D2254" s="31" t="s">
        <v>64</v>
      </c>
      <c r="E2254" s="31">
        <v>1.48039197118667</v>
      </c>
      <c r="F2254" s="31">
        <v>2.4713880000000001</v>
      </c>
      <c r="G2254" s="31">
        <v>2.542319</v>
      </c>
    </row>
    <row r="2255" spans="1:7" x14ac:dyDescent="0.2">
      <c r="A2255" s="31" t="str">
        <f t="shared" si="40"/>
        <v>2021-22Hepburn ShireL1</v>
      </c>
      <c r="B2255" s="31" t="s">
        <v>110</v>
      </c>
      <c r="C2255" s="31" t="s">
        <v>248</v>
      </c>
      <c r="D2255" s="31" t="s">
        <v>64</v>
      </c>
      <c r="E2255" s="31">
        <v>1.9461835198887001</v>
      </c>
      <c r="F2255" s="31">
        <v>2.4713880000000001</v>
      </c>
      <c r="G2255" s="31">
        <v>2.8058839999999998</v>
      </c>
    </row>
    <row r="2256" spans="1:7" x14ac:dyDescent="0.2">
      <c r="A2256" s="31" t="str">
        <f t="shared" si="40"/>
        <v>2021-22Hindmarsh ShireL1</v>
      </c>
      <c r="B2256" s="31" t="s">
        <v>110</v>
      </c>
      <c r="C2256" s="31" t="s">
        <v>249</v>
      </c>
      <c r="D2256" s="31" t="s">
        <v>64</v>
      </c>
      <c r="E2256" s="31">
        <v>3.4790011350737799</v>
      </c>
      <c r="F2256" s="31">
        <v>2.4713880000000001</v>
      </c>
      <c r="G2256" s="31">
        <v>2.8058839999999998</v>
      </c>
    </row>
    <row r="2257" spans="1:7" x14ac:dyDescent="0.2">
      <c r="A2257" s="31" t="str">
        <f t="shared" si="40"/>
        <v>2021-22Hobsons Bay CityL1</v>
      </c>
      <c r="B2257" s="31" t="s">
        <v>110</v>
      </c>
      <c r="C2257" s="31" t="s">
        <v>250</v>
      </c>
      <c r="D2257" s="31" t="s">
        <v>64</v>
      </c>
      <c r="E2257" s="31">
        <v>1.3546028063798401</v>
      </c>
      <c r="F2257" s="31">
        <v>2.4713880000000001</v>
      </c>
      <c r="G2257" s="31">
        <v>2.154048</v>
      </c>
    </row>
    <row r="2258" spans="1:7" x14ac:dyDescent="0.2">
      <c r="A2258" s="31" t="str">
        <f t="shared" si="40"/>
        <v>2021-22Hume CityL1</v>
      </c>
      <c r="B2258" s="31" t="s">
        <v>110</v>
      </c>
      <c r="C2258" s="31" t="s">
        <v>251</v>
      </c>
      <c r="D2258" s="31" t="s">
        <v>64</v>
      </c>
      <c r="E2258" s="31">
        <v>4.8505094713807004</v>
      </c>
      <c r="F2258" s="31">
        <v>2.4713880000000001</v>
      </c>
      <c r="G2258" s="31">
        <v>2.7938619999999998</v>
      </c>
    </row>
    <row r="2259" spans="1:7" x14ac:dyDescent="0.2">
      <c r="A2259" s="31" t="str">
        <f t="shared" si="40"/>
        <v>2021-22Indigo ShireL1</v>
      </c>
      <c r="B2259" s="31" t="s">
        <v>110</v>
      </c>
      <c r="C2259" s="31" t="s">
        <v>252</v>
      </c>
      <c r="D2259" s="31" t="s">
        <v>64</v>
      </c>
      <c r="E2259" s="31">
        <v>2.16016991204138</v>
      </c>
      <c r="F2259" s="31">
        <v>2.4713880000000001</v>
      </c>
      <c r="G2259" s="31">
        <v>2.8058839999999998</v>
      </c>
    </row>
    <row r="2260" spans="1:7" x14ac:dyDescent="0.2">
      <c r="A2260" s="31" t="str">
        <f t="shared" si="40"/>
        <v>2021-22Knox CityL1</v>
      </c>
      <c r="B2260" s="31" t="s">
        <v>110</v>
      </c>
      <c r="C2260" s="31" t="s">
        <v>253</v>
      </c>
      <c r="D2260" s="31" t="s">
        <v>64</v>
      </c>
      <c r="E2260" s="31">
        <v>1.48439640095244</v>
      </c>
      <c r="F2260" s="31">
        <v>2.4713880000000001</v>
      </c>
      <c r="G2260" s="31">
        <v>2.154048</v>
      </c>
    </row>
    <row r="2261" spans="1:7" x14ac:dyDescent="0.2">
      <c r="A2261" s="31" t="str">
        <f t="shared" si="40"/>
        <v>2021-22Loddon ShireL1</v>
      </c>
      <c r="B2261" s="31" t="s">
        <v>110</v>
      </c>
      <c r="C2261" s="31" t="s">
        <v>254</v>
      </c>
      <c r="D2261" s="31" t="s">
        <v>64</v>
      </c>
      <c r="E2261" s="31">
        <v>6.0446642617550399</v>
      </c>
      <c r="F2261" s="31">
        <v>2.4713880000000001</v>
      </c>
      <c r="G2261" s="31">
        <v>2.8058839999999998</v>
      </c>
    </row>
    <row r="2262" spans="1:7" x14ac:dyDescent="0.2">
      <c r="A2262" s="31" t="str">
        <f t="shared" si="40"/>
        <v>2021-22Macedon Ranges ShireL1</v>
      </c>
      <c r="B2262" s="31" t="s">
        <v>110</v>
      </c>
      <c r="C2262" s="31" t="s">
        <v>255</v>
      </c>
      <c r="D2262" s="31" t="s">
        <v>64</v>
      </c>
      <c r="E2262" s="31">
        <v>1.6780734757109701</v>
      </c>
      <c r="F2262" s="31">
        <v>2.4713880000000001</v>
      </c>
      <c r="G2262" s="31">
        <v>2.3318620000000001</v>
      </c>
    </row>
    <row r="2263" spans="1:7" x14ac:dyDescent="0.2">
      <c r="A2263" s="31" t="str">
        <f t="shared" si="40"/>
        <v>2021-22Manningham CityL1</v>
      </c>
      <c r="B2263" s="31" t="s">
        <v>110</v>
      </c>
      <c r="C2263" s="31" t="s">
        <v>256</v>
      </c>
      <c r="D2263" s="31" t="s">
        <v>64</v>
      </c>
      <c r="E2263" s="31">
        <v>2.1121983533642501</v>
      </c>
      <c r="F2263" s="31">
        <v>2.4713880000000001</v>
      </c>
      <c r="G2263" s="31">
        <v>2.154048</v>
      </c>
    </row>
    <row r="2264" spans="1:7" x14ac:dyDescent="0.2">
      <c r="A2264" s="31" t="str">
        <f t="shared" si="40"/>
        <v>2021-22Mansfield ShireL1</v>
      </c>
      <c r="B2264" s="31" t="s">
        <v>110</v>
      </c>
      <c r="C2264" s="31" t="s">
        <v>257</v>
      </c>
      <c r="D2264" s="31" t="s">
        <v>64</v>
      </c>
      <c r="E2264" s="31">
        <v>2.5273039799021602</v>
      </c>
      <c r="F2264" s="31">
        <v>2.4713880000000001</v>
      </c>
      <c r="G2264" s="31">
        <v>2.8058839999999998</v>
      </c>
    </row>
    <row r="2265" spans="1:7" x14ac:dyDescent="0.2">
      <c r="A2265" s="31" t="str">
        <f t="shared" si="40"/>
        <v>2021-22Maribyrnong CityL1</v>
      </c>
      <c r="B2265" s="31" t="s">
        <v>110</v>
      </c>
      <c r="C2265" s="31" t="s">
        <v>258</v>
      </c>
      <c r="D2265" s="31" t="s">
        <v>64</v>
      </c>
      <c r="E2265" s="31">
        <v>3.7931498692624301</v>
      </c>
      <c r="F2265" s="31">
        <v>2.4713880000000001</v>
      </c>
      <c r="G2265" s="31">
        <v>2.154048</v>
      </c>
    </row>
    <row r="2266" spans="1:7" x14ac:dyDescent="0.2">
      <c r="A2266" s="31" t="str">
        <f t="shared" si="40"/>
        <v>2021-22Maroondah CityL1</v>
      </c>
      <c r="B2266" s="31" t="s">
        <v>110</v>
      </c>
      <c r="C2266" s="31" t="s">
        <v>259</v>
      </c>
      <c r="D2266" s="31" t="s">
        <v>64</v>
      </c>
      <c r="E2266" s="31">
        <v>2.0133580480728499</v>
      </c>
      <c r="F2266" s="31">
        <v>2.4713880000000001</v>
      </c>
      <c r="G2266" s="31">
        <v>2.154048</v>
      </c>
    </row>
    <row r="2267" spans="1:7" x14ac:dyDescent="0.2">
      <c r="A2267" s="31" t="str">
        <f t="shared" si="40"/>
        <v>2021-22Melbourne CityL1</v>
      </c>
      <c r="B2267" s="31" t="s">
        <v>110</v>
      </c>
      <c r="C2267" s="31" t="s">
        <v>260</v>
      </c>
      <c r="D2267" s="31" t="s">
        <v>64</v>
      </c>
      <c r="E2267" s="31">
        <v>0.58667186335446198</v>
      </c>
      <c r="F2267" s="31">
        <v>2.4713880000000001</v>
      </c>
      <c r="G2267" s="31">
        <v>2.154048</v>
      </c>
    </row>
    <row r="2268" spans="1:7" x14ac:dyDescent="0.2">
      <c r="A2268" s="31" t="str">
        <f t="shared" si="40"/>
        <v>2021-22Melton CityL1</v>
      </c>
      <c r="B2268" s="31" t="s">
        <v>110</v>
      </c>
      <c r="C2268" s="31" t="s">
        <v>261</v>
      </c>
      <c r="D2268" s="31" t="s">
        <v>64</v>
      </c>
      <c r="E2268" s="31">
        <v>3.1141035409933702</v>
      </c>
      <c r="F2268" s="31">
        <v>2.4713880000000001</v>
      </c>
      <c r="G2268" s="31">
        <v>2.7938619999999998</v>
      </c>
    </row>
    <row r="2269" spans="1:7" x14ac:dyDescent="0.2">
      <c r="A2269" s="31" t="str">
        <f t="shared" si="40"/>
        <v>2021-22Moira ShireL1</v>
      </c>
      <c r="B2269" s="31" t="s">
        <v>110</v>
      </c>
      <c r="C2269" s="31" t="s">
        <v>262</v>
      </c>
      <c r="D2269" s="31" t="s">
        <v>64</v>
      </c>
      <c r="E2269" s="31">
        <v>3.4603636363636401</v>
      </c>
      <c r="F2269" s="31">
        <v>2.4713880000000001</v>
      </c>
      <c r="G2269" s="31">
        <v>2.3318620000000001</v>
      </c>
    </row>
    <row r="2270" spans="1:7" x14ac:dyDescent="0.2">
      <c r="A2270" s="31" t="str">
        <f t="shared" si="40"/>
        <v>2021-22Monash CityL1</v>
      </c>
      <c r="B2270" s="31" t="s">
        <v>110</v>
      </c>
      <c r="C2270" s="31" t="s">
        <v>263</v>
      </c>
      <c r="D2270" s="31" t="s">
        <v>64</v>
      </c>
      <c r="E2270" s="31">
        <v>1.79675017846823</v>
      </c>
      <c r="F2270" s="31">
        <v>2.4713880000000001</v>
      </c>
      <c r="G2270" s="31">
        <v>2.154048</v>
      </c>
    </row>
    <row r="2271" spans="1:7" x14ac:dyDescent="0.2">
      <c r="A2271" s="31" t="str">
        <f t="shared" si="40"/>
        <v>2021-22Moonee Valley CityL1</v>
      </c>
      <c r="B2271" s="31" t="s">
        <v>110</v>
      </c>
      <c r="C2271" s="31" t="s">
        <v>264</v>
      </c>
      <c r="D2271" s="31" t="s">
        <v>64</v>
      </c>
      <c r="E2271" s="31">
        <v>1.4684218286669199</v>
      </c>
      <c r="F2271" s="31">
        <v>2.4713880000000001</v>
      </c>
      <c r="G2271" s="31">
        <v>2.154048</v>
      </c>
    </row>
    <row r="2272" spans="1:7" x14ac:dyDescent="0.2">
      <c r="A2272" s="31" t="str">
        <f t="shared" si="40"/>
        <v>2021-22Moorabool ShireL1</v>
      </c>
      <c r="B2272" s="31" t="s">
        <v>110</v>
      </c>
      <c r="C2272" s="31" t="s">
        <v>265</v>
      </c>
      <c r="D2272" s="31" t="s">
        <v>64</v>
      </c>
      <c r="E2272" s="31">
        <v>1.2631017323564899</v>
      </c>
      <c r="F2272" s="31">
        <v>2.4713880000000001</v>
      </c>
      <c r="G2272" s="31">
        <v>2.3318620000000001</v>
      </c>
    </row>
    <row r="2273" spans="1:7" x14ac:dyDescent="0.2">
      <c r="A2273" s="31" t="str">
        <f t="shared" si="40"/>
        <v>2021-22Mornington Peninsula ShireL1</v>
      </c>
      <c r="B2273" s="31" t="s">
        <v>110</v>
      </c>
      <c r="C2273" s="31" t="s">
        <v>267</v>
      </c>
      <c r="D2273" s="31" t="s">
        <v>64</v>
      </c>
      <c r="E2273" s="31">
        <v>1.9301183549654399</v>
      </c>
      <c r="F2273" s="31">
        <v>2.4713880000000001</v>
      </c>
      <c r="G2273" s="31">
        <v>2.7938619999999998</v>
      </c>
    </row>
    <row r="2274" spans="1:7" x14ac:dyDescent="0.2">
      <c r="A2274" s="31" t="str">
        <f t="shared" si="40"/>
        <v>2021-22Mount Alexander ShireL1</v>
      </c>
      <c r="B2274" s="31" t="s">
        <v>110</v>
      </c>
      <c r="C2274" s="31" t="s">
        <v>268</v>
      </c>
      <c r="D2274" s="31" t="s">
        <v>64</v>
      </c>
      <c r="E2274" s="31">
        <v>1.8619539487841601</v>
      </c>
      <c r="F2274" s="31">
        <v>2.4713880000000001</v>
      </c>
      <c r="G2274" s="31">
        <v>2.3318620000000001</v>
      </c>
    </row>
    <row r="2275" spans="1:7" x14ac:dyDescent="0.2">
      <c r="A2275" s="31" t="str">
        <f t="shared" si="40"/>
        <v>2021-22Moyne ShireL1</v>
      </c>
      <c r="B2275" s="31" t="s">
        <v>110</v>
      </c>
      <c r="C2275" s="31" t="s">
        <v>269</v>
      </c>
      <c r="D2275" s="31" t="s">
        <v>64</v>
      </c>
      <c r="E2275" s="31">
        <v>2.9484816570124601</v>
      </c>
      <c r="F2275" s="31">
        <v>2.4713880000000001</v>
      </c>
      <c r="G2275" s="31">
        <v>2.3318620000000001</v>
      </c>
    </row>
    <row r="2276" spans="1:7" x14ac:dyDescent="0.2">
      <c r="A2276" s="31" t="str">
        <f t="shared" si="40"/>
        <v>2021-22Murrindindi ShireL1</v>
      </c>
      <c r="B2276" s="31" t="s">
        <v>110</v>
      </c>
      <c r="C2276" s="31" t="s">
        <v>270</v>
      </c>
      <c r="D2276" s="31" t="s">
        <v>64</v>
      </c>
      <c r="E2276" s="31">
        <v>3.3089356295878001</v>
      </c>
      <c r="F2276" s="31">
        <v>2.4713880000000001</v>
      </c>
      <c r="G2276" s="31">
        <v>2.8058839999999998</v>
      </c>
    </row>
    <row r="2277" spans="1:7" x14ac:dyDescent="0.2">
      <c r="A2277" s="31" t="str">
        <f t="shared" si="40"/>
        <v>2021-22Nillumbik ShireL1</v>
      </c>
      <c r="B2277" s="31" t="s">
        <v>110</v>
      </c>
      <c r="C2277" s="31" t="s">
        <v>271</v>
      </c>
      <c r="D2277" s="31" t="s">
        <v>64</v>
      </c>
      <c r="E2277" s="31">
        <v>1.7188554460790899</v>
      </c>
      <c r="F2277" s="31">
        <v>2.4713880000000001</v>
      </c>
      <c r="G2277" s="31">
        <v>2.7938619999999998</v>
      </c>
    </row>
    <row r="2278" spans="1:7" x14ac:dyDescent="0.2">
      <c r="A2278" s="31" t="str">
        <f t="shared" si="40"/>
        <v>2021-22Port Phillip CityL1</v>
      </c>
      <c r="B2278" s="31" t="s">
        <v>110</v>
      </c>
      <c r="C2278" s="31" t="s">
        <v>272</v>
      </c>
      <c r="D2278" s="31" t="s">
        <v>64</v>
      </c>
      <c r="E2278" s="31">
        <v>3.9011234336741998</v>
      </c>
      <c r="F2278" s="31">
        <v>2.4713880000000001</v>
      </c>
      <c r="G2278" s="31">
        <v>2.154048</v>
      </c>
    </row>
    <row r="2279" spans="1:7" x14ac:dyDescent="0.2">
      <c r="A2279" s="31" t="str">
        <f t="shared" si="40"/>
        <v>2021-22Pyrenees ShireL1</v>
      </c>
      <c r="B2279" s="31" t="s">
        <v>110</v>
      </c>
      <c r="C2279" s="31" t="s">
        <v>273</v>
      </c>
      <c r="D2279" s="31" t="s">
        <v>64</v>
      </c>
      <c r="E2279" s="31">
        <v>2.4050417787848701</v>
      </c>
      <c r="F2279" s="31">
        <v>2.4713880000000001</v>
      </c>
      <c r="G2279" s="31">
        <v>2.8058839999999998</v>
      </c>
    </row>
    <row r="2280" spans="1:7" x14ac:dyDescent="0.2">
      <c r="A2280" s="31" t="str">
        <f t="shared" si="40"/>
        <v>2021-22Greater SheppartonL1</v>
      </c>
      <c r="B2280" s="31" t="s">
        <v>110</v>
      </c>
      <c r="C2280" s="31" t="s">
        <v>274</v>
      </c>
      <c r="D2280" s="31" t="s">
        <v>64</v>
      </c>
      <c r="E2280" s="31">
        <v>1.6132202191587099</v>
      </c>
      <c r="F2280" s="31">
        <v>2.4713880000000001</v>
      </c>
      <c r="G2280" s="31">
        <v>2.542319</v>
      </c>
    </row>
    <row r="2281" spans="1:7" x14ac:dyDescent="0.2">
      <c r="A2281" s="31" t="str">
        <f t="shared" si="40"/>
        <v>2021-22Wangaratta Rural CityL1</v>
      </c>
      <c r="B2281" s="31" t="s">
        <v>110</v>
      </c>
      <c r="C2281" s="31" t="s">
        <v>275</v>
      </c>
      <c r="D2281" s="31" t="s">
        <v>64</v>
      </c>
      <c r="E2281" s="31">
        <v>1.74115388132029</v>
      </c>
      <c r="F2281" s="31">
        <v>2.4713880000000001</v>
      </c>
      <c r="G2281" s="31">
        <v>2.542319</v>
      </c>
    </row>
    <row r="2282" spans="1:7" x14ac:dyDescent="0.2">
      <c r="A2282" s="31" t="str">
        <f t="shared" si="40"/>
        <v>2021-22Warrnambool CityL1</v>
      </c>
      <c r="B2282" s="31" t="s">
        <v>110</v>
      </c>
      <c r="C2282" s="31" t="s">
        <v>276</v>
      </c>
      <c r="D2282" s="31" t="s">
        <v>64</v>
      </c>
      <c r="E2282" s="31">
        <v>1.9616729424421699</v>
      </c>
      <c r="F2282" s="31">
        <v>2.4713880000000001</v>
      </c>
      <c r="G2282" s="31">
        <v>2.542319</v>
      </c>
    </row>
    <row r="2283" spans="1:7" x14ac:dyDescent="0.2">
      <c r="A2283" s="31" t="str">
        <f t="shared" si="40"/>
        <v>2021-22Wodonga CityL1</v>
      </c>
      <c r="B2283" s="31" t="s">
        <v>110</v>
      </c>
      <c r="C2283" s="31" t="s">
        <v>277</v>
      </c>
      <c r="D2283" s="31" t="s">
        <v>64</v>
      </c>
      <c r="E2283" s="31">
        <v>4.3918100809468701</v>
      </c>
      <c r="F2283" s="31">
        <v>2.4713880000000001</v>
      </c>
      <c r="G2283" s="31">
        <v>2.542319</v>
      </c>
    </row>
    <row r="2284" spans="1:7" x14ac:dyDescent="0.2">
      <c r="A2284" s="31" t="str">
        <f t="shared" si="40"/>
        <v>2021-22Boroondara CityL1</v>
      </c>
      <c r="B2284" s="31" t="s">
        <v>110</v>
      </c>
      <c r="C2284" s="31" t="s">
        <v>278</v>
      </c>
      <c r="D2284" s="31" t="s">
        <v>64</v>
      </c>
      <c r="E2284" s="31">
        <v>2.1388516746411499</v>
      </c>
      <c r="F2284" s="31">
        <v>2.4713880000000001</v>
      </c>
      <c r="G2284" s="31">
        <v>2.154048</v>
      </c>
    </row>
    <row r="2285" spans="1:7" x14ac:dyDescent="0.2">
      <c r="A2285" s="31" t="str">
        <f t="shared" si="40"/>
        <v>2021-22Buloke ShireL1</v>
      </c>
      <c r="B2285" s="31" t="s">
        <v>110</v>
      </c>
      <c r="C2285" s="31" t="s">
        <v>279</v>
      </c>
      <c r="D2285" s="31" t="s">
        <v>64</v>
      </c>
      <c r="E2285" s="31">
        <v>3.0318361303060199</v>
      </c>
      <c r="F2285" s="31">
        <v>2.4713880000000001</v>
      </c>
      <c r="G2285" s="31">
        <v>2.8058839999999998</v>
      </c>
    </row>
    <row r="2286" spans="1:7" x14ac:dyDescent="0.2">
      <c r="A2286" s="31" t="str">
        <f t="shared" si="40"/>
        <v>2021-22Glen Eira CityL1</v>
      </c>
      <c r="B2286" s="31" t="s">
        <v>110</v>
      </c>
      <c r="C2286" s="31" t="s">
        <v>280</v>
      </c>
      <c r="D2286" s="31" t="s">
        <v>64</v>
      </c>
      <c r="E2286" s="31">
        <v>1.0248462511804599</v>
      </c>
      <c r="F2286" s="31">
        <v>2.4713880000000001</v>
      </c>
      <c r="G2286" s="31">
        <v>2.154048</v>
      </c>
    </row>
    <row r="2287" spans="1:7" x14ac:dyDescent="0.2">
      <c r="A2287" s="31" t="str">
        <f t="shared" si="40"/>
        <v>2021-22Horsham Rural CityL1</v>
      </c>
      <c r="B2287" s="31" t="s">
        <v>110</v>
      </c>
      <c r="C2287" s="31" t="s">
        <v>281</v>
      </c>
      <c r="D2287" s="31" t="s">
        <v>64</v>
      </c>
      <c r="E2287" s="31">
        <v>2.2896472910498198</v>
      </c>
      <c r="F2287" s="31">
        <v>2.4713880000000001</v>
      </c>
      <c r="G2287" s="31">
        <v>2.542319</v>
      </c>
    </row>
    <row r="2288" spans="1:7" x14ac:dyDescent="0.2">
      <c r="A2288" s="31" t="str">
        <f t="shared" si="40"/>
        <v>2021-22Kingston CityL1</v>
      </c>
      <c r="B2288" s="31" t="s">
        <v>110</v>
      </c>
      <c r="C2288" s="31" t="s">
        <v>282</v>
      </c>
      <c r="D2288" s="31" t="s">
        <v>64</v>
      </c>
      <c r="E2288" s="31">
        <v>1.95215503122391</v>
      </c>
      <c r="F2288" s="31">
        <v>2.4713880000000001</v>
      </c>
      <c r="G2288" s="31">
        <v>2.154048</v>
      </c>
    </row>
    <row r="2289" spans="1:7" x14ac:dyDescent="0.2">
      <c r="A2289" s="31" t="str">
        <f t="shared" ref="A2289:A2352" si="41">CONCATENATE(B2289,C2289,D2289)</f>
        <v>2021-22Latrobe CityL1</v>
      </c>
      <c r="B2289" s="31" t="s">
        <v>110</v>
      </c>
      <c r="C2289" s="31" t="s">
        <v>283</v>
      </c>
      <c r="D2289" s="31" t="s">
        <v>64</v>
      </c>
      <c r="E2289" s="31">
        <v>2.59470047570872</v>
      </c>
      <c r="F2289" s="31">
        <v>2.4713880000000001</v>
      </c>
      <c r="G2289" s="31">
        <v>2.542319</v>
      </c>
    </row>
    <row r="2290" spans="1:7" x14ac:dyDescent="0.2">
      <c r="A2290" s="31" t="str">
        <f t="shared" si="41"/>
        <v>2021-22Mildura Rural CityL1</v>
      </c>
      <c r="B2290" s="31" t="s">
        <v>110</v>
      </c>
      <c r="C2290" s="31" t="s">
        <v>284</v>
      </c>
      <c r="D2290" s="31" t="s">
        <v>64</v>
      </c>
      <c r="E2290" s="31">
        <v>5.0463503146676496</v>
      </c>
      <c r="F2290" s="31">
        <v>2.4713880000000001</v>
      </c>
      <c r="G2290" s="31">
        <v>2.542319</v>
      </c>
    </row>
    <row r="2291" spans="1:7" x14ac:dyDescent="0.2">
      <c r="A2291" s="31" t="str">
        <f t="shared" si="41"/>
        <v>2021-22Mitchell ShireL1</v>
      </c>
      <c r="B2291" s="31" t="s">
        <v>110</v>
      </c>
      <c r="C2291" s="31" t="s">
        <v>285</v>
      </c>
      <c r="D2291" s="31" t="s">
        <v>64</v>
      </c>
      <c r="E2291" s="31">
        <v>2.1993604476866202</v>
      </c>
      <c r="F2291" s="31">
        <v>2.4713880000000001</v>
      </c>
      <c r="G2291" s="31">
        <v>2.3318620000000001</v>
      </c>
    </row>
    <row r="2292" spans="1:7" x14ac:dyDescent="0.2">
      <c r="A2292" s="31" t="str">
        <f t="shared" si="41"/>
        <v>2021-22Northern Grampians ShireL1</v>
      </c>
      <c r="B2292" s="31" t="s">
        <v>110</v>
      </c>
      <c r="C2292" s="31" t="s">
        <v>286</v>
      </c>
      <c r="D2292" s="31" t="s">
        <v>64</v>
      </c>
      <c r="E2292" s="31">
        <v>2.7948357279212299</v>
      </c>
      <c r="F2292" s="31">
        <v>2.4713880000000001</v>
      </c>
      <c r="G2292" s="31">
        <v>2.8058839999999998</v>
      </c>
    </row>
    <row r="2293" spans="1:7" x14ac:dyDescent="0.2">
      <c r="A2293" s="31" t="str">
        <f t="shared" si="41"/>
        <v>2021-22Southern Grampians ShireO5</v>
      </c>
      <c r="B2293" s="31" t="s">
        <v>110</v>
      </c>
      <c r="C2293" s="31" t="s">
        <v>208</v>
      </c>
      <c r="D2293" s="31" t="s">
        <v>71</v>
      </c>
      <c r="E2293" s="31">
        <v>0.94347275031685696</v>
      </c>
      <c r="F2293" s="31">
        <v>1.174437</v>
      </c>
      <c r="G2293" s="31">
        <v>1.1050059999999999</v>
      </c>
    </row>
    <row r="2294" spans="1:7" x14ac:dyDescent="0.2">
      <c r="A2294" s="31" t="str">
        <f t="shared" si="41"/>
        <v>2021-22South Gippsland ShireO5</v>
      </c>
      <c r="B2294" s="31" t="s">
        <v>110</v>
      </c>
      <c r="C2294" s="31" t="s">
        <v>209</v>
      </c>
      <c r="D2294" s="31" t="s">
        <v>71</v>
      </c>
      <c r="E2294" s="31">
        <v>2.17829987184964</v>
      </c>
      <c r="F2294" s="31">
        <v>1.174437</v>
      </c>
      <c r="G2294" s="31">
        <v>1.1050059999999999</v>
      </c>
    </row>
    <row r="2295" spans="1:7" x14ac:dyDescent="0.2">
      <c r="A2295" s="31" t="str">
        <f t="shared" si="41"/>
        <v>2021-22Stonnington CityO5</v>
      </c>
      <c r="B2295" s="31" t="s">
        <v>110</v>
      </c>
      <c r="C2295" s="31" t="s">
        <v>210</v>
      </c>
      <c r="D2295" s="31" t="s">
        <v>71</v>
      </c>
      <c r="E2295" s="31">
        <v>1.53870331742721</v>
      </c>
      <c r="F2295" s="31">
        <v>1.174437</v>
      </c>
      <c r="G2295" s="31">
        <v>1.237392</v>
      </c>
    </row>
    <row r="2296" spans="1:7" x14ac:dyDescent="0.2">
      <c r="A2296" s="31" t="str">
        <f t="shared" si="41"/>
        <v>2021-22Ararat Rural CityO5</v>
      </c>
      <c r="B2296" s="31" t="s">
        <v>110</v>
      </c>
      <c r="C2296" s="31" t="s">
        <v>211</v>
      </c>
      <c r="D2296" s="31" t="s">
        <v>71</v>
      </c>
      <c r="E2296" s="31">
        <v>1.7450360440116399</v>
      </c>
      <c r="F2296" s="31">
        <v>1.174437</v>
      </c>
      <c r="G2296" s="31">
        <v>1.4499519999999999</v>
      </c>
    </row>
    <row r="2297" spans="1:7" x14ac:dyDescent="0.2">
      <c r="A2297" s="31" t="str">
        <f t="shared" si="41"/>
        <v>2021-22Strathbogie ShireO5</v>
      </c>
      <c r="B2297" s="31" t="s">
        <v>110</v>
      </c>
      <c r="C2297" s="31" t="s">
        <v>212</v>
      </c>
      <c r="D2297" s="31" t="s">
        <v>71</v>
      </c>
      <c r="E2297" s="31">
        <v>0.75621283732276301</v>
      </c>
      <c r="F2297" s="31">
        <v>1.174437</v>
      </c>
      <c r="G2297" s="31">
        <v>1.4499519999999999</v>
      </c>
    </row>
    <row r="2298" spans="1:7" x14ac:dyDescent="0.2">
      <c r="A2298" s="31" t="str">
        <f t="shared" si="41"/>
        <v>2021-22Surf Coast ShireO5</v>
      </c>
      <c r="B2298" s="31" t="s">
        <v>110</v>
      </c>
      <c r="C2298" s="31" t="s">
        <v>213</v>
      </c>
      <c r="D2298" s="31" t="s">
        <v>71</v>
      </c>
      <c r="E2298" s="31">
        <v>0.67305895928347703</v>
      </c>
      <c r="F2298" s="31">
        <v>1.174437</v>
      </c>
      <c r="G2298" s="31">
        <v>1.1050059999999999</v>
      </c>
    </row>
    <row r="2299" spans="1:7" x14ac:dyDescent="0.2">
      <c r="A2299" s="31" t="str">
        <f t="shared" si="41"/>
        <v>2021-22Swan Hill Rural CityO5</v>
      </c>
      <c r="B2299" s="31" t="s">
        <v>110</v>
      </c>
      <c r="C2299" s="31" t="s">
        <v>214</v>
      </c>
      <c r="D2299" s="31" t="s">
        <v>71</v>
      </c>
      <c r="E2299" s="31">
        <v>0.95146806578549104</v>
      </c>
      <c r="F2299" s="31">
        <v>1.174437</v>
      </c>
      <c r="G2299" s="31">
        <v>1.1050059999999999</v>
      </c>
    </row>
    <row r="2300" spans="1:7" x14ac:dyDescent="0.2">
      <c r="A2300" s="31" t="str">
        <f t="shared" si="41"/>
        <v>2021-22Towong ShireO5</v>
      </c>
      <c r="B2300" s="31" t="s">
        <v>110</v>
      </c>
      <c r="C2300" s="31" t="s">
        <v>215</v>
      </c>
      <c r="D2300" s="31" t="s">
        <v>71</v>
      </c>
      <c r="F2300" s="31">
        <v>1.174437</v>
      </c>
      <c r="G2300" s="31">
        <v>1.4499519999999999</v>
      </c>
    </row>
    <row r="2301" spans="1:7" x14ac:dyDescent="0.2">
      <c r="A2301" s="31" t="str">
        <f t="shared" si="41"/>
        <v>2021-22Wellington ShireO5</v>
      </c>
      <c r="B2301" s="31" t="s">
        <v>110</v>
      </c>
      <c r="C2301" s="31" t="s">
        <v>216</v>
      </c>
      <c r="D2301" s="31" t="s">
        <v>71</v>
      </c>
      <c r="E2301" s="31">
        <v>1.1167016349313199</v>
      </c>
      <c r="F2301" s="31">
        <v>1.174437</v>
      </c>
      <c r="G2301" s="31">
        <v>1.1050059999999999</v>
      </c>
    </row>
    <row r="2302" spans="1:7" x14ac:dyDescent="0.2">
      <c r="A2302" s="31" t="str">
        <f t="shared" si="41"/>
        <v>2021-22West Wimmera ShireO5</v>
      </c>
      <c r="B2302" s="31" t="s">
        <v>110</v>
      </c>
      <c r="C2302" s="31" t="s">
        <v>217</v>
      </c>
      <c r="D2302" s="31" t="s">
        <v>71</v>
      </c>
      <c r="E2302" s="31">
        <v>0.88573178199632596</v>
      </c>
      <c r="F2302" s="31">
        <v>1.174437</v>
      </c>
      <c r="G2302" s="31">
        <v>1.4499519999999999</v>
      </c>
    </row>
    <row r="2303" spans="1:7" x14ac:dyDescent="0.2">
      <c r="A2303" s="31" t="str">
        <f t="shared" si="41"/>
        <v>2021-22Whitehorse CityO5</v>
      </c>
      <c r="B2303" s="31" t="s">
        <v>110</v>
      </c>
      <c r="C2303" s="31" t="s">
        <v>218</v>
      </c>
      <c r="D2303" s="31" t="s">
        <v>71</v>
      </c>
      <c r="E2303" s="31">
        <v>1.24630063608972</v>
      </c>
      <c r="F2303" s="31">
        <v>1.174437</v>
      </c>
      <c r="G2303" s="31">
        <v>1.237392</v>
      </c>
    </row>
    <row r="2304" spans="1:7" x14ac:dyDescent="0.2">
      <c r="A2304" s="31" t="str">
        <f t="shared" si="41"/>
        <v>2021-22Whittlesea CityO5</v>
      </c>
      <c r="B2304" s="31" t="s">
        <v>110</v>
      </c>
      <c r="C2304" s="31" t="s">
        <v>219</v>
      </c>
      <c r="D2304" s="31" t="s">
        <v>71</v>
      </c>
      <c r="E2304" s="31">
        <v>0.85559088251569904</v>
      </c>
      <c r="F2304" s="31">
        <v>1.174437</v>
      </c>
      <c r="G2304" s="31">
        <v>0.88034400000000002</v>
      </c>
    </row>
    <row r="2305" spans="1:7" x14ac:dyDescent="0.2">
      <c r="A2305" s="31" t="str">
        <f t="shared" si="41"/>
        <v>2021-22Wyndham CityO5</v>
      </c>
      <c r="B2305" s="31" t="s">
        <v>110</v>
      </c>
      <c r="C2305" s="31" t="s">
        <v>220</v>
      </c>
      <c r="D2305" s="31" t="s">
        <v>71</v>
      </c>
      <c r="E2305" s="31">
        <v>0.36368804172098401</v>
      </c>
      <c r="F2305" s="31">
        <v>1.174437</v>
      </c>
      <c r="G2305" s="31">
        <v>0.88034400000000002</v>
      </c>
    </row>
    <row r="2306" spans="1:7" x14ac:dyDescent="0.2">
      <c r="A2306" s="31" t="str">
        <f t="shared" si="41"/>
        <v>2021-22Yarra CityO5</v>
      </c>
      <c r="B2306" s="31" t="s">
        <v>110</v>
      </c>
      <c r="C2306" s="31" t="s">
        <v>221</v>
      </c>
      <c r="D2306" s="31" t="s">
        <v>71</v>
      </c>
      <c r="E2306" s="31">
        <v>1.19878964941569</v>
      </c>
      <c r="F2306" s="31">
        <v>1.174437</v>
      </c>
      <c r="G2306" s="31">
        <v>1.237392</v>
      </c>
    </row>
    <row r="2307" spans="1:7" x14ac:dyDescent="0.2">
      <c r="A2307" s="31" t="str">
        <f t="shared" si="41"/>
        <v>2021-22Yarra Ranges ShireO5</v>
      </c>
      <c r="B2307" s="31" t="s">
        <v>110</v>
      </c>
      <c r="C2307" s="31" t="s">
        <v>222</v>
      </c>
      <c r="D2307" s="31" t="s">
        <v>71</v>
      </c>
      <c r="E2307" s="31">
        <v>1.5510025862358501</v>
      </c>
      <c r="F2307" s="31">
        <v>1.174437</v>
      </c>
      <c r="G2307" s="31">
        <v>0.88034400000000002</v>
      </c>
    </row>
    <row r="2308" spans="1:7" x14ac:dyDescent="0.2">
      <c r="A2308" s="31" t="str">
        <f t="shared" si="41"/>
        <v>2021-22Yarriambiack ShireO5</v>
      </c>
      <c r="B2308" s="31" t="s">
        <v>110</v>
      </c>
      <c r="C2308" s="31" t="s">
        <v>223</v>
      </c>
      <c r="D2308" s="31" t="s">
        <v>71</v>
      </c>
      <c r="E2308" s="31">
        <v>1.37232960325534</v>
      </c>
      <c r="F2308" s="31">
        <v>1.174437</v>
      </c>
      <c r="G2308" s="31">
        <v>1.4499519999999999</v>
      </c>
    </row>
    <row r="2309" spans="1:7" x14ac:dyDescent="0.2">
      <c r="A2309" s="31" t="str">
        <f t="shared" si="41"/>
        <v>2021-22Bass Coast ShireO5</v>
      </c>
      <c r="B2309" s="31" t="s">
        <v>110</v>
      </c>
      <c r="C2309" s="31" t="s">
        <v>224</v>
      </c>
      <c r="D2309" s="31" t="s">
        <v>71</v>
      </c>
      <c r="E2309" s="31">
        <v>1.38137632338787</v>
      </c>
      <c r="F2309" s="31">
        <v>1.174437</v>
      </c>
      <c r="G2309" s="31">
        <v>1.1050059999999999</v>
      </c>
    </row>
    <row r="2310" spans="1:7" x14ac:dyDescent="0.2">
      <c r="A2310" s="31" t="str">
        <f t="shared" si="41"/>
        <v>2021-22Borough of QueenscliffeO5</v>
      </c>
      <c r="B2310" s="31" t="s">
        <v>110</v>
      </c>
      <c r="C2310" s="31" t="s">
        <v>225</v>
      </c>
      <c r="D2310" s="31" t="s">
        <v>71</v>
      </c>
      <c r="E2310" s="31">
        <v>5.40621395228382</v>
      </c>
      <c r="F2310" s="31">
        <v>1.174437</v>
      </c>
      <c r="G2310" s="31">
        <v>1.4499519999999999</v>
      </c>
    </row>
    <row r="2311" spans="1:7" x14ac:dyDescent="0.2">
      <c r="A2311" s="31" t="str">
        <f t="shared" si="41"/>
        <v>2021-22Merri-bek CityO5</v>
      </c>
      <c r="B2311" s="31" t="s">
        <v>110</v>
      </c>
      <c r="C2311" s="31" t="s">
        <v>266</v>
      </c>
      <c r="D2311" s="31" t="s">
        <v>71</v>
      </c>
      <c r="E2311" s="31">
        <v>0.94994878315848996</v>
      </c>
      <c r="F2311" s="31">
        <v>1.174437</v>
      </c>
      <c r="G2311" s="31">
        <v>1.237392</v>
      </c>
    </row>
    <row r="2312" spans="1:7" x14ac:dyDescent="0.2">
      <c r="A2312" s="31" t="str">
        <f t="shared" si="41"/>
        <v>2021-22Alpine ShireO5</v>
      </c>
      <c r="B2312" s="31" t="s">
        <v>110</v>
      </c>
      <c r="C2312" s="31" t="s">
        <v>226</v>
      </c>
      <c r="D2312" s="31" t="s">
        <v>71</v>
      </c>
      <c r="E2312" s="31">
        <v>2.1692563817980002</v>
      </c>
      <c r="F2312" s="31">
        <v>1.174437</v>
      </c>
      <c r="G2312" s="31">
        <v>1.4499519999999999</v>
      </c>
    </row>
    <row r="2313" spans="1:7" x14ac:dyDescent="0.2">
      <c r="A2313" s="31" t="str">
        <f t="shared" si="41"/>
        <v>2021-22Ballarat CityO5</v>
      </c>
      <c r="B2313" s="31" t="s">
        <v>110</v>
      </c>
      <c r="C2313" s="31" t="s">
        <v>227</v>
      </c>
      <c r="D2313" s="31" t="s">
        <v>71</v>
      </c>
      <c r="E2313" s="31">
        <v>1.1233484333710799</v>
      </c>
      <c r="F2313" s="31">
        <v>1.174437</v>
      </c>
      <c r="G2313" s="31">
        <v>0.93661099999999997</v>
      </c>
    </row>
    <row r="2314" spans="1:7" x14ac:dyDescent="0.2">
      <c r="A2314" s="31" t="str">
        <f t="shared" si="41"/>
        <v>2021-22Banyule CityO5</v>
      </c>
      <c r="B2314" s="31" t="s">
        <v>110</v>
      </c>
      <c r="C2314" s="31" t="s">
        <v>228</v>
      </c>
      <c r="D2314" s="31" t="s">
        <v>71</v>
      </c>
      <c r="E2314" s="31">
        <v>1.1046605967727401</v>
      </c>
      <c r="F2314" s="31">
        <v>1.174437</v>
      </c>
      <c r="G2314" s="31">
        <v>1.237392</v>
      </c>
    </row>
    <row r="2315" spans="1:7" x14ac:dyDescent="0.2">
      <c r="A2315" s="31" t="str">
        <f t="shared" si="41"/>
        <v>2021-22Baw Baw ShireO5</v>
      </c>
      <c r="B2315" s="31" t="s">
        <v>110</v>
      </c>
      <c r="C2315" s="31" t="s">
        <v>229</v>
      </c>
      <c r="D2315" s="31" t="s">
        <v>71</v>
      </c>
      <c r="E2315" s="31">
        <v>1.0317101388304599</v>
      </c>
      <c r="F2315" s="31">
        <v>1.174437</v>
      </c>
      <c r="G2315" s="31">
        <v>1.1050059999999999</v>
      </c>
    </row>
    <row r="2316" spans="1:7" x14ac:dyDescent="0.2">
      <c r="A2316" s="31" t="str">
        <f t="shared" si="41"/>
        <v>2021-22Bayside CityO5</v>
      </c>
      <c r="B2316" s="31" t="s">
        <v>110</v>
      </c>
      <c r="C2316" s="31" t="s">
        <v>230</v>
      </c>
      <c r="D2316" s="31" t="s">
        <v>71</v>
      </c>
      <c r="E2316" s="31">
        <v>1.4335002526760701</v>
      </c>
      <c r="F2316" s="31">
        <v>1.174437</v>
      </c>
      <c r="G2316" s="31">
        <v>1.237392</v>
      </c>
    </row>
    <row r="2317" spans="1:7" x14ac:dyDescent="0.2">
      <c r="A2317" s="31" t="str">
        <f t="shared" si="41"/>
        <v>2021-22Benalla Rural CityO5</v>
      </c>
      <c r="B2317" s="31" t="s">
        <v>110</v>
      </c>
      <c r="C2317" s="31" t="s">
        <v>231</v>
      </c>
      <c r="D2317" s="31" t="s">
        <v>71</v>
      </c>
      <c r="E2317" s="31">
        <v>0.46514323563503901</v>
      </c>
      <c r="F2317" s="31">
        <v>1.174437</v>
      </c>
      <c r="G2317" s="31">
        <v>1.4499519999999999</v>
      </c>
    </row>
    <row r="2318" spans="1:7" x14ac:dyDescent="0.2">
      <c r="A2318" s="31" t="str">
        <f t="shared" si="41"/>
        <v>2021-22Brimbank CityO5</v>
      </c>
      <c r="B2318" s="31" t="s">
        <v>110</v>
      </c>
      <c r="C2318" s="31" t="s">
        <v>232</v>
      </c>
      <c r="D2318" s="31" t="s">
        <v>71</v>
      </c>
      <c r="E2318" s="31">
        <v>1.1249627267931299</v>
      </c>
      <c r="F2318" s="31">
        <v>1.174437</v>
      </c>
      <c r="G2318" s="31">
        <v>1.237392</v>
      </c>
    </row>
    <row r="2319" spans="1:7" x14ac:dyDescent="0.2">
      <c r="A2319" s="31" t="str">
        <f t="shared" si="41"/>
        <v>2021-22Campaspe ShireO5</v>
      </c>
      <c r="B2319" s="31" t="s">
        <v>110</v>
      </c>
      <c r="C2319" s="31" t="s">
        <v>233</v>
      </c>
      <c r="D2319" s="31" t="s">
        <v>71</v>
      </c>
      <c r="E2319" s="31">
        <v>1.1614952002327199</v>
      </c>
      <c r="F2319" s="31">
        <v>1.174437</v>
      </c>
      <c r="G2319" s="31">
        <v>1.1050059999999999</v>
      </c>
    </row>
    <row r="2320" spans="1:7" x14ac:dyDescent="0.2">
      <c r="A2320" s="31" t="str">
        <f t="shared" si="41"/>
        <v>2021-22Cardinia ShireO5</v>
      </c>
      <c r="B2320" s="31" t="s">
        <v>110</v>
      </c>
      <c r="C2320" s="31" t="s">
        <v>234</v>
      </c>
      <c r="D2320" s="31" t="s">
        <v>71</v>
      </c>
      <c r="E2320" s="31">
        <v>0.71562878171675504</v>
      </c>
      <c r="F2320" s="31">
        <v>1.174437</v>
      </c>
      <c r="G2320" s="31">
        <v>0.88034400000000002</v>
      </c>
    </row>
    <row r="2321" spans="1:7" x14ac:dyDescent="0.2">
      <c r="A2321" s="31" t="str">
        <f t="shared" si="41"/>
        <v>2021-22Casey CityO5</v>
      </c>
      <c r="B2321" s="31" t="s">
        <v>110</v>
      </c>
      <c r="C2321" s="31" t="s">
        <v>235</v>
      </c>
      <c r="D2321" s="31" t="s">
        <v>71</v>
      </c>
      <c r="E2321" s="31">
        <v>0.86928314589549405</v>
      </c>
      <c r="F2321" s="31">
        <v>1.174437</v>
      </c>
      <c r="G2321" s="31">
        <v>0.88034400000000002</v>
      </c>
    </row>
    <row r="2322" spans="1:7" x14ac:dyDescent="0.2">
      <c r="A2322" s="31" t="str">
        <f t="shared" si="41"/>
        <v>2021-22Central Goldfields ShireO5</v>
      </c>
      <c r="B2322" s="31" t="s">
        <v>110</v>
      </c>
      <c r="C2322" s="31" t="s">
        <v>236</v>
      </c>
      <c r="D2322" s="31" t="s">
        <v>71</v>
      </c>
      <c r="E2322" s="31">
        <v>1.03660542558596</v>
      </c>
      <c r="F2322" s="31">
        <v>1.174437</v>
      </c>
      <c r="G2322" s="31">
        <v>1.4499519999999999</v>
      </c>
    </row>
    <row r="2323" spans="1:7" x14ac:dyDescent="0.2">
      <c r="A2323" s="31" t="str">
        <f t="shared" si="41"/>
        <v>2021-22Colac-Otway ShireO5</v>
      </c>
      <c r="B2323" s="31" t="s">
        <v>110</v>
      </c>
      <c r="C2323" s="31" t="s">
        <v>237</v>
      </c>
      <c r="D2323" s="31" t="s">
        <v>71</v>
      </c>
      <c r="E2323" s="31">
        <v>1.0527245676027499</v>
      </c>
      <c r="F2323" s="31">
        <v>1.174437</v>
      </c>
      <c r="G2323" s="31">
        <v>1.1050059999999999</v>
      </c>
    </row>
    <row r="2324" spans="1:7" x14ac:dyDescent="0.2">
      <c r="A2324" s="31" t="str">
        <f t="shared" si="41"/>
        <v>2021-22Corangamite ShireO5</v>
      </c>
      <c r="B2324" s="31" t="s">
        <v>110</v>
      </c>
      <c r="C2324" s="31" t="s">
        <v>238</v>
      </c>
      <c r="D2324" s="31" t="s">
        <v>71</v>
      </c>
      <c r="E2324" s="31">
        <v>1.0105876124933799</v>
      </c>
      <c r="F2324" s="31">
        <v>1.174437</v>
      </c>
      <c r="G2324" s="31">
        <v>1.1050059999999999</v>
      </c>
    </row>
    <row r="2325" spans="1:7" x14ac:dyDescent="0.2">
      <c r="A2325" s="31" t="str">
        <f t="shared" si="41"/>
        <v>2021-22Darebin CityO5</v>
      </c>
      <c r="B2325" s="31" t="s">
        <v>110</v>
      </c>
      <c r="C2325" s="31" t="s">
        <v>239</v>
      </c>
      <c r="D2325" s="31" t="s">
        <v>71</v>
      </c>
      <c r="E2325" s="31">
        <v>1.4163782186576599</v>
      </c>
      <c r="F2325" s="31">
        <v>1.174437</v>
      </c>
      <c r="G2325" s="31">
        <v>1.237392</v>
      </c>
    </row>
    <row r="2326" spans="1:7" x14ac:dyDescent="0.2">
      <c r="A2326" s="31" t="str">
        <f t="shared" si="41"/>
        <v>2021-22East Gippsland ShireO5</v>
      </c>
      <c r="B2326" s="31" t="s">
        <v>110</v>
      </c>
      <c r="C2326" s="31" t="s">
        <v>240</v>
      </c>
      <c r="D2326" s="31" t="s">
        <v>71</v>
      </c>
      <c r="E2326" s="31">
        <v>1.1274769657957799</v>
      </c>
      <c r="F2326" s="31">
        <v>1.174437</v>
      </c>
      <c r="G2326" s="31">
        <v>1.1050059999999999</v>
      </c>
    </row>
    <row r="2327" spans="1:7" x14ac:dyDescent="0.2">
      <c r="A2327" s="31" t="str">
        <f t="shared" si="41"/>
        <v>2021-22Frankston CityO5</v>
      </c>
      <c r="B2327" s="31" t="s">
        <v>110</v>
      </c>
      <c r="C2327" s="31" t="s">
        <v>241</v>
      </c>
      <c r="D2327" s="31" t="s">
        <v>71</v>
      </c>
      <c r="E2327" s="31">
        <v>1.2994098171872701</v>
      </c>
      <c r="F2327" s="31">
        <v>1.174437</v>
      </c>
      <c r="G2327" s="31">
        <v>1.237392</v>
      </c>
    </row>
    <row r="2328" spans="1:7" x14ac:dyDescent="0.2">
      <c r="A2328" s="31" t="str">
        <f t="shared" si="41"/>
        <v>2021-22Gannawarra ShireO5</v>
      </c>
      <c r="B2328" s="31" t="s">
        <v>110</v>
      </c>
      <c r="C2328" s="31" t="s">
        <v>242</v>
      </c>
      <c r="D2328" s="31" t="s">
        <v>71</v>
      </c>
      <c r="E2328" s="31">
        <v>0.94311236483309802</v>
      </c>
      <c r="F2328" s="31">
        <v>1.174437</v>
      </c>
      <c r="G2328" s="31">
        <v>1.4499519999999999</v>
      </c>
    </row>
    <row r="2329" spans="1:7" x14ac:dyDescent="0.2">
      <c r="A2329" s="31" t="str">
        <f t="shared" si="41"/>
        <v>2021-22Glenelg ShireO5</v>
      </c>
      <c r="B2329" s="31" t="s">
        <v>110</v>
      </c>
      <c r="C2329" s="31" t="s">
        <v>243</v>
      </c>
      <c r="D2329" s="31" t="s">
        <v>71</v>
      </c>
      <c r="E2329" s="31">
        <v>0.50924236414121404</v>
      </c>
      <c r="F2329" s="31">
        <v>1.174437</v>
      </c>
      <c r="G2329" s="31">
        <v>1.1050059999999999</v>
      </c>
    </row>
    <row r="2330" spans="1:7" x14ac:dyDescent="0.2">
      <c r="A2330" s="31" t="str">
        <f t="shared" si="41"/>
        <v>2021-22Golden Plains ShireO5</v>
      </c>
      <c r="B2330" s="31" t="s">
        <v>110</v>
      </c>
      <c r="C2330" s="31" t="s">
        <v>244</v>
      </c>
      <c r="D2330" s="31" t="s">
        <v>71</v>
      </c>
      <c r="E2330" s="31">
        <v>1.1507069778135399</v>
      </c>
      <c r="F2330" s="31">
        <v>1.174437</v>
      </c>
      <c r="G2330" s="31">
        <v>1.1050059999999999</v>
      </c>
    </row>
    <row r="2331" spans="1:7" x14ac:dyDescent="0.2">
      <c r="A2331" s="31" t="str">
        <f t="shared" si="41"/>
        <v>2021-22Greater Bendigo CityO5</v>
      </c>
      <c r="B2331" s="31" t="s">
        <v>110</v>
      </c>
      <c r="C2331" s="31" t="s">
        <v>245</v>
      </c>
      <c r="D2331" s="31" t="s">
        <v>71</v>
      </c>
      <c r="E2331" s="31">
        <v>0.83945107398567997</v>
      </c>
      <c r="F2331" s="31">
        <v>1.174437</v>
      </c>
      <c r="G2331" s="31">
        <v>0.93661099999999997</v>
      </c>
    </row>
    <row r="2332" spans="1:7" x14ac:dyDescent="0.2">
      <c r="A2332" s="31" t="str">
        <f t="shared" si="41"/>
        <v>2021-22Greater Dandenong CityO5</v>
      </c>
      <c r="B2332" s="31" t="s">
        <v>110</v>
      </c>
      <c r="C2332" s="31" t="s">
        <v>246</v>
      </c>
      <c r="D2332" s="31" t="s">
        <v>71</v>
      </c>
      <c r="E2332" s="31">
        <v>1.10257755826516</v>
      </c>
      <c r="F2332" s="31">
        <v>1.174437</v>
      </c>
      <c r="G2332" s="31">
        <v>1.237392</v>
      </c>
    </row>
    <row r="2333" spans="1:7" x14ac:dyDescent="0.2">
      <c r="A2333" s="31" t="str">
        <f t="shared" si="41"/>
        <v>2021-22Greater Geelong CityO5</v>
      </c>
      <c r="B2333" s="31" t="s">
        <v>110</v>
      </c>
      <c r="C2333" s="31" t="s">
        <v>247</v>
      </c>
      <c r="D2333" s="31" t="s">
        <v>71</v>
      </c>
      <c r="E2333" s="31">
        <v>0.68944292084655601</v>
      </c>
      <c r="F2333" s="31">
        <v>1.174437</v>
      </c>
      <c r="G2333" s="31">
        <v>0.93661099999999997</v>
      </c>
    </row>
    <row r="2334" spans="1:7" x14ac:dyDescent="0.2">
      <c r="A2334" s="31" t="str">
        <f t="shared" si="41"/>
        <v>2021-22Hepburn ShireO5</v>
      </c>
      <c r="B2334" s="31" t="s">
        <v>110</v>
      </c>
      <c r="C2334" s="31" t="s">
        <v>248</v>
      </c>
      <c r="D2334" s="31" t="s">
        <v>71</v>
      </c>
      <c r="E2334" s="31">
        <v>1.0342425315857799</v>
      </c>
      <c r="F2334" s="31">
        <v>1.174437</v>
      </c>
      <c r="G2334" s="31">
        <v>1.4499519999999999</v>
      </c>
    </row>
    <row r="2335" spans="1:7" x14ac:dyDescent="0.2">
      <c r="A2335" s="31" t="str">
        <f t="shared" si="41"/>
        <v>2021-22Hindmarsh ShireO5</v>
      </c>
      <c r="B2335" s="31" t="s">
        <v>110</v>
      </c>
      <c r="C2335" s="31" t="s">
        <v>249</v>
      </c>
      <c r="D2335" s="31" t="s">
        <v>71</v>
      </c>
      <c r="E2335" s="31">
        <v>2.3561007957559701</v>
      </c>
      <c r="F2335" s="31">
        <v>1.174437</v>
      </c>
      <c r="G2335" s="31">
        <v>1.4499519999999999</v>
      </c>
    </row>
    <row r="2336" spans="1:7" x14ac:dyDescent="0.2">
      <c r="A2336" s="31" t="str">
        <f t="shared" si="41"/>
        <v>2021-22Hobsons Bay CityO5</v>
      </c>
      <c r="B2336" s="31" t="s">
        <v>110</v>
      </c>
      <c r="C2336" s="31" t="s">
        <v>250</v>
      </c>
      <c r="D2336" s="31" t="s">
        <v>71</v>
      </c>
      <c r="E2336" s="31">
        <v>1.82455617903283</v>
      </c>
      <c r="F2336" s="31">
        <v>1.174437</v>
      </c>
      <c r="G2336" s="31">
        <v>1.237392</v>
      </c>
    </row>
    <row r="2337" spans="1:7" x14ac:dyDescent="0.2">
      <c r="A2337" s="31" t="str">
        <f t="shared" si="41"/>
        <v>2021-22Hume CityO5</v>
      </c>
      <c r="B2337" s="31" t="s">
        <v>110</v>
      </c>
      <c r="C2337" s="31" t="s">
        <v>251</v>
      </c>
      <c r="D2337" s="31" t="s">
        <v>71</v>
      </c>
      <c r="E2337" s="31">
        <v>0.66890635924896402</v>
      </c>
      <c r="F2337" s="31">
        <v>1.174437</v>
      </c>
      <c r="G2337" s="31">
        <v>0.88034400000000002</v>
      </c>
    </row>
    <row r="2338" spans="1:7" x14ac:dyDescent="0.2">
      <c r="A2338" s="31" t="str">
        <f t="shared" si="41"/>
        <v>2021-22Indigo ShireO5</v>
      </c>
      <c r="B2338" s="31" t="s">
        <v>110</v>
      </c>
      <c r="C2338" s="31" t="s">
        <v>252</v>
      </c>
      <c r="D2338" s="31" t="s">
        <v>71</v>
      </c>
      <c r="E2338" s="31">
        <v>0.84618795881840603</v>
      </c>
      <c r="F2338" s="31">
        <v>1.174437</v>
      </c>
      <c r="G2338" s="31">
        <v>1.4499519999999999</v>
      </c>
    </row>
    <row r="2339" spans="1:7" x14ac:dyDescent="0.2">
      <c r="A2339" s="31" t="str">
        <f t="shared" si="41"/>
        <v>2021-22Knox CityO5</v>
      </c>
      <c r="B2339" s="31" t="s">
        <v>110</v>
      </c>
      <c r="C2339" s="31" t="s">
        <v>253</v>
      </c>
      <c r="D2339" s="31" t="s">
        <v>71</v>
      </c>
      <c r="E2339" s="31">
        <v>1.70533420422382</v>
      </c>
      <c r="F2339" s="31">
        <v>1.174437</v>
      </c>
      <c r="G2339" s="31">
        <v>1.237392</v>
      </c>
    </row>
    <row r="2340" spans="1:7" x14ac:dyDescent="0.2">
      <c r="A2340" s="31" t="str">
        <f t="shared" si="41"/>
        <v>2021-22Loddon ShireO5</v>
      </c>
      <c r="B2340" s="31" t="s">
        <v>110</v>
      </c>
      <c r="C2340" s="31" t="s">
        <v>254</v>
      </c>
      <c r="D2340" s="31" t="s">
        <v>71</v>
      </c>
      <c r="E2340" s="31">
        <v>0.60112616322538504</v>
      </c>
      <c r="F2340" s="31">
        <v>1.174437</v>
      </c>
      <c r="G2340" s="31">
        <v>1.4499519999999999</v>
      </c>
    </row>
    <row r="2341" spans="1:7" x14ac:dyDescent="0.2">
      <c r="A2341" s="31" t="str">
        <f t="shared" si="41"/>
        <v>2021-22Macedon Ranges ShireO5</v>
      </c>
      <c r="B2341" s="31" t="s">
        <v>110</v>
      </c>
      <c r="C2341" s="31" t="s">
        <v>255</v>
      </c>
      <c r="D2341" s="31" t="s">
        <v>71</v>
      </c>
      <c r="E2341" s="31">
        <v>1.3629743452699099</v>
      </c>
      <c r="F2341" s="31">
        <v>1.174437</v>
      </c>
      <c r="G2341" s="31">
        <v>1.1050059999999999</v>
      </c>
    </row>
    <row r="2342" spans="1:7" x14ac:dyDescent="0.2">
      <c r="A2342" s="31" t="str">
        <f t="shared" si="41"/>
        <v>2021-22Manningham CityO5</v>
      </c>
      <c r="B2342" s="31" t="s">
        <v>110</v>
      </c>
      <c r="C2342" s="31" t="s">
        <v>256</v>
      </c>
      <c r="D2342" s="31" t="s">
        <v>71</v>
      </c>
      <c r="E2342" s="31">
        <v>1.1797539809588</v>
      </c>
      <c r="F2342" s="31">
        <v>1.174437</v>
      </c>
      <c r="G2342" s="31">
        <v>1.237392</v>
      </c>
    </row>
    <row r="2343" spans="1:7" x14ac:dyDescent="0.2">
      <c r="A2343" s="31" t="str">
        <f t="shared" si="41"/>
        <v>2021-22Mansfield ShireO5</v>
      </c>
      <c r="B2343" s="31" t="s">
        <v>110</v>
      </c>
      <c r="C2343" s="31" t="s">
        <v>257</v>
      </c>
      <c r="D2343" s="31" t="s">
        <v>71</v>
      </c>
      <c r="E2343" s="31">
        <v>1.6201435288295001</v>
      </c>
      <c r="F2343" s="31">
        <v>1.174437</v>
      </c>
      <c r="G2343" s="31">
        <v>1.4499519999999999</v>
      </c>
    </row>
    <row r="2344" spans="1:7" x14ac:dyDescent="0.2">
      <c r="A2344" s="31" t="str">
        <f t="shared" si="41"/>
        <v>2021-22Maribyrnong CityO5</v>
      </c>
      <c r="B2344" s="31" t="s">
        <v>110</v>
      </c>
      <c r="C2344" s="31" t="s">
        <v>258</v>
      </c>
      <c r="D2344" s="31" t="s">
        <v>71</v>
      </c>
      <c r="E2344" s="31">
        <v>0.959409395973154</v>
      </c>
      <c r="F2344" s="31">
        <v>1.174437</v>
      </c>
      <c r="G2344" s="31">
        <v>1.237392</v>
      </c>
    </row>
    <row r="2345" spans="1:7" x14ac:dyDescent="0.2">
      <c r="A2345" s="31" t="str">
        <f t="shared" si="41"/>
        <v>2021-22Maroondah CityO5</v>
      </c>
      <c r="B2345" s="31" t="s">
        <v>110</v>
      </c>
      <c r="C2345" s="31" t="s">
        <v>259</v>
      </c>
      <c r="D2345" s="31" t="s">
        <v>71</v>
      </c>
      <c r="E2345" s="31">
        <v>1.35316587568006</v>
      </c>
      <c r="F2345" s="31">
        <v>1.174437</v>
      </c>
      <c r="G2345" s="31">
        <v>1.237392</v>
      </c>
    </row>
    <row r="2346" spans="1:7" x14ac:dyDescent="0.2">
      <c r="A2346" s="31" t="str">
        <f t="shared" si="41"/>
        <v>2021-22Melbourne CityO5</v>
      </c>
      <c r="B2346" s="31" t="s">
        <v>110</v>
      </c>
      <c r="C2346" s="31" t="s">
        <v>260</v>
      </c>
      <c r="D2346" s="31" t="s">
        <v>71</v>
      </c>
      <c r="E2346" s="31">
        <v>1.03246704217695</v>
      </c>
      <c r="F2346" s="31">
        <v>1.174437</v>
      </c>
      <c r="G2346" s="31">
        <v>1.237392</v>
      </c>
    </row>
    <row r="2347" spans="1:7" x14ac:dyDescent="0.2">
      <c r="A2347" s="31" t="str">
        <f t="shared" si="41"/>
        <v>2021-22Melton CityO5</v>
      </c>
      <c r="B2347" s="31" t="s">
        <v>110</v>
      </c>
      <c r="C2347" s="31" t="s">
        <v>261</v>
      </c>
      <c r="D2347" s="31" t="s">
        <v>71</v>
      </c>
      <c r="E2347" s="31">
        <v>0.46398885743810903</v>
      </c>
      <c r="F2347" s="31">
        <v>1.174437</v>
      </c>
      <c r="G2347" s="31">
        <v>0.88034400000000002</v>
      </c>
    </row>
    <row r="2348" spans="1:7" x14ac:dyDescent="0.2">
      <c r="A2348" s="31" t="str">
        <f t="shared" si="41"/>
        <v>2021-22Moira ShireO5</v>
      </c>
      <c r="B2348" s="31" t="s">
        <v>110</v>
      </c>
      <c r="C2348" s="31" t="s">
        <v>262</v>
      </c>
      <c r="D2348" s="31" t="s">
        <v>71</v>
      </c>
      <c r="E2348" s="31">
        <v>1.0614747021239901</v>
      </c>
      <c r="F2348" s="31">
        <v>1.174437</v>
      </c>
      <c r="G2348" s="31">
        <v>1.1050059999999999</v>
      </c>
    </row>
    <row r="2349" spans="1:7" x14ac:dyDescent="0.2">
      <c r="A2349" s="31" t="str">
        <f t="shared" si="41"/>
        <v>2021-22Monash CityO5</v>
      </c>
      <c r="B2349" s="31" t="s">
        <v>110</v>
      </c>
      <c r="C2349" s="31" t="s">
        <v>263</v>
      </c>
      <c r="D2349" s="31" t="s">
        <v>71</v>
      </c>
      <c r="E2349" s="31">
        <v>1.4841335222592</v>
      </c>
      <c r="F2349" s="31">
        <v>1.174437</v>
      </c>
      <c r="G2349" s="31">
        <v>1.237392</v>
      </c>
    </row>
    <row r="2350" spans="1:7" x14ac:dyDescent="0.2">
      <c r="A2350" s="31" t="str">
        <f t="shared" si="41"/>
        <v>2021-22Moonee Valley CityO5</v>
      </c>
      <c r="B2350" s="31" t="s">
        <v>110</v>
      </c>
      <c r="C2350" s="31" t="s">
        <v>264</v>
      </c>
      <c r="D2350" s="31" t="s">
        <v>71</v>
      </c>
      <c r="E2350" s="31">
        <v>0.569219547775346</v>
      </c>
      <c r="F2350" s="31">
        <v>1.174437</v>
      </c>
      <c r="G2350" s="31">
        <v>1.237392</v>
      </c>
    </row>
    <row r="2351" spans="1:7" x14ac:dyDescent="0.2">
      <c r="A2351" s="31" t="str">
        <f t="shared" si="41"/>
        <v>2021-22Moorabool ShireO5</v>
      </c>
      <c r="B2351" s="31" t="s">
        <v>110</v>
      </c>
      <c r="C2351" s="31" t="s">
        <v>265</v>
      </c>
      <c r="D2351" s="31" t="s">
        <v>71</v>
      </c>
      <c r="E2351" s="31">
        <v>1.04313627581973</v>
      </c>
      <c r="F2351" s="31">
        <v>1.174437</v>
      </c>
      <c r="G2351" s="31">
        <v>1.1050059999999999</v>
      </c>
    </row>
    <row r="2352" spans="1:7" x14ac:dyDescent="0.2">
      <c r="A2352" s="31" t="str">
        <f t="shared" si="41"/>
        <v>2021-22Mornington Peninsula ShireO5</v>
      </c>
      <c r="B2352" s="31" t="s">
        <v>110</v>
      </c>
      <c r="C2352" s="31" t="s">
        <v>267</v>
      </c>
      <c r="D2352" s="31" t="s">
        <v>71</v>
      </c>
      <c r="E2352" s="31">
        <v>0.80577022153529099</v>
      </c>
      <c r="F2352" s="31">
        <v>1.174437</v>
      </c>
      <c r="G2352" s="31">
        <v>0.88034400000000002</v>
      </c>
    </row>
    <row r="2353" spans="1:7" x14ac:dyDescent="0.2">
      <c r="A2353" s="31" t="str">
        <f t="shared" ref="A2353:A2416" si="42">CONCATENATE(B2353,C2353,D2353)</f>
        <v>2021-22Mount Alexander ShireO5</v>
      </c>
      <c r="B2353" s="31" t="s">
        <v>110</v>
      </c>
      <c r="C2353" s="31" t="s">
        <v>268</v>
      </c>
      <c r="D2353" s="31" t="s">
        <v>71</v>
      </c>
      <c r="E2353" s="31">
        <v>0.81991918750682502</v>
      </c>
      <c r="F2353" s="31">
        <v>1.174437</v>
      </c>
      <c r="G2353" s="31">
        <v>1.1050059999999999</v>
      </c>
    </row>
    <row r="2354" spans="1:7" x14ac:dyDescent="0.2">
      <c r="A2354" s="31" t="str">
        <f t="shared" si="42"/>
        <v>2021-22Moyne ShireO5</v>
      </c>
      <c r="B2354" s="31" t="s">
        <v>110</v>
      </c>
      <c r="C2354" s="31" t="s">
        <v>269</v>
      </c>
      <c r="D2354" s="31" t="s">
        <v>71</v>
      </c>
      <c r="E2354" s="31">
        <v>1.33386616290053</v>
      </c>
      <c r="F2354" s="31">
        <v>1.174437</v>
      </c>
      <c r="G2354" s="31">
        <v>1.1050059999999999</v>
      </c>
    </row>
    <row r="2355" spans="1:7" x14ac:dyDescent="0.2">
      <c r="A2355" s="31" t="str">
        <f t="shared" si="42"/>
        <v>2021-22Murrindindi ShireO5</v>
      </c>
      <c r="B2355" s="31" t="s">
        <v>110</v>
      </c>
      <c r="C2355" s="31" t="s">
        <v>270</v>
      </c>
      <c r="D2355" s="31" t="s">
        <v>71</v>
      </c>
      <c r="E2355" s="31">
        <v>1.3366070829071901</v>
      </c>
      <c r="F2355" s="31">
        <v>1.174437</v>
      </c>
      <c r="G2355" s="31">
        <v>1.4499519999999999</v>
      </c>
    </row>
    <row r="2356" spans="1:7" x14ac:dyDescent="0.2">
      <c r="A2356" s="31" t="str">
        <f t="shared" si="42"/>
        <v>2021-22Nillumbik ShireO5</v>
      </c>
      <c r="B2356" s="31" t="s">
        <v>110</v>
      </c>
      <c r="C2356" s="31" t="s">
        <v>271</v>
      </c>
      <c r="D2356" s="31" t="s">
        <v>71</v>
      </c>
      <c r="E2356" s="31">
        <v>1.62923743381696</v>
      </c>
      <c r="F2356" s="31">
        <v>1.174437</v>
      </c>
      <c r="G2356" s="31">
        <v>0.88034400000000002</v>
      </c>
    </row>
    <row r="2357" spans="1:7" x14ac:dyDescent="0.2">
      <c r="A2357" s="31" t="str">
        <f t="shared" si="42"/>
        <v>2021-22Port Phillip CityO5</v>
      </c>
      <c r="B2357" s="31" t="s">
        <v>110</v>
      </c>
      <c r="C2357" s="31" t="s">
        <v>272</v>
      </c>
      <c r="D2357" s="31" t="s">
        <v>71</v>
      </c>
      <c r="E2357" s="31">
        <v>1.00440461725395</v>
      </c>
      <c r="F2357" s="31">
        <v>1.174437</v>
      </c>
      <c r="G2357" s="31">
        <v>1.237392</v>
      </c>
    </row>
    <row r="2358" spans="1:7" x14ac:dyDescent="0.2">
      <c r="A2358" s="31" t="str">
        <f t="shared" si="42"/>
        <v>2021-22Pyrenees ShireO5</v>
      </c>
      <c r="B2358" s="31" t="s">
        <v>110</v>
      </c>
      <c r="C2358" s="31" t="s">
        <v>273</v>
      </c>
      <c r="D2358" s="31" t="s">
        <v>71</v>
      </c>
      <c r="E2358" s="31">
        <v>1.1058080364976299</v>
      </c>
      <c r="F2358" s="31">
        <v>1.174437</v>
      </c>
      <c r="G2358" s="31">
        <v>1.4499519999999999</v>
      </c>
    </row>
    <row r="2359" spans="1:7" x14ac:dyDescent="0.2">
      <c r="A2359" s="31" t="str">
        <f t="shared" si="42"/>
        <v>2021-22Greater SheppartonO5</v>
      </c>
      <c r="B2359" s="31" t="s">
        <v>110</v>
      </c>
      <c r="C2359" s="31" t="s">
        <v>274</v>
      </c>
      <c r="D2359" s="31" t="s">
        <v>71</v>
      </c>
      <c r="E2359" s="31">
        <v>1.19755701270818</v>
      </c>
      <c r="F2359" s="31">
        <v>1.174437</v>
      </c>
      <c r="G2359" s="31">
        <v>0.93661099999999997</v>
      </c>
    </row>
    <row r="2360" spans="1:7" x14ac:dyDescent="0.2">
      <c r="A2360" s="31" t="str">
        <f t="shared" si="42"/>
        <v>2021-22Wangaratta Rural CityO5</v>
      </c>
      <c r="B2360" s="31" t="s">
        <v>110</v>
      </c>
      <c r="C2360" s="31" t="s">
        <v>275</v>
      </c>
      <c r="D2360" s="31" t="s">
        <v>71</v>
      </c>
      <c r="E2360" s="31">
        <v>0.69787752077488996</v>
      </c>
      <c r="F2360" s="31">
        <v>1.174437</v>
      </c>
      <c r="G2360" s="31">
        <v>0.93661099999999997</v>
      </c>
    </row>
    <row r="2361" spans="1:7" x14ac:dyDescent="0.2">
      <c r="A2361" s="31" t="str">
        <f t="shared" si="42"/>
        <v>2021-22Warrnambool CityO5</v>
      </c>
      <c r="B2361" s="31" t="s">
        <v>110</v>
      </c>
      <c r="C2361" s="31" t="s">
        <v>276</v>
      </c>
      <c r="D2361" s="31" t="s">
        <v>71</v>
      </c>
      <c r="E2361" s="31">
        <v>1.31154000804182</v>
      </c>
      <c r="F2361" s="31">
        <v>1.174437</v>
      </c>
      <c r="G2361" s="31">
        <v>0.93661099999999997</v>
      </c>
    </row>
    <row r="2362" spans="1:7" x14ac:dyDescent="0.2">
      <c r="A2362" s="31" t="str">
        <f t="shared" si="42"/>
        <v>2021-22Wodonga CityO5</v>
      </c>
      <c r="B2362" s="31" t="s">
        <v>110</v>
      </c>
      <c r="C2362" s="31" t="s">
        <v>277</v>
      </c>
      <c r="D2362" s="31" t="s">
        <v>71</v>
      </c>
      <c r="E2362" s="31">
        <v>0.79671394249399397</v>
      </c>
      <c r="F2362" s="31">
        <v>1.174437</v>
      </c>
      <c r="G2362" s="31">
        <v>0.93661099999999997</v>
      </c>
    </row>
    <row r="2363" spans="1:7" x14ac:dyDescent="0.2">
      <c r="A2363" s="31" t="str">
        <f t="shared" si="42"/>
        <v>2021-22Boroondara CityO5</v>
      </c>
      <c r="B2363" s="31" t="s">
        <v>110</v>
      </c>
      <c r="C2363" s="31" t="s">
        <v>278</v>
      </c>
      <c r="D2363" s="31" t="s">
        <v>71</v>
      </c>
      <c r="E2363" s="31">
        <v>1.4230096716026399</v>
      </c>
      <c r="F2363" s="31">
        <v>1.174437</v>
      </c>
      <c r="G2363" s="31">
        <v>1.237392</v>
      </c>
    </row>
    <row r="2364" spans="1:7" x14ac:dyDescent="0.2">
      <c r="A2364" s="31" t="str">
        <f t="shared" si="42"/>
        <v>2021-22Buloke ShireO5</v>
      </c>
      <c r="B2364" s="31" t="s">
        <v>110</v>
      </c>
      <c r="C2364" s="31" t="s">
        <v>279</v>
      </c>
      <c r="D2364" s="31" t="s">
        <v>71</v>
      </c>
      <c r="E2364" s="31">
        <v>1.4995574242089</v>
      </c>
      <c r="F2364" s="31">
        <v>1.174437</v>
      </c>
      <c r="G2364" s="31">
        <v>1.4499519999999999</v>
      </c>
    </row>
    <row r="2365" spans="1:7" x14ac:dyDescent="0.2">
      <c r="A2365" s="31" t="str">
        <f t="shared" si="42"/>
        <v>2021-22Glen Eira CityO5</v>
      </c>
      <c r="B2365" s="31" t="s">
        <v>110</v>
      </c>
      <c r="C2365" s="31" t="s">
        <v>280</v>
      </c>
      <c r="D2365" s="31" t="s">
        <v>71</v>
      </c>
      <c r="E2365" s="31">
        <v>1.1228726067746699</v>
      </c>
      <c r="F2365" s="31">
        <v>1.174437</v>
      </c>
      <c r="G2365" s="31">
        <v>1.237392</v>
      </c>
    </row>
    <row r="2366" spans="1:7" x14ac:dyDescent="0.2">
      <c r="A2366" s="31" t="str">
        <f t="shared" si="42"/>
        <v>2021-22Horsham Rural CityO5</v>
      </c>
      <c r="B2366" s="31" t="s">
        <v>110</v>
      </c>
      <c r="C2366" s="31" t="s">
        <v>281</v>
      </c>
      <c r="D2366" s="31" t="s">
        <v>71</v>
      </c>
      <c r="E2366" s="31">
        <v>0.79215195810208705</v>
      </c>
      <c r="F2366" s="31">
        <v>1.174437</v>
      </c>
      <c r="G2366" s="31">
        <v>0.93661099999999997</v>
      </c>
    </row>
    <row r="2367" spans="1:7" x14ac:dyDescent="0.2">
      <c r="A2367" s="31" t="str">
        <f t="shared" si="42"/>
        <v>2021-22Kingston CityO5</v>
      </c>
      <c r="B2367" s="31" t="s">
        <v>110</v>
      </c>
      <c r="C2367" s="31" t="s">
        <v>282</v>
      </c>
      <c r="D2367" s="31" t="s">
        <v>71</v>
      </c>
      <c r="E2367" s="31">
        <v>1.1490549699919399</v>
      </c>
      <c r="F2367" s="31">
        <v>1.174437</v>
      </c>
      <c r="G2367" s="31">
        <v>1.237392</v>
      </c>
    </row>
    <row r="2368" spans="1:7" x14ac:dyDescent="0.2">
      <c r="A2368" s="31" t="str">
        <f t="shared" si="42"/>
        <v>2021-22Latrobe CityO5</v>
      </c>
      <c r="B2368" s="31" t="s">
        <v>110</v>
      </c>
      <c r="C2368" s="31" t="s">
        <v>283</v>
      </c>
      <c r="D2368" s="31" t="s">
        <v>71</v>
      </c>
      <c r="E2368" s="31">
        <v>0.84972668202289703</v>
      </c>
      <c r="F2368" s="31">
        <v>1.174437</v>
      </c>
      <c r="G2368" s="31">
        <v>0.93661099999999997</v>
      </c>
    </row>
    <row r="2369" spans="1:7" x14ac:dyDescent="0.2">
      <c r="A2369" s="31" t="str">
        <f t="shared" si="42"/>
        <v>2021-22Mildura Rural CityO5</v>
      </c>
      <c r="B2369" s="31" t="s">
        <v>110</v>
      </c>
      <c r="C2369" s="31" t="s">
        <v>284</v>
      </c>
      <c r="D2369" s="31" t="s">
        <v>71</v>
      </c>
      <c r="E2369" s="31">
        <v>1.0683036832874</v>
      </c>
      <c r="F2369" s="31">
        <v>1.174437</v>
      </c>
      <c r="G2369" s="31">
        <v>0.93661099999999997</v>
      </c>
    </row>
    <row r="2370" spans="1:7" x14ac:dyDescent="0.2">
      <c r="A2370" s="31" t="str">
        <f t="shared" si="42"/>
        <v>2021-22Mitchell ShireO5</v>
      </c>
      <c r="B2370" s="31" t="s">
        <v>110</v>
      </c>
      <c r="C2370" s="31" t="s">
        <v>285</v>
      </c>
      <c r="D2370" s="31" t="s">
        <v>71</v>
      </c>
      <c r="E2370" s="31">
        <v>1.0854174004931301</v>
      </c>
      <c r="F2370" s="31">
        <v>1.174437</v>
      </c>
      <c r="G2370" s="31">
        <v>1.1050059999999999</v>
      </c>
    </row>
    <row r="2371" spans="1:7" x14ac:dyDescent="0.2">
      <c r="A2371" s="31" t="str">
        <f t="shared" si="42"/>
        <v>2021-22Northern Grampians ShireO5</v>
      </c>
      <c r="B2371" s="31" t="s">
        <v>110</v>
      </c>
      <c r="C2371" s="31" t="s">
        <v>286</v>
      </c>
      <c r="D2371" s="31" t="s">
        <v>71</v>
      </c>
      <c r="E2371" s="31">
        <v>0.91972460785009602</v>
      </c>
      <c r="F2371" s="31">
        <v>1.174437</v>
      </c>
      <c r="G2371" s="31">
        <v>1.4499519999999999</v>
      </c>
    </row>
    <row r="2372" spans="1:7" x14ac:dyDescent="0.2">
      <c r="A2372" s="31" t="str">
        <f t="shared" si="42"/>
        <v>2021-22Southern Grampians ShireS1</v>
      </c>
      <c r="B2372" s="31" t="s">
        <v>110</v>
      </c>
      <c r="C2372" s="31" t="s">
        <v>208</v>
      </c>
      <c r="D2372" s="31" t="s">
        <v>123</v>
      </c>
      <c r="E2372" s="31">
        <v>0.471001045199548</v>
      </c>
      <c r="F2372" s="31">
        <v>0.607128</v>
      </c>
      <c r="G2372" s="31">
        <v>0.56173300000000004</v>
      </c>
    </row>
    <row r="2373" spans="1:7" x14ac:dyDescent="0.2">
      <c r="A2373" s="31" t="str">
        <f t="shared" si="42"/>
        <v>2021-22South Gippsland ShireS1</v>
      </c>
      <c r="B2373" s="31" t="s">
        <v>110</v>
      </c>
      <c r="C2373" s="31" t="s">
        <v>209</v>
      </c>
      <c r="D2373" s="31" t="s">
        <v>123</v>
      </c>
      <c r="E2373" s="31">
        <v>0.58850927767567196</v>
      </c>
      <c r="F2373" s="31">
        <v>0.607128</v>
      </c>
      <c r="G2373" s="31">
        <v>0.56173300000000004</v>
      </c>
    </row>
    <row r="2374" spans="1:7" x14ac:dyDescent="0.2">
      <c r="A2374" s="31" t="str">
        <f t="shared" si="42"/>
        <v>2021-22Stonnington CityS1</v>
      </c>
      <c r="B2374" s="31" t="s">
        <v>110</v>
      </c>
      <c r="C2374" s="31" t="s">
        <v>210</v>
      </c>
      <c r="D2374" s="31" t="s">
        <v>123</v>
      </c>
      <c r="E2374" s="31">
        <v>0.67810390070519699</v>
      </c>
      <c r="F2374" s="31">
        <v>0.607128</v>
      </c>
      <c r="G2374" s="31">
        <v>0.70173300000000005</v>
      </c>
    </row>
    <row r="2375" spans="1:7" x14ac:dyDescent="0.2">
      <c r="A2375" s="31" t="str">
        <f t="shared" si="42"/>
        <v>2021-22Ararat Rural CityS1</v>
      </c>
      <c r="B2375" s="31" t="s">
        <v>110</v>
      </c>
      <c r="C2375" s="31" t="s">
        <v>211</v>
      </c>
      <c r="D2375" s="31" t="s">
        <v>123</v>
      </c>
      <c r="E2375" s="31">
        <v>0.55285168702458698</v>
      </c>
      <c r="F2375" s="31">
        <v>0.607128</v>
      </c>
      <c r="G2375" s="31">
        <v>0.51227900000000004</v>
      </c>
    </row>
    <row r="2376" spans="1:7" x14ac:dyDescent="0.2">
      <c r="A2376" s="31" t="str">
        <f t="shared" si="42"/>
        <v>2021-22Strathbogie ShireS1</v>
      </c>
      <c r="B2376" s="31" t="s">
        <v>110</v>
      </c>
      <c r="C2376" s="31" t="s">
        <v>212</v>
      </c>
      <c r="D2376" s="31" t="s">
        <v>123</v>
      </c>
      <c r="E2376" s="31">
        <v>0.62807963877693296</v>
      </c>
      <c r="F2376" s="31">
        <v>0.607128</v>
      </c>
      <c r="G2376" s="31">
        <v>0.51227900000000004</v>
      </c>
    </row>
    <row r="2377" spans="1:7" x14ac:dyDescent="0.2">
      <c r="A2377" s="31" t="str">
        <f t="shared" si="42"/>
        <v>2021-22Surf Coast ShireS1</v>
      </c>
      <c r="B2377" s="31" t="s">
        <v>110</v>
      </c>
      <c r="C2377" s="31" t="s">
        <v>213</v>
      </c>
      <c r="D2377" s="31" t="s">
        <v>123</v>
      </c>
      <c r="E2377" s="31">
        <v>0.69314523210209</v>
      </c>
      <c r="F2377" s="31">
        <v>0.607128</v>
      </c>
      <c r="G2377" s="31">
        <v>0.56173300000000004</v>
      </c>
    </row>
    <row r="2378" spans="1:7" x14ac:dyDescent="0.2">
      <c r="A2378" s="31" t="str">
        <f t="shared" si="42"/>
        <v>2021-22Swan Hill Rural CityS1</v>
      </c>
      <c r="B2378" s="31" t="s">
        <v>110</v>
      </c>
      <c r="C2378" s="31" t="s">
        <v>214</v>
      </c>
      <c r="D2378" s="31" t="s">
        <v>123</v>
      </c>
      <c r="E2378" s="31">
        <v>0.53375940254564402</v>
      </c>
      <c r="F2378" s="31">
        <v>0.607128</v>
      </c>
      <c r="G2378" s="31">
        <v>0.56173300000000004</v>
      </c>
    </row>
    <row r="2379" spans="1:7" x14ac:dyDescent="0.2">
      <c r="A2379" s="31" t="str">
        <f t="shared" si="42"/>
        <v>2021-22Towong ShireS1</v>
      </c>
      <c r="B2379" s="31" t="s">
        <v>110</v>
      </c>
      <c r="C2379" s="31" t="s">
        <v>215</v>
      </c>
      <c r="D2379" s="31" t="s">
        <v>123</v>
      </c>
      <c r="F2379" s="31">
        <v>0.607128</v>
      </c>
      <c r="G2379" s="31">
        <v>0.51227900000000004</v>
      </c>
    </row>
    <row r="2380" spans="1:7" x14ac:dyDescent="0.2">
      <c r="A2380" s="31" t="str">
        <f t="shared" si="42"/>
        <v>2021-22Wellington ShireS1</v>
      </c>
      <c r="B2380" s="31" t="s">
        <v>110</v>
      </c>
      <c r="C2380" s="31" t="s">
        <v>216</v>
      </c>
      <c r="D2380" s="31" t="s">
        <v>123</v>
      </c>
      <c r="E2380" s="31">
        <v>0.592526512220654</v>
      </c>
      <c r="F2380" s="31">
        <v>0.607128</v>
      </c>
      <c r="G2380" s="31">
        <v>0.56173300000000004</v>
      </c>
    </row>
    <row r="2381" spans="1:7" x14ac:dyDescent="0.2">
      <c r="A2381" s="31" t="str">
        <f t="shared" si="42"/>
        <v>2021-22West Wimmera ShireS1</v>
      </c>
      <c r="B2381" s="31" t="s">
        <v>110</v>
      </c>
      <c r="C2381" s="31" t="s">
        <v>217</v>
      </c>
      <c r="D2381" s="31" t="s">
        <v>123</v>
      </c>
      <c r="E2381" s="31">
        <v>0.307147481055558</v>
      </c>
      <c r="F2381" s="31">
        <v>0.607128</v>
      </c>
      <c r="G2381" s="31">
        <v>0.51227900000000004</v>
      </c>
    </row>
    <row r="2382" spans="1:7" x14ac:dyDescent="0.2">
      <c r="A2382" s="31" t="str">
        <f t="shared" si="42"/>
        <v>2021-22Whitehorse CityS1</v>
      </c>
      <c r="B2382" s="31" t="s">
        <v>110</v>
      </c>
      <c r="C2382" s="31" t="s">
        <v>218</v>
      </c>
      <c r="D2382" s="31" t="s">
        <v>123</v>
      </c>
      <c r="E2382" s="31">
        <v>0.62677063285126899</v>
      </c>
      <c r="F2382" s="31">
        <v>0.607128</v>
      </c>
      <c r="G2382" s="31">
        <v>0.70173300000000005</v>
      </c>
    </row>
    <row r="2383" spans="1:7" x14ac:dyDescent="0.2">
      <c r="A2383" s="31" t="str">
        <f t="shared" si="42"/>
        <v>2021-22Whittlesea CityS1</v>
      </c>
      <c r="B2383" s="31" t="s">
        <v>110</v>
      </c>
      <c r="C2383" s="31" t="s">
        <v>219</v>
      </c>
      <c r="D2383" s="31" t="s">
        <v>123</v>
      </c>
      <c r="E2383" s="31">
        <v>0.71776398314624801</v>
      </c>
      <c r="F2383" s="31">
        <v>0.607128</v>
      </c>
      <c r="G2383" s="31">
        <v>0.68053600000000003</v>
      </c>
    </row>
    <row r="2384" spans="1:7" x14ac:dyDescent="0.2">
      <c r="A2384" s="31" t="str">
        <f t="shared" si="42"/>
        <v>2021-22Wyndham CityS1</v>
      </c>
      <c r="B2384" s="31" t="s">
        <v>110</v>
      </c>
      <c r="C2384" s="31" t="s">
        <v>220</v>
      </c>
      <c r="D2384" s="31" t="s">
        <v>123</v>
      </c>
      <c r="E2384" s="31">
        <v>0.65581336722359995</v>
      </c>
      <c r="F2384" s="31">
        <v>0.607128</v>
      </c>
      <c r="G2384" s="31">
        <v>0.68053600000000003</v>
      </c>
    </row>
    <row r="2385" spans="1:7" x14ac:dyDescent="0.2">
      <c r="A2385" s="31" t="str">
        <f t="shared" si="42"/>
        <v>2021-22Yarra CityS1</v>
      </c>
      <c r="B2385" s="31" t="s">
        <v>110</v>
      </c>
      <c r="C2385" s="31" t="s">
        <v>221</v>
      </c>
      <c r="D2385" s="31" t="s">
        <v>123</v>
      </c>
      <c r="E2385" s="31">
        <v>0.62753082700518403</v>
      </c>
      <c r="F2385" s="31">
        <v>0.607128</v>
      </c>
      <c r="G2385" s="31">
        <v>0.70173300000000005</v>
      </c>
    </row>
    <row r="2386" spans="1:7" x14ac:dyDescent="0.2">
      <c r="A2386" s="31" t="str">
        <f t="shared" si="42"/>
        <v>2021-22Yarra Ranges ShireS1</v>
      </c>
      <c r="B2386" s="31" t="s">
        <v>110</v>
      </c>
      <c r="C2386" s="31" t="s">
        <v>222</v>
      </c>
      <c r="D2386" s="31" t="s">
        <v>123</v>
      </c>
      <c r="E2386" s="31">
        <v>0.689562453088437</v>
      </c>
      <c r="F2386" s="31">
        <v>0.607128</v>
      </c>
      <c r="G2386" s="31">
        <v>0.68053600000000003</v>
      </c>
    </row>
    <row r="2387" spans="1:7" x14ac:dyDescent="0.2">
      <c r="A2387" s="31" t="str">
        <f t="shared" si="42"/>
        <v>2021-22Yarriambiack ShireS1</v>
      </c>
      <c r="B2387" s="31" t="s">
        <v>110</v>
      </c>
      <c r="C2387" s="31" t="s">
        <v>223</v>
      </c>
      <c r="D2387" s="31" t="s">
        <v>123</v>
      </c>
      <c r="E2387" s="31">
        <v>0.41792232175531802</v>
      </c>
      <c r="F2387" s="31">
        <v>0.607128</v>
      </c>
      <c r="G2387" s="31">
        <v>0.51227900000000004</v>
      </c>
    </row>
    <row r="2388" spans="1:7" x14ac:dyDescent="0.2">
      <c r="A2388" s="31" t="str">
        <f t="shared" si="42"/>
        <v>2021-22Bass Coast ShireS1</v>
      </c>
      <c r="B2388" s="31" t="s">
        <v>110</v>
      </c>
      <c r="C2388" s="31" t="s">
        <v>224</v>
      </c>
      <c r="D2388" s="31" t="s">
        <v>123</v>
      </c>
      <c r="E2388" s="31">
        <v>0.73614022132206802</v>
      </c>
      <c r="F2388" s="31">
        <v>0.607128</v>
      </c>
      <c r="G2388" s="31">
        <v>0.56173300000000004</v>
      </c>
    </row>
    <row r="2389" spans="1:7" x14ac:dyDescent="0.2">
      <c r="A2389" s="31" t="str">
        <f t="shared" si="42"/>
        <v>2021-22Borough of QueenscliffeS1</v>
      </c>
      <c r="B2389" s="31" t="s">
        <v>110</v>
      </c>
      <c r="C2389" s="31" t="s">
        <v>225</v>
      </c>
      <c r="D2389" s="31" t="s">
        <v>123</v>
      </c>
      <c r="E2389" s="31">
        <v>0.63301014760395002</v>
      </c>
      <c r="F2389" s="31">
        <v>0.607128</v>
      </c>
      <c r="G2389" s="31">
        <v>0.51227900000000004</v>
      </c>
    </row>
    <row r="2390" spans="1:7" x14ac:dyDescent="0.2">
      <c r="A2390" s="31" t="str">
        <f t="shared" si="42"/>
        <v>2021-22Merri-bek CityS1</v>
      </c>
      <c r="B2390" s="31" t="s">
        <v>110</v>
      </c>
      <c r="C2390" s="31" t="s">
        <v>266</v>
      </c>
      <c r="D2390" s="31" t="s">
        <v>123</v>
      </c>
      <c r="E2390" s="31">
        <v>0.72090323830793201</v>
      </c>
      <c r="F2390" s="31">
        <v>0.607128</v>
      </c>
      <c r="G2390" s="31">
        <v>0.70173300000000005</v>
      </c>
    </row>
    <row r="2391" spans="1:7" x14ac:dyDescent="0.2">
      <c r="A2391" s="31" t="str">
        <f t="shared" si="42"/>
        <v>2021-22Alpine ShireS1</v>
      </c>
      <c r="B2391" s="31" t="s">
        <v>110</v>
      </c>
      <c r="C2391" s="31" t="s">
        <v>226</v>
      </c>
      <c r="D2391" s="31" t="s">
        <v>123</v>
      </c>
      <c r="E2391" s="31">
        <v>0.60234816818293602</v>
      </c>
      <c r="F2391" s="31">
        <v>0.607128</v>
      </c>
      <c r="G2391" s="31">
        <v>0.51227900000000004</v>
      </c>
    </row>
    <row r="2392" spans="1:7" x14ac:dyDescent="0.2">
      <c r="A2392" s="31" t="str">
        <f t="shared" si="42"/>
        <v>2021-22Ballarat CityS1</v>
      </c>
      <c r="B2392" s="31" t="s">
        <v>110</v>
      </c>
      <c r="C2392" s="31" t="s">
        <v>227</v>
      </c>
      <c r="D2392" s="31" t="s">
        <v>123</v>
      </c>
      <c r="E2392" s="31">
        <v>0.65615310336126698</v>
      </c>
      <c r="F2392" s="31">
        <v>0.607128</v>
      </c>
      <c r="G2392" s="31">
        <v>0.58990799999999999</v>
      </c>
    </row>
    <row r="2393" spans="1:7" x14ac:dyDescent="0.2">
      <c r="A2393" s="31" t="str">
        <f t="shared" si="42"/>
        <v>2021-22Banyule CityS1</v>
      </c>
      <c r="B2393" s="31" t="s">
        <v>110</v>
      </c>
      <c r="C2393" s="31" t="s">
        <v>228</v>
      </c>
      <c r="D2393" s="31" t="s">
        <v>123</v>
      </c>
      <c r="E2393" s="31">
        <v>0.67920082991700803</v>
      </c>
      <c r="F2393" s="31">
        <v>0.607128</v>
      </c>
      <c r="G2393" s="31">
        <v>0.70173300000000005</v>
      </c>
    </row>
    <row r="2394" spans="1:7" x14ac:dyDescent="0.2">
      <c r="A2394" s="31" t="str">
        <f t="shared" si="42"/>
        <v>2021-22Baw Baw ShireS1</v>
      </c>
      <c r="B2394" s="31" t="s">
        <v>110</v>
      </c>
      <c r="C2394" s="31" t="s">
        <v>229</v>
      </c>
      <c r="D2394" s="31" t="s">
        <v>123</v>
      </c>
      <c r="E2394" s="31">
        <v>0.51913732172157001</v>
      </c>
      <c r="F2394" s="31">
        <v>0.607128</v>
      </c>
      <c r="G2394" s="31">
        <v>0.56173300000000004</v>
      </c>
    </row>
    <row r="2395" spans="1:7" x14ac:dyDescent="0.2">
      <c r="A2395" s="31" t="str">
        <f t="shared" si="42"/>
        <v>2021-22Bayside CityS1</v>
      </c>
      <c r="B2395" s="31" t="s">
        <v>110</v>
      </c>
      <c r="C2395" s="31" t="s">
        <v>230</v>
      </c>
      <c r="D2395" s="31" t="s">
        <v>123</v>
      </c>
      <c r="E2395" s="31">
        <v>0.72367259688318897</v>
      </c>
      <c r="F2395" s="31">
        <v>0.607128</v>
      </c>
      <c r="G2395" s="31">
        <v>0.70173300000000005</v>
      </c>
    </row>
    <row r="2396" spans="1:7" x14ac:dyDescent="0.2">
      <c r="A2396" s="31" t="str">
        <f t="shared" si="42"/>
        <v>2021-22Benalla Rural CityS1</v>
      </c>
      <c r="B2396" s="31" t="s">
        <v>110</v>
      </c>
      <c r="C2396" s="31" t="s">
        <v>231</v>
      </c>
      <c r="D2396" s="31" t="s">
        <v>123</v>
      </c>
      <c r="E2396" s="31">
        <v>0.54860500878734597</v>
      </c>
      <c r="F2396" s="31">
        <v>0.607128</v>
      </c>
      <c r="G2396" s="31">
        <v>0.51227900000000004</v>
      </c>
    </row>
    <row r="2397" spans="1:7" x14ac:dyDescent="0.2">
      <c r="A2397" s="31" t="str">
        <f t="shared" si="42"/>
        <v>2021-22Brimbank CityS1</v>
      </c>
      <c r="B2397" s="31" t="s">
        <v>110</v>
      </c>
      <c r="C2397" s="31" t="s">
        <v>232</v>
      </c>
      <c r="D2397" s="31" t="s">
        <v>123</v>
      </c>
      <c r="E2397" s="31">
        <v>0.73795803651918801</v>
      </c>
      <c r="F2397" s="31">
        <v>0.607128</v>
      </c>
      <c r="G2397" s="31">
        <v>0.70173300000000005</v>
      </c>
    </row>
    <row r="2398" spans="1:7" x14ac:dyDescent="0.2">
      <c r="A2398" s="31" t="str">
        <f t="shared" si="42"/>
        <v>2021-22Campaspe ShireS1</v>
      </c>
      <c r="B2398" s="31" t="s">
        <v>110</v>
      </c>
      <c r="C2398" s="31" t="s">
        <v>233</v>
      </c>
      <c r="D2398" s="31" t="s">
        <v>123</v>
      </c>
      <c r="E2398" s="31">
        <v>0.53554507913854199</v>
      </c>
      <c r="F2398" s="31">
        <v>0.607128</v>
      </c>
      <c r="G2398" s="31">
        <v>0.56173300000000004</v>
      </c>
    </row>
    <row r="2399" spans="1:7" x14ac:dyDescent="0.2">
      <c r="A2399" s="31" t="str">
        <f t="shared" si="42"/>
        <v>2021-22Cardinia ShireS1</v>
      </c>
      <c r="B2399" s="31" t="s">
        <v>110</v>
      </c>
      <c r="C2399" s="31" t="s">
        <v>234</v>
      </c>
      <c r="D2399" s="31" t="s">
        <v>123</v>
      </c>
      <c r="E2399" s="31">
        <v>0.72148040948007497</v>
      </c>
      <c r="F2399" s="31">
        <v>0.607128</v>
      </c>
      <c r="G2399" s="31">
        <v>0.68053600000000003</v>
      </c>
    </row>
    <row r="2400" spans="1:7" x14ac:dyDescent="0.2">
      <c r="A2400" s="31" t="str">
        <f t="shared" si="42"/>
        <v>2021-22Casey CityS1</v>
      </c>
      <c r="B2400" s="31" t="s">
        <v>110</v>
      </c>
      <c r="C2400" s="31" t="s">
        <v>235</v>
      </c>
      <c r="D2400" s="31" t="s">
        <v>123</v>
      </c>
      <c r="E2400" s="31">
        <v>0.71784433068644404</v>
      </c>
      <c r="F2400" s="31">
        <v>0.607128</v>
      </c>
      <c r="G2400" s="31">
        <v>0.68053600000000003</v>
      </c>
    </row>
    <row r="2401" spans="1:7" x14ac:dyDescent="0.2">
      <c r="A2401" s="31" t="str">
        <f t="shared" si="42"/>
        <v>2021-22Central Goldfields ShireS1</v>
      </c>
      <c r="B2401" s="31" t="s">
        <v>110</v>
      </c>
      <c r="C2401" s="31" t="s">
        <v>236</v>
      </c>
      <c r="D2401" s="31" t="s">
        <v>123</v>
      </c>
      <c r="E2401" s="31">
        <v>0.53404248290443002</v>
      </c>
      <c r="F2401" s="31">
        <v>0.607128</v>
      </c>
      <c r="G2401" s="31">
        <v>0.51227900000000004</v>
      </c>
    </row>
    <row r="2402" spans="1:7" x14ac:dyDescent="0.2">
      <c r="A2402" s="31" t="str">
        <f t="shared" si="42"/>
        <v>2021-22Colac-Otway ShireS1</v>
      </c>
      <c r="B2402" s="31" t="s">
        <v>110</v>
      </c>
      <c r="C2402" s="31" t="s">
        <v>237</v>
      </c>
      <c r="D2402" s="31" t="s">
        <v>123</v>
      </c>
      <c r="E2402" s="31">
        <v>0.55666587893724095</v>
      </c>
      <c r="F2402" s="31">
        <v>0.607128</v>
      </c>
      <c r="G2402" s="31">
        <v>0.56173300000000004</v>
      </c>
    </row>
    <row r="2403" spans="1:7" x14ac:dyDescent="0.2">
      <c r="A2403" s="31" t="str">
        <f t="shared" si="42"/>
        <v>2021-22Corangamite ShireS1</v>
      </c>
      <c r="B2403" s="31" t="s">
        <v>110</v>
      </c>
      <c r="C2403" s="31" t="s">
        <v>238</v>
      </c>
      <c r="D2403" s="31" t="s">
        <v>123</v>
      </c>
      <c r="E2403" s="31">
        <v>0.46795929039784401</v>
      </c>
      <c r="F2403" s="31">
        <v>0.607128</v>
      </c>
      <c r="G2403" s="31">
        <v>0.56173300000000004</v>
      </c>
    </row>
    <row r="2404" spans="1:7" x14ac:dyDescent="0.2">
      <c r="A2404" s="31" t="str">
        <f t="shared" si="42"/>
        <v>2021-22Darebin CityS1</v>
      </c>
      <c r="B2404" s="31" t="s">
        <v>110</v>
      </c>
      <c r="C2404" s="31" t="s">
        <v>239</v>
      </c>
      <c r="D2404" s="31" t="s">
        <v>123</v>
      </c>
      <c r="E2404" s="31">
        <v>0.75091423144519498</v>
      </c>
      <c r="F2404" s="31">
        <v>0.607128</v>
      </c>
      <c r="G2404" s="31">
        <v>0.70173300000000005</v>
      </c>
    </row>
    <row r="2405" spans="1:7" x14ac:dyDescent="0.2">
      <c r="A2405" s="31" t="str">
        <f t="shared" si="42"/>
        <v>2021-22East Gippsland ShireS1</v>
      </c>
      <c r="B2405" s="31" t="s">
        <v>110</v>
      </c>
      <c r="C2405" s="31" t="s">
        <v>240</v>
      </c>
      <c r="D2405" s="31" t="s">
        <v>123</v>
      </c>
      <c r="E2405" s="31">
        <v>0.50723685810893004</v>
      </c>
      <c r="F2405" s="31">
        <v>0.607128</v>
      </c>
      <c r="G2405" s="31">
        <v>0.56173300000000004</v>
      </c>
    </row>
    <row r="2406" spans="1:7" x14ac:dyDescent="0.2">
      <c r="A2406" s="31" t="str">
        <f t="shared" si="42"/>
        <v>2021-22Frankston CityS1</v>
      </c>
      <c r="B2406" s="31" t="s">
        <v>110</v>
      </c>
      <c r="C2406" s="31" t="s">
        <v>241</v>
      </c>
      <c r="D2406" s="31" t="s">
        <v>123</v>
      </c>
      <c r="E2406" s="31">
        <v>0.71187944658843305</v>
      </c>
      <c r="F2406" s="31">
        <v>0.607128</v>
      </c>
      <c r="G2406" s="31">
        <v>0.70173300000000005</v>
      </c>
    </row>
    <row r="2407" spans="1:7" x14ac:dyDescent="0.2">
      <c r="A2407" s="31" t="str">
        <f t="shared" si="42"/>
        <v>2021-22Gannawarra ShireS1</v>
      </c>
      <c r="B2407" s="31" t="s">
        <v>110</v>
      </c>
      <c r="C2407" s="31" t="s">
        <v>242</v>
      </c>
      <c r="D2407" s="31" t="s">
        <v>123</v>
      </c>
      <c r="E2407" s="31">
        <v>0.40504011161492798</v>
      </c>
      <c r="F2407" s="31">
        <v>0.607128</v>
      </c>
      <c r="G2407" s="31">
        <v>0.51227900000000004</v>
      </c>
    </row>
    <row r="2408" spans="1:7" x14ac:dyDescent="0.2">
      <c r="A2408" s="31" t="str">
        <f t="shared" si="42"/>
        <v>2021-22Glenelg ShireS1</v>
      </c>
      <c r="B2408" s="31" t="s">
        <v>110</v>
      </c>
      <c r="C2408" s="31" t="s">
        <v>243</v>
      </c>
      <c r="D2408" s="31" t="s">
        <v>123</v>
      </c>
      <c r="E2408" s="31">
        <v>0.42217423957942202</v>
      </c>
      <c r="F2408" s="31">
        <v>0.607128</v>
      </c>
      <c r="G2408" s="31">
        <v>0.56173300000000004</v>
      </c>
    </row>
    <row r="2409" spans="1:7" x14ac:dyDescent="0.2">
      <c r="A2409" s="31" t="str">
        <f t="shared" si="42"/>
        <v>2021-22Golden Plains ShireS1</v>
      </c>
      <c r="B2409" s="31" t="s">
        <v>110</v>
      </c>
      <c r="C2409" s="31" t="s">
        <v>244</v>
      </c>
      <c r="D2409" s="31" t="s">
        <v>123</v>
      </c>
      <c r="E2409" s="31">
        <v>0.56552471812662597</v>
      </c>
      <c r="F2409" s="31">
        <v>0.607128</v>
      </c>
      <c r="G2409" s="31">
        <v>0.56173300000000004</v>
      </c>
    </row>
    <row r="2410" spans="1:7" x14ac:dyDescent="0.2">
      <c r="A2410" s="31" t="str">
        <f t="shared" si="42"/>
        <v>2021-22Greater Bendigo CityS1</v>
      </c>
      <c r="B2410" s="31" t="s">
        <v>110</v>
      </c>
      <c r="C2410" s="31" t="s">
        <v>245</v>
      </c>
      <c r="D2410" s="31" t="s">
        <v>123</v>
      </c>
      <c r="E2410" s="31">
        <v>0.61632692743947903</v>
      </c>
      <c r="F2410" s="31">
        <v>0.607128</v>
      </c>
      <c r="G2410" s="31">
        <v>0.58990799999999999</v>
      </c>
    </row>
    <row r="2411" spans="1:7" x14ac:dyDescent="0.2">
      <c r="A2411" s="31" t="str">
        <f t="shared" si="42"/>
        <v>2021-22Greater Dandenong CityS1</v>
      </c>
      <c r="B2411" s="31" t="s">
        <v>110</v>
      </c>
      <c r="C2411" s="31" t="s">
        <v>246</v>
      </c>
      <c r="D2411" s="31" t="s">
        <v>123</v>
      </c>
      <c r="E2411" s="31">
        <v>0.687890126259044</v>
      </c>
      <c r="F2411" s="31">
        <v>0.607128</v>
      </c>
      <c r="G2411" s="31">
        <v>0.70173300000000005</v>
      </c>
    </row>
    <row r="2412" spans="1:7" x14ac:dyDescent="0.2">
      <c r="A2412" s="31" t="str">
        <f t="shared" si="42"/>
        <v>2021-22Greater Geelong CityS1</v>
      </c>
      <c r="B2412" s="31" t="s">
        <v>110</v>
      </c>
      <c r="C2412" s="31" t="s">
        <v>247</v>
      </c>
      <c r="D2412" s="31" t="s">
        <v>123</v>
      </c>
      <c r="E2412" s="31">
        <v>0.57575507224621303</v>
      </c>
      <c r="F2412" s="31">
        <v>0.607128</v>
      </c>
      <c r="G2412" s="31">
        <v>0.58990799999999999</v>
      </c>
    </row>
    <row r="2413" spans="1:7" x14ac:dyDescent="0.2">
      <c r="A2413" s="31" t="str">
        <f t="shared" si="42"/>
        <v>2021-22Hepburn ShireS1</v>
      </c>
      <c r="B2413" s="31" t="s">
        <v>110</v>
      </c>
      <c r="C2413" s="31" t="s">
        <v>248</v>
      </c>
      <c r="D2413" s="31" t="s">
        <v>123</v>
      </c>
      <c r="E2413" s="31">
        <v>0.54713394988758302</v>
      </c>
      <c r="F2413" s="31">
        <v>0.607128</v>
      </c>
      <c r="G2413" s="31">
        <v>0.51227900000000004</v>
      </c>
    </row>
    <row r="2414" spans="1:7" x14ac:dyDescent="0.2">
      <c r="A2414" s="31" t="str">
        <f t="shared" si="42"/>
        <v>2021-22Hindmarsh ShireS1</v>
      </c>
      <c r="B2414" s="31" t="s">
        <v>110</v>
      </c>
      <c r="C2414" s="31" t="s">
        <v>249</v>
      </c>
      <c r="D2414" s="31" t="s">
        <v>123</v>
      </c>
      <c r="E2414" s="31">
        <v>0.45229383895553599</v>
      </c>
      <c r="F2414" s="31">
        <v>0.607128</v>
      </c>
      <c r="G2414" s="31">
        <v>0.51227900000000004</v>
      </c>
    </row>
    <row r="2415" spans="1:7" x14ac:dyDescent="0.2">
      <c r="A2415" s="31" t="str">
        <f t="shared" si="42"/>
        <v>2021-22Hobsons Bay CityS1</v>
      </c>
      <c r="B2415" s="31" t="s">
        <v>110</v>
      </c>
      <c r="C2415" s="31" t="s">
        <v>250</v>
      </c>
      <c r="D2415" s="31" t="s">
        <v>123</v>
      </c>
      <c r="E2415" s="31">
        <v>0.81468927295277505</v>
      </c>
      <c r="F2415" s="31">
        <v>0.607128</v>
      </c>
      <c r="G2415" s="31">
        <v>0.70173300000000005</v>
      </c>
    </row>
    <row r="2416" spans="1:7" x14ac:dyDescent="0.2">
      <c r="A2416" s="31" t="str">
        <f t="shared" si="42"/>
        <v>2021-22Hume CityS1</v>
      </c>
      <c r="B2416" s="31" t="s">
        <v>110</v>
      </c>
      <c r="C2416" s="31" t="s">
        <v>251</v>
      </c>
      <c r="D2416" s="31" t="s">
        <v>123</v>
      </c>
      <c r="E2416" s="31">
        <v>0.61146065183990805</v>
      </c>
      <c r="F2416" s="31">
        <v>0.607128</v>
      </c>
      <c r="G2416" s="31">
        <v>0.68053600000000003</v>
      </c>
    </row>
    <row r="2417" spans="1:7" x14ac:dyDescent="0.2">
      <c r="A2417" s="31" t="str">
        <f t="shared" ref="A2417:A2480" si="43">CONCATENATE(B2417,C2417,D2417)</f>
        <v>2021-22Indigo ShireS1</v>
      </c>
      <c r="B2417" s="31" t="s">
        <v>110</v>
      </c>
      <c r="C2417" s="31" t="s">
        <v>252</v>
      </c>
      <c r="D2417" s="31" t="s">
        <v>123</v>
      </c>
      <c r="E2417" s="31">
        <v>0.51152470021223795</v>
      </c>
      <c r="F2417" s="31">
        <v>0.607128</v>
      </c>
      <c r="G2417" s="31">
        <v>0.51227900000000004</v>
      </c>
    </row>
    <row r="2418" spans="1:7" x14ac:dyDescent="0.2">
      <c r="A2418" s="31" t="str">
        <f t="shared" si="43"/>
        <v>2021-22Knox CityS1</v>
      </c>
      <c r="B2418" s="31" t="s">
        <v>110</v>
      </c>
      <c r="C2418" s="31" t="s">
        <v>253</v>
      </c>
      <c r="D2418" s="31" t="s">
        <v>123</v>
      </c>
      <c r="E2418" s="31">
        <v>0.67633332796296597</v>
      </c>
      <c r="F2418" s="31">
        <v>0.607128</v>
      </c>
      <c r="G2418" s="31">
        <v>0.70173300000000005</v>
      </c>
    </row>
    <row r="2419" spans="1:7" x14ac:dyDescent="0.2">
      <c r="A2419" s="31" t="str">
        <f t="shared" si="43"/>
        <v>2021-22Loddon ShireS1</v>
      </c>
      <c r="B2419" s="31" t="s">
        <v>110</v>
      </c>
      <c r="C2419" s="31" t="s">
        <v>254</v>
      </c>
      <c r="D2419" s="31" t="s">
        <v>123</v>
      </c>
      <c r="E2419" s="31">
        <v>0.36339740849651597</v>
      </c>
      <c r="F2419" s="31">
        <v>0.607128</v>
      </c>
      <c r="G2419" s="31">
        <v>0.51227900000000004</v>
      </c>
    </row>
    <row r="2420" spans="1:7" x14ac:dyDescent="0.2">
      <c r="A2420" s="31" t="str">
        <f t="shared" si="43"/>
        <v>2021-22Macedon Ranges ShireS1</v>
      </c>
      <c r="B2420" s="31" t="s">
        <v>110</v>
      </c>
      <c r="C2420" s="31" t="s">
        <v>255</v>
      </c>
      <c r="D2420" s="31" t="s">
        <v>123</v>
      </c>
      <c r="E2420" s="31">
        <v>0.51179281934968801</v>
      </c>
      <c r="F2420" s="31">
        <v>0.607128</v>
      </c>
      <c r="G2420" s="31">
        <v>0.56173300000000004</v>
      </c>
    </row>
    <row r="2421" spans="1:7" x14ac:dyDescent="0.2">
      <c r="A2421" s="31" t="str">
        <f t="shared" si="43"/>
        <v>2021-22Manningham CityS1</v>
      </c>
      <c r="B2421" s="31" t="s">
        <v>110</v>
      </c>
      <c r="C2421" s="31" t="s">
        <v>256</v>
      </c>
      <c r="D2421" s="31" t="s">
        <v>123</v>
      </c>
      <c r="E2421" s="31">
        <v>0.80760590047192504</v>
      </c>
      <c r="F2421" s="31">
        <v>0.607128</v>
      </c>
      <c r="G2421" s="31">
        <v>0.70173300000000005</v>
      </c>
    </row>
    <row r="2422" spans="1:7" x14ac:dyDescent="0.2">
      <c r="A2422" s="31" t="str">
        <f t="shared" si="43"/>
        <v>2021-22Mansfield ShireS1</v>
      </c>
      <c r="B2422" s="31" t="s">
        <v>110</v>
      </c>
      <c r="C2422" s="31" t="s">
        <v>257</v>
      </c>
      <c r="D2422" s="31" t="s">
        <v>123</v>
      </c>
      <c r="E2422" s="31">
        <v>0.59054011863877598</v>
      </c>
      <c r="F2422" s="31">
        <v>0.607128</v>
      </c>
      <c r="G2422" s="31">
        <v>0.51227900000000004</v>
      </c>
    </row>
    <row r="2423" spans="1:7" x14ac:dyDescent="0.2">
      <c r="A2423" s="31" t="str">
        <f t="shared" si="43"/>
        <v>2021-22Maribyrnong CityS1</v>
      </c>
      <c r="B2423" s="31" t="s">
        <v>110</v>
      </c>
      <c r="C2423" s="31" t="s">
        <v>258</v>
      </c>
      <c r="D2423" s="31" t="s">
        <v>123</v>
      </c>
      <c r="E2423" s="31">
        <v>0.78060683669476705</v>
      </c>
      <c r="F2423" s="31">
        <v>0.607128</v>
      </c>
      <c r="G2423" s="31">
        <v>0.70173300000000005</v>
      </c>
    </row>
    <row r="2424" spans="1:7" x14ac:dyDescent="0.2">
      <c r="A2424" s="31" t="str">
        <f t="shared" si="43"/>
        <v>2021-22Maroondah CityS1</v>
      </c>
      <c r="B2424" s="31" t="s">
        <v>110</v>
      </c>
      <c r="C2424" s="31" t="s">
        <v>259</v>
      </c>
      <c r="D2424" s="31" t="s">
        <v>123</v>
      </c>
      <c r="E2424" s="31">
        <v>0.68694856635916901</v>
      </c>
      <c r="F2424" s="31">
        <v>0.607128</v>
      </c>
      <c r="G2424" s="31">
        <v>0.70173300000000005</v>
      </c>
    </row>
    <row r="2425" spans="1:7" x14ac:dyDescent="0.2">
      <c r="A2425" s="31" t="str">
        <f t="shared" si="43"/>
        <v>2021-22Melbourne CityS1</v>
      </c>
      <c r="B2425" s="31" t="s">
        <v>110</v>
      </c>
      <c r="C2425" s="31" t="s">
        <v>260</v>
      </c>
      <c r="D2425" s="31" t="s">
        <v>123</v>
      </c>
      <c r="E2425" s="31">
        <v>0.64522950566487502</v>
      </c>
      <c r="F2425" s="31">
        <v>0.607128</v>
      </c>
      <c r="G2425" s="31">
        <v>0.70173300000000005</v>
      </c>
    </row>
    <row r="2426" spans="1:7" x14ac:dyDescent="0.2">
      <c r="A2426" s="31" t="str">
        <f t="shared" si="43"/>
        <v>2021-22Melton CityS1</v>
      </c>
      <c r="B2426" s="31" t="s">
        <v>110</v>
      </c>
      <c r="C2426" s="31" t="s">
        <v>261</v>
      </c>
      <c r="D2426" s="31" t="s">
        <v>123</v>
      </c>
      <c r="E2426" s="31">
        <v>0.48427430675711902</v>
      </c>
      <c r="F2426" s="31">
        <v>0.607128</v>
      </c>
      <c r="G2426" s="31">
        <v>0.68053600000000003</v>
      </c>
    </row>
    <row r="2427" spans="1:7" x14ac:dyDescent="0.2">
      <c r="A2427" s="31" t="str">
        <f t="shared" si="43"/>
        <v>2021-22Moira ShireS1</v>
      </c>
      <c r="B2427" s="31" t="s">
        <v>110</v>
      </c>
      <c r="C2427" s="31" t="s">
        <v>262</v>
      </c>
      <c r="D2427" s="31" t="s">
        <v>123</v>
      </c>
      <c r="E2427" s="31">
        <v>0.60547988358734695</v>
      </c>
      <c r="F2427" s="31">
        <v>0.607128</v>
      </c>
      <c r="G2427" s="31">
        <v>0.56173300000000004</v>
      </c>
    </row>
    <row r="2428" spans="1:7" x14ac:dyDescent="0.2">
      <c r="A2428" s="31" t="str">
        <f t="shared" si="43"/>
        <v>2021-22Monash CityS1</v>
      </c>
      <c r="B2428" s="31" t="s">
        <v>110</v>
      </c>
      <c r="C2428" s="31" t="s">
        <v>263</v>
      </c>
      <c r="D2428" s="31" t="s">
        <v>123</v>
      </c>
      <c r="E2428" s="31">
        <v>0.67761577612601098</v>
      </c>
      <c r="F2428" s="31">
        <v>0.607128</v>
      </c>
      <c r="G2428" s="31">
        <v>0.70173300000000005</v>
      </c>
    </row>
    <row r="2429" spans="1:7" x14ac:dyDescent="0.2">
      <c r="A2429" s="31" t="str">
        <f t="shared" si="43"/>
        <v>2021-22Moonee Valley CityS1</v>
      </c>
      <c r="B2429" s="31" t="s">
        <v>110</v>
      </c>
      <c r="C2429" s="31" t="s">
        <v>264</v>
      </c>
      <c r="D2429" s="31" t="s">
        <v>123</v>
      </c>
      <c r="E2429" s="31">
        <v>0.65603910887063999</v>
      </c>
      <c r="F2429" s="31">
        <v>0.607128</v>
      </c>
      <c r="G2429" s="31">
        <v>0.70173300000000005</v>
      </c>
    </row>
    <row r="2430" spans="1:7" x14ac:dyDescent="0.2">
      <c r="A2430" s="31" t="str">
        <f t="shared" si="43"/>
        <v>2021-22Moorabool ShireS1</v>
      </c>
      <c r="B2430" s="31" t="s">
        <v>110</v>
      </c>
      <c r="C2430" s="31" t="s">
        <v>265</v>
      </c>
      <c r="D2430" s="31" t="s">
        <v>123</v>
      </c>
      <c r="E2430" s="31">
        <v>0.64358802970005202</v>
      </c>
      <c r="F2430" s="31">
        <v>0.607128</v>
      </c>
      <c r="G2430" s="31">
        <v>0.56173300000000004</v>
      </c>
    </row>
    <row r="2431" spans="1:7" x14ac:dyDescent="0.2">
      <c r="A2431" s="31" t="str">
        <f t="shared" si="43"/>
        <v>2021-22Mornington Peninsula ShireS1</v>
      </c>
      <c r="B2431" s="31" t="s">
        <v>110</v>
      </c>
      <c r="C2431" s="31" t="s">
        <v>267</v>
      </c>
      <c r="D2431" s="31" t="s">
        <v>123</v>
      </c>
      <c r="E2431" s="31">
        <v>0.75864643893964401</v>
      </c>
      <c r="F2431" s="31">
        <v>0.607128</v>
      </c>
      <c r="G2431" s="31">
        <v>0.68053600000000003</v>
      </c>
    </row>
    <row r="2432" spans="1:7" x14ac:dyDescent="0.2">
      <c r="A2432" s="31" t="str">
        <f t="shared" si="43"/>
        <v>2021-22Mount Alexander ShireS1</v>
      </c>
      <c r="B2432" s="31" t="s">
        <v>110</v>
      </c>
      <c r="C2432" s="31" t="s">
        <v>268</v>
      </c>
      <c r="D2432" s="31" t="s">
        <v>123</v>
      </c>
      <c r="E2432" s="31">
        <v>0.61542138725560502</v>
      </c>
      <c r="F2432" s="31">
        <v>0.607128</v>
      </c>
      <c r="G2432" s="31">
        <v>0.56173300000000004</v>
      </c>
    </row>
    <row r="2433" spans="1:7" x14ac:dyDescent="0.2">
      <c r="A2433" s="31" t="str">
        <f t="shared" si="43"/>
        <v>2021-22Moyne ShireS1</v>
      </c>
      <c r="B2433" s="31" t="s">
        <v>110</v>
      </c>
      <c r="C2433" s="31" t="s">
        <v>269</v>
      </c>
      <c r="D2433" s="31" t="s">
        <v>123</v>
      </c>
      <c r="E2433" s="31">
        <v>0.472494042515754</v>
      </c>
      <c r="F2433" s="31">
        <v>0.607128</v>
      </c>
      <c r="G2433" s="31">
        <v>0.56173300000000004</v>
      </c>
    </row>
    <row r="2434" spans="1:7" x14ac:dyDescent="0.2">
      <c r="A2434" s="31" t="str">
        <f t="shared" si="43"/>
        <v>2021-22Murrindindi ShireS1</v>
      </c>
      <c r="B2434" s="31" t="s">
        <v>110</v>
      </c>
      <c r="C2434" s="31" t="s">
        <v>270</v>
      </c>
      <c r="D2434" s="31" t="s">
        <v>123</v>
      </c>
      <c r="E2434" s="31">
        <v>0.60512483574244402</v>
      </c>
      <c r="F2434" s="31">
        <v>0.607128</v>
      </c>
      <c r="G2434" s="31">
        <v>0.51227900000000004</v>
      </c>
    </row>
    <row r="2435" spans="1:7" x14ac:dyDescent="0.2">
      <c r="A2435" s="31" t="str">
        <f t="shared" si="43"/>
        <v>2021-22Nillumbik ShireS1</v>
      </c>
      <c r="B2435" s="31" t="s">
        <v>110</v>
      </c>
      <c r="C2435" s="31" t="s">
        <v>271</v>
      </c>
      <c r="D2435" s="31" t="s">
        <v>123</v>
      </c>
      <c r="E2435" s="31">
        <v>0.76798062869483696</v>
      </c>
      <c r="F2435" s="31">
        <v>0.607128</v>
      </c>
      <c r="G2435" s="31">
        <v>0.68053600000000003</v>
      </c>
    </row>
    <row r="2436" spans="1:7" x14ac:dyDescent="0.2">
      <c r="A2436" s="31" t="str">
        <f t="shared" si="43"/>
        <v>2021-22Port Phillip CityS1</v>
      </c>
      <c r="B2436" s="31" t="s">
        <v>110</v>
      </c>
      <c r="C2436" s="31" t="s">
        <v>272</v>
      </c>
      <c r="D2436" s="31" t="s">
        <v>123</v>
      </c>
      <c r="E2436" s="31">
        <v>0.60115655795249701</v>
      </c>
      <c r="F2436" s="31">
        <v>0.607128</v>
      </c>
      <c r="G2436" s="31">
        <v>0.70173300000000005</v>
      </c>
    </row>
    <row r="2437" spans="1:7" x14ac:dyDescent="0.2">
      <c r="A2437" s="31" t="str">
        <f t="shared" si="43"/>
        <v>2021-22Pyrenees ShireS1</v>
      </c>
      <c r="B2437" s="31" t="s">
        <v>110</v>
      </c>
      <c r="C2437" s="31" t="s">
        <v>273</v>
      </c>
      <c r="D2437" s="31" t="s">
        <v>123</v>
      </c>
      <c r="E2437" s="31">
        <v>0.50629353537822297</v>
      </c>
      <c r="F2437" s="31">
        <v>0.607128</v>
      </c>
      <c r="G2437" s="31">
        <v>0.51227900000000004</v>
      </c>
    </row>
    <row r="2438" spans="1:7" x14ac:dyDescent="0.2">
      <c r="A2438" s="31" t="str">
        <f t="shared" si="43"/>
        <v>2021-22Greater SheppartonS1</v>
      </c>
      <c r="B2438" s="31" t="s">
        <v>110</v>
      </c>
      <c r="C2438" s="31" t="s">
        <v>274</v>
      </c>
      <c r="D2438" s="31" t="s">
        <v>123</v>
      </c>
      <c r="E2438" s="31">
        <v>0.58842908854328901</v>
      </c>
      <c r="F2438" s="31">
        <v>0.607128</v>
      </c>
      <c r="G2438" s="31">
        <v>0.58990799999999999</v>
      </c>
    </row>
    <row r="2439" spans="1:7" x14ac:dyDescent="0.2">
      <c r="A2439" s="31" t="str">
        <f t="shared" si="43"/>
        <v>2021-22Wangaratta Rural CityS1</v>
      </c>
      <c r="B2439" s="31" t="s">
        <v>110</v>
      </c>
      <c r="C2439" s="31" t="s">
        <v>275</v>
      </c>
      <c r="D2439" s="31" t="s">
        <v>123</v>
      </c>
      <c r="E2439" s="31">
        <v>0.49674322009898503</v>
      </c>
      <c r="F2439" s="31">
        <v>0.607128</v>
      </c>
      <c r="G2439" s="31">
        <v>0.58990799999999999</v>
      </c>
    </row>
    <row r="2440" spans="1:7" x14ac:dyDescent="0.2">
      <c r="A2440" s="31" t="str">
        <f t="shared" si="43"/>
        <v>2021-22Warrnambool CityS1</v>
      </c>
      <c r="B2440" s="31" t="s">
        <v>110</v>
      </c>
      <c r="C2440" s="31" t="s">
        <v>276</v>
      </c>
      <c r="D2440" s="31" t="s">
        <v>123</v>
      </c>
      <c r="E2440" s="31">
        <v>0.53349633855691003</v>
      </c>
      <c r="F2440" s="31">
        <v>0.607128</v>
      </c>
      <c r="G2440" s="31">
        <v>0.58990799999999999</v>
      </c>
    </row>
    <row r="2441" spans="1:7" x14ac:dyDescent="0.2">
      <c r="A2441" s="31" t="str">
        <f t="shared" si="43"/>
        <v>2021-22Wodonga CityS1</v>
      </c>
      <c r="B2441" s="31" t="s">
        <v>110</v>
      </c>
      <c r="C2441" s="31" t="s">
        <v>277</v>
      </c>
      <c r="D2441" s="31" t="s">
        <v>123</v>
      </c>
      <c r="E2441" s="31">
        <v>0.68586217137361905</v>
      </c>
      <c r="F2441" s="31">
        <v>0.607128</v>
      </c>
      <c r="G2441" s="31">
        <v>0.58990799999999999</v>
      </c>
    </row>
    <row r="2442" spans="1:7" x14ac:dyDescent="0.2">
      <c r="A2442" s="31" t="str">
        <f t="shared" si="43"/>
        <v>2021-22Boroondara CityS1</v>
      </c>
      <c r="B2442" s="31" t="s">
        <v>110</v>
      </c>
      <c r="C2442" s="31" t="s">
        <v>278</v>
      </c>
      <c r="D2442" s="31" t="s">
        <v>123</v>
      </c>
      <c r="E2442" s="31">
        <v>0.81027337280595901</v>
      </c>
      <c r="F2442" s="31">
        <v>0.607128</v>
      </c>
      <c r="G2442" s="31">
        <v>0.70173300000000005</v>
      </c>
    </row>
    <row r="2443" spans="1:7" x14ac:dyDescent="0.2">
      <c r="A2443" s="31" t="str">
        <f t="shared" si="43"/>
        <v>2021-22Buloke ShireS1</v>
      </c>
      <c r="B2443" s="31" t="s">
        <v>110</v>
      </c>
      <c r="C2443" s="31" t="s">
        <v>279</v>
      </c>
      <c r="D2443" s="31" t="s">
        <v>123</v>
      </c>
      <c r="E2443" s="31">
        <v>0.49917892456587798</v>
      </c>
      <c r="F2443" s="31">
        <v>0.607128</v>
      </c>
      <c r="G2443" s="31">
        <v>0.51227900000000004</v>
      </c>
    </row>
    <row r="2444" spans="1:7" x14ac:dyDescent="0.2">
      <c r="A2444" s="31" t="str">
        <f t="shared" si="43"/>
        <v>2021-22Glen Eira CityS1</v>
      </c>
      <c r="B2444" s="31" t="s">
        <v>110</v>
      </c>
      <c r="C2444" s="31" t="s">
        <v>280</v>
      </c>
      <c r="D2444" s="31" t="s">
        <v>123</v>
      </c>
      <c r="E2444" s="31">
        <v>0.69931315731632604</v>
      </c>
      <c r="F2444" s="31">
        <v>0.607128</v>
      </c>
      <c r="G2444" s="31">
        <v>0.70173300000000005</v>
      </c>
    </row>
    <row r="2445" spans="1:7" x14ac:dyDescent="0.2">
      <c r="A2445" s="31" t="str">
        <f t="shared" si="43"/>
        <v>2021-22Horsham Rural CityS1</v>
      </c>
      <c r="B2445" s="31" t="s">
        <v>110</v>
      </c>
      <c r="C2445" s="31" t="s">
        <v>281</v>
      </c>
      <c r="D2445" s="31" t="s">
        <v>123</v>
      </c>
      <c r="E2445" s="31">
        <v>0.58673891625615804</v>
      </c>
      <c r="F2445" s="31">
        <v>0.607128</v>
      </c>
      <c r="G2445" s="31">
        <v>0.58990799999999999</v>
      </c>
    </row>
    <row r="2446" spans="1:7" x14ac:dyDescent="0.2">
      <c r="A2446" s="31" t="str">
        <f t="shared" si="43"/>
        <v>2021-22Kingston CityS1</v>
      </c>
      <c r="B2446" s="31" t="s">
        <v>110</v>
      </c>
      <c r="C2446" s="31" t="s">
        <v>282</v>
      </c>
      <c r="D2446" s="31" t="s">
        <v>123</v>
      </c>
      <c r="E2446" s="31">
        <v>0.63748574522721502</v>
      </c>
      <c r="F2446" s="31">
        <v>0.607128</v>
      </c>
      <c r="G2446" s="31">
        <v>0.70173300000000005</v>
      </c>
    </row>
    <row r="2447" spans="1:7" x14ac:dyDescent="0.2">
      <c r="A2447" s="31" t="str">
        <f t="shared" si="43"/>
        <v>2021-22Latrobe CityS1</v>
      </c>
      <c r="B2447" s="31" t="s">
        <v>110</v>
      </c>
      <c r="C2447" s="31" t="s">
        <v>283</v>
      </c>
      <c r="D2447" s="31" t="s">
        <v>123</v>
      </c>
      <c r="E2447" s="31">
        <v>0.57532327804957295</v>
      </c>
      <c r="F2447" s="31">
        <v>0.607128</v>
      </c>
      <c r="G2447" s="31">
        <v>0.58990799999999999</v>
      </c>
    </row>
    <row r="2448" spans="1:7" x14ac:dyDescent="0.2">
      <c r="A2448" s="31" t="str">
        <f t="shared" si="43"/>
        <v>2021-22Mildura Rural CityS1</v>
      </c>
      <c r="B2448" s="31" t="s">
        <v>110</v>
      </c>
      <c r="C2448" s="31" t="s">
        <v>284</v>
      </c>
      <c r="D2448" s="31" t="s">
        <v>123</v>
      </c>
      <c r="E2448" s="31">
        <v>0.58424851879621897</v>
      </c>
      <c r="F2448" s="31">
        <v>0.607128</v>
      </c>
      <c r="G2448" s="31">
        <v>0.58990799999999999</v>
      </c>
    </row>
    <row r="2449" spans="1:7" x14ac:dyDescent="0.2">
      <c r="A2449" s="31" t="str">
        <f t="shared" si="43"/>
        <v>2021-22Mitchell ShireS1</v>
      </c>
      <c r="B2449" s="31" t="s">
        <v>110</v>
      </c>
      <c r="C2449" s="31" t="s">
        <v>285</v>
      </c>
      <c r="D2449" s="31" t="s">
        <v>123</v>
      </c>
      <c r="E2449" s="31">
        <v>0.63483239296382299</v>
      </c>
      <c r="F2449" s="31">
        <v>0.607128</v>
      </c>
      <c r="G2449" s="31">
        <v>0.56173300000000004</v>
      </c>
    </row>
    <row r="2450" spans="1:7" x14ac:dyDescent="0.2">
      <c r="A2450" s="31" t="str">
        <f t="shared" si="43"/>
        <v>2021-22Northern Grampians ShireS1</v>
      </c>
      <c r="B2450" s="31" t="s">
        <v>110</v>
      </c>
      <c r="C2450" s="31" t="s">
        <v>286</v>
      </c>
      <c r="D2450" s="31" t="s">
        <v>123</v>
      </c>
      <c r="E2450" s="31">
        <v>0.51647970085470096</v>
      </c>
      <c r="F2450" s="31">
        <v>0.607128</v>
      </c>
      <c r="G2450" s="31">
        <v>0.51227900000000004</v>
      </c>
    </row>
    <row r="2451" spans="1:7" x14ac:dyDescent="0.2">
      <c r="A2451" s="31" t="str">
        <f t="shared" si="43"/>
        <v>2017-18Southern Grampians ShireG2</v>
      </c>
      <c r="B2451" s="31" t="s">
        <v>287</v>
      </c>
      <c r="C2451" s="31" t="s">
        <v>208</v>
      </c>
      <c r="D2451" s="31" t="s">
        <v>23</v>
      </c>
      <c r="E2451" s="31">
        <v>54</v>
      </c>
      <c r="F2451" s="31">
        <v>56.258228000000003</v>
      </c>
      <c r="G2451" s="31">
        <v>53.789473999999998</v>
      </c>
    </row>
    <row r="2452" spans="1:7" x14ac:dyDescent="0.2">
      <c r="A2452" s="31" t="str">
        <f t="shared" si="43"/>
        <v>2017-18South Gippsland ShireG2</v>
      </c>
      <c r="B2452" s="31" t="s">
        <v>287</v>
      </c>
      <c r="C2452" s="31" t="s">
        <v>209</v>
      </c>
      <c r="D2452" s="31" t="s">
        <v>23</v>
      </c>
      <c r="E2452" s="31">
        <v>48</v>
      </c>
      <c r="F2452" s="31">
        <v>56.258228000000003</v>
      </c>
      <c r="G2452" s="31">
        <v>53.789473999999998</v>
      </c>
    </row>
    <row r="2453" spans="1:7" x14ac:dyDescent="0.2">
      <c r="A2453" s="31" t="str">
        <f t="shared" si="43"/>
        <v>2017-18Stonnington CityG2</v>
      </c>
      <c r="B2453" s="31" t="s">
        <v>287</v>
      </c>
      <c r="C2453" s="31" t="s">
        <v>210</v>
      </c>
      <c r="D2453" s="31" t="s">
        <v>23</v>
      </c>
      <c r="E2453" s="31">
        <v>60</v>
      </c>
      <c r="F2453" s="31">
        <v>56.258228000000003</v>
      </c>
      <c r="G2453" s="31">
        <v>60.231817999999997</v>
      </c>
    </row>
    <row r="2454" spans="1:7" x14ac:dyDescent="0.2">
      <c r="A2454" s="31" t="str">
        <f t="shared" si="43"/>
        <v>2017-18Ararat Rural CityG2</v>
      </c>
      <c r="B2454" s="31" t="s">
        <v>287</v>
      </c>
      <c r="C2454" s="31" t="s">
        <v>211</v>
      </c>
      <c r="D2454" s="31" t="s">
        <v>23</v>
      </c>
      <c r="E2454" s="31">
        <v>41</v>
      </c>
      <c r="F2454" s="31">
        <v>56.258228000000003</v>
      </c>
      <c r="G2454" s="31">
        <v>53.736842000000003</v>
      </c>
    </row>
    <row r="2455" spans="1:7" x14ac:dyDescent="0.2">
      <c r="A2455" s="31" t="str">
        <f t="shared" si="43"/>
        <v>2017-18Strathbogie ShireG2</v>
      </c>
      <c r="B2455" s="31" t="s">
        <v>287</v>
      </c>
      <c r="C2455" s="31" t="s">
        <v>212</v>
      </c>
      <c r="D2455" s="31" t="s">
        <v>23</v>
      </c>
      <c r="E2455" s="31">
        <v>51</v>
      </c>
      <c r="F2455" s="31">
        <v>56.258228000000003</v>
      </c>
      <c r="G2455" s="31">
        <v>53.736842000000003</v>
      </c>
    </row>
    <row r="2456" spans="1:7" x14ac:dyDescent="0.2">
      <c r="A2456" s="31" t="str">
        <f t="shared" si="43"/>
        <v>2017-18Surf Coast ShireG2</v>
      </c>
      <c r="B2456" s="31" t="s">
        <v>287</v>
      </c>
      <c r="C2456" s="31" t="s">
        <v>213</v>
      </c>
      <c r="D2456" s="31" t="s">
        <v>23</v>
      </c>
      <c r="E2456" s="31">
        <v>57</v>
      </c>
      <c r="F2456" s="31">
        <v>56.258228000000003</v>
      </c>
      <c r="G2456" s="31">
        <v>53.789473999999998</v>
      </c>
    </row>
    <row r="2457" spans="1:7" x14ac:dyDescent="0.2">
      <c r="A2457" s="31" t="str">
        <f t="shared" si="43"/>
        <v>2017-18Swan Hill Rural CityG2</v>
      </c>
      <c r="B2457" s="31" t="s">
        <v>287</v>
      </c>
      <c r="C2457" s="31" t="s">
        <v>214</v>
      </c>
      <c r="D2457" s="31" t="s">
        <v>23</v>
      </c>
      <c r="E2457" s="31">
        <v>55</v>
      </c>
      <c r="F2457" s="31">
        <v>56.258228000000003</v>
      </c>
      <c r="G2457" s="31">
        <v>53.789473999999998</v>
      </c>
    </row>
    <row r="2458" spans="1:7" x14ac:dyDescent="0.2">
      <c r="A2458" s="31" t="str">
        <f t="shared" si="43"/>
        <v>2017-18Towong ShireG2</v>
      </c>
      <c r="B2458" s="31" t="s">
        <v>287</v>
      </c>
      <c r="C2458" s="31" t="s">
        <v>215</v>
      </c>
      <c r="D2458" s="31" t="s">
        <v>23</v>
      </c>
      <c r="E2458" s="31">
        <v>59</v>
      </c>
      <c r="F2458" s="31">
        <v>56.258228000000003</v>
      </c>
      <c r="G2458" s="31">
        <v>53.736842000000003</v>
      </c>
    </row>
    <row r="2459" spans="1:7" x14ac:dyDescent="0.2">
      <c r="A2459" s="31" t="str">
        <f t="shared" si="43"/>
        <v>2017-18Wellington ShireG2</v>
      </c>
      <c r="B2459" s="31" t="s">
        <v>287</v>
      </c>
      <c r="C2459" s="31" t="s">
        <v>216</v>
      </c>
      <c r="D2459" s="31" t="s">
        <v>23</v>
      </c>
      <c r="E2459" s="31">
        <v>58</v>
      </c>
      <c r="F2459" s="31">
        <v>56.258228000000003</v>
      </c>
      <c r="G2459" s="31">
        <v>53.789473999999998</v>
      </c>
    </row>
    <row r="2460" spans="1:7" x14ac:dyDescent="0.2">
      <c r="A2460" s="31" t="str">
        <f t="shared" si="43"/>
        <v>2017-18West Wimmera ShireG2</v>
      </c>
      <c r="B2460" s="31" t="s">
        <v>287</v>
      </c>
      <c r="C2460" s="31" t="s">
        <v>217</v>
      </c>
      <c r="D2460" s="31" t="s">
        <v>23</v>
      </c>
      <c r="E2460" s="31">
        <v>58</v>
      </c>
      <c r="F2460" s="31">
        <v>56.258228000000003</v>
      </c>
      <c r="G2460" s="31">
        <v>53.736842000000003</v>
      </c>
    </row>
    <row r="2461" spans="1:7" x14ac:dyDescent="0.2">
      <c r="A2461" s="31" t="str">
        <f t="shared" si="43"/>
        <v>2017-18Whitehorse CityG2</v>
      </c>
      <c r="B2461" s="31" t="s">
        <v>287</v>
      </c>
      <c r="C2461" s="31" t="s">
        <v>218</v>
      </c>
      <c r="D2461" s="31" t="s">
        <v>23</v>
      </c>
      <c r="E2461" s="31">
        <v>57</v>
      </c>
      <c r="F2461" s="31">
        <v>56.258228000000003</v>
      </c>
      <c r="G2461" s="31">
        <v>60.231817999999997</v>
      </c>
    </row>
    <row r="2462" spans="1:7" x14ac:dyDescent="0.2">
      <c r="A2462" s="31" t="str">
        <f t="shared" si="43"/>
        <v>2017-18Whittlesea CityG2</v>
      </c>
      <c r="B2462" s="31" t="s">
        <v>287</v>
      </c>
      <c r="C2462" s="31" t="s">
        <v>219</v>
      </c>
      <c r="D2462" s="31" t="s">
        <v>23</v>
      </c>
      <c r="E2462" s="31">
        <v>56</v>
      </c>
      <c r="F2462" s="31">
        <v>56.258228000000003</v>
      </c>
      <c r="G2462" s="31">
        <v>58.255555999999999</v>
      </c>
    </row>
    <row r="2463" spans="1:7" x14ac:dyDescent="0.2">
      <c r="A2463" s="31" t="str">
        <f t="shared" si="43"/>
        <v>2017-18Wyndham CityG2</v>
      </c>
      <c r="B2463" s="31" t="s">
        <v>287</v>
      </c>
      <c r="C2463" s="31" t="s">
        <v>220</v>
      </c>
      <c r="D2463" s="31" t="s">
        <v>23</v>
      </c>
      <c r="E2463" s="31">
        <v>66</v>
      </c>
      <c r="F2463" s="31">
        <v>56.258228000000003</v>
      </c>
      <c r="G2463" s="31">
        <v>58.255555999999999</v>
      </c>
    </row>
    <row r="2464" spans="1:7" x14ac:dyDescent="0.2">
      <c r="A2464" s="31" t="str">
        <f t="shared" si="43"/>
        <v>2017-18Yarra CityG2</v>
      </c>
      <c r="B2464" s="31" t="s">
        <v>287</v>
      </c>
      <c r="C2464" s="31" t="s">
        <v>221</v>
      </c>
      <c r="D2464" s="31" t="s">
        <v>23</v>
      </c>
      <c r="E2464" s="31">
        <v>69</v>
      </c>
      <c r="F2464" s="31">
        <v>56.258228000000003</v>
      </c>
      <c r="G2464" s="31">
        <v>60.231817999999997</v>
      </c>
    </row>
    <row r="2465" spans="1:7" x14ac:dyDescent="0.2">
      <c r="A2465" s="31" t="str">
        <f t="shared" si="43"/>
        <v>2017-18Yarra Ranges ShireG2</v>
      </c>
      <c r="B2465" s="31" t="s">
        <v>287</v>
      </c>
      <c r="C2465" s="31" t="s">
        <v>222</v>
      </c>
      <c r="D2465" s="31" t="s">
        <v>23</v>
      </c>
      <c r="E2465" s="31">
        <v>52</v>
      </c>
      <c r="F2465" s="31">
        <v>56.258228000000003</v>
      </c>
      <c r="G2465" s="31">
        <v>58.255555999999999</v>
      </c>
    </row>
    <row r="2466" spans="1:7" x14ac:dyDescent="0.2">
      <c r="A2466" s="31" t="str">
        <f t="shared" si="43"/>
        <v>2017-18Yarriambiack ShireG2</v>
      </c>
      <c r="B2466" s="31" t="s">
        <v>287</v>
      </c>
      <c r="C2466" s="31" t="s">
        <v>223</v>
      </c>
      <c r="D2466" s="31" t="s">
        <v>23</v>
      </c>
      <c r="E2466" s="31">
        <v>62</v>
      </c>
      <c r="F2466" s="31">
        <v>56.258228000000003</v>
      </c>
      <c r="G2466" s="31">
        <v>53.736842000000003</v>
      </c>
    </row>
    <row r="2467" spans="1:7" x14ac:dyDescent="0.2">
      <c r="A2467" s="31" t="str">
        <f t="shared" si="43"/>
        <v>2017-18Bass Coast ShireG2</v>
      </c>
      <c r="B2467" s="31" t="s">
        <v>287</v>
      </c>
      <c r="C2467" s="31" t="s">
        <v>224</v>
      </c>
      <c r="D2467" s="31" t="s">
        <v>23</v>
      </c>
      <c r="E2467" s="31">
        <v>52</v>
      </c>
      <c r="F2467" s="31">
        <v>56.258228000000003</v>
      </c>
      <c r="G2467" s="31">
        <v>53.789473999999998</v>
      </c>
    </row>
    <row r="2468" spans="1:7" x14ac:dyDescent="0.2">
      <c r="A2468" s="31" t="str">
        <f t="shared" si="43"/>
        <v>2017-18Borough of QueenscliffeG2</v>
      </c>
      <c r="B2468" s="31" t="s">
        <v>287</v>
      </c>
      <c r="C2468" s="31" t="s">
        <v>225</v>
      </c>
      <c r="D2468" s="31" t="s">
        <v>23</v>
      </c>
      <c r="E2468" s="31">
        <v>56</v>
      </c>
      <c r="F2468" s="31">
        <v>56.258228000000003</v>
      </c>
      <c r="G2468" s="31">
        <v>53.736842000000003</v>
      </c>
    </row>
    <row r="2469" spans="1:7" x14ac:dyDescent="0.2">
      <c r="A2469" s="31" t="str">
        <f t="shared" si="43"/>
        <v>2017-18Alpine ShireG2</v>
      </c>
      <c r="B2469" s="31" t="s">
        <v>287</v>
      </c>
      <c r="C2469" s="31" t="s">
        <v>226</v>
      </c>
      <c r="D2469" s="31" t="s">
        <v>23</v>
      </c>
      <c r="E2469" s="31">
        <v>62</v>
      </c>
      <c r="F2469" s="31">
        <v>56.258228000000003</v>
      </c>
      <c r="G2469" s="31">
        <v>53.736842000000003</v>
      </c>
    </row>
    <row r="2470" spans="1:7" x14ac:dyDescent="0.2">
      <c r="A2470" s="31" t="str">
        <f t="shared" si="43"/>
        <v>2017-18Ballarat CityG2</v>
      </c>
      <c r="B2470" s="31" t="s">
        <v>287</v>
      </c>
      <c r="C2470" s="31" t="s">
        <v>227</v>
      </c>
      <c r="D2470" s="31" t="s">
        <v>23</v>
      </c>
      <c r="E2470" s="31">
        <v>59</v>
      </c>
      <c r="F2470" s="31">
        <v>56.258228000000003</v>
      </c>
      <c r="G2470" s="31">
        <v>55.2</v>
      </c>
    </row>
    <row r="2471" spans="1:7" x14ac:dyDescent="0.2">
      <c r="A2471" s="31" t="str">
        <f t="shared" si="43"/>
        <v>2017-18Banyule CityG2</v>
      </c>
      <c r="B2471" s="31" t="s">
        <v>287</v>
      </c>
      <c r="C2471" s="31" t="s">
        <v>228</v>
      </c>
      <c r="D2471" s="31" t="s">
        <v>23</v>
      </c>
      <c r="E2471" s="31">
        <v>57</v>
      </c>
      <c r="F2471" s="31">
        <v>56.258228000000003</v>
      </c>
      <c r="G2471" s="31">
        <v>60.231817999999997</v>
      </c>
    </row>
    <row r="2472" spans="1:7" x14ac:dyDescent="0.2">
      <c r="A2472" s="31" t="str">
        <f t="shared" si="43"/>
        <v>2017-18Baw Baw ShireG2</v>
      </c>
      <c r="B2472" s="31" t="s">
        <v>287</v>
      </c>
      <c r="C2472" s="31" t="s">
        <v>229</v>
      </c>
      <c r="D2472" s="31" t="s">
        <v>23</v>
      </c>
      <c r="E2472" s="31">
        <v>50</v>
      </c>
      <c r="F2472" s="31">
        <v>56.258228000000003</v>
      </c>
      <c r="G2472" s="31">
        <v>53.789473999999998</v>
      </c>
    </row>
    <row r="2473" spans="1:7" x14ac:dyDescent="0.2">
      <c r="A2473" s="31" t="str">
        <f t="shared" si="43"/>
        <v>2017-18Bayside CityG2</v>
      </c>
      <c r="B2473" s="31" t="s">
        <v>287</v>
      </c>
      <c r="C2473" s="31" t="s">
        <v>230</v>
      </c>
      <c r="D2473" s="31" t="s">
        <v>23</v>
      </c>
      <c r="E2473" s="31">
        <v>68.099999999999994</v>
      </c>
      <c r="F2473" s="31">
        <v>56.258228000000003</v>
      </c>
      <c r="G2473" s="31">
        <v>60.231817999999997</v>
      </c>
    </row>
    <row r="2474" spans="1:7" x14ac:dyDescent="0.2">
      <c r="A2474" s="31" t="str">
        <f t="shared" si="43"/>
        <v>2017-18Benalla Rural CityG2</v>
      </c>
      <c r="B2474" s="31" t="s">
        <v>287</v>
      </c>
      <c r="C2474" s="31" t="s">
        <v>231</v>
      </c>
      <c r="D2474" s="31" t="s">
        <v>23</v>
      </c>
      <c r="E2474" s="31">
        <v>53</v>
      </c>
      <c r="F2474" s="31">
        <v>56.258228000000003</v>
      </c>
      <c r="G2474" s="31">
        <v>53.736842000000003</v>
      </c>
    </row>
    <row r="2475" spans="1:7" x14ac:dyDescent="0.2">
      <c r="A2475" s="31" t="str">
        <f t="shared" si="43"/>
        <v>2017-18Brimbank CityG2</v>
      </c>
      <c r="B2475" s="31" t="s">
        <v>287</v>
      </c>
      <c r="C2475" s="31" t="s">
        <v>232</v>
      </c>
      <c r="D2475" s="31" t="s">
        <v>23</v>
      </c>
      <c r="E2475" s="31">
        <v>56</v>
      </c>
      <c r="F2475" s="31">
        <v>56.258228000000003</v>
      </c>
      <c r="G2475" s="31">
        <v>60.231817999999997</v>
      </c>
    </row>
    <row r="2476" spans="1:7" x14ac:dyDescent="0.2">
      <c r="A2476" s="31" t="str">
        <f t="shared" si="43"/>
        <v>2017-18Campaspe ShireG2</v>
      </c>
      <c r="B2476" s="31" t="s">
        <v>287</v>
      </c>
      <c r="C2476" s="31" t="s">
        <v>233</v>
      </c>
      <c r="D2476" s="31" t="s">
        <v>23</v>
      </c>
      <c r="E2476" s="31">
        <v>50</v>
      </c>
      <c r="F2476" s="31">
        <v>56.258228000000003</v>
      </c>
      <c r="G2476" s="31">
        <v>53.789473999999998</v>
      </c>
    </row>
    <row r="2477" spans="1:7" x14ac:dyDescent="0.2">
      <c r="A2477" s="31" t="str">
        <f t="shared" si="43"/>
        <v>2017-18Cardinia ShireG2</v>
      </c>
      <c r="B2477" s="31" t="s">
        <v>287</v>
      </c>
      <c r="C2477" s="31" t="s">
        <v>234</v>
      </c>
      <c r="D2477" s="31" t="s">
        <v>23</v>
      </c>
      <c r="E2477" s="31">
        <v>55</v>
      </c>
      <c r="F2477" s="31">
        <v>56.258228000000003</v>
      </c>
      <c r="G2477" s="31">
        <v>58.255555999999999</v>
      </c>
    </row>
    <row r="2478" spans="1:7" x14ac:dyDescent="0.2">
      <c r="A2478" s="31" t="str">
        <f t="shared" si="43"/>
        <v>2017-18Casey CityG2</v>
      </c>
      <c r="B2478" s="31" t="s">
        <v>287</v>
      </c>
      <c r="C2478" s="31" t="s">
        <v>235</v>
      </c>
      <c r="D2478" s="31" t="s">
        <v>23</v>
      </c>
      <c r="E2478" s="31">
        <v>58</v>
      </c>
      <c r="F2478" s="31">
        <v>56.258228000000003</v>
      </c>
      <c r="G2478" s="31">
        <v>58.255555999999999</v>
      </c>
    </row>
    <row r="2479" spans="1:7" x14ac:dyDescent="0.2">
      <c r="A2479" s="31" t="str">
        <f t="shared" si="43"/>
        <v>2017-18Central Goldfields ShireG2</v>
      </c>
      <c r="B2479" s="31" t="s">
        <v>287</v>
      </c>
      <c r="C2479" s="31" t="s">
        <v>236</v>
      </c>
      <c r="D2479" s="31" t="s">
        <v>23</v>
      </c>
      <c r="E2479" s="31">
        <v>45</v>
      </c>
      <c r="F2479" s="31">
        <v>56.258228000000003</v>
      </c>
      <c r="G2479" s="31">
        <v>53.736842000000003</v>
      </c>
    </row>
    <row r="2480" spans="1:7" x14ac:dyDescent="0.2">
      <c r="A2480" s="31" t="str">
        <f t="shared" si="43"/>
        <v>2017-18Colac-Otway ShireG2</v>
      </c>
      <c r="B2480" s="31" t="s">
        <v>287</v>
      </c>
      <c r="C2480" s="31" t="s">
        <v>237</v>
      </c>
      <c r="D2480" s="31" t="s">
        <v>23</v>
      </c>
      <c r="E2480" s="31">
        <v>55</v>
      </c>
      <c r="F2480" s="31">
        <v>56.258228000000003</v>
      </c>
      <c r="G2480" s="31">
        <v>53.789473999999998</v>
      </c>
    </row>
    <row r="2481" spans="1:7" x14ac:dyDescent="0.2">
      <c r="A2481" s="31" t="str">
        <f t="shared" ref="A2481:A2544" si="44">CONCATENATE(B2481,C2481,D2481)</f>
        <v>2017-18Corangamite ShireG2</v>
      </c>
      <c r="B2481" s="31" t="s">
        <v>287</v>
      </c>
      <c r="C2481" s="31" t="s">
        <v>238</v>
      </c>
      <c r="D2481" s="31" t="s">
        <v>23</v>
      </c>
      <c r="E2481" s="31">
        <v>64</v>
      </c>
      <c r="F2481" s="31">
        <v>56.258228000000003</v>
      </c>
      <c r="G2481" s="31">
        <v>53.789473999999998</v>
      </c>
    </row>
    <row r="2482" spans="1:7" x14ac:dyDescent="0.2">
      <c r="A2482" s="31" t="str">
        <f t="shared" si="44"/>
        <v>2017-18Darebin CityG2</v>
      </c>
      <c r="B2482" s="31" t="s">
        <v>287</v>
      </c>
      <c r="C2482" s="31" t="s">
        <v>239</v>
      </c>
      <c r="D2482" s="31" t="s">
        <v>23</v>
      </c>
      <c r="E2482" s="31">
        <v>68</v>
      </c>
      <c r="F2482" s="31">
        <v>56.258228000000003</v>
      </c>
      <c r="G2482" s="31">
        <v>60.231817999999997</v>
      </c>
    </row>
    <row r="2483" spans="1:7" x14ac:dyDescent="0.2">
      <c r="A2483" s="31" t="str">
        <f t="shared" si="44"/>
        <v>2017-18East Gippsland ShireG2</v>
      </c>
      <c r="B2483" s="31" t="s">
        <v>287</v>
      </c>
      <c r="C2483" s="31" t="s">
        <v>240</v>
      </c>
      <c r="D2483" s="31" t="s">
        <v>23</v>
      </c>
      <c r="E2483" s="31">
        <v>52</v>
      </c>
      <c r="F2483" s="31">
        <v>56.258228000000003</v>
      </c>
      <c r="G2483" s="31">
        <v>53.789473999999998</v>
      </c>
    </row>
    <row r="2484" spans="1:7" x14ac:dyDescent="0.2">
      <c r="A2484" s="31" t="str">
        <f t="shared" si="44"/>
        <v>2017-18Frankston CityG2</v>
      </c>
      <c r="B2484" s="31" t="s">
        <v>287</v>
      </c>
      <c r="C2484" s="31" t="s">
        <v>241</v>
      </c>
      <c r="D2484" s="31" t="s">
        <v>23</v>
      </c>
      <c r="E2484" s="31">
        <v>53</v>
      </c>
      <c r="F2484" s="31">
        <v>56.258228000000003</v>
      </c>
      <c r="G2484" s="31">
        <v>60.231817999999997</v>
      </c>
    </row>
    <row r="2485" spans="1:7" x14ac:dyDescent="0.2">
      <c r="A2485" s="31" t="str">
        <f t="shared" si="44"/>
        <v>2017-18Gannawarra ShireG2</v>
      </c>
      <c r="B2485" s="31" t="s">
        <v>287</v>
      </c>
      <c r="C2485" s="31" t="s">
        <v>242</v>
      </c>
      <c r="D2485" s="31" t="s">
        <v>23</v>
      </c>
      <c r="E2485" s="31">
        <v>54</v>
      </c>
      <c r="F2485" s="31">
        <v>56.258228000000003</v>
      </c>
      <c r="G2485" s="31">
        <v>53.736842000000003</v>
      </c>
    </row>
    <row r="2486" spans="1:7" x14ac:dyDescent="0.2">
      <c r="A2486" s="31" t="str">
        <f t="shared" si="44"/>
        <v>2017-18Glenelg ShireG2</v>
      </c>
      <c r="B2486" s="31" t="s">
        <v>287</v>
      </c>
      <c r="C2486" s="31" t="s">
        <v>243</v>
      </c>
      <c r="D2486" s="31" t="s">
        <v>23</v>
      </c>
      <c r="E2486" s="31">
        <v>61</v>
      </c>
      <c r="F2486" s="31">
        <v>56.258228000000003</v>
      </c>
      <c r="G2486" s="31">
        <v>53.789473999999998</v>
      </c>
    </row>
    <row r="2487" spans="1:7" x14ac:dyDescent="0.2">
      <c r="A2487" s="31" t="str">
        <f t="shared" si="44"/>
        <v>2017-18Golden Plains ShireG2</v>
      </c>
      <c r="B2487" s="31" t="s">
        <v>287</v>
      </c>
      <c r="C2487" s="31" t="s">
        <v>244</v>
      </c>
      <c r="D2487" s="31" t="s">
        <v>23</v>
      </c>
      <c r="E2487" s="31">
        <v>50</v>
      </c>
      <c r="F2487" s="31">
        <v>56.258228000000003</v>
      </c>
      <c r="G2487" s="31">
        <v>53.789473999999998</v>
      </c>
    </row>
    <row r="2488" spans="1:7" x14ac:dyDescent="0.2">
      <c r="A2488" s="31" t="str">
        <f t="shared" si="44"/>
        <v>2017-18Greater Bendigo CityG2</v>
      </c>
      <c r="B2488" s="31" t="s">
        <v>287</v>
      </c>
      <c r="C2488" s="31" t="s">
        <v>245</v>
      </c>
      <c r="D2488" s="31" t="s">
        <v>23</v>
      </c>
      <c r="E2488" s="31">
        <v>56</v>
      </c>
      <c r="F2488" s="31">
        <v>56.258228000000003</v>
      </c>
      <c r="G2488" s="31">
        <v>55.2</v>
      </c>
    </row>
    <row r="2489" spans="1:7" x14ac:dyDescent="0.2">
      <c r="A2489" s="31" t="str">
        <f t="shared" si="44"/>
        <v>2017-18Greater Dandenong CityG2</v>
      </c>
      <c r="B2489" s="31" t="s">
        <v>287</v>
      </c>
      <c r="C2489" s="31" t="s">
        <v>246</v>
      </c>
      <c r="D2489" s="31" t="s">
        <v>23</v>
      </c>
      <c r="E2489" s="31">
        <v>60</v>
      </c>
      <c r="F2489" s="31">
        <v>56.258228000000003</v>
      </c>
      <c r="G2489" s="31">
        <v>60.231817999999997</v>
      </c>
    </row>
    <row r="2490" spans="1:7" x14ac:dyDescent="0.2">
      <c r="A2490" s="31" t="str">
        <f t="shared" si="44"/>
        <v>2017-18Greater Geelong CityG2</v>
      </c>
      <c r="B2490" s="31" t="s">
        <v>287</v>
      </c>
      <c r="C2490" s="31" t="s">
        <v>247</v>
      </c>
      <c r="D2490" s="31" t="s">
        <v>23</v>
      </c>
      <c r="E2490" s="31">
        <v>50</v>
      </c>
      <c r="F2490" s="31">
        <v>56.258228000000003</v>
      </c>
      <c r="G2490" s="31">
        <v>55.2</v>
      </c>
    </row>
    <row r="2491" spans="1:7" x14ac:dyDescent="0.2">
      <c r="A2491" s="31" t="str">
        <f t="shared" si="44"/>
        <v>2017-18Hepburn ShireG2</v>
      </c>
      <c r="B2491" s="31" t="s">
        <v>287</v>
      </c>
      <c r="C2491" s="31" t="s">
        <v>248</v>
      </c>
      <c r="D2491" s="31" t="s">
        <v>23</v>
      </c>
      <c r="E2491" s="31">
        <v>50</v>
      </c>
      <c r="F2491" s="31">
        <v>56.258228000000003</v>
      </c>
      <c r="G2491" s="31">
        <v>53.736842000000003</v>
      </c>
    </row>
    <row r="2492" spans="1:7" x14ac:dyDescent="0.2">
      <c r="A2492" s="31" t="str">
        <f t="shared" si="44"/>
        <v>2017-18Hindmarsh ShireG2</v>
      </c>
      <c r="B2492" s="31" t="s">
        <v>287</v>
      </c>
      <c r="C2492" s="31" t="s">
        <v>249</v>
      </c>
      <c r="D2492" s="31" t="s">
        <v>23</v>
      </c>
      <c r="E2492" s="31">
        <v>60</v>
      </c>
      <c r="F2492" s="31">
        <v>56.258228000000003</v>
      </c>
      <c r="G2492" s="31">
        <v>53.736842000000003</v>
      </c>
    </row>
    <row r="2493" spans="1:7" x14ac:dyDescent="0.2">
      <c r="A2493" s="31" t="str">
        <f t="shared" si="44"/>
        <v>2017-18Hobsons Bay CityG2</v>
      </c>
      <c r="B2493" s="31" t="s">
        <v>287</v>
      </c>
      <c r="C2493" s="31" t="s">
        <v>250</v>
      </c>
      <c r="D2493" s="31" t="s">
        <v>23</v>
      </c>
      <c r="E2493" s="31">
        <v>63</v>
      </c>
      <c r="F2493" s="31">
        <v>56.258228000000003</v>
      </c>
      <c r="G2493" s="31">
        <v>60.231817999999997</v>
      </c>
    </row>
    <row r="2494" spans="1:7" x14ac:dyDescent="0.2">
      <c r="A2494" s="31" t="str">
        <f t="shared" si="44"/>
        <v>2017-18Hume CityG2</v>
      </c>
      <c r="B2494" s="31" t="s">
        <v>287</v>
      </c>
      <c r="C2494" s="31" t="s">
        <v>251</v>
      </c>
      <c r="D2494" s="31" t="s">
        <v>23</v>
      </c>
      <c r="E2494" s="31">
        <v>58</v>
      </c>
      <c r="F2494" s="31">
        <v>56.258228000000003</v>
      </c>
      <c r="G2494" s="31">
        <v>58.255555999999999</v>
      </c>
    </row>
    <row r="2495" spans="1:7" x14ac:dyDescent="0.2">
      <c r="A2495" s="31" t="str">
        <f t="shared" si="44"/>
        <v>2017-18Indigo ShireG2</v>
      </c>
      <c r="B2495" s="31" t="s">
        <v>287</v>
      </c>
      <c r="C2495" s="31" t="s">
        <v>252</v>
      </c>
      <c r="D2495" s="31" t="s">
        <v>23</v>
      </c>
      <c r="E2495" s="31">
        <v>59</v>
      </c>
      <c r="F2495" s="31">
        <v>56.258228000000003</v>
      </c>
      <c r="G2495" s="31">
        <v>53.736842000000003</v>
      </c>
    </row>
    <row r="2496" spans="1:7" x14ac:dyDescent="0.2">
      <c r="A2496" s="31" t="str">
        <f t="shared" si="44"/>
        <v>2017-18Knox CityG2</v>
      </c>
      <c r="B2496" s="31" t="s">
        <v>287</v>
      </c>
      <c r="C2496" s="31" t="s">
        <v>253</v>
      </c>
      <c r="D2496" s="31" t="s">
        <v>23</v>
      </c>
      <c r="E2496" s="31">
        <v>53</v>
      </c>
      <c r="F2496" s="31">
        <v>56.258228000000003</v>
      </c>
      <c r="G2496" s="31">
        <v>60.231817999999997</v>
      </c>
    </row>
    <row r="2497" spans="1:7" x14ac:dyDescent="0.2">
      <c r="A2497" s="31" t="str">
        <f t="shared" si="44"/>
        <v>2017-18Loddon ShireG2</v>
      </c>
      <c r="B2497" s="31" t="s">
        <v>287</v>
      </c>
      <c r="C2497" s="31" t="s">
        <v>254</v>
      </c>
      <c r="D2497" s="31" t="s">
        <v>23</v>
      </c>
      <c r="E2497" s="31">
        <v>51</v>
      </c>
      <c r="F2497" s="31">
        <v>56.258228000000003</v>
      </c>
      <c r="G2497" s="31">
        <v>53.736842000000003</v>
      </c>
    </row>
    <row r="2498" spans="1:7" x14ac:dyDescent="0.2">
      <c r="A2498" s="31" t="str">
        <f t="shared" si="44"/>
        <v>2017-18Macedon Ranges ShireG2</v>
      </c>
      <c r="B2498" s="31" t="s">
        <v>287</v>
      </c>
      <c r="C2498" s="31" t="s">
        <v>255</v>
      </c>
      <c r="D2498" s="31" t="s">
        <v>23</v>
      </c>
      <c r="E2498" s="31">
        <v>54</v>
      </c>
      <c r="F2498" s="31">
        <v>56.258228000000003</v>
      </c>
      <c r="G2498" s="31">
        <v>53.789473999999998</v>
      </c>
    </row>
    <row r="2499" spans="1:7" x14ac:dyDescent="0.2">
      <c r="A2499" s="31" t="str">
        <f t="shared" si="44"/>
        <v>2017-18Manningham CityG2</v>
      </c>
      <c r="B2499" s="31" t="s">
        <v>287</v>
      </c>
      <c r="C2499" s="31" t="s">
        <v>256</v>
      </c>
      <c r="D2499" s="31" t="s">
        <v>23</v>
      </c>
      <c r="E2499" s="31">
        <v>57</v>
      </c>
      <c r="F2499" s="31">
        <v>56.258228000000003</v>
      </c>
      <c r="G2499" s="31">
        <v>60.231817999999997</v>
      </c>
    </row>
    <row r="2500" spans="1:7" x14ac:dyDescent="0.2">
      <c r="A2500" s="31" t="str">
        <f t="shared" si="44"/>
        <v>2017-18Mansfield ShireG2</v>
      </c>
      <c r="B2500" s="31" t="s">
        <v>287</v>
      </c>
      <c r="C2500" s="31" t="s">
        <v>257</v>
      </c>
      <c r="D2500" s="31" t="s">
        <v>23</v>
      </c>
      <c r="E2500" s="31">
        <v>58</v>
      </c>
      <c r="F2500" s="31">
        <v>56.258228000000003</v>
      </c>
      <c r="G2500" s="31">
        <v>53.736842000000003</v>
      </c>
    </row>
    <row r="2501" spans="1:7" x14ac:dyDescent="0.2">
      <c r="A2501" s="31" t="str">
        <f t="shared" si="44"/>
        <v>2017-18Maribyrnong CityG2</v>
      </c>
      <c r="B2501" s="31" t="s">
        <v>287</v>
      </c>
      <c r="C2501" s="31" t="s">
        <v>258</v>
      </c>
      <c r="D2501" s="31" t="s">
        <v>23</v>
      </c>
      <c r="E2501" s="31">
        <v>66</v>
      </c>
      <c r="F2501" s="31">
        <v>56.258228000000003</v>
      </c>
      <c r="G2501" s="31">
        <v>60.231817999999997</v>
      </c>
    </row>
    <row r="2502" spans="1:7" x14ac:dyDescent="0.2">
      <c r="A2502" s="31" t="str">
        <f t="shared" si="44"/>
        <v>2017-18Maroondah CityG2</v>
      </c>
      <c r="B2502" s="31" t="s">
        <v>287</v>
      </c>
      <c r="C2502" s="31" t="s">
        <v>259</v>
      </c>
      <c r="D2502" s="31" t="s">
        <v>23</v>
      </c>
      <c r="E2502" s="31">
        <v>56</v>
      </c>
      <c r="F2502" s="31">
        <v>56.258228000000003</v>
      </c>
      <c r="G2502" s="31">
        <v>60.231817999999997</v>
      </c>
    </row>
    <row r="2503" spans="1:7" x14ac:dyDescent="0.2">
      <c r="A2503" s="31" t="str">
        <f t="shared" si="44"/>
        <v>2017-18Melbourne CityG2</v>
      </c>
      <c r="B2503" s="31" t="s">
        <v>287</v>
      </c>
      <c r="C2503" s="31" t="s">
        <v>260</v>
      </c>
      <c r="D2503" s="31" t="s">
        <v>23</v>
      </c>
      <c r="E2503" s="31">
        <v>63</v>
      </c>
      <c r="F2503" s="31">
        <v>56.258228000000003</v>
      </c>
      <c r="G2503" s="31">
        <v>60.231817999999997</v>
      </c>
    </row>
    <row r="2504" spans="1:7" x14ac:dyDescent="0.2">
      <c r="A2504" s="31" t="str">
        <f t="shared" si="44"/>
        <v>2017-18Melton CityG2</v>
      </c>
      <c r="B2504" s="31" t="s">
        <v>287</v>
      </c>
      <c r="C2504" s="31" t="s">
        <v>261</v>
      </c>
      <c r="D2504" s="31" t="s">
        <v>23</v>
      </c>
      <c r="E2504" s="31">
        <v>59</v>
      </c>
      <c r="F2504" s="31">
        <v>56.258228000000003</v>
      </c>
      <c r="G2504" s="31">
        <v>58.255555999999999</v>
      </c>
    </row>
    <row r="2505" spans="1:7" x14ac:dyDescent="0.2">
      <c r="A2505" s="31" t="str">
        <f t="shared" si="44"/>
        <v>2017-18Moira ShireG2</v>
      </c>
      <c r="B2505" s="31" t="s">
        <v>287</v>
      </c>
      <c r="C2505" s="31" t="s">
        <v>262</v>
      </c>
      <c r="D2505" s="31" t="s">
        <v>23</v>
      </c>
      <c r="E2505" s="31">
        <v>50</v>
      </c>
      <c r="F2505" s="31">
        <v>56.258228000000003</v>
      </c>
      <c r="G2505" s="31">
        <v>53.789473999999998</v>
      </c>
    </row>
    <row r="2506" spans="1:7" x14ac:dyDescent="0.2">
      <c r="A2506" s="31" t="str">
        <f t="shared" si="44"/>
        <v>2017-18Monash CityG2</v>
      </c>
      <c r="B2506" s="31" t="s">
        <v>287</v>
      </c>
      <c r="C2506" s="31" t="s">
        <v>263</v>
      </c>
      <c r="D2506" s="31" t="s">
        <v>23</v>
      </c>
      <c r="E2506" s="31">
        <v>74</v>
      </c>
      <c r="F2506" s="31">
        <v>56.258228000000003</v>
      </c>
      <c r="G2506" s="31">
        <v>60.231817999999997</v>
      </c>
    </row>
    <row r="2507" spans="1:7" x14ac:dyDescent="0.2">
      <c r="A2507" s="31" t="str">
        <f t="shared" si="44"/>
        <v>2017-18Moonee Valley CityG2</v>
      </c>
      <c r="B2507" s="31" t="s">
        <v>287</v>
      </c>
      <c r="C2507" s="31" t="s">
        <v>264</v>
      </c>
      <c r="D2507" s="31" t="s">
        <v>23</v>
      </c>
      <c r="E2507" s="31">
        <v>58</v>
      </c>
      <c r="F2507" s="31">
        <v>56.258228000000003</v>
      </c>
      <c r="G2507" s="31">
        <v>60.231817999999997</v>
      </c>
    </row>
    <row r="2508" spans="1:7" x14ac:dyDescent="0.2">
      <c r="A2508" s="31" t="str">
        <f t="shared" si="44"/>
        <v>2017-18Moorabool ShireG2</v>
      </c>
      <c r="B2508" s="31" t="s">
        <v>287</v>
      </c>
      <c r="C2508" s="31" t="s">
        <v>265</v>
      </c>
      <c r="D2508" s="31" t="s">
        <v>23</v>
      </c>
      <c r="E2508" s="31">
        <v>50</v>
      </c>
      <c r="F2508" s="31">
        <v>56.258228000000003</v>
      </c>
      <c r="G2508" s="31">
        <v>53.789473999999998</v>
      </c>
    </row>
    <row r="2509" spans="1:7" x14ac:dyDescent="0.2">
      <c r="A2509" s="31" t="str">
        <f t="shared" si="44"/>
        <v>2017-18Merri-bek CityG2</v>
      </c>
      <c r="B2509" s="31" t="s">
        <v>287</v>
      </c>
      <c r="C2509" s="31" t="s">
        <v>266</v>
      </c>
      <c r="D2509" s="31" t="s">
        <v>23</v>
      </c>
      <c r="E2509" s="31">
        <v>60</v>
      </c>
      <c r="F2509" s="31">
        <v>56.258228000000003</v>
      </c>
      <c r="G2509" s="31">
        <v>60.231817999999997</v>
      </c>
    </row>
    <row r="2510" spans="1:7" x14ac:dyDescent="0.2">
      <c r="A2510" s="31" t="str">
        <f t="shared" si="44"/>
        <v>2017-18Mornington Peninsula ShireG2</v>
      </c>
      <c r="B2510" s="31" t="s">
        <v>287</v>
      </c>
      <c r="C2510" s="31" t="s">
        <v>267</v>
      </c>
      <c r="D2510" s="31" t="s">
        <v>23</v>
      </c>
      <c r="E2510" s="31">
        <v>57</v>
      </c>
      <c r="F2510" s="31">
        <v>56.258228000000003</v>
      </c>
      <c r="G2510" s="31">
        <v>58.255555999999999</v>
      </c>
    </row>
    <row r="2511" spans="1:7" x14ac:dyDescent="0.2">
      <c r="A2511" s="31" t="str">
        <f t="shared" si="44"/>
        <v>2017-18Mount Alexander ShireG2</v>
      </c>
      <c r="B2511" s="31" t="s">
        <v>287</v>
      </c>
      <c r="C2511" s="31" t="s">
        <v>268</v>
      </c>
      <c r="D2511" s="31" t="s">
        <v>23</v>
      </c>
      <c r="E2511" s="31">
        <v>52</v>
      </c>
      <c r="F2511" s="31">
        <v>56.258228000000003</v>
      </c>
      <c r="G2511" s="31">
        <v>53.789473999999998</v>
      </c>
    </row>
    <row r="2512" spans="1:7" x14ac:dyDescent="0.2">
      <c r="A2512" s="31" t="str">
        <f t="shared" si="44"/>
        <v>2017-18Moyne ShireG2</v>
      </c>
      <c r="B2512" s="31" t="s">
        <v>287</v>
      </c>
      <c r="C2512" s="31" t="s">
        <v>269</v>
      </c>
      <c r="D2512" s="31" t="s">
        <v>23</v>
      </c>
      <c r="E2512" s="31">
        <v>57</v>
      </c>
      <c r="F2512" s="31">
        <v>56.258228000000003</v>
      </c>
      <c r="G2512" s="31">
        <v>53.789473999999998</v>
      </c>
    </row>
    <row r="2513" spans="1:7" x14ac:dyDescent="0.2">
      <c r="A2513" s="31" t="str">
        <f t="shared" si="44"/>
        <v>2017-18Murrindindi ShireG2</v>
      </c>
      <c r="B2513" s="31" t="s">
        <v>287</v>
      </c>
      <c r="C2513" s="31" t="s">
        <v>270</v>
      </c>
      <c r="D2513" s="31" t="s">
        <v>23</v>
      </c>
      <c r="E2513" s="31">
        <v>46</v>
      </c>
      <c r="F2513" s="31">
        <v>56.258228000000003</v>
      </c>
      <c r="G2513" s="31">
        <v>53.736842000000003</v>
      </c>
    </row>
    <row r="2514" spans="1:7" x14ac:dyDescent="0.2">
      <c r="A2514" s="31" t="str">
        <f t="shared" si="44"/>
        <v>2017-18Nillumbik ShireG2</v>
      </c>
      <c r="B2514" s="31" t="s">
        <v>287</v>
      </c>
      <c r="C2514" s="31" t="s">
        <v>271</v>
      </c>
      <c r="D2514" s="31" t="s">
        <v>23</v>
      </c>
      <c r="E2514" s="31">
        <v>63.3</v>
      </c>
      <c r="F2514" s="31">
        <v>56.258228000000003</v>
      </c>
      <c r="G2514" s="31">
        <v>58.255555999999999</v>
      </c>
    </row>
    <row r="2515" spans="1:7" x14ac:dyDescent="0.2">
      <c r="A2515" s="31" t="str">
        <f t="shared" si="44"/>
        <v>2017-18Port Phillip CityG2</v>
      </c>
      <c r="B2515" s="31" t="s">
        <v>287</v>
      </c>
      <c r="C2515" s="31" t="s">
        <v>272</v>
      </c>
      <c r="D2515" s="31" t="s">
        <v>23</v>
      </c>
      <c r="E2515" s="31">
        <v>56</v>
      </c>
      <c r="F2515" s="31">
        <v>56.258228000000003</v>
      </c>
      <c r="G2515" s="31">
        <v>60.231817999999997</v>
      </c>
    </row>
    <row r="2516" spans="1:7" x14ac:dyDescent="0.2">
      <c r="A2516" s="31" t="str">
        <f t="shared" si="44"/>
        <v>2017-18Pyrenees ShireG2</v>
      </c>
      <c r="B2516" s="31" t="s">
        <v>287</v>
      </c>
      <c r="C2516" s="31" t="s">
        <v>273</v>
      </c>
      <c r="D2516" s="31" t="s">
        <v>23</v>
      </c>
      <c r="E2516" s="31">
        <v>55</v>
      </c>
      <c r="F2516" s="31">
        <v>56.258228000000003</v>
      </c>
      <c r="G2516" s="31">
        <v>53.736842000000003</v>
      </c>
    </row>
    <row r="2517" spans="1:7" x14ac:dyDescent="0.2">
      <c r="A2517" s="31" t="str">
        <f t="shared" si="44"/>
        <v>2017-18Greater SheppartonG2</v>
      </c>
      <c r="B2517" s="31" t="s">
        <v>287</v>
      </c>
      <c r="C2517" s="31" t="s">
        <v>274</v>
      </c>
      <c r="D2517" s="31" t="s">
        <v>23</v>
      </c>
      <c r="E2517" s="31">
        <v>57</v>
      </c>
      <c r="F2517" s="31">
        <v>56.258228000000003</v>
      </c>
      <c r="G2517" s="31">
        <v>55.2</v>
      </c>
    </row>
    <row r="2518" spans="1:7" x14ac:dyDescent="0.2">
      <c r="A2518" s="31" t="str">
        <f t="shared" si="44"/>
        <v>2017-18Wangaratta Rural CityG2</v>
      </c>
      <c r="B2518" s="31" t="s">
        <v>287</v>
      </c>
      <c r="C2518" s="31" t="s">
        <v>275</v>
      </c>
      <c r="D2518" s="31" t="s">
        <v>23</v>
      </c>
      <c r="E2518" s="31">
        <v>56</v>
      </c>
      <c r="F2518" s="31">
        <v>56.258228000000003</v>
      </c>
      <c r="G2518" s="31">
        <v>55.2</v>
      </c>
    </row>
    <row r="2519" spans="1:7" x14ac:dyDescent="0.2">
      <c r="A2519" s="31" t="str">
        <f t="shared" si="44"/>
        <v>2017-18Warrnambool CityG2</v>
      </c>
      <c r="B2519" s="31" t="s">
        <v>287</v>
      </c>
      <c r="C2519" s="31" t="s">
        <v>276</v>
      </c>
      <c r="D2519" s="31" t="s">
        <v>23</v>
      </c>
      <c r="E2519" s="31">
        <v>50</v>
      </c>
      <c r="F2519" s="31">
        <v>56.258228000000003</v>
      </c>
      <c r="G2519" s="31">
        <v>55.2</v>
      </c>
    </row>
    <row r="2520" spans="1:7" x14ac:dyDescent="0.2">
      <c r="A2520" s="31" t="str">
        <f t="shared" si="44"/>
        <v>2017-18Wodonga CityG2</v>
      </c>
      <c r="B2520" s="31" t="s">
        <v>287</v>
      </c>
      <c r="C2520" s="31" t="s">
        <v>277</v>
      </c>
      <c r="D2520" s="31" t="s">
        <v>23</v>
      </c>
      <c r="E2520" s="31">
        <v>58</v>
      </c>
      <c r="F2520" s="31">
        <v>56.258228000000003</v>
      </c>
      <c r="G2520" s="31">
        <v>55.2</v>
      </c>
    </row>
    <row r="2521" spans="1:7" x14ac:dyDescent="0.2">
      <c r="A2521" s="31" t="str">
        <f t="shared" si="44"/>
        <v>2017-18Boroondara CityG2</v>
      </c>
      <c r="B2521" s="31" t="s">
        <v>287</v>
      </c>
      <c r="C2521" s="31" t="s">
        <v>278</v>
      </c>
      <c r="D2521" s="31" t="s">
        <v>23</v>
      </c>
      <c r="E2521" s="31">
        <v>62</v>
      </c>
      <c r="F2521" s="31">
        <v>56.258228000000003</v>
      </c>
      <c r="G2521" s="31">
        <v>60.231817999999997</v>
      </c>
    </row>
    <row r="2522" spans="1:7" x14ac:dyDescent="0.2">
      <c r="A2522" s="31" t="str">
        <f t="shared" si="44"/>
        <v>2017-18Buloke ShireG2</v>
      </c>
      <c r="B2522" s="31" t="s">
        <v>287</v>
      </c>
      <c r="C2522" s="31" t="s">
        <v>279</v>
      </c>
      <c r="D2522" s="31" t="s">
        <v>23</v>
      </c>
      <c r="E2522" s="31">
        <v>53</v>
      </c>
      <c r="F2522" s="31">
        <v>56.258228000000003</v>
      </c>
      <c r="G2522" s="31">
        <v>53.736842000000003</v>
      </c>
    </row>
    <row r="2523" spans="1:7" x14ac:dyDescent="0.2">
      <c r="A2523" s="31" t="str">
        <f t="shared" si="44"/>
        <v>2017-18Glen Eira CityG2</v>
      </c>
      <c r="B2523" s="31" t="s">
        <v>287</v>
      </c>
      <c r="C2523" s="31" t="s">
        <v>280</v>
      </c>
      <c r="D2523" s="31" t="s">
        <v>23</v>
      </c>
      <c r="E2523" s="31">
        <v>55</v>
      </c>
      <c r="F2523" s="31">
        <v>56.258228000000003</v>
      </c>
      <c r="G2523" s="31">
        <v>60.231817999999997</v>
      </c>
    </row>
    <row r="2524" spans="1:7" x14ac:dyDescent="0.2">
      <c r="A2524" s="31" t="str">
        <f t="shared" si="44"/>
        <v>2017-18Horsham Rural CityG2</v>
      </c>
      <c r="B2524" s="31" t="s">
        <v>287</v>
      </c>
      <c r="C2524" s="31" t="s">
        <v>281</v>
      </c>
      <c r="D2524" s="31" t="s">
        <v>23</v>
      </c>
      <c r="E2524" s="31">
        <v>53</v>
      </c>
      <c r="F2524" s="31">
        <v>56.258228000000003</v>
      </c>
      <c r="G2524" s="31">
        <v>55.2</v>
      </c>
    </row>
    <row r="2525" spans="1:7" x14ac:dyDescent="0.2">
      <c r="A2525" s="31" t="str">
        <f t="shared" si="44"/>
        <v>2017-18Kingston CityG2</v>
      </c>
      <c r="B2525" s="31" t="s">
        <v>287</v>
      </c>
      <c r="C2525" s="31" t="s">
        <v>282</v>
      </c>
      <c r="D2525" s="31" t="s">
        <v>23</v>
      </c>
      <c r="E2525" s="31">
        <v>54</v>
      </c>
      <c r="F2525" s="31">
        <v>56.258228000000003</v>
      </c>
      <c r="G2525" s="31">
        <v>60.231817999999997</v>
      </c>
    </row>
    <row r="2526" spans="1:7" x14ac:dyDescent="0.2">
      <c r="A2526" s="31" t="str">
        <f t="shared" si="44"/>
        <v>2017-18Latrobe CityG2</v>
      </c>
      <c r="B2526" s="31" t="s">
        <v>287</v>
      </c>
      <c r="C2526" s="31" t="s">
        <v>283</v>
      </c>
      <c r="D2526" s="31" t="s">
        <v>23</v>
      </c>
      <c r="E2526" s="31">
        <v>57</v>
      </c>
      <c r="F2526" s="31">
        <v>56.258228000000003</v>
      </c>
      <c r="G2526" s="31">
        <v>55.2</v>
      </c>
    </row>
    <row r="2527" spans="1:7" x14ac:dyDescent="0.2">
      <c r="A2527" s="31" t="str">
        <f t="shared" si="44"/>
        <v>2017-18Mildura Rural CityG2</v>
      </c>
      <c r="B2527" s="31" t="s">
        <v>287</v>
      </c>
      <c r="C2527" s="31" t="s">
        <v>284</v>
      </c>
      <c r="D2527" s="31" t="s">
        <v>23</v>
      </c>
      <c r="E2527" s="31">
        <v>56</v>
      </c>
      <c r="F2527" s="31">
        <v>56.258228000000003</v>
      </c>
      <c r="G2527" s="31">
        <v>55.2</v>
      </c>
    </row>
    <row r="2528" spans="1:7" x14ac:dyDescent="0.2">
      <c r="A2528" s="31" t="str">
        <f t="shared" si="44"/>
        <v>2017-18Mitchell ShireG2</v>
      </c>
      <c r="B2528" s="31" t="s">
        <v>287</v>
      </c>
      <c r="C2528" s="31" t="s">
        <v>285</v>
      </c>
      <c r="D2528" s="31" t="s">
        <v>23</v>
      </c>
      <c r="E2528" s="31">
        <v>53</v>
      </c>
      <c r="F2528" s="31">
        <v>56.258228000000003</v>
      </c>
      <c r="G2528" s="31">
        <v>53.789473999999998</v>
      </c>
    </row>
    <row r="2529" spans="1:7" x14ac:dyDescent="0.2">
      <c r="A2529" s="31" t="str">
        <f t="shared" si="44"/>
        <v>2017-18Northern Grampians ShireG2</v>
      </c>
      <c r="B2529" s="31" t="s">
        <v>287</v>
      </c>
      <c r="C2529" s="31" t="s">
        <v>286</v>
      </c>
      <c r="D2529" s="31" t="s">
        <v>23</v>
      </c>
      <c r="E2529" s="31">
        <v>48</v>
      </c>
      <c r="F2529" s="31">
        <v>56.258228000000003</v>
      </c>
      <c r="G2529" s="31">
        <v>53.736842000000003</v>
      </c>
    </row>
    <row r="2530" spans="1:7" x14ac:dyDescent="0.2">
      <c r="A2530" s="31" t="str">
        <f t="shared" si="44"/>
        <v>2017-18Southern Grampians ShireR2</v>
      </c>
      <c r="B2530" s="31" t="s">
        <v>287</v>
      </c>
      <c r="C2530" s="31" t="s">
        <v>208</v>
      </c>
      <c r="D2530" s="31" t="s">
        <v>32</v>
      </c>
      <c r="E2530" s="31">
        <v>0.99638771824202299</v>
      </c>
      <c r="F2530" s="31">
        <v>0.95711400000000002</v>
      </c>
      <c r="G2530" s="31">
        <v>0.95970999999999995</v>
      </c>
    </row>
    <row r="2531" spans="1:7" x14ac:dyDescent="0.2">
      <c r="A2531" s="31" t="str">
        <f t="shared" si="44"/>
        <v>2017-18South Gippsland ShireR2</v>
      </c>
      <c r="B2531" s="31" t="s">
        <v>287</v>
      </c>
      <c r="C2531" s="31" t="s">
        <v>209</v>
      </c>
      <c r="D2531" s="31" t="s">
        <v>32</v>
      </c>
      <c r="E2531" s="31">
        <v>0.88340994567488496</v>
      </c>
      <c r="F2531" s="31">
        <v>0.95711400000000002</v>
      </c>
      <c r="G2531" s="31">
        <v>0.95970999999999995</v>
      </c>
    </row>
    <row r="2532" spans="1:7" x14ac:dyDescent="0.2">
      <c r="A2532" s="31" t="str">
        <f t="shared" si="44"/>
        <v>2017-18Stonnington CityR2</v>
      </c>
      <c r="B2532" s="31" t="s">
        <v>287</v>
      </c>
      <c r="C2532" s="31" t="s">
        <v>210</v>
      </c>
      <c r="D2532" s="31" t="s">
        <v>32</v>
      </c>
      <c r="E2532" s="31">
        <v>0.98795180722891596</v>
      </c>
      <c r="F2532" s="31">
        <v>0.95711400000000002</v>
      </c>
      <c r="G2532" s="31">
        <v>0.94571899999999998</v>
      </c>
    </row>
    <row r="2533" spans="1:7" x14ac:dyDescent="0.2">
      <c r="A2533" s="31" t="str">
        <f t="shared" si="44"/>
        <v>2017-18Ararat Rural CityR2</v>
      </c>
      <c r="B2533" s="31" t="s">
        <v>287</v>
      </c>
      <c r="C2533" s="31" t="s">
        <v>211</v>
      </c>
      <c r="D2533" s="31" t="s">
        <v>32</v>
      </c>
      <c r="E2533" s="31">
        <v>0.99627659574468097</v>
      </c>
      <c r="F2533" s="31">
        <v>0.95711400000000002</v>
      </c>
      <c r="G2533" s="31">
        <v>0.95332499999999998</v>
      </c>
    </row>
    <row r="2534" spans="1:7" x14ac:dyDescent="0.2">
      <c r="A2534" s="31" t="str">
        <f t="shared" si="44"/>
        <v>2017-18Strathbogie ShireR2</v>
      </c>
      <c r="B2534" s="31" t="s">
        <v>287</v>
      </c>
      <c r="C2534" s="31" t="s">
        <v>212</v>
      </c>
      <c r="D2534" s="31" t="s">
        <v>32</v>
      </c>
      <c r="E2534" s="31">
        <v>0.99999865986054504</v>
      </c>
      <c r="F2534" s="31">
        <v>0.95711400000000002</v>
      </c>
      <c r="G2534" s="31">
        <v>0.95332499999999998</v>
      </c>
    </row>
    <row r="2535" spans="1:7" x14ac:dyDescent="0.2">
      <c r="A2535" s="31" t="str">
        <f t="shared" si="44"/>
        <v>2017-18Surf Coast ShireR2</v>
      </c>
      <c r="B2535" s="31" t="s">
        <v>287</v>
      </c>
      <c r="C2535" s="31" t="s">
        <v>213</v>
      </c>
      <c r="D2535" s="31" t="s">
        <v>32</v>
      </c>
      <c r="E2535" s="31">
        <v>1</v>
      </c>
      <c r="F2535" s="31">
        <v>0.95711400000000002</v>
      </c>
      <c r="G2535" s="31">
        <v>0.95970999999999995</v>
      </c>
    </row>
    <row r="2536" spans="1:7" x14ac:dyDescent="0.2">
      <c r="A2536" s="31" t="str">
        <f t="shared" si="44"/>
        <v>2017-18Swan Hill Rural CityR2</v>
      </c>
      <c r="B2536" s="31" t="s">
        <v>287</v>
      </c>
      <c r="C2536" s="31" t="s">
        <v>214</v>
      </c>
      <c r="D2536" s="31" t="s">
        <v>32</v>
      </c>
      <c r="E2536" s="31">
        <v>0.98306997742663704</v>
      </c>
      <c r="F2536" s="31">
        <v>0.95711400000000002</v>
      </c>
      <c r="G2536" s="31">
        <v>0.95970999999999995</v>
      </c>
    </row>
    <row r="2537" spans="1:7" x14ac:dyDescent="0.2">
      <c r="A2537" s="31" t="str">
        <f t="shared" si="44"/>
        <v>2017-18Towong ShireR2</v>
      </c>
      <c r="B2537" s="31" t="s">
        <v>287</v>
      </c>
      <c r="C2537" s="31" t="s">
        <v>215</v>
      </c>
      <c r="D2537" s="31" t="s">
        <v>32</v>
      </c>
      <c r="E2537" s="31">
        <v>0.99470899470899499</v>
      </c>
      <c r="F2537" s="31">
        <v>0.95711400000000002</v>
      </c>
      <c r="G2537" s="31">
        <v>0.95332499999999998</v>
      </c>
    </row>
    <row r="2538" spans="1:7" x14ac:dyDescent="0.2">
      <c r="A2538" s="31" t="str">
        <f t="shared" si="44"/>
        <v>2017-18Wellington ShireR2</v>
      </c>
      <c r="B2538" s="31" t="s">
        <v>287</v>
      </c>
      <c r="C2538" s="31" t="s">
        <v>216</v>
      </c>
      <c r="D2538" s="31" t="s">
        <v>32</v>
      </c>
      <c r="E2538" s="31">
        <v>0.99684053572953402</v>
      </c>
      <c r="F2538" s="31">
        <v>0.95711400000000002</v>
      </c>
      <c r="G2538" s="31">
        <v>0.95970999999999995</v>
      </c>
    </row>
    <row r="2539" spans="1:7" x14ac:dyDescent="0.2">
      <c r="A2539" s="31" t="str">
        <f t="shared" si="44"/>
        <v>2017-18West Wimmera ShireR2</v>
      </c>
      <c r="B2539" s="31" t="s">
        <v>287</v>
      </c>
      <c r="C2539" s="31" t="s">
        <v>217</v>
      </c>
      <c r="D2539" s="31" t="s">
        <v>32</v>
      </c>
      <c r="E2539" s="31">
        <v>0.92763994583795695</v>
      </c>
      <c r="F2539" s="31">
        <v>0.95711400000000002</v>
      </c>
      <c r="G2539" s="31">
        <v>0.95332499999999998</v>
      </c>
    </row>
    <row r="2540" spans="1:7" x14ac:dyDescent="0.2">
      <c r="A2540" s="31" t="str">
        <f t="shared" si="44"/>
        <v>2017-18Whitehorse CityR2</v>
      </c>
      <c r="B2540" s="31" t="s">
        <v>287</v>
      </c>
      <c r="C2540" s="31" t="s">
        <v>218</v>
      </c>
      <c r="D2540" s="31" t="s">
        <v>32</v>
      </c>
      <c r="E2540" s="31">
        <v>0.98587127158555699</v>
      </c>
      <c r="F2540" s="31">
        <v>0.95711400000000002</v>
      </c>
      <c r="G2540" s="31">
        <v>0.94571899999999998</v>
      </c>
    </row>
    <row r="2541" spans="1:7" x14ac:dyDescent="0.2">
      <c r="A2541" s="31" t="str">
        <f t="shared" si="44"/>
        <v>2017-18Whittlesea CityR2</v>
      </c>
      <c r="B2541" s="31" t="s">
        <v>287</v>
      </c>
      <c r="C2541" s="31" t="s">
        <v>219</v>
      </c>
      <c r="D2541" s="31" t="s">
        <v>32</v>
      </c>
      <c r="E2541" s="31">
        <v>0.97843458840771902</v>
      </c>
      <c r="F2541" s="31">
        <v>0.95711400000000002</v>
      </c>
      <c r="G2541" s="31">
        <v>0.96652400000000005</v>
      </c>
    </row>
    <row r="2542" spans="1:7" x14ac:dyDescent="0.2">
      <c r="A2542" s="31" t="str">
        <f t="shared" si="44"/>
        <v>2017-18Wyndham CityR2</v>
      </c>
      <c r="B2542" s="31" t="s">
        <v>287</v>
      </c>
      <c r="C2542" s="31" t="s">
        <v>220</v>
      </c>
      <c r="D2542" s="31" t="s">
        <v>32</v>
      </c>
      <c r="E2542" s="31">
        <v>0.990845070422535</v>
      </c>
      <c r="F2542" s="31">
        <v>0.95711400000000002</v>
      </c>
      <c r="G2542" s="31">
        <v>0.96652400000000005</v>
      </c>
    </row>
    <row r="2543" spans="1:7" x14ac:dyDescent="0.2">
      <c r="A2543" s="31" t="str">
        <f t="shared" si="44"/>
        <v>2017-18Yarra CityR2</v>
      </c>
      <c r="B2543" s="31" t="s">
        <v>287</v>
      </c>
      <c r="C2543" s="31" t="s">
        <v>221</v>
      </c>
      <c r="D2543" s="31" t="s">
        <v>32</v>
      </c>
      <c r="E2543" s="31">
        <v>0.990559093672992</v>
      </c>
      <c r="F2543" s="31">
        <v>0.95711400000000002</v>
      </c>
      <c r="G2543" s="31">
        <v>0.94571899999999998</v>
      </c>
    </row>
    <row r="2544" spans="1:7" x14ac:dyDescent="0.2">
      <c r="A2544" s="31" t="str">
        <f t="shared" si="44"/>
        <v>2017-18Yarra Ranges ShireR2</v>
      </c>
      <c r="B2544" s="31" t="s">
        <v>287</v>
      </c>
      <c r="C2544" s="31" t="s">
        <v>222</v>
      </c>
      <c r="D2544" s="31" t="s">
        <v>32</v>
      </c>
      <c r="E2544" s="31">
        <v>0.98695228821811098</v>
      </c>
      <c r="F2544" s="31">
        <v>0.95711400000000002</v>
      </c>
      <c r="G2544" s="31">
        <v>0.96652400000000005</v>
      </c>
    </row>
    <row r="2545" spans="1:7" x14ac:dyDescent="0.2">
      <c r="A2545" s="31" t="str">
        <f t="shared" ref="A2545:A2608" si="45">CONCATENATE(B2545,C2545,D2545)</f>
        <v>2017-18Yarriambiack ShireR2</v>
      </c>
      <c r="B2545" s="31" t="s">
        <v>287</v>
      </c>
      <c r="C2545" s="31" t="s">
        <v>223</v>
      </c>
      <c r="D2545" s="31" t="s">
        <v>32</v>
      </c>
      <c r="E2545" s="31">
        <v>0.89518072289156603</v>
      </c>
      <c r="F2545" s="31">
        <v>0.95711400000000002</v>
      </c>
      <c r="G2545" s="31">
        <v>0.95332499999999998</v>
      </c>
    </row>
    <row r="2546" spans="1:7" x14ac:dyDescent="0.2">
      <c r="A2546" s="31" t="str">
        <f t="shared" si="45"/>
        <v>2017-18Bass Coast ShireR2</v>
      </c>
      <c r="B2546" s="31" t="s">
        <v>287</v>
      </c>
      <c r="C2546" s="31" t="s">
        <v>224</v>
      </c>
      <c r="D2546" s="31" t="s">
        <v>32</v>
      </c>
      <c r="E2546" s="31">
        <v>0.99897368421052601</v>
      </c>
      <c r="F2546" s="31">
        <v>0.95711400000000002</v>
      </c>
      <c r="G2546" s="31">
        <v>0.95970999999999995</v>
      </c>
    </row>
    <row r="2547" spans="1:7" x14ac:dyDescent="0.2">
      <c r="A2547" s="31" t="str">
        <f t="shared" si="45"/>
        <v>2017-18Borough of QueenscliffeR2</v>
      </c>
      <c r="B2547" s="31" t="s">
        <v>287</v>
      </c>
      <c r="C2547" s="31" t="s">
        <v>225</v>
      </c>
      <c r="D2547" s="31" t="s">
        <v>32</v>
      </c>
      <c r="E2547" s="31">
        <v>1</v>
      </c>
      <c r="F2547" s="31">
        <v>0.95711400000000002</v>
      </c>
      <c r="G2547" s="31">
        <v>0.95332499999999998</v>
      </c>
    </row>
    <row r="2548" spans="1:7" x14ac:dyDescent="0.2">
      <c r="A2548" s="31" t="str">
        <f t="shared" si="45"/>
        <v>2017-18Alpine ShireR2</v>
      </c>
      <c r="B2548" s="31" t="s">
        <v>287</v>
      </c>
      <c r="C2548" s="31" t="s">
        <v>226</v>
      </c>
      <c r="D2548" s="31" t="s">
        <v>32</v>
      </c>
      <c r="E2548" s="31">
        <v>0.99132947976878605</v>
      </c>
      <c r="F2548" s="31">
        <v>0.95711400000000002</v>
      </c>
      <c r="G2548" s="31">
        <v>0.95332499999999998</v>
      </c>
    </row>
    <row r="2549" spans="1:7" x14ac:dyDescent="0.2">
      <c r="A2549" s="31" t="str">
        <f t="shared" si="45"/>
        <v>2017-18Ballarat CityR2</v>
      </c>
      <c r="B2549" s="31" t="s">
        <v>287</v>
      </c>
      <c r="C2549" s="31" t="s">
        <v>227</v>
      </c>
      <c r="D2549" s="31" t="s">
        <v>32</v>
      </c>
      <c r="E2549" s="31">
        <v>0.99769517745180403</v>
      </c>
      <c r="F2549" s="31">
        <v>0.95711400000000002</v>
      </c>
      <c r="G2549" s="31">
        <v>0.97598399999999996</v>
      </c>
    </row>
    <row r="2550" spans="1:7" x14ac:dyDescent="0.2">
      <c r="A2550" s="31" t="str">
        <f t="shared" si="45"/>
        <v>2017-18Banyule CityR2</v>
      </c>
      <c r="B2550" s="31" t="s">
        <v>287</v>
      </c>
      <c r="C2550" s="31" t="s">
        <v>228</v>
      </c>
      <c r="D2550" s="31" t="s">
        <v>32</v>
      </c>
      <c r="E2550" s="31">
        <v>0.98230055658627102</v>
      </c>
      <c r="F2550" s="31">
        <v>0.95711400000000002</v>
      </c>
      <c r="G2550" s="31">
        <v>0.94571899999999998</v>
      </c>
    </row>
    <row r="2551" spans="1:7" x14ac:dyDescent="0.2">
      <c r="A2551" s="31" t="str">
        <f t="shared" si="45"/>
        <v>2017-18Baw Baw ShireR2</v>
      </c>
      <c r="B2551" s="31" t="s">
        <v>287</v>
      </c>
      <c r="C2551" s="31" t="s">
        <v>229</v>
      </c>
      <c r="D2551" s="31" t="s">
        <v>32</v>
      </c>
      <c r="E2551" s="31">
        <v>0.96326905417814501</v>
      </c>
      <c r="F2551" s="31">
        <v>0.95711400000000002</v>
      </c>
      <c r="G2551" s="31">
        <v>0.95970999999999995</v>
      </c>
    </row>
    <row r="2552" spans="1:7" x14ac:dyDescent="0.2">
      <c r="A2552" s="31" t="str">
        <f t="shared" si="45"/>
        <v>2017-18Bayside CityR2</v>
      </c>
      <c r="B2552" s="31" t="s">
        <v>287</v>
      </c>
      <c r="C2552" s="31" t="s">
        <v>230</v>
      </c>
      <c r="D2552" s="31" t="s">
        <v>32</v>
      </c>
      <c r="E2552" s="31">
        <v>0.97574123989218298</v>
      </c>
      <c r="F2552" s="31">
        <v>0.95711400000000002</v>
      </c>
      <c r="G2552" s="31">
        <v>0.94571899999999998</v>
      </c>
    </row>
    <row r="2553" spans="1:7" x14ac:dyDescent="0.2">
      <c r="A2553" s="31" t="str">
        <f t="shared" si="45"/>
        <v>2017-18Benalla Rural CityR2</v>
      </c>
      <c r="B2553" s="31" t="s">
        <v>287</v>
      </c>
      <c r="C2553" s="31" t="s">
        <v>231</v>
      </c>
      <c r="D2553" s="31" t="s">
        <v>32</v>
      </c>
      <c r="E2553" s="31">
        <v>0.91353531028084101</v>
      </c>
      <c r="F2553" s="31">
        <v>0.95711400000000002</v>
      </c>
      <c r="G2553" s="31">
        <v>0.95332499999999998</v>
      </c>
    </row>
    <row r="2554" spans="1:7" x14ac:dyDescent="0.2">
      <c r="A2554" s="31" t="str">
        <f t="shared" si="45"/>
        <v>2017-18Brimbank CityR2</v>
      </c>
      <c r="B2554" s="31" t="s">
        <v>287</v>
      </c>
      <c r="C2554" s="31" t="s">
        <v>232</v>
      </c>
      <c r="D2554" s="31" t="s">
        <v>32</v>
      </c>
      <c r="E2554" s="31">
        <v>0.84867983137341896</v>
      </c>
      <c r="F2554" s="31">
        <v>0.95711400000000002</v>
      </c>
      <c r="G2554" s="31">
        <v>0.94571899999999998</v>
      </c>
    </row>
    <row r="2555" spans="1:7" x14ac:dyDescent="0.2">
      <c r="A2555" s="31" t="str">
        <f t="shared" si="45"/>
        <v>2017-18Campaspe ShireR2</v>
      </c>
      <c r="B2555" s="31" t="s">
        <v>287</v>
      </c>
      <c r="C2555" s="31" t="s">
        <v>233</v>
      </c>
      <c r="D2555" s="31" t="s">
        <v>32</v>
      </c>
      <c r="E2555" s="31">
        <v>0.96325459317585305</v>
      </c>
      <c r="F2555" s="31">
        <v>0.95711400000000002</v>
      </c>
      <c r="G2555" s="31">
        <v>0.95970999999999995</v>
      </c>
    </row>
    <row r="2556" spans="1:7" x14ac:dyDescent="0.2">
      <c r="A2556" s="31" t="str">
        <f t="shared" si="45"/>
        <v>2017-18Cardinia ShireR2</v>
      </c>
      <c r="B2556" s="31" t="s">
        <v>287</v>
      </c>
      <c r="C2556" s="31" t="s">
        <v>234</v>
      </c>
      <c r="D2556" s="31" t="s">
        <v>32</v>
      </c>
      <c r="E2556" s="31">
        <v>0.96521739130434803</v>
      </c>
      <c r="F2556" s="31">
        <v>0.95711400000000002</v>
      </c>
      <c r="G2556" s="31">
        <v>0.96652400000000005</v>
      </c>
    </row>
    <row r="2557" spans="1:7" x14ac:dyDescent="0.2">
      <c r="A2557" s="31" t="str">
        <f t="shared" si="45"/>
        <v>2017-18Casey CityR2</v>
      </c>
      <c r="B2557" s="31" t="s">
        <v>287</v>
      </c>
      <c r="C2557" s="31" t="s">
        <v>235</v>
      </c>
      <c r="D2557" s="31" t="s">
        <v>32</v>
      </c>
      <c r="E2557" s="31">
        <v>0.97227722772277203</v>
      </c>
      <c r="F2557" s="31">
        <v>0.95711400000000002</v>
      </c>
      <c r="G2557" s="31">
        <v>0.96652400000000005</v>
      </c>
    </row>
    <row r="2558" spans="1:7" x14ac:dyDescent="0.2">
      <c r="A2558" s="31" t="str">
        <f t="shared" si="45"/>
        <v>2017-18Central Goldfields ShireR2</v>
      </c>
      <c r="B2558" s="31" t="s">
        <v>287</v>
      </c>
      <c r="C2558" s="31" t="s">
        <v>236</v>
      </c>
      <c r="D2558" s="31" t="s">
        <v>32</v>
      </c>
      <c r="E2558" s="31">
        <v>1</v>
      </c>
      <c r="F2558" s="31">
        <v>0.95711400000000002</v>
      </c>
      <c r="G2558" s="31">
        <v>0.95332499999999998</v>
      </c>
    </row>
    <row r="2559" spans="1:7" x14ac:dyDescent="0.2">
      <c r="A2559" s="31" t="str">
        <f t="shared" si="45"/>
        <v>2017-18Colac-Otway ShireR2</v>
      </c>
      <c r="B2559" s="31" t="s">
        <v>287</v>
      </c>
      <c r="C2559" s="31" t="s">
        <v>237</v>
      </c>
      <c r="D2559" s="31" t="s">
        <v>32</v>
      </c>
      <c r="E2559" s="31">
        <v>0.93584229390680995</v>
      </c>
      <c r="F2559" s="31">
        <v>0.95711400000000002</v>
      </c>
      <c r="G2559" s="31">
        <v>0.95970999999999995</v>
      </c>
    </row>
    <row r="2560" spans="1:7" x14ac:dyDescent="0.2">
      <c r="A2560" s="31" t="str">
        <f t="shared" si="45"/>
        <v>2017-18Corangamite ShireR2</v>
      </c>
      <c r="B2560" s="31" t="s">
        <v>287</v>
      </c>
      <c r="C2560" s="31" t="s">
        <v>238</v>
      </c>
      <c r="D2560" s="31" t="s">
        <v>32</v>
      </c>
      <c r="E2560" s="31">
        <v>0.99014238773274899</v>
      </c>
      <c r="F2560" s="31">
        <v>0.95711400000000002</v>
      </c>
      <c r="G2560" s="31">
        <v>0.95970999999999995</v>
      </c>
    </row>
    <row r="2561" spans="1:7" x14ac:dyDescent="0.2">
      <c r="A2561" s="31" t="str">
        <f t="shared" si="45"/>
        <v>2017-18Darebin CityR2</v>
      </c>
      <c r="B2561" s="31" t="s">
        <v>287</v>
      </c>
      <c r="C2561" s="31" t="s">
        <v>239</v>
      </c>
      <c r="D2561" s="31" t="s">
        <v>32</v>
      </c>
      <c r="E2561" s="31">
        <v>0.99943253467843596</v>
      </c>
      <c r="F2561" s="31">
        <v>0.95711400000000002</v>
      </c>
      <c r="G2561" s="31">
        <v>0.94571899999999998</v>
      </c>
    </row>
    <row r="2562" spans="1:7" x14ac:dyDescent="0.2">
      <c r="A2562" s="31" t="str">
        <f t="shared" si="45"/>
        <v>2017-18East Gippsland ShireR2</v>
      </c>
      <c r="B2562" s="31" t="s">
        <v>287</v>
      </c>
      <c r="C2562" s="31" t="s">
        <v>240</v>
      </c>
      <c r="D2562" s="31" t="s">
        <v>32</v>
      </c>
      <c r="E2562" s="31">
        <v>0.965855737072292</v>
      </c>
      <c r="F2562" s="31">
        <v>0.95711400000000002</v>
      </c>
      <c r="G2562" s="31">
        <v>0.95970999999999995</v>
      </c>
    </row>
    <row r="2563" spans="1:7" x14ac:dyDescent="0.2">
      <c r="A2563" s="31" t="str">
        <f t="shared" si="45"/>
        <v>2017-18Frankston CityR2</v>
      </c>
      <c r="B2563" s="31" t="s">
        <v>287</v>
      </c>
      <c r="C2563" s="31" t="s">
        <v>241</v>
      </c>
      <c r="D2563" s="31" t="s">
        <v>32</v>
      </c>
      <c r="E2563" s="31">
        <v>0.92438091524050903</v>
      </c>
      <c r="F2563" s="31">
        <v>0.95711400000000002</v>
      </c>
      <c r="G2563" s="31">
        <v>0.94571899999999998</v>
      </c>
    </row>
    <row r="2564" spans="1:7" x14ac:dyDescent="0.2">
      <c r="A2564" s="31" t="str">
        <f t="shared" si="45"/>
        <v>2017-18Gannawarra ShireR2</v>
      </c>
      <c r="B2564" s="31" t="s">
        <v>287</v>
      </c>
      <c r="C2564" s="31" t="s">
        <v>242</v>
      </c>
      <c r="D2564" s="31" t="s">
        <v>32</v>
      </c>
      <c r="E2564" s="31">
        <v>0.91938579654510599</v>
      </c>
      <c r="F2564" s="31">
        <v>0.95711400000000002</v>
      </c>
      <c r="G2564" s="31">
        <v>0.95332499999999998</v>
      </c>
    </row>
    <row r="2565" spans="1:7" x14ac:dyDescent="0.2">
      <c r="A2565" s="31" t="str">
        <f t="shared" si="45"/>
        <v>2017-18Glenelg ShireR2</v>
      </c>
      <c r="B2565" s="31" t="s">
        <v>287</v>
      </c>
      <c r="C2565" s="31" t="s">
        <v>243</v>
      </c>
      <c r="D2565" s="31" t="s">
        <v>32</v>
      </c>
      <c r="E2565" s="31">
        <v>0.92105263157894701</v>
      </c>
      <c r="F2565" s="31">
        <v>0.95711400000000002</v>
      </c>
      <c r="G2565" s="31">
        <v>0.95970999999999995</v>
      </c>
    </row>
    <row r="2566" spans="1:7" x14ac:dyDescent="0.2">
      <c r="A2566" s="31" t="str">
        <f t="shared" si="45"/>
        <v>2017-18Golden Plains ShireR2</v>
      </c>
      <c r="B2566" s="31" t="s">
        <v>287</v>
      </c>
      <c r="C2566" s="31" t="s">
        <v>244</v>
      </c>
      <c r="D2566" s="31" t="s">
        <v>32</v>
      </c>
      <c r="E2566" s="31">
        <v>0.99537585199610501</v>
      </c>
      <c r="F2566" s="31">
        <v>0.95711400000000002</v>
      </c>
      <c r="G2566" s="31">
        <v>0.95970999999999995</v>
      </c>
    </row>
    <row r="2567" spans="1:7" x14ac:dyDescent="0.2">
      <c r="A2567" s="31" t="str">
        <f t="shared" si="45"/>
        <v>2017-18Greater Bendigo CityR2</v>
      </c>
      <c r="B2567" s="31" t="s">
        <v>287</v>
      </c>
      <c r="C2567" s="31" t="s">
        <v>245</v>
      </c>
      <c r="D2567" s="31" t="s">
        <v>32</v>
      </c>
      <c r="E2567" s="31">
        <v>0.99530516431924898</v>
      </c>
      <c r="F2567" s="31">
        <v>0.95711400000000002</v>
      </c>
      <c r="G2567" s="31">
        <v>0.97598399999999996</v>
      </c>
    </row>
    <row r="2568" spans="1:7" x14ac:dyDescent="0.2">
      <c r="A2568" s="31" t="str">
        <f t="shared" si="45"/>
        <v>2017-18Greater Dandenong CityR2</v>
      </c>
      <c r="B2568" s="31" t="s">
        <v>287</v>
      </c>
      <c r="C2568" s="31" t="s">
        <v>246</v>
      </c>
      <c r="D2568" s="31" t="s">
        <v>32</v>
      </c>
      <c r="E2568" s="31">
        <v>0.79381443298969101</v>
      </c>
      <c r="F2568" s="31">
        <v>0.95711400000000002</v>
      </c>
      <c r="G2568" s="31">
        <v>0.94571899999999998</v>
      </c>
    </row>
    <row r="2569" spans="1:7" x14ac:dyDescent="0.2">
      <c r="A2569" s="31" t="str">
        <f t="shared" si="45"/>
        <v>2017-18Greater Geelong CityR2</v>
      </c>
      <c r="B2569" s="31" t="s">
        <v>287</v>
      </c>
      <c r="C2569" s="31" t="s">
        <v>247</v>
      </c>
      <c r="D2569" s="31" t="s">
        <v>32</v>
      </c>
      <c r="E2569" s="31">
        <v>0.95651889058746498</v>
      </c>
      <c r="F2569" s="31">
        <v>0.95711400000000002</v>
      </c>
      <c r="G2569" s="31">
        <v>0.97598399999999996</v>
      </c>
    </row>
    <row r="2570" spans="1:7" x14ac:dyDescent="0.2">
      <c r="A2570" s="31" t="str">
        <f t="shared" si="45"/>
        <v>2017-18Hepburn ShireR2</v>
      </c>
      <c r="B2570" s="31" t="s">
        <v>287</v>
      </c>
      <c r="C2570" s="31" t="s">
        <v>248</v>
      </c>
      <c r="D2570" s="31" t="s">
        <v>32</v>
      </c>
      <c r="E2570" s="31">
        <v>0.98611111111111105</v>
      </c>
      <c r="F2570" s="31">
        <v>0.95711400000000002</v>
      </c>
      <c r="G2570" s="31">
        <v>0.95332499999999998</v>
      </c>
    </row>
    <row r="2571" spans="1:7" x14ac:dyDescent="0.2">
      <c r="A2571" s="31" t="str">
        <f t="shared" si="45"/>
        <v>2017-18Hindmarsh ShireR2</v>
      </c>
      <c r="B2571" s="31" t="s">
        <v>287</v>
      </c>
      <c r="C2571" s="31" t="s">
        <v>249</v>
      </c>
      <c r="D2571" s="31" t="s">
        <v>32</v>
      </c>
      <c r="E2571" s="31">
        <v>0.99825479930191996</v>
      </c>
      <c r="F2571" s="31">
        <v>0.95711400000000002</v>
      </c>
      <c r="G2571" s="31">
        <v>0.95332499999999998</v>
      </c>
    </row>
    <row r="2572" spans="1:7" x14ac:dyDescent="0.2">
      <c r="A2572" s="31" t="str">
        <f t="shared" si="45"/>
        <v>2017-18Hobsons Bay CityR2</v>
      </c>
      <c r="B2572" s="31" t="s">
        <v>287</v>
      </c>
      <c r="C2572" s="31" t="s">
        <v>250</v>
      </c>
      <c r="D2572" s="31" t="s">
        <v>32</v>
      </c>
      <c r="E2572" s="31">
        <v>0.97685185185185197</v>
      </c>
      <c r="F2572" s="31">
        <v>0.95711400000000002</v>
      </c>
      <c r="G2572" s="31">
        <v>0.94571899999999998</v>
      </c>
    </row>
    <row r="2573" spans="1:7" x14ac:dyDescent="0.2">
      <c r="A2573" s="31" t="str">
        <f t="shared" si="45"/>
        <v>2017-18Hume CityR2</v>
      </c>
      <c r="B2573" s="31" t="s">
        <v>287</v>
      </c>
      <c r="C2573" s="31" t="s">
        <v>251</v>
      </c>
      <c r="D2573" s="31" t="s">
        <v>32</v>
      </c>
      <c r="E2573" s="31">
        <v>0.92977458159732795</v>
      </c>
      <c r="F2573" s="31">
        <v>0.95711400000000002</v>
      </c>
      <c r="G2573" s="31">
        <v>0.96652400000000005</v>
      </c>
    </row>
    <row r="2574" spans="1:7" x14ac:dyDescent="0.2">
      <c r="A2574" s="31" t="str">
        <f t="shared" si="45"/>
        <v>2017-18Indigo ShireR2</v>
      </c>
      <c r="B2574" s="31" t="s">
        <v>287</v>
      </c>
      <c r="C2574" s="31" t="s">
        <v>252</v>
      </c>
      <c r="D2574" s="31" t="s">
        <v>32</v>
      </c>
      <c r="E2574" s="31">
        <v>0.99727463312369002</v>
      </c>
      <c r="F2574" s="31">
        <v>0.95711400000000002</v>
      </c>
      <c r="G2574" s="31">
        <v>0.95332499999999998</v>
      </c>
    </row>
    <row r="2575" spans="1:7" x14ac:dyDescent="0.2">
      <c r="A2575" s="31" t="str">
        <f t="shared" si="45"/>
        <v>2017-18Knox CityR2</v>
      </c>
      <c r="B2575" s="31" t="s">
        <v>287</v>
      </c>
      <c r="C2575" s="31" t="s">
        <v>253</v>
      </c>
      <c r="D2575" s="31" t="s">
        <v>32</v>
      </c>
      <c r="E2575" s="31">
        <v>0.953125</v>
      </c>
      <c r="F2575" s="31">
        <v>0.95711400000000002</v>
      </c>
      <c r="G2575" s="31">
        <v>0.94571899999999998</v>
      </c>
    </row>
    <row r="2576" spans="1:7" x14ac:dyDescent="0.2">
      <c r="A2576" s="31" t="str">
        <f t="shared" si="45"/>
        <v>2017-18Loddon ShireR2</v>
      </c>
      <c r="B2576" s="31" t="s">
        <v>287</v>
      </c>
      <c r="C2576" s="31" t="s">
        <v>254</v>
      </c>
      <c r="D2576" s="31" t="s">
        <v>32</v>
      </c>
      <c r="E2576" s="31">
        <v>0.98833510074231201</v>
      </c>
      <c r="F2576" s="31">
        <v>0.95711400000000002</v>
      </c>
      <c r="G2576" s="31">
        <v>0.95332499999999998</v>
      </c>
    </row>
    <row r="2577" spans="1:7" x14ac:dyDescent="0.2">
      <c r="A2577" s="31" t="str">
        <f t="shared" si="45"/>
        <v>2017-18Macedon Ranges ShireR2</v>
      </c>
      <c r="B2577" s="31" t="s">
        <v>287</v>
      </c>
      <c r="C2577" s="31" t="s">
        <v>255</v>
      </c>
      <c r="D2577" s="31" t="s">
        <v>32</v>
      </c>
      <c r="E2577" s="31">
        <v>0.96747967479674801</v>
      </c>
      <c r="F2577" s="31">
        <v>0.95711400000000002</v>
      </c>
      <c r="G2577" s="31">
        <v>0.95970999999999995</v>
      </c>
    </row>
    <row r="2578" spans="1:7" x14ac:dyDescent="0.2">
      <c r="A2578" s="31" t="str">
        <f t="shared" si="45"/>
        <v>2017-18Manningham CityR2</v>
      </c>
      <c r="B2578" s="31" t="s">
        <v>287</v>
      </c>
      <c r="C2578" s="31" t="s">
        <v>256</v>
      </c>
      <c r="D2578" s="31" t="s">
        <v>32</v>
      </c>
      <c r="E2578" s="31">
        <v>0.99279731993299802</v>
      </c>
      <c r="F2578" s="31">
        <v>0.95711400000000002</v>
      </c>
      <c r="G2578" s="31">
        <v>0.94571899999999998</v>
      </c>
    </row>
    <row r="2579" spans="1:7" x14ac:dyDescent="0.2">
      <c r="A2579" s="31" t="str">
        <f t="shared" si="45"/>
        <v>2017-18Mansfield ShireR2</v>
      </c>
      <c r="B2579" s="31" t="s">
        <v>287</v>
      </c>
      <c r="C2579" s="31" t="s">
        <v>257</v>
      </c>
      <c r="D2579" s="31" t="s">
        <v>32</v>
      </c>
      <c r="E2579" s="31">
        <v>0.89605295415542996</v>
      </c>
      <c r="F2579" s="31">
        <v>0.95711400000000002</v>
      </c>
      <c r="G2579" s="31">
        <v>0.95332499999999998</v>
      </c>
    </row>
    <row r="2580" spans="1:7" x14ac:dyDescent="0.2">
      <c r="A2580" s="31" t="str">
        <f t="shared" si="45"/>
        <v>2017-18Maribyrnong CityR2</v>
      </c>
      <c r="B2580" s="31" t="s">
        <v>287</v>
      </c>
      <c r="C2580" s="31" t="s">
        <v>258</v>
      </c>
      <c r="D2580" s="31" t="s">
        <v>32</v>
      </c>
      <c r="E2580" s="31">
        <v>0.85901639344262304</v>
      </c>
      <c r="F2580" s="31">
        <v>0.95711400000000002</v>
      </c>
      <c r="G2580" s="31">
        <v>0.94571899999999998</v>
      </c>
    </row>
    <row r="2581" spans="1:7" x14ac:dyDescent="0.2">
      <c r="A2581" s="31" t="str">
        <f t="shared" si="45"/>
        <v>2017-18Maroondah CityR2</v>
      </c>
      <c r="B2581" s="31" t="s">
        <v>287</v>
      </c>
      <c r="C2581" s="31" t="s">
        <v>259</v>
      </c>
      <c r="D2581" s="31" t="s">
        <v>32</v>
      </c>
      <c r="E2581" s="31">
        <v>0.97248378321824702</v>
      </c>
      <c r="F2581" s="31">
        <v>0.95711400000000002</v>
      </c>
      <c r="G2581" s="31">
        <v>0.94571899999999998</v>
      </c>
    </row>
    <row r="2582" spans="1:7" x14ac:dyDescent="0.2">
      <c r="A2582" s="31" t="str">
        <f t="shared" si="45"/>
        <v>2017-18Melbourne CityR2</v>
      </c>
      <c r="B2582" s="31" t="s">
        <v>287</v>
      </c>
      <c r="C2582" s="31" t="s">
        <v>260</v>
      </c>
      <c r="D2582" s="31" t="s">
        <v>32</v>
      </c>
      <c r="E2582" s="31">
        <v>0.78284293410692096</v>
      </c>
      <c r="F2582" s="31">
        <v>0.95711400000000002</v>
      </c>
      <c r="G2582" s="31">
        <v>0.94571899999999998</v>
      </c>
    </row>
    <row r="2583" spans="1:7" x14ac:dyDescent="0.2">
      <c r="A2583" s="31" t="str">
        <f t="shared" si="45"/>
        <v>2017-18Melton CityR2</v>
      </c>
      <c r="B2583" s="31" t="s">
        <v>287</v>
      </c>
      <c r="C2583" s="31" t="s">
        <v>261</v>
      </c>
      <c r="D2583" s="31" t="s">
        <v>32</v>
      </c>
      <c r="E2583" s="31">
        <v>0.93813387423935102</v>
      </c>
      <c r="F2583" s="31">
        <v>0.95711400000000002</v>
      </c>
      <c r="G2583" s="31">
        <v>0.96652400000000005</v>
      </c>
    </row>
    <row r="2584" spans="1:7" x14ac:dyDescent="0.2">
      <c r="A2584" s="31" t="str">
        <f t="shared" si="45"/>
        <v>2017-18Moira ShireR2</v>
      </c>
      <c r="B2584" s="31" t="s">
        <v>287</v>
      </c>
      <c r="C2584" s="31" t="s">
        <v>262</v>
      </c>
      <c r="D2584" s="31" t="s">
        <v>32</v>
      </c>
      <c r="E2584" s="31">
        <v>0.89805182699478003</v>
      </c>
      <c r="F2584" s="31">
        <v>0.95711400000000002</v>
      </c>
      <c r="G2584" s="31">
        <v>0.95970999999999995</v>
      </c>
    </row>
    <row r="2585" spans="1:7" x14ac:dyDescent="0.2">
      <c r="A2585" s="31" t="str">
        <f t="shared" si="45"/>
        <v>2017-18Monash CityR2</v>
      </c>
      <c r="B2585" s="31" t="s">
        <v>287</v>
      </c>
      <c r="C2585" s="31" t="s">
        <v>263</v>
      </c>
      <c r="D2585" s="31" t="s">
        <v>32</v>
      </c>
      <c r="E2585" s="31">
        <v>0.98488805970149296</v>
      </c>
      <c r="F2585" s="31">
        <v>0.95711400000000002</v>
      </c>
      <c r="G2585" s="31">
        <v>0.94571899999999998</v>
      </c>
    </row>
    <row r="2586" spans="1:7" x14ac:dyDescent="0.2">
      <c r="A2586" s="31" t="str">
        <f t="shared" si="45"/>
        <v>2017-18Moonee Valley CityR2</v>
      </c>
      <c r="B2586" s="31" t="s">
        <v>287</v>
      </c>
      <c r="C2586" s="31" t="s">
        <v>264</v>
      </c>
      <c r="D2586" s="31" t="s">
        <v>32</v>
      </c>
      <c r="E2586" s="31">
        <v>0.99991534212364297</v>
      </c>
      <c r="F2586" s="31">
        <v>0.95711400000000002</v>
      </c>
      <c r="G2586" s="31">
        <v>0.94571899999999998</v>
      </c>
    </row>
    <row r="2587" spans="1:7" x14ac:dyDescent="0.2">
      <c r="A2587" s="31" t="str">
        <f t="shared" si="45"/>
        <v>2017-18Moorabool ShireR2</v>
      </c>
      <c r="B2587" s="31" t="s">
        <v>287</v>
      </c>
      <c r="C2587" s="31" t="s">
        <v>265</v>
      </c>
      <c r="D2587" s="31" t="s">
        <v>32</v>
      </c>
      <c r="E2587" s="31">
        <v>0.92288441721681802</v>
      </c>
      <c r="F2587" s="31">
        <v>0.95711400000000002</v>
      </c>
      <c r="G2587" s="31">
        <v>0.95970999999999995</v>
      </c>
    </row>
    <row r="2588" spans="1:7" x14ac:dyDescent="0.2">
      <c r="A2588" s="31" t="str">
        <f t="shared" si="45"/>
        <v>2017-18Merri-bek CityR2</v>
      </c>
      <c r="B2588" s="31" t="s">
        <v>287</v>
      </c>
      <c r="C2588" s="31" t="s">
        <v>266</v>
      </c>
      <c r="D2588" s="31" t="s">
        <v>32</v>
      </c>
      <c r="E2588" s="31">
        <v>0.94685360286925302</v>
      </c>
      <c r="F2588" s="31">
        <v>0.95711400000000002</v>
      </c>
      <c r="G2588" s="31">
        <v>0.94571899999999998</v>
      </c>
    </row>
    <row r="2589" spans="1:7" x14ac:dyDescent="0.2">
      <c r="A2589" s="31" t="str">
        <f t="shared" si="45"/>
        <v>2017-18Mornington Peninsula ShireR2</v>
      </c>
      <c r="B2589" s="31" t="s">
        <v>287</v>
      </c>
      <c r="C2589" s="31" t="s">
        <v>267</v>
      </c>
      <c r="D2589" s="31" t="s">
        <v>32</v>
      </c>
      <c r="E2589" s="31">
        <v>1</v>
      </c>
      <c r="F2589" s="31">
        <v>0.95711400000000002</v>
      </c>
      <c r="G2589" s="31">
        <v>0.96652400000000005</v>
      </c>
    </row>
    <row r="2590" spans="1:7" x14ac:dyDescent="0.2">
      <c r="A2590" s="31" t="str">
        <f t="shared" si="45"/>
        <v>2017-18Mount Alexander ShireR2</v>
      </c>
      <c r="B2590" s="31" t="s">
        <v>287</v>
      </c>
      <c r="C2590" s="31" t="s">
        <v>268</v>
      </c>
      <c r="D2590" s="31" t="s">
        <v>32</v>
      </c>
      <c r="E2590" s="31">
        <v>0.95795246800731304</v>
      </c>
      <c r="F2590" s="31">
        <v>0.95711400000000002</v>
      </c>
      <c r="G2590" s="31">
        <v>0.95970999999999995</v>
      </c>
    </row>
    <row r="2591" spans="1:7" x14ac:dyDescent="0.2">
      <c r="A2591" s="31" t="str">
        <f t="shared" si="45"/>
        <v>2017-18Moyne ShireR2</v>
      </c>
      <c r="B2591" s="31" t="s">
        <v>287</v>
      </c>
      <c r="C2591" s="31" t="s">
        <v>269</v>
      </c>
      <c r="D2591" s="31" t="s">
        <v>32</v>
      </c>
      <c r="E2591" s="31">
        <v>0.95194085027726405</v>
      </c>
      <c r="F2591" s="31">
        <v>0.95711400000000002</v>
      </c>
      <c r="G2591" s="31">
        <v>0.95970999999999995</v>
      </c>
    </row>
    <row r="2592" spans="1:7" x14ac:dyDescent="0.2">
      <c r="A2592" s="31" t="str">
        <f t="shared" si="45"/>
        <v>2017-18Murrindindi ShireR2</v>
      </c>
      <c r="B2592" s="31" t="s">
        <v>287</v>
      </c>
      <c r="C2592" s="31" t="s">
        <v>270</v>
      </c>
      <c r="D2592" s="31" t="s">
        <v>32</v>
      </c>
      <c r="E2592" s="31">
        <v>0.90644490644490605</v>
      </c>
      <c r="F2592" s="31">
        <v>0.95711400000000002</v>
      </c>
      <c r="G2592" s="31">
        <v>0.95332499999999998</v>
      </c>
    </row>
    <row r="2593" spans="1:7" x14ac:dyDescent="0.2">
      <c r="A2593" s="31" t="str">
        <f t="shared" si="45"/>
        <v>2017-18Nillumbik ShireR2</v>
      </c>
      <c r="B2593" s="31" t="s">
        <v>287</v>
      </c>
      <c r="C2593" s="31" t="s">
        <v>271</v>
      </c>
      <c r="D2593" s="31" t="s">
        <v>32</v>
      </c>
      <c r="E2593" s="31">
        <v>0.93707865168539295</v>
      </c>
      <c r="F2593" s="31">
        <v>0.95711400000000002</v>
      </c>
      <c r="G2593" s="31">
        <v>0.96652400000000005</v>
      </c>
    </row>
    <row r="2594" spans="1:7" x14ac:dyDescent="0.2">
      <c r="A2594" s="31" t="str">
        <f t="shared" si="45"/>
        <v>2017-18Port Phillip CityR2</v>
      </c>
      <c r="B2594" s="31" t="s">
        <v>287</v>
      </c>
      <c r="C2594" s="31" t="s">
        <v>272</v>
      </c>
      <c r="D2594" s="31" t="s">
        <v>32</v>
      </c>
      <c r="E2594" s="31">
        <v>0.96981132075471699</v>
      </c>
      <c r="F2594" s="31">
        <v>0.95711400000000002</v>
      </c>
      <c r="G2594" s="31">
        <v>0.94571899999999998</v>
      </c>
    </row>
    <row r="2595" spans="1:7" x14ac:dyDescent="0.2">
      <c r="A2595" s="31" t="str">
        <f t="shared" si="45"/>
        <v>2017-18Pyrenees ShireR2</v>
      </c>
      <c r="B2595" s="31" t="s">
        <v>287</v>
      </c>
      <c r="C2595" s="31" t="s">
        <v>273</v>
      </c>
      <c r="D2595" s="31" t="s">
        <v>32</v>
      </c>
      <c r="E2595" s="31">
        <v>0.997433831445382</v>
      </c>
      <c r="F2595" s="31">
        <v>0.95711400000000002</v>
      </c>
      <c r="G2595" s="31">
        <v>0.95332499999999998</v>
      </c>
    </row>
    <row r="2596" spans="1:7" x14ac:dyDescent="0.2">
      <c r="A2596" s="31" t="str">
        <f t="shared" si="45"/>
        <v>2017-18Greater SheppartonR2</v>
      </c>
      <c r="B2596" s="31" t="s">
        <v>287</v>
      </c>
      <c r="C2596" s="31" t="s">
        <v>274</v>
      </c>
      <c r="D2596" s="31" t="s">
        <v>32</v>
      </c>
      <c r="E2596" s="31">
        <v>0.970463059711002</v>
      </c>
      <c r="F2596" s="31">
        <v>0.95711400000000002</v>
      </c>
      <c r="G2596" s="31">
        <v>0.97598399999999996</v>
      </c>
    </row>
    <row r="2597" spans="1:7" x14ac:dyDescent="0.2">
      <c r="A2597" s="31" t="str">
        <f t="shared" si="45"/>
        <v>2017-18Wangaratta Rural CityR2</v>
      </c>
      <c r="B2597" s="31" t="s">
        <v>287</v>
      </c>
      <c r="C2597" s="31" t="s">
        <v>275</v>
      </c>
      <c r="D2597" s="31" t="s">
        <v>32</v>
      </c>
      <c r="E2597" s="31">
        <v>0.98697539797395095</v>
      </c>
      <c r="F2597" s="31">
        <v>0.95711400000000002</v>
      </c>
      <c r="G2597" s="31">
        <v>0.97598399999999996</v>
      </c>
    </row>
    <row r="2598" spans="1:7" x14ac:dyDescent="0.2">
      <c r="A2598" s="31" t="str">
        <f t="shared" si="45"/>
        <v>2017-18Warrnambool CityR2</v>
      </c>
      <c r="B2598" s="31" t="s">
        <v>287</v>
      </c>
      <c r="C2598" s="31" t="s">
        <v>276</v>
      </c>
      <c r="D2598" s="31" t="s">
        <v>32</v>
      </c>
      <c r="E2598" s="31">
        <v>0.96399999999999997</v>
      </c>
      <c r="F2598" s="31">
        <v>0.95711400000000002</v>
      </c>
      <c r="G2598" s="31">
        <v>0.97598399999999996</v>
      </c>
    </row>
    <row r="2599" spans="1:7" x14ac:dyDescent="0.2">
      <c r="A2599" s="31" t="str">
        <f t="shared" si="45"/>
        <v>2017-18Wodonga CityR2</v>
      </c>
      <c r="B2599" s="31" t="s">
        <v>287</v>
      </c>
      <c r="C2599" s="31" t="s">
        <v>277</v>
      </c>
      <c r="D2599" s="31" t="s">
        <v>32</v>
      </c>
      <c r="E2599" s="31">
        <v>0.97442922374429197</v>
      </c>
      <c r="F2599" s="31">
        <v>0.95711400000000002</v>
      </c>
      <c r="G2599" s="31">
        <v>0.97598399999999996</v>
      </c>
    </row>
    <row r="2600" spans="1:7" x14ac:dyDescent="0.2">
      <c r="A2600" s="31" t="str">
        <f t="shared" si="45"/>
        <v>2017-18Boroondara CityR2</v>
      </c>
      <c r="B2600" s="31" t="s">
        <v>287</v>
      </c>
      <c r="C2600" s="31" t="s">
        <v>278</v>
      </c>
      <c r="D2600" s="31" t="s">
        <v>32</v>
      </c>
      <c r="E2600" s="31">
        <v>0.97508896797153</v>
      </c>
      <c r="F2600" s="31">
        <v>0.95711400000000002</v>
      </c>
      <c r="G2600" s="31">
        <v>0.94571899999999998</v>
      </c>
    </row>
    <row r="2601" spans="1:7" x14ac:dyDescent="0.2">
      <c r="A2601" s="31" t="str">
        <f t="shared" si="45"/>
        <v>2017-18Buloke ShireR2</v>
      </c>
      <c r="B2601" s="31" t="s">
        <v>287</v>
      </c>
      <c r="C2601" s="31" t="s">
        <v>279</v>
      </c>
      <c r="D2601" s="31" t="s">
        <v>32</v>
      </c>
      <c r="E2601" s="31">
        <v>0.92835820895522403</v>
      </c>
      <c r="F2601" s="31">
        <v>0.95711400000000002</v>
      </c>
      <c r="G2601" s="31">
        <v>0.95332499999999998</v>
      </c>
    </row>
    <row r="2602" spans="1:7" x14ac:dyDescent="0.2">
      <c r="A2602" s="31" t="str">
        <f t="shared" si="45"/>
        <v>2017-18Glen Eira CityR2</v>
      </c>
      <c r="B2602" s="31" t="s">
        <v>287</v>
      </c>
      <c r="C2602" s="31" t="s">
        <v>280</v>
      </c>
      <c r="D2602" s="31" t="s">
        <v>32</v>
      </c>
      <c r="E2602" s="31">
        <v>0.941649899396378</v>
      </c>
      <c r="F2602" s="31">
        <v>0.95711400000000002</v>
      </c>
      <c r="G2602" s="31">
        <v>0.94571899999999998</v>
      </c>
    </row>
    <row r="2603" spans="1:7" x14ac:dyDescent="0.2">
      <c r="A2603" s="31" t="str">
        <f t="shared" si="45"/>
        <v>2017-18Horsham Rural CityR2</v>
      </c>
      <c r="B2603" s="31" t="s">
        <v>287</v>
      </c>
      <c r="C2603" s="31" t="s">
        <v>281</v>
      </c>
      <c r="D2603" s="31" t="s">
        <v>32</v>
      </c>
      <c r="E2603" s="31">
        <v>0.99298597194388805</v>
      </c>
      <c r="F2603" s="31">
        <v>0.95711400000000002</v>
      </c>
      <c r="G2603" s="31">
        <v>0.97598399999999996</v>
      </c>
    </row>
    <row r="2604" spans="1:7" x14ac:dyDescent="0.2">
      <c r="A2604" s="31" t="str">
        <f t="shared" si="45"/>
        <v>2017-18Kingston CityR2</v>
      </c>
      <c r="B2604" s="31" t="s">
        <v>287</v>
      </c>
      <c r="C2604" s="31" t="s">
        <v>282</v>
      </c>
      <c r="D2604" s="31" t="s">
        <v>32</v>
      </c>
      <c r="E2604" s="31">
        <v>0.96176861702127703</v>
      </c>
      <c r="F2604" s="31">
        <v>0.95711400000000002</v>
      </c>
      <c r="G2604" s="31">
        <v>0.94571899999999998</v>
      </c>
    </row>
    <row r="2605" spans="1:7" x14ac:dyDescent="0.2">
      <c r="A2605" s="31" t="str">
        <f t="shared" si="45"/>
        <v>2017-18Latrobe CityR2</v>
      </c>
      <c r="B2605" s="31" t="s">
        <v>287</v>
      </c>
      <c r="C2605" s="31" t="s">
        <v>283</v>
      </c>
      <c r="D2605" s="31" t="s">
        <v>32</v>
      </c>
      <c r="E2605" s="31">
        <v>0.99878579378731203</v>
      </c>
      <c r="F2605" s="31">
        <v>0.95711400000000002</v>
      </c>
      <c r="G2605" s="31">
        <v>0.97598399999999996</v>
      </c>
    </row>
    <row r="2606" spans="1:7" x14ac:dyDescent="0.2">
      <c r="A2606" s="31" t="str">
        <f t="shared" si="45"/>
        <v>2017-18Mildura Rural CityR2</v>
      </c>
      <c r="B2606" s="31" t="s">
        <v>287</v>
      </c>
      <c r="C2606" s="31" t="s">
        <v>284</v>
      </c>
      <c r="D2606" s="31" t="s">
        <v>32</v>
      </c>
      <c r="E2606" s="31">
        <v>0.92267961165048495</v>
      </c>
      <c r="F2606" s="31">
        <v>0.95711400000000002</v>
      </c>
      <c r="G2606" s="31">
        <v>0.97598399999999996</v>
      </c>
    </row>
    <row r="2607" spans="1:7" x14ac:dyDescent="0.2">
      <c r="A2607" s="31" t="str">
        <f t="shared" si="45"/>
        <v>2017-18Mitchell ShireR2</v>
      </c>
      <c r="B2607" s="31" t="s">
        <v>287</v>
      </c>
      <c r="C2607" s="31" t="s">
        <v>285</v>
      </c>
      <c r="D2607" s="31" t="s">
        <v>32</v>
      </c>
      <c r="E2607" s="31">
        <v>0.942706642665329</v>
      </c>
      <c r="F2607" s="31">
        <v>0.95711400000000002</v>
      </c>
      <c r="G2607" s="31">
        <v>0.95970999999999995</v>
      </c>
    </row>
    <row r="2608" spans="1:7" x14ac:dyDescent="0.2">
      <c r="A2608" s="31" t="str">
        <f t="shared" si="45"/>
        <v>2017-18Northern Grampians ShireR2</v>
      </c>
      <c r="B2608" s="31" t="s">
        <v>287</v>
      </c>
      <c r="C2608" s="31" t="s">
        <v>286</v>
      </c>
      <c r="D2608" s="31" t="s">
        <v>32</v>
      </c>
      <c r="E2608" s="31">
        <v>0.77684962714902805</v>
      </c>
      <c r="F2608" s="31">
        <v>0.95711400000000002</v>
      </c>
      <c r="G2608" s="31">
        <v>0.95332499999999998</v>
      </c>
    </row>
    <row r="2609" spans="1:7" x14ac:dyDescent="0.2">
      <c r="A2609" s="31" t="str">
        <f t="shared" ref="A2609:A2672" si="46">CONCATENATE(B2609,C2609,D2609)</f>
        <v>2017-18Southern Grampians ShireSP2</v>
      </c>
      <c r="B2609" s="31" t="s">
        <v>287</v>
      </c>
      <c r="C2609" s="31" t="s">
        <v>208</v>
      </c>
      <c r="D2609" s="31" t="s">
        <v>39</v>
      </c>
      <c r="E2609" s="31">
        <v>0.70434782608695701</v>
      </c>
      <c r="F2609" s="31">
        <v>0.69632899999999998</v>
      </c>
      <c r="G2609" s="31">
        <v>0.75629599999999997</v>
      </c>
    </row>
    <row r="2610" spans="1:7" x14ac:dyDescent="0.2">
      <c r="A2610" s="31" t="str">
        <f t="shared" si="46"/>
        <v>2017-18South Gippsland ShireSP2</v>
      </c>
      <c r="B2610" s="31" t="s">
        <v>287</v>
      </c>
      <c r="C2610" s="31" t="s">
        <v>209</v>
      </c>
      <c r="D2610" s="31" t="s">
        <v>39</v>
      </c>
      <c r="E2610" s="31">
        <v>0.76923076923076905</v>
      </c>
      <c r="F2610" s="31">
        <v>0.69632899999999998</v>
      </c>
      <c r="G2610" s="31">
        <v>0.75629599999999997</v>
      </c>
    </row>
    <row r="2611" spans="1:7" x14ac:dyDescent="0.2">
      <c r="A2611" s="31" t="str">
        <f t="shared" si="46"/>
        <v>2017-18Stonnington CitySP2</v>
      </c>
      <c r="B2611" s="31" t="s">
        <v>287</v>
      </c>
      <c r="C2611" s="31" t="s">
        <v>210</v>
      </c>
      <c r="D2611" s="31" t="s">
        <v>39</v>
      </c>
      <c r="E2611" s="31">
        <v>0.54759174311926595</v>
      </c>
      <c r="F2611" s="31">
        <v>0.69632899999999998</v>
      </c>
      <c r="G2611" s="31">
        <v>0.58993099999999998</v>
      </c>
    </row>
    <row r="2612" spans="1:7" x14ac:dyDescent="0.2">
      <c r="A2612" s="31" t="str">
        <f t="shared" si="46"/>
        <v>2017-18Ararat Rural CitySP2</v>
      </c>
      <c r="B2612" s="31" t="s">
        <v>287</v>
      </c>
      <c r="C2612" s="31" t="s">
        <v>211</v>
      </c>
      <c r="D2612" s="31" t="s">
        <v>39</v>
      </c>
      <c r="E2612" s="31">
        <v>0.58333333333333304</v>
      </c>
      <c r="F2612" s="31">
        <v>0.69632899999999998</v>
      </c>
      <c r="G2612" s="31">
        <v>0.738097</v>
      </c>
    </row>
    <row r="2613" spans="1:7" x14ac:dyDescent="0.2">
      <c r="A2613" s="31" t="str">
        <f t="shared" si="46"/>
        <v>2017-18Strathbogie ShireSP2</v>
      </c>
      <c r="B2613" s="31" t="s">
        <v>287</v>
      </c>
      <c r="C2613" s="31" t="s">
        <v>212</v>
      </c>
      <c r="D2613" s="31" t="s">
        <v>39</v>
      </c>
      <c r="E2613" s="31">
        <v>0.914572864321608</v>
      </c>
      <c r="F2613" s="31">
        <v>0.69632899999999998</v>
      </c>
      <c r="G2613" s="31">
        <v>0.738097</v>
      </c>
    </row>
    <row r="2614" spans="1:7" x14ac:dyDescent="0.2">
      <c r="A2614" s="31" t="str">
        <f t="shared" si="46"/>
        <v>2017-18Surf Coast ShireSP2</v>
      </c>
      <c r="B2614" s="31" t="s">
        <v>287</v>
      </c>
      <c r="C2614" s="31" t="s">
        <v>213</v>
      </c>
      <c r="D2614" s="31" t="s">
        <v>39</v>
      </c>
      <c r="E2614" s="31">
        <v>0.78725961538461497</v>
      </c>
      <c r="F2614" s="31">
        <v>0.69632899999999998</v>
      </c>
      <c r="G2614" s="31">
        <v>0.75629599999999997</v>
      </c>
    </row>
    <row r="2615" spans="1:7" x14ac:dyDescent="0.2">
      <c r="A2615" s="31" t="str">
        <f t="shared" si="46"/>
        <v>2017-18Swan Hill Rural CitySP2</v>
      </c>
      <c r="B2615" s="31" t="s">
        <v>287</v>
      </c>
      <c r="C2615" s="31" t="s">
        <v>214</v>
      </c>
      <c r="D2615" s="31" t="s">
        <v>39</v>
      </c>
      <c r="E2615" s="31">
        <v>0.70552147239263796</v>
      </c>
      <c r="F2615" s="31">
        <v>0.69632899999999998</v>
      </c>
      <c r="G2615" s="31">
        <v>0.75629599999999997</v>
      </c>
    </row>
    <row r="2616" spans="1:7" x14ac:dyDescent="0.2">
      <c r="A2616" s="31" t="str">
        <f t="shared" si="46"/>
        <v>2017-18Towong ShireSP2</v>
      </c>
      <c r="B2616" s="31" t="s">
        <v>287</v>
      </c>
      <c r="C2616" s="31" t="s">
        <v>215</v>
      </c>
      <c r="D2616" s="31" t="s">
        <v>39</v>
      </c>
      <c r="E2616" s="31">
        <v>0.507692307692308</v>
      </c>
      <c r="F2616" s="31">
        <v>0.69632899999999998</v>
      </c>
      <c r="G2616" s="31">
        <v>0.738097</v>
      </c>
    </row>
    <row r="2617" spans="1:7" x14ac:dyDescent="0.2">
      <c r="A2617" s="31" t="str">
        <f t="shared" si="46"/>
        <v>2017-18Wellington ShireSP2</v>
      </c>
      <c r="B2617" s="31" t="s">
        <v>287</v>
      </c>
      <c r="C2617" s="31" t="s">
        <v>216</v>
      </c>
      <c r="D2617" s="31" t="s">
        <v>39</v>
      </c>
      <c r="E2617" s="31">
        <v>0.97759674134419505</v>
      </c>
      <c r="F2617" s="31">
        <v>0.69632899999999998</v>
      </c>
      <c r="G2617" s="31">
        <v>0.75629599999999997</v>
      </c>
    </row>
    <row r="2618" spans="1:7" x14ac:dyDescent="0.2">
      <c r="A2618" s="31" t="str">
        <f t="shared" si="46"/>
        <v>2017-18West Wimmera ShireSP2</v>
      </c>
      <c r="B2618" s="31" t="s">
        <v>287</v>
      </c>
      <c r="C2618" s="31" t="s">
        <v>217</v>
      </c>
      <c r="D2618" s="31" t="s">
        <v>39</v>
      </c>
      <c r="E2618" s="31">
        <v>1</v>
      </c>
      <c r="F2618" s="31">
        <v>0.69632899999999998</v>
      </c>
      <c r="G2618" s="31">
        <v>0.738097</v>
      </c>
    </row>
    <row r="2619" spans="1:7" x14ac:dyDescent="0.2">
      <c r="A2619" s="31" t="str">
        <f t="shared" si="46"/>
        <v>2017-18Whitehorse CitySP2</v>
      </c>
      <c r="B2619" s="31" t="s">
        <v>287</v>
      </c>
      <c r="C2619" s="31" t="s">
        <v>218</v>
      </c>
      <c r="D2619" s="31" t="s">
        <v>39</v>
      </c>
      <c r="E2619" s="31">
        <v>0.44398148148148098</v>
      </c>
      <c r="F2619" s="31">
        <v>0.69632899999999998</v>
      </c>
      <c r="G2619" s="31">
        <v>0.58993099999999998</v>
      </c>
    </row>
    <row r="2620" spans="1:7" x14ac:dyDescent="0.2">
      <c r="A2620" s="31" t="str">
        <f t="shared" si="46"/>
        <v>2017-18Whittlesea CitySP2</v>
      </c>
      <c r="B2620" s="31" t="s">
        <v>287</v>
      </c>
      <c r="C2620" s="31" t="s">
        <v>219</v>
      </c>
      <c r="D2620" s="31" t="s">
        <v>39</v>
      </c>
      <c r="E2620" s="31">
        <v>0.69155206286836901</v>
      </c>
      <c r="F2620" s="31">
        <v>0.69632899999999998</v>
      </c>
      <c r="G2620" s="31">
        <v>0.62563800000000003</v>
      </c>
    </row>
    <row r="2621" spans="1:7" x14ac:dyDescent="0.2">
      <c r="A2621" s="31" t="str">
        <f t="shared" si="46"/>
        <v>2017-18Wyndham CitySP2</v>
      </c>
      <c r="B2621" s="31" t="s">
        <v>287</v>
      </c>
      <c r="C2621" s="31" t="s">
        <v>220</v>
      </c>
      <c r="D2621" s="31" t="s">
        <v>39</v>
      </c>
      <c r="E2621" s="31">
        <v>0.579404466501241</v>
      </c>
      <c r="F2621" s="31">
        <v>0.69632899999999998</v>
      </c>
      <c r="G2621" s="31">
        <v>0.62563800000000003</v>
      </c>
    </row>
    <row r="2622" spans="1:7" x14ac:dyDescent="0.2">
      <c r="A2622" s="31" t="str">
        <f t="shared" si="46"/>
        <v>2017-18Yarra CitySP2</v>
      </c>
      <c r="B2622" s="31" t="s">
        <v>287</v>
      </c>
      <c r="C2622" s="31" t="s">
        <v>221</v>
      </c>
      <c r="D2622" s="31" t="s">
        <v>39</v>
      </c>
      <c r="E2622" s="31">
        <v>0.57670850767085102</v>
      </c>
      <c r="F2622" s="31">
        <v>0.69632899999999998</v>
      </c>
      <c r="G2622" s="31">
        <v>0.58993099999999998</v>
      </c>
    </row>
    <row r="2623" spans="1:7" x14ac:dyDescent="0.2">
      <c r="A2623" s="31" t="str">
        <f t="shared" si="46"/>
        <v>2017-18Yarra Ranges ShireSP2</v>
      </c>
      <c r="B2623" s="31" t="s">
        <v>287</v>
      </c>
      <c r="C2623" s="31" t="s">
        <v>222</v>
      </c>
      <c r="D2623" s="31" t="s">
        <v>39</v>
      </c>
      <c r="E2623" s="31">
        <v>0.51278928136419</v>
      </c>
      <c r="F2623" s="31">
        <v>0.69632899999999998</v>
      </c>
      <c r="G2623" s="31">
        <v>0.62563800000000003</v>
      </c>
    </row>
    <row r="2624" spans="1:7" x14ac:dyDescent="0.2">
      <c r="A2624" s="31" t="str">
        <f t="shared" si="46"/>
        <v>2017-18Yarriambiack ShireSP2</v>
      </c>
      <c r="B2624" s="31" t="s">
        <v>287</v>
      </c>
      <c r="C2624" s="31" t="s">
        <v>223</v>
      </c>
      <c r="D2624" s="31" t="s">
        <v>39</v>
      </c>
      <c r="E2624" s="31">
        <v>0.98181818181818203</v>
      </c>
      <c r="F2624" s="31">
        <v>0.69632899999999998</v>
      </c>
      <c r="G2624" s="31">
        <v>0.738097</v>
      </c>
    </row>
    <row r="2625" spans="1:7" x14ac:dyDescent="0.2">
      <c r="A2625" s="31" t="str">
        <f t="shared" si="46"/>
        <v>2017-18Bass Coast ShireSP2</v>
      </c>
      <c r="B2625" s="31" t="s">
        <v>287</v>
      </c>
      <c r="C2625" s="31" t="s">
        <v>224</v>
      </c>
      <c r="D2625" s="31" t="s">
        <v>39</v>
      </c>
      <c r="E2625" s="31">
        <v>0.82494529540481398</v>
      </c>
      <c r="F2625" s="31">
        <v>0.69632899999999998</v>
      </c>
      <c r="G2625" s="31">
        <v>0.75629599999999997</v>
      </c>
    </row>
    <row r="2626" spans="1:7" x14ac:dyDescent="0.2">
      <c r="A2626" s="31" t="str">
        <f t="shared" si="46"/>
        <v>2017-18Borough of QueenscliffeSP2</v>
      </c>
      <c r="B2626" s="31" t="s">
        <v>287</v>
      </c>
      <c r="C2626" s="31" t="s">
        <v>225</v>
      </c>
      <c r="D2626" s="31" t="s">
        <v>39</v>
      </c>
      <c r="E2626" s="31">
        <v>0.49645390070922002</v>
      </c>
      <c r="F2626" s="31">
        <v>0.69632899999999998</v>
      </c>
      <c r="G2626" s="31">
        <v>0.738097</v>
      </c>
    </row>
    <row r="2627" spans="1:7" x14ac:dyDescent="0.2">
      <c r="A2627" s="31" t="str">
        <f t="shared" si="46"/>
        <v>2017-18Alpine ShireSP2</v>
      </c>
      <c r="B2627" s="31" t="s">
        <v>287</v>
      </c>
      <c r="C2627" s="31" t="s">
        <v>226</v>
      </c>
      <c r="D2627" s="31" t="s">
        <v>39</v>
      </c>
      <c r="E2627" s="31">
        <v>0.80985915492957705</v>
      </c>
      <c r="F2627" s="31">
        <v>0.69632899999999998</v>
      </c>
      <c r="G2627" s="31">
        <v>0.738097</v>
      </c>
    </row>
    <row r="2628" spans="1:7" x14ac:dyDescent="0.2">
      <c r="A2628" s="31" t="str">
        <f t="shared" si="46"/>
        <v>2017-18Ballarat CitySP2</v>
      </c>
      <c r="B2628" s="31" t="s">
        <v>287</v>
      </c>
      <c r="C2628" s="31" t="s">
        <v>227</v>
      </c>
      <c r="D2628" s="31" t="s">
        <v>39</v>
      </c>
      <c r="E2628" s="31">
        <v>0.719910011248594</v>
      </c>
      <c r="F2628" s="31">
        <v>0.69632899999999998</v>
      </c>
      <c r="G2628" s="31">
        <v>0.80072500000000002</v>
      </c>
    </row>
    <row r="2629" spans="1:7" x14ac:dyDescent="0.2">
      <c r="A2629" s="31" t="str">
        <f t="shared" si="46"/>
        <v>2017-18Banyule CitySP2</v>
      </c>
      <c r="B2629" s="31" t="s">
        <v>287</v>
      </c>
      <c r="C2629" s="31" t="s">
        <v>228</v>
      </c>
      <c r="D2629" s="31" t="s">
        <v>39</v>
      </c>
      <c r="E2629" s="31">
        <v>0.63709180529882903</v>
      </c>
      <c r="F2629" s="31">
        <v>0.69632899999999998</v>
      </c>
      <c r="G2629" s="31">
        <v>0.58993099999999998</v>
      </c>
    </row>
    <row r="2630" spans="1:7" x14ac:dyDescent="0.2">
      <c r="A2630" s="31" t="str">
        <f t="shared" si="46"/>
        <v>2017-18Baw Baw ShireSP2</v>
      </c>
      <c r="B2630" s="31" t="s">
        <v>287</v>
      </c>
      <c r="C2630" s="31" t="s">
        <v>229</v>
      </c>
      <c r="D2630" s="31" t="s">
        <v>39</v>
      </c>
      <c r="E2630" s="31">
        <v>0.56462585034013602</v>
      </c>
      <c r="F2630" s="31">
        <v>0.69632899999999998</v>
      </c>
      <c r="G2630" s="31">
        <v>0.75629599999999997</v>
      </c>
    </row>
    <row r="2631" spans="1:7" x14ac:dyDescent="0.2">
      <c r="A2631" s="31" t="str">
        <f t="shared" si="46"/>
        <v>2017-18Bayside CitySP2</v>
      </c>
      <c r="B2631" s="31" t="s">
        <v>287</v>
      </c>
      <c r="C2631" s="31" t="s">
        <v>230</v>
      </c>
      <c r="D2631" s="31" t="s">
        <v>39</v>
      </c>
      <c r="E2631" s="31">
        <v>0.65448275862069005</v>
      </c>
      <c r="F2631" s="31">
        <v>0.69632899999999998</v>
      </c>
      <c r="G2631" s="31">
        <v>0.58993099999999998</v>
      </c>
    </row>
    <row r="2632" spans="1:7" x14ac:dyDescent="0.2">
      <c r="A2632" s="31" t="str">
        <f t="shared" si="46"/>
        <v>2017-18Benalla Rural CitySP2</v>
      </c>
      <c r="B2632" s="31" t="s">
        <v>287</v>
      </c>
      <c r="C2632" s="31" t="s">
        <v>231</v>
      </c>
      <c r="D2632" s="31" t="s">
        <v>39</v>
      </c>
      <c r="E2632" s="31">
        <v>0.92258064516129001</v>
      </c>
      <c r="F2632" s="31">
        <v>0.69632899999999998</v>
      </c>
      <c r="G2632" s="31">
        <v>0.738097</v>
      </c>
    </row>
    <row r="2633" spans="1:7" x14ac:dyDescent="0.2">
      <c r="A2633" s="31" t="str">
        <f t="shared" si="46"/>
        <v>2017-18Brimbank CitySP2</v>
      </c>
      <c r="B2633" s="31" t="s">
        <v>287</v>
      </c>
      <c r="C2633" s="31" t="s">
        <v>232</v>
      </c>
      <c r="D2633" s="31" t="s">
        <v>39</v>
      </c>
      <c r="E2633" s="31">
        <v>0.52815013404825695</v>
      </c>
      <c r="F2633" s="31">
        <v>0.69632899999999998</v>
      </c>
      <c r="G2633" s="31">
        <v>0.58993099999999998</v>
      </c>
    </row>
    <row r="2634" spans="1:7" x14ac:dyDescent="0.2">
      <c r="A2634" s="31" t="str">
        <f t="shared" si="46"/>
        <v>2017-18Campaspe ShireSP2</v>
      </c>
      <c r="B2634" s="31" t="s">
        <v>287</v>
      </c>
      <c r="C2634" s="31" t="s">
        <v>233</v>
      </c>
      <c r="D2634" s="31" t="s">
        <v>39</v>
      </c>
      <c r="E2634" s="31">
        <v>0.94418604651162796</v>
      </c>
      <c r="F2634" s="31">
        <v>0.69632899999999998</v>
      </c>
      <c r="G2634" s="31">
        <v>0.75629599999999997</v>
      </c>
    </row>
    <row r="2635" spans="1:7" x14ac:dyDescent="0.2">
      <c r="A2635" s="31" t="str">
        <f t="shared" si="46"/>
        <v>2017-18Cardinia ShireSP2</v>
      </c>
      <c r="B2635" s="31" t="s">
        <v>287</v>
      </c>
      <c r="C2635" s="31" t="s">
        <v>234</v>
      </c>
      <c r="D2635" s="31" t="s">
        <v>39</v>
      </c>
      <c r="E2635" s="31">
        <v>0.821888412017167</v>
      </c>
      <c r="F2635" s="31">
        <v>0.69632899999999998</v>
      </c>
      <c r="G2635" s="31">
        <v>0.62563800000000003</v>
      </c>
    </row>
    <row r="2636" spans="1:7" x14ac:dyDescent="0.2">
      <c r="A2636" s="31" t="str">
        <f t="shared" si="46"/>
        <v>2017-18Casey CitySP2</v>
      </c>
      <c r="B2636" s="31" t="s">
        <v>287</v>
      </c>
      <c r="C2636" s="31" t="s">
        <v>235</v>
      </c>
      <c r="D2636" s="31" t="s">
        <v>39</v>
      </c>
      <c r="E2636" s="31">
        <v>0.51093613298337703</v>
      </c>
      <c r="F2636" s="31">
        <v>0.69632899999999998</v>
      </c>
      <c r="G2636" s="31">
        <v>0.62563800000000003</v>
      </c>
    </row>
    <row r="2637" spans="1:7" x14ac:dyDescent="0.2">
      <c r="A2637" s="31" t="str">
        <f t="shared" si="46"/>
        <v>2017-18Central Goldfields ShireSP2</v>
      </c>
      <c r="B2637" s="31" t="s">
        <v>287</v>
      </c>
      <c r="C2637" s="31" t="s">
        <v>236</v>
      </c>
      <c r="D2637" s="31" t="s">
        <v>39</v>
      </c>
      <c r="E2637" s="31">
        <v>0.51612903225806495</v>
      </c>
      <c r="F2637" s="31">
        <v>0.69632899999999998</v>
      </c>
      <c r="G2637" s="31">
        <v>0.738097</v>
      </c>
    </row>
    <row r="2638" spans="1:7" x14ac:dyDescent="0.2">
      <c r="A2638" s="31" t="str">
        <f t="shared" si="46"/>
        <v>2017-18Colac-Otway ShireSP2</v>
      </c>
      <c r="B2638" s="31" t="s">
        <v>287</v>
      </c>
      <c r="C2638" s="31" t="s">
        <v>237</v>
      </c>
      <c r="D2638" s="31" t="s">
        <v>39</v>
      </c>
      <c r="E2638" s="31">
        <v>0.74247491638796004</v>
      </c>
      <c r="F2638" s="31">
        <v>0.69632899999999998</v>
      </c>
      <c r="G2638" s="31">
        <v>0.75629599999999997</v>
      </c>
    </row>
    <row r="2639" spans="1:7" x14ac:dyDescent="0.2">
      <c r="A2639" s="31" t="str">
        <f t="shared" si="46"/>
        <v>2017-18Corangamite ShireSP2</v>
      </c>
      <c r="B2639" s="31" t="s">
        <v>287</v>
      </c>
      <c r="C2639" s="31" t="s">
        <v>238</v>
      </c>
      <c r="D2639" s="31" t="s">
        <v>39</v>
      </c>
      <c r="E2639" s="31">
        <v>0.93413173652694603</v>
      </c>
      <c r="F2639" s="31">
        <v>0.69632899999999998</v>
      </c>
      <c r="G2639" s="31">
        <v>0.75629599999999997</v>
      </c>
    </row>
    <row r="2640" spans="1:7" x14ac:dyDescent="0.2">
      <c r="A2640" s="31" t="str">
        <f t="shared" si="46"/>
        <v>2017-18Darebin CitySP2</v>
      </c>
      <c r="B2640" s="31" t="s">
        <v>287</v>
      </c>
      <c r="C2640" s="31" t="s">
        <v>239</v>
      </c>
      <c r="D2640" s="31" t="s">
        <v>39</v>
      </c>
      <c r="E2640" s="31">
        <v>0.31233822260569499</v>
      </c>
      <c r="F2640" s="31">
        <v>0.69632899999999998</v>
      </c>
      <c r="G2640" s="31">
        <v>0.58993099999999998</v>
      </c>
    </row>
    <row r="2641" spans="1:7" x14ac:dyDescent="0.2">
      <c r="A2641" s="31" t="str">
        <f t="shared" si="46"/>
        <v>2017-18East Gippsland ShireSP2</v>
      </c>
      <c r="B2641" s="31" t="s">
        <v>287</v>
      </c>
      <c r="C2641" s="31" t="s">
        <v>240</v>
      </c>
      <c r="D2641" s="31" t="s">
        <v>39</v>
      </c>
      <c r="E2641" s="31">
        <v>0.81818181818181801</v>
      </c>
      <c r="F2641" s="31">
        <v>0.69632899999999998</v>
      </c>
      <c r="G2641" s="31">
        <v>0.75629599999999997</v>
      </c>
    </row>
    <row r="2642" spans="1:7" x14ac:dyDescent="0.2">
      <c r="A2642" s="31" t="str">
        <f t="shared" si="46"/>
        <v>2017-18Frankston CitySP2</v>
      </c>
      <c r="B2642" s="31" t="s">
        <v>287</v>
      </c>
      <c r="C2642" s="31" t="s">
        <v>241</v>
      </c>
      <c r="D2642" s="31" t="s">
        <v>39</v>
      </c>
      <c r="E2642" s="31">
        <v>0.33992481203007502</v>
      </c>
      <c r="F2642" s="31">
        <v>0.69632899999999998</v>
      </c>
      <c r="G2642" s="31">
        <v>0.58993099999999998</v>
      </c>
    </row>
    <row r="2643" spans="1:7" x14ac:dyDescent="0.2">
      <c r="A2643" s="31" t="str">
        <f t="shared" si="46"/>
        <v>2017-18Gannawarra ShireSP2</v>
      </c>
      <c r="B2643" s="31" t="s">
        <v>287</v>
      </c>
      <c r="C2643" s="31" t="s">
        <v>242</v>
      </c>
      <c r="D2643" s="31" t="s">
        <v>39</v>
      </c>
      <c r="E2643" s="31">
        <v>0.86419753086419704</v>
      </c>
      <c r="F2643" s="31">
        <v>0.69632899999999998</v>
      </c>
      <c r="G2643" s="31">
        <v>0.738097</v>
      </c>
    </row>
    <row r="2644" spans="1:7" x14ac:dyDescent="0.2">
      <c r="A2644" s="31" t="str">
        <f t="shared" si="46"/>
        <v>2017-18Glenelg ShireSP2</v>
      </c>
      <c r="B2644" s="31" t="s">
        <v>287</v>
      </c>
      <c r="C2644" s="31" t="s">
        <v>243</v>
      </c>
      <c r="D2644" s="31" t="s">
        <v>39</v>
      </c>
      <c r="E2644" s="31">
        <v>0.92857142857142905</v>
      </c>
      <c r="F2644" s="31">
        <v>0.69632899999999998</v>
      </c>
      <c r="G2644" s="31">
        <v>0.75629599999999997</v>
      </c>
    </row>
    <row r="2645" spans="1:7" x14ac:dyDescent="0.2">
      <c r="A2645" s="31" t="str">
        <f t="shared" si="46"/>
        <v>2017-18Golden Plains ShireSP2</v>
      </c>
      <c r="B2645" s="31" t="s">
        <v>287</v>
      </c>
      <c r="C2645" s="31" t="s">
        <v>244</v>
      </c>
      <c r="D2645" s="31" t="s">
        <v>39</v>
      </c>
      <c r="E2645" s="31">
        <v>0.469387755102041</v>
      </c>
      <c r="F2645" s="31">
        <v>0.69632899999999998</v>
      </c>
      <c r="G2645" s="31">
        <v>0.75629599999999997</v>
      </c>
    </row>
    <row r="2646" spans="1:7" x14ac:dyDescent="0.2">
      <c r="A2646" s="31" t="str">
        <f t="shared" si="46"/>
        <v>2017-18Greater Bendigo CitySP2</v>
      </c>
      <c r="B2646" s="31" t="s">
        <v>287</v>
      </c>
      <c r="C2646" s="31" t="s">
        <v>245</v>
      </c>
      <c r="D2646" s="31" t="s">
        <v>39</v>
      </c>
      <c r="E2646" s="31">
        <v>0.741721854304636</v>
      </c>
      <c r="F2646" s="31">
        <v>0.69632899999999998</v>
      </c>
      <c r="G2646" s="31">
        <v>0.80072500000000002</v>
      </c>
    </row>
    <row r="2647" spans="1:7" x14ac:dyDescent="0.2">
      <c r="A2647" s="31" t="str">
        <f t="shared" si="46"/>
        <v>2017-18Greater Dandenong CitySP2</v>
      </c>
      <c r="B2647" s="31" t="s">
        <v>287</v>
      </c>
      <c r="C2647" s="31" t="s">
        <v>246</v>
      </c>
      <c r="D2647" s="31" t="s">
        <v>39</v>
      </c>
      <c r="E2647" s="31">
        <v>0.70399999999999996</v>
      </c>
      <c r="F2647" s="31">
        <v>0.69632899999999998</v>
      </c>
      <c r="G2647" s="31">
        <v>0.58993099999999998</v>
      </c>
    </row>
    <row r="2648" spans="1:7" x14ac:dyDescent="0.2">
      <c r="A2648" s="31" t="str">
        <f t="shared" si="46"/>
        <v>2017-18Greater Geelong CitySP2</v>
      </c>
      <c r="B2648" s="31" t="s">
        <v>287</v>
      </c>
      <c r="C2648" s="31" t="s">
        <v>247</v>
      </c>
      <c r="D2648" s="31" t="s">
        <v>39</v>
      </c>
      <c r="E2648" s="31">
        <v>0.72195785180149596</v>
      </c>
      <c r="F2648" s="31">
        <v>0.69632899999999998</v>
      </c>
      <c r="G2648" s="31">
        <v>0.80072500000000002</v>
      </c>
    </row>
    <row r="2649" spans="1:7" x14ac:dyDescent="0.2">
      <c r="A2649" s="31" t="str">
        <f t="shared" si="46"/>
        <v>2017-18Hepburn ShireSP2</v>
      </c>
      <c r="B2649" s="31" t="s">
        <v>287</v>
      </c>
      <c r="C2649" s="31" t="s">
        <v>248</v>
      </c>
      <c r="D2649" s="31" t="s">
        <v>39</v>
      </c>
      <c r="E2649" s="31">
        <v>0.76923076923076905</v>
      </c>
      <c r="F2649" s="31">
        <v>0.69632899999999998</v>
      </c>
      <c r="G2649" s="31">
        <v>0.738097</v>
      </c>
    </row>
    <row r="2650" spans="1:7" x14ac:dyDescent="0.2">
      <c r="A2650" s="31" t="str">
        <f t="shared" si="46"/>
        <v>2017-18Hindmarsh ShireSP2</v>
      </c>
      <c r="B2650" s="31" t="s">
        <v>287</v>
      </c>
      <c r="C2650" s="31" t="s">
        <v>249</v>
      </c>
      <c r="D2650" s="31" t="s">
        <v>39</v>
      </c>
      <c r="E2650" s="31">
        <v>0.68965517241379304</v>
      </c>
      <c r="F2650" s="31">
        <v>0.69632899999999998</v>
      </c>
      <c r="G2650" s="31">
        <v>0.738097</v>
      </c>
    </row>
    <row r="2651" spans="1:7" x14ac:dyDescent="0.2">
      <c r="A2651" s="31" t="str">
        <f t="shared" si="46"/>
        <v>2017-18Hobsons Bay CitySP2</v>
      </c>
      <c r="B2651" s="31" t="s">
        <v>287</v>
      </c>
      <c r="C2651" s="31" t="s">
        <v>250</v>
      </c>
      <c r="D2651" s="31" t="s">
        <v>39</v>
      </c>
      <c r="E2651" s="31">
        <v>0.49841521394611699</v>
      </c>
      <c r="F2651" s="31">
        <v>0.69632899999999998</v>
      </c>
      <c r="G2651" s="31">
        <v>0.58993099999999998</v>
      </c>
    </row>
    <row r="2652" spans="1:7" x14ac:dyDescent="0.2">
      <c r="A2652" s="31" t="str">
        <f t="shared" si="46"/>
        <v>2017-18Hume CitySP2</v>
      </c>
      <c r="B2652" s="31" t="s">
        <v>287</v>
      </c>
      <c r="C2652" s="31" t="s">
        <v>251</v>
      </c>
      <c r="D2652" s="31" t="s">
        <v>39</v>
      </c>
      <c r="E2652" s="31">
        <v>0.38888888888888901</v>
      </c>
      <c r="F2652" s="31">
        <v>0.69632899999999998</v>
      </c>
      <c r="G2652" s="31">
        <v>0.62563800000000003</v>
      </c>
    </row>
    <row r="2653" spans="1:7" x14ac:dyDescent="0.2">
      <c r="A2653" s="31" t="str">
        <f t="shared" si="46"/>
        <v>2017-18Indigo ShireSP2</v>
      </c>
      <c r="B2653" s="31" t="s">
        <v>287</v>
      </c>
      <c r="C2653" s="31" t="s">
        <v>252</v>
      </c>
      <c r="D2653" s="31" t="s">
        <v>39</v>
      </c>
      <c r="E2653" s="31">
        <v>0.74923547400611601</v>
      </c>
      <c r="F2653" s="31">
        <v>0.69632899999999998</v>
      </c>
      <c r="G2653" s="31">
        <v>0.738097</v>
      </c>
    </row>
    <row r="2654" spans="1:7" x14ac:dyDescent="0.2">
      <c r="A2654" s="31" t="str">
        <f t="shared" si="46"/>
        <v>2017-18Knox CitySP2</v>
      </c>
      <c r="B2654" s="31" t="s">
        <v>287</v>
      </c>
      <c r="C2654" s="31" t="s">
        <v>253</v>
      </c>
      <c r="D2654" s="31" t="s">
        <v>39</v>
      </c>
      <c r="E2654" s="31">
        <v>0.76601671309192199</v>
      </c>
      <c r="F2654" s="31">
        <v>0.69632899999999998</v>
      </c>
      <c r="G2654" s="31">
        <v>0.58993099999999998</v>
      </c>
    </row>
    <row r="2655" spans="1:7" x14ac:dyDescent="0.2">
      <c r="A2655" s="31" t="str">
        <f t="shared" si="46"/>
        <v>2017-18Loddon ShireSP2</v>
      </c>
      <c r="B2655" s="31" t="s">
        <v>287</v>
      </c>
      <c r="C2655" s="31" t="s">
        <v>254</v>
      </c>
      <c r="D2655" s="31" t="s">
        <v>39</v>
      </c>
      <c r="E2655" s="31">
        <v>0.62962962962962998</v>
      </c>
      <c r="F2655" s="31">
        <v>0.69632899999999998</v>
      </c>
      <c r="G2655" s="31">
        <v>0.738097</v>
      </c>
    </row>
    <row r="2656" spans="1:7" x14ac:dyDescent="0.2">
      <c r="A2656" s="31" t="str">
        <f t="shared" si="46"/>
        <v>2017-18Macedon Ranges ShireSP2</v>
      </c>
      <c r="B2656" s="31" t="s">
        <v>287</v>
      </c>
      <c r="C2656" s="31" t="s">
        <v>255</v>
      </c>
      <c r="D2656" s="31" t="s">
        <v>39</v>
      </c>
      <c r="E2656" s="31">
        <v>0.61469534050179198</v>
      </c>
      <c r="F2656" s="31">
        <v>0.69632899999999998</v>
      </c>
      <c r="G2656" s="31">
        <v>0.75629599999999997</v>
      </c>
    </row>
    <row r="2657" spans="1:7" x14ac:dyDescent="0.2">
      <c r="A2657" s="31" t="str">
        <f t="shared" si="46"/>
        <v>2017-18Manningham CitySP2</v>
      </c>
      <c r="B2657" s="31" t="s">
        <v>287</v>
      </c>
      <c r="C2657" s="31" t="s">
        <v>256</v>
      </c>
      <c r="D2657" s="31" t="s">
        <v>39</v>
      </c>
      <c r="E2657" s="31">
        <v>0.71050384286934198</v>
      </c>
      <c r="F2657" s="31">
        <v>0.69632899999999998</v>
      </c>
      <c r="G2657" s="31">
        <v>0.58993099999999998</v>
      </c>
    </row>
    <row r="2658" spans="1:7" x14ac:dyDescent="0.2">
      <c r="A2658" s="31" t="str">
        <f t="shared" si="46"/>
        <v>2017-18Mansfield ShireSP2</v>
      </c>
      <c r="B2658" s="31" t="s">
        <v>287</v>
      </c>
      <c r="C2658" s="31" t="s">
        <v>257</v>
      </c>
      <c r="D2658" s="31" t="s">
        <v>39</v>
      </c>
      <c r="E2658" s="31">
        <v>0.46969696969697</v>
      </c>
      <c r="F2658" s="31">
        <v>0.69632899999999998</v>
      </c>
      <c r="G2658" s="31">
        <v>0.738097</v>
      </c>
    </row>
    <row r="2659" spans="1:7" x14ac:dyDescent="0.2">
      <c r="A2659" s="31" t="str">
        <f t="shared" si="46"/>
        <v>2017-18Maribyrnong CitySP2</v>
      </c>
      <c r="B2659" s="31" t="s">
        <v>287</v>
      </c>
      <c r="C2659" s="31" t="s">
        <v>258</v>
      </c>
      <c r="D2659" s="31" t="s">
        <v>39</v>
      </c>
      <c r="E2659" s="31">
        <v>0.63380281690140805</v>
      </c>
      <c r="F2659" s="31">
        <v>0.69632899999999998</v>
      </c>
      <c r="G2659" s="31">
        <v>0.58993099999999998</v>
      </c>
    </row>
    <row r="2660" spans="1:7" x14ac:dyDescent="0.2">
      <c r="A2660" s="31" t="str">
        <f t="shared" si="46"/>
        <v>2017-18Maroondah CitySP2</v>
      </c>
      <c r="B2660" s="31" t="s">
        <v>287</v>
      </c>
      <c r="C2660" s="31" t="s">
        <v>259</v>
      </c>
      <c r="D2660" s="31" t="s">
        <v>39</v>
      </c>
      <c r="E2660" s="31">
        <v>0.82445355191256797</v>
      </c>
      <c r="F2660" s="31">
        <v>0.69632899999999998</v>
      </c>
      <c r="G2660" s="31">
        <v>0.58993099999999998</v>
      </c>
    </row>
    <row r="2661" spans="1:7" x14ac:dyDescent="0.2">
      <c r="A2661" s="31" t="str">
        <f t="shared" si="46"/>
        <v>2017-18Melbourne CitySP2</v>
      </c>
      <c r="B2661" s="31" t="s">
        <v>287</v>
      </c>
      <c r="C2661" s="31" t="s">
        <v>260</v>
      </c>
      <c r="D2661" s="31" t="s">
        <v>39</v>
      </c>
      <c r="E2661" s="31">
        <v>0.59409282700421895</v>
      </c>
      <c r="F2661" s="31">
        <v>0.69632899999999998</v>
      </c>
      <c r="G2661" s="31">
        <v>0.58993099999999998</v>
      </c>
    </row>
    <row r="2662" spans="1:7" x14ac:dyDescent="0.2">
      <c r="A2662" s="31" t="str">
        <f t="shared" si="46"/>
        <v>2017-18Melton CitySP2</v>
      </c>
      <c r="B2662" s="31" t="s">
        <v>287</v>
      </c>
      <c r="C2662" s="31" t="s">
        <v>261</v>
      </c>
      <c r="D2662" s="31" t="s">
        <v>39</v>
      </c>
      <c r="E2662" s="31">
        <v>0.75822050290135401</v>
      </c>
      <c r="F2662" s="31">
        <v>0.69632899999999998</v>
      </c>
      <c r="G2662" s="31">
        <v>0.62563800000000003</v>
      </c>
    </row>
    <row r="2663" spans="1:7" x14ac:dyDescent="0.2">
      <c r="A2663" s="31" t="str">
        <f t="shared" si="46"/>
        <v>2017-18Moira ShireSP2</v>
      </c>
      <c r="B2663" s="31" t="s">
        <v>287</v>
      </c>
      <c r="C2663" s="31" t="s">
        <v>262</v>
      </c>
      <c r="D2663" s="31" t="s">
        <v>39</v>
      </c>
      <c r="E2663" s="31">
        <v>0.79746835443038</v>
      </c>
      <c r="F2663" s="31">
        <v>0.69632899999999998</v>
      </c>
      <c r="G2663" s="31">
        <v>0.75629599999999997</v>
      </c>
    </row>
    <row r="2664" spans="1:7" x14ac:dyDescent="0.2">
      <c r="A2664" s="31" t="str">
        <f t="shared" si="46"/>
        <v>2017-18Monash CitySP2</v>
      </c>
      <c r="B2664" s="31" t="s">
        <v>287</v>
      </c>
      <c r="C2664" s="31" t="s">
        <v>263</v>
      </c>
      <c r="D2664" s="31" t="s">
        <v>39</v>
      </c>
      <c r="E2664" s="31">
        <v>0.72087522176227103</v>
      </c>
      <c r="F2664" s="31">
        <v>0.69632899999999998</v>
      </c>
      <c r="G2664" s="31">
        <v>0.58993099999999998</v>
      </c>
    </row>
    <row r="2665" spans="1:7" x14ac:dyDescent="0.2">
      <c r="A2665" s="31" t="str">
        <f t="shared" si="46"/>
        <v>2017-18Moonee Valley CitySP2</v>
      </c>
      <c r="B2665" s="31" t="s">
        <v>287</v>
      </c>
      <c r="C2665" s="31" t="s">
        <v>264</v>
      </c>
      <c r="D2665" s="31" t="s">
        <v>39</v>
      </c>
      <c r="E2665" s="31">
        <v>0.63245614035087705</v>
      </c>
      <c r="F2665" s="31">
        <v>0.69632899999999998</v>
      </c>
      <c r="G2665" s="31">
        <v>0.58993099999999998</v>
      </c>
    </row>
    <row r="2666" spans="1:7" x14ac:dyDescent="0.2">
      <c r="A2666" s="31" t="str">
        <f t="shared" si="46"/>
        <v>2017-18Moorabool ShireSP2</v>
      </c>
      <c r="B2666" s="31" t="s">
        <v>287</v>
      </c>
      <c r="C2666" s="31" t="s">
        <v>265</v>
      </c>
      <c r="D2666" s="31" t="s">
        <v>39</v>
      </c>
      <c r="E2666" s="31">
        <v>0.55764075067024099</v>
      </c>
      <c r="F2666" s="31">
        <v>0.69632899999999998</v>
      </c>
      <c r="G2666" s="31">
        <v>0.75629599999999997</v>
      </c>
    </row>
    <row r="2667" spans="1:7" x14ac:dyDescent="0.2">
      <c r="A2667" s="31" t="str">
        <f t="shared" si="46"/>
        <v>2017-18Merri-bek CitySP2</v>
      </c>
      <c r="B2667" s="31" t="s">
        <v>287</v>
      </c>
      <c r="C2667" s="31" t="s">
        <v>266</v>
      </c>
      <c r="D2667" s="31" t="s">
        <v>39</v>
      </c>
      <c r="E2667" s="31">
        <v>0.61642078255291899</v>
      </c>
      <c r="F2667" s="31">
        <v>0.69632899999999998</v>
      </c>
      <c r="G2667" s="31">
        <v>0.58993099999999998</v>
      </c>
    </row>
    <row r="2668" spans="1:7" x14ac:dyDescent="0.2">
      <c r="A2668" s="31" t="str">
        <f t="shared" si="46"/>
        <v>2017-18Mornington Peninsula ShireSP2</v>
      </c>
      <c r="B2668" s="31" t="s">
        <v>287</v>
      </c>
      <c r="C2668" s="31" t="s">
        <v>267</v>
      </c>
      <c r="D2668" s="31" t="s">
        <v>39</v>
      </c>
      <c r="E2668" s="31">
        <v>0.67413370668533401</v>
      </c>
      <c r="F2668" s="31">
        <v>0.69632899999999998</v>
      </c>
      <c r="G2668" s="31">
        <v>0.62563800000000003</v>
      </c>
    </row>
    <row r="2669" spans="1:7" x14ac:dyDescent="0.2">
      <c r="A2669" s="31" t="str">
        <f t="shared" si="46"/>
        <v>2017-18Mount Alexander ShireSP2</v>
      </c>
      <c r="B2669" s="31" t="s">
        <v>287</v>
      </c>
      <c r="C2669" s="31" t="s">
        <v>268</v>
      </c>
      <c r="D2669" s="31" t="s">
        <v>39</v>
      </c>
      <c r="E2669" s="31">
        <v>0.67365967365967405</v>
      </c>
      <c r="F2669" s="31">
        <v>0.69632899999999998</v>
      </c>
      <c r="G2669" s="31">
        <v>0.75629599999999997</v>
      </c>
    </row>
    <row r="2670" spans="1:7" x14ac:dyDescent="0.2">
      <c r="A2670" s="31" t="str">
        <f t="shared" si="46"/>
        <v>2017-18Moyne ShireSP2</v>
      </c>
      <c r="B2670" s="31" t="s">
        <v>287</v>
      </c>
      <c r="C2670" s="31" t="s">
        <v>269</v>
      </c>
      <c r="D2670" s="31" t="s">
        <v>39</v>
      </c>
      <c r="E2670" s="31">
        <v>0.78508771929824595</v>
      </c>
      <c r="F2670" s="31">
        <v>0.69632899999999998</v>
      </c>
      <c r="G2670" s="31">
        <v>0.75629599999999997</v>
      </c>
    </row>
    <row r="2671" spans="1:7" x14ac:dyDescent="0.2">
      <c r="A2671" s="31" t="str">
        <f t="shared" si="46"/>
        <v>2017-18Murrindindi ShireSP2</v>
      </c>
      <c r="B2671" s="31" t="s">
        <v>287</v>
      </c>
      <c r="C2671" s="31" t="s">
        <v>270</v>
      </c>
      <c r="D2671" s="31" t="s">
        <v>39</v>
      </c>
      <c r="E2671" s="31">
        <v>0.68367346938775497</v>
      </c>
      <c r="F2671" s="31">
        <v>0.69632899999999998</v>
      </c>
      <c r="G2671" s="31">
        <v>0.738097</v>
      </c>
    </row>
    <row r="2672" spans="1:7" x14ac:dyDescent="0.2">
      <c r="A2672" s="31" t="str">
        <f t="shared" si="46"/>
        <v>2017-18Nillumbik ShireSP2</v>
      </c>
      <c r="B2672" s="31" t="s">
        <v>287</v>
      </c>
      <c r="C2672" s="31" t="s">
        <v>271</v>
      </c>
      <c r="D2672" s="31" t="s">
        <v>39</v>
      </c>
      <c r="E2672" s="31">
        <v>0.69292604501607702</v>
      </c>
      <c r="F2672" s="31">
        <v>0.69632899999999998</v>
      </c>
      <c r="G2672" s="31">
        <v>0.62563800000000003</v>
      </c>
    </row>
    <row r="2673" spans="1:7" x14ac:dyDescent="0.2">
      <c r="A2673" s="31" t="str">
        <f t="shared" ref="A2673:A2736" si="47">CONCATENATE(B2673,C2673,D2673)</f>
        <v>2017-18Port Phillip CitySP2</v>
      </c>
      <c r="B2673" s="31" t="s">
        <v>287</v>
      </c>
      <c r="C2673" s="31" t="s">
        <v>272</v>
      </c>
      <c r="D2673" s="31" t="s">
        <v>39</v>
      </c>
      <c r="E2673" s="31">
        <v>0.61320030698388295</v>
      </c>
      <c r="F2673" s="31">
        <v>0.69632899999999998</v>
      </c>
      <c r="G2673" s="31">
        <v>0.58993099999999998</v>
      </c>
    </row>
    <row r="2674" spans="1:7" x14ac:dyDescent="0.2">
      <c r="A2674" s="31" t="str">
        <f t="shared" si="47"/>
        <v>2017-18Pyrenees ShireSP2</v>
      </c>
      <c r="B2674" s="31" t="s">
        <v>287</v>
      </c>
      <c r="C2674" s="31" t="s">
        <v>273</v>
      </c>
      <c r="D2674" s="31" t="s">
        <v>39</v>
      </c>
      <c r="E2674" s="31">
        <v>0.972727272727273</v>
      </c>
      <c r="F2674" s="31">
        <v>0.69632899999999998</v>
      </c>
      <c r="G2674" s="31">
        <v>0.738097</v>
      </c>
    </row>
    <row r="2675" spans="1:7" x14ac:dyDescent="0.2">
      <c r="A2675" s="31" t="str">
        <f t="shared" si="47"/>
        <v>2017-18Greater SheppartonSP2</v>
      </c>
      <c r="B2675" s="31" t="s">
        <v>287</v>
      </c>
      <c r="C2675" s="31" t="s">
        <v>274</v>
      </c>
      <c r="D2675" s="31" t="s">
        <v>39</v>
      </c>
      <c r="E2675" s="31">
        <v>0.73502304147465403</v>
      </c>
      <c r="F2675" s="31">
        <v>0.69632899999999998</v>
      </c>
      <c r="G2675" s="31">
        <v>0.80072500000000002</v>
      </c>
    </row>
    <row r="2676" spans="1:7" x14ac:dyDescent="0.2">
      <c r="A2676" s="31" t="str">
        <f t="shared" si="47"/>
        <v>2017-18Wangaratta Rural CitySP2</v>
      </c>
      <c r="B2676" s="31" t="s">
        <v>287</v>
      </c>
      <c r="C2676" s="31" t="s">
        <v>275</v>
      </c>
      <c r="D2676" s="31" t="s">
        <v>39</v>
      </c>
      <c r="E2676" s="31">
        <v>0.80753138075313802</v>
      </c>
      <c r="F2676" s="31">
        <v>0.69632899999999998</v>
      </c>
      <c r="G2676" s="31">
        <v>0.80072500000000002</v>
      </c>
    </row>
    <row r="2677" spans="1:7" x14ac:dyDescent="0.2">
      <c r="A2677" s="31" t="str">
        <f t="shared" si="47"/>
        <v>2017-18Warrnambool CitySP2</v>
      </c>
      <c r="B2677" s="31" t="s">
        <v>287</v>
      </c>
      <c r="C2677" s="31" t="s">
        <v>276</v>
      </c>
      <c r="D2677" s="31" t="s">
        <v>39</v>
      </c>
      <c r="E2677" s="31">
        <v>0.93950177935943102</v>
      </c>
      <c r="F2677" s="31">
        <v>0.69632899999999998</v>
      </c>
      <c r="G2677" s="31">
        <v>0.80072500000000002</v>
      </c>
    </row>
    <row r="2678" spans="1:7" x14ac:dyDescent="0.2">
      <c r="A2678" s="31" t="str">
        <f t="shared" si="47"/>
        <v>2017-18Wodonga CitySP2</v>
      </c>
      <c r="B2678" s="31" t="s">
        <v>287</v>
      </c>
      <c r="C2678" s="31" t="s">
        <v>277</v>
      </c>
      <c r="D2678" s="31" t="s">
        <v>39</v>
      </c>
      <c r="E2678" s="31">
        <v>0.81220657276995301</v>
      </c>
      <c r="F2678" s="31">
        <v>0.69632899999999998</v>
      </c>
      <c r="G2678" s="31">
        <v>0.80072500000000002</v>
      </c>
    </row>
    <row r="2679" spans="1:7" x14ac:dyDescent="0.2">
      <c r="A2679" s="31" t="str">
        <f t="shared" si="47"/>
        <v>2017-18Boroondara CitySP2</v>
      </c>
      <c r="B2679" s="31" t="s">
        <v>287</v>
      </c>
      <c r="C2679" s="31" t="s">
        <v>278</v>
      </c>
      <c r="D2679" s="31" t="s">
        <v>39</v>
      </c>
      <c r="E2679" s="31">
        <v>0.59659462999345103</v>
      </c>
      <c r="F2679" s="31">
        <v>0.69632899999999998</v>
      </c>
      <c r="G2679" s="31">
        <v>0.58993099999999998</v>
      </c>
    </row>
    <row r="2680" spans="1:7" x14ac:dyDescent="0.2">
      <c r="A2680" s="31" t="str">
        <f t="shared" si="47"/>
        <v>2017-18Buloke ShireSP2</v>
      </c>
      <c r="B2680" s="31" t="s">
        <v>287</v>
      </c>
      <c r="C2680" s="31" t="s">
        <v>279</v>
      </c>
      <c r="D2680" s="31" t="s">
        <v>39</v>
      </c>
      <c r="E2680" s="31">
        <v>0.91891891891891897</v>
      </c>
      <c r="F2680" s="31">
        <v>0.69632899999999998</v>
      </c>
      <c r="G2680" s="31">
        <v>0.738097</v>
      </c>
    </row>
    <row r="2681" spans="1:7" x14ac:dyDescent="0.2">
      <c r="A2681" s="31" t="str">
        <f t="shared" si="47"/>
        <v>2017-18Glen Eira CitySP2</v>
      </c>
      <c r="B2681" s="31" t="s">
        <v>287</v>
      </c>
      <c r="C2681" s="31" t="s">
        <v>280</v>
      </c>
      <c r="D2681" s="31" t="s">
        <v>39</v>
      </c>
      <c r="E2681" s="31">
        <v>0.57476635514018704</v>
      </c>
      <c r="F2681" s="31">
        <v>0.69632899999999998</v>
      </c>
      <c r="G2681" s="31">
        <v>0.58993099999999998</v>
      </c>
    </row>
    <row r="2682" spans="1:7" x14ac:dyDescent="0.2">
      <c r="A2682" s="31" t="str">
        <f t="shared" si="47"/>
        <v>2017-18Horsham Rural CitySP2</v>
      </c>
      <c r="B2682" s="31" t="s">
        <v>287</v>
      </c>
      <c r="C2682" s="31" t="s">
        <v>281</v>
      </c>
      <c r="D2682" s="31" t="s">
        <v>39</v>
      </c>
      <c r="E2682" s="31">
        <v>0.86956521739130399</v>
      </c>
      <c r="F2682" s="31">
        <v>0.69632899999999998</v>
      </c>
      <c r="G2682" s="31">
        <v>0.80072500000000002</v>
      </c>
    </row>
    <row r="2683" spans="1:7" x14ac:dyDescent="0.2">
      <c r="A2683" s="31" t="str">
        <f t="shared" si="47"/>
        <v>2017-18Kingston CitySP2</v>
      </c>
      <c r="B2683" s="31" t="s">
        <v>287</v>
      </c>
      <c r="C2683" s="31" t="s">
        <v>282</v>
      </c>
      <c r="D2683" s="31" t="s">
        <v>39</v>
      </c>
      <c r="E2683" s="31">
        <v>0.45262333594361798</v>
      </c>
      <c r="F2683" s="31">
        <v>0.69632899999999998</v>
      </c>
      <c r="G2683" s="31">
        <v>0.58993099999999998</v>
      </c>
    </row>
    <row r="2684" spans="1:7" x14ac:dyDescent="0.2">
      <c r="A2684" s="31" t="str">
        <f t="shared" si="47"/>
        <v>2017-18Latrobe CitySP2</v>
      </c>
      <c r="B2684" s="31" t="s">
        <v>287</v>
      </c>
      <c r="C2684" s="31" t="s">
        <v>283</v>
      </c>
      <c r="D2684" s="31" t="s">
        <v>39</v>
      </c>
      <c r="E2684" s="31">
        <v>0.95454545454545503</v>
      </c>
      <c r="F2684" s="31">
        <v>0.69632899999999998</v>
      </c>
      <c r="G2684" s="31">
        <v>0.80072500000000002</v>
      </c>
    </row>
    <row r="2685" spans="1:7" x14ac:dyDescent="0.2">
      <c r="A2685" s="31" t="str">
        <f t="shared" si="47"/>
        <v>2017-18Mildura Rural CitySP2</v>
      </c>
      <c r="B2685" s="31" t="s">
        <v>287</v>
      </c>
      <c r="C2685" s="31" t="s">
        <v>284</v>
      </c>
      <c r="D2685" s="31" t="s">
        <v>39</v>
      </c>
      <c r="E2685" s="31">
        <v>0.70528455284552805</v>
      </c>
      <c r="F2685" s="31">
        <v>0.69632899999999998</v>
      </c>
      <c r="G2685" s="31">
        <v>0.80072500000000002</v>
      </c>
    </row>
    <row r="2686" spans="1:7" x14ac:dyDescent="0.2">
      <c r="A2686" s="31" t="str">
        <f t="shared" si="47"/>
        <v>2017-18Mitchell ShireSP2</v>
      </c>
      <c r="B2686" s="31" t="s">
        <v>287</v>
      </c>
      <c r="C2686" s="31" t="s">
        <v>285</v>
      </c>
      <c r="D2686" s="31" t="s">
        <v>39</v>
      </c>
      <c r="E2686" s="31">
        <v>0.77061855670103097</v>
      </c>
      <c r="F2686" s="31">
        <v>0.69632899999999998</v>
      </c>
      <c r="G2686" s="31">
        <v>0.75629599999999997</v>
      </c>
    </row>
    <row r="2687" spans="1:7" x14ac:dyDescent="0.2">
      <c r="A2687" s="31" t="str">
        <f t="shared" si="47"/>
        <v>2017-18Northern Grampians ShireSP2</v>
      </c>
      <c r="B2687" s="31" t="s">
        <v>287</v>
      </c>
      <c r="C2687" s="31" t="s">
        <v>286</v>
      </c>
      <c r="D2687" s="31" t="s">
        <v>39</v>
      </c>
      <c r="E2687" s="31">
        <v>0.54444444444444395</v>
      </c>
      <c r="F2687" s="31">
        <v>0.69632899999999998</v>
      </c>
      <c r="G2687" s="31">
        <v>0.738097</v>
      </c>
    </row>
    <row r="2688" spans="1:7" x14ac:dyDescent="0.2">
      <c r="A2688" s="31" t="str">
        <f t="shared" si="47"/>
        <v>2017-18Southern Grampians ShireWC5</v>
      </c>
      <c r="B2688" s="31" t="s">
        <v>287</v>
      </c>
      <c r="C2688" s="31" t="s">
        <v>208</v>
      </c>
      <c r="D2688" s="31" t="s">
        <v>47</v>
      </c>
      <c r="E2688" s="31">
        <v>0.44234614530104399</v>
      </c>
      <c r="F2688" s="31">
        <v>0.44689400000000001</v>
      </c>
      <c r="G2688" s="31">
        <v>0.46455800000000003</v>
      </c>
    </row>
    <row r="2689" spans="1:7" x14ac:dyDescent="0.2">
      <c r="A2689" s="31" t="str">
        <f t="shared" si="47"/>
        <v>2017-18South Gippsland ShireWC5</v>
      </c>
      <c r="B2689" s="31" t="s">
        <v>287</v>
      </c>
      <c r="C2689" s="31" t="s">
        <v>209</v>
      </c>
      <c r="D2689" s="31" t="s">
        <v>47</v>
      </c>
      <c r="E2689" s="31">
        <v>0.50912063481856995</v>
      </c>
      <c r="F2689" s="31">
        <v>0.44689400000000001</v>
      </c>
      <c r="G2689" s="31">
        <v>0.46455800000000003</v>
      </c>
    </row>
    <row r="2690" spans="1:7" x14ac:dyDescent="0.2">
      <c r="A2690" s="31" t="str">
        <f t="shared" si="47"/>
        <v>2017-18Stonnington CityWC5</v>
      </c>
      <c r="B2690" s="31" t="s">
        <v>287</v>
      </c>
      <c r="C2690" s="31" t="s">
        <v>210</v>
      </c>
      <c r="D2690" s="31" t="s">
        <v>47</v>
      </c>
      <c r="E2690" s="31">
        <v>0.36572412803215198</v>
      </c>
      <c r="F2690" s="31">
        <v>0.44689400000000001</v>
      </c>
      <c r="G2690" s="31">
        <v>0.45100099999999999</v>
      </c>
    </row>
    <row r="2691" spans="1:7" x14ac:dyDescent="0.2">
      <c r="A2691" s="31" t="str">
        <f t="shared" si="47"/>
        <v>2017-18Ararat Rural CityWC5</v>
      </c>
      <c r="B2691" s="31" t="s">
        <v>287</v>
      </c>
      <c r="C2691" s="31" t="s">
        <v>211</v>
      </c>
      <c r="D2691" s="31" t="s">
        <v>47</v>
      </c>
      <c r="E2691" s="31">
        <v>0.248638072904381</v>
      </c>
      <c r="F2691" s="31">
        <v>0.44689400000000001</v>
      </c>
      <c r="G2691" s="31">
        <v>0.39779599999999998</v>
      </c>
    </row>
    <row r="2692" spans="1:7" x14ac:dyDescent="0.2">
      <c r="A2692" s="31" t="str">
        <f t="shared" si="47"/>
        <v>2017-18Strathbogie ShireWC5</v>
      </c>
      <c r="B2692" s="31" t="s">
        <v>287</v>
      </c>
      <c r="C2692" s="31" t="s">
        <v>212</v>
      </c>
      <c r="D2692" s="31" t="s">
        <v>47</v>
      </c>
      <c r="E2692" s="31">
        <v>0.69751213592232997</v>
      </c>
      <c r="F2692" s="31">
        <v>0.44689400000000001</v>
      </c>
      <c r="G2692" s="31">
        <v>0.39779599999999998</v>
      </c>
    </row>
    <row r="2693" spans="1:7" x14ac:dyDescent="0.2">
      <c r="A2693" s="31" t="str">
        <f t="shared" si="47"/>
        <v>2017-18Surf Coast ShireWC5</v>
      </c>
      <c r="B2693" s="31" t="s">
        <v>287</v>
      </c>
      <c r="C2693" s="31" t="s">
        <v>213</v>
      </c>
      <c r="D2693" s="31" t="s">
        <v>47</v>
      </c>
      <c r="E2693" s="31">
        <v>0.55063550635506398</v>
      </c>
      <c r="F2693" s="31">
        <v>0.44689400000000001</v>
      </c>
      <c r="G2693" s="31">
        <v>0.46455800000000003</v>
      </c>
    </row>
    <row r="2694" spans="1:7" x14ac:dyDescent="0.2">
      <c r="A2694" s="31" t="str">
        <f t="shared" si="47"/>
        <v>2017-18Swan Hill Rural CityWC5</v>
      </c>
      <c r="B2694" s="31" t="s">
        <v>287</v>
      </c>
      <c r="C2694" s="31" t="s">
        <v>214</v>
      </c>
      <c r="D2694" s="31" t="s">
        <v>47</v>
      </c>
      <c r="E2694" s="31">
        <v>0.30549265731397202</v>
      </c>
      <c r="F2694" s="31">
        <v>0.44689400000000001</v>
      </c>
      <c r="G2694" s="31">
        <v>0.46455800000000003</v>
      </c>
    </row>
    <row r="2695" spans="1:7" x14ac:dyDescent="0.2">
      <c r="A2695" s="31" t="str">
        <f t="shared" si="47"/>
        <v>2017-18Towong ShireWC5</v>
      </c>
      <c r="B2695" s="31" t="s">
        <v>287</v>
      </c>
      <c r="C2695" s="31" t="s">
        <v>215</v>
      </c>
      <c r="D2695" s="31" t="s">
        <v>47</v>
      </c>
      <c r="E2695" s="31">
        <v>0.329388996405861</v>
      </c>
      <c r="F2695" s="31">
        <v>0.44689400000000001</v>
      </c>
      <c r="G2695" s="31">
        <v>0.39779599999999998</v>
      </c>
    </row>
    <row r="2696" spans="1:7" x14ac:dyDescent="0.2">
      <c r="A2696" s="31" t="str">
        <f t="shared" si="47"/>
        <v>2017-18Wellington ShireWC5</v>
      </c>
      <c r="B2696" s="31" t="s">
        <v>287</v>
      </c>
      <c r="C2696" s="31" t="s">
        <v>216</v>
      </c>
      <c r="D2696" s="31" t="s">
        <v>47</v>
      </c>
      <c r="E2696" s="31">
        <v>0.33554439495877902</v>
      </c>
      <c r="F2696" s="31">
        <v>0.44689400000000001</v>
      </c>
      <c r="G2696" s="31">
        <v>0.46455800000000003</v>
      </c>
    </row>
    <row r="2697" spans="1:7" x14ac:dyDescent="0.2">
      <c r="A2697" s="31" t="str">
        <f t="shared" si="47"/>
        <v>2017-18West Wimmera ShireWC5</v>
      </c>
      <c r="B2697" s="31" t="s">
        <v>287</v>
      </c>
      <c r="C2697" s="31" t="s">
        <v>217</v>
      </c>
      <c r="D2697" s="31" t="s">
        <v>47</v>
      </c>
      <c r="E2697" s="31">
        <v>0.224489564428312</v>
      </c>
      <c r="F2697" s="31">
        <v>0.44689400000000001</v>
      </c>
      <c r="G2697" s="31">
        <v>0.39779599999999998</v>
      </c>
    </row>
    <row r="2698" spans="1:7" x14ac:dyDescent="0.2">
      <c r="A2698" s="31" t="str">
        <f t="shared" si="47"/>
        <v>2017-18Whitehorse CityWC5</v>
      </c>
      <c r="B2698" s="31" t="s">
        <v>287</v>
      </c>
      <c r="C2698" s="31" t="s">
        <v>218</v>
      </c>
      <c r="D2698" s="31" t="s">
        <v>47</v>
      </c>
      <c r="E2698" s="31">
        <v>0.50180046600296502</v>
      </c>
      <c r="F2698" s="31">
        <v>0.44689400000000001</v>
      </c>
      <c r="G2698" s="31">
        <v>0.45100099999999999</v>
      </c>
    </row>
    <row r="2699" spans="1:7" x14ac:dyDescent="0.2">
      <c r="A2699" s="31" t="str">
        <f t="shared" si="47"/>
        <v>2017-18Whittlesea CityWC5</v>
      </c>
      <c r="B2699" s="31" t="s">
        <v>287</v>
      </c>
      <c r="C2699" s="31" t="s">
        <v>219</v>
      </c>
      <c r="D2699" s="31" t="s">
        <v>47</v>
      </c>
      <c r="E2699" s="31">
        <v>0.39514938768997598</v>
      </c>
      <c r="F2699" s="31">
        <v>0.44689400000000001</v>
      </c>
      <c r="G2699" s="31">
        <v>0.46967399999999998</v>
      </c>
    </row>
    <row r="2700" spans="1:7" x14ac:dyDescent="0.2">
      <c r="A2700" s="31" t="str">
        <f t="shared" si="47"/>
        <v>2017-18Wyndham CityWC5</v>
      </c>
      <c r="B2700" s="31" t="s">
        <v>287</v>
      </c>
      <c r="C2700" s="31" t="s">
        <v>220</v>
      </c>
      <c r="D2700" s="31" t="s">
        <v>47</v>
      </c>
      <c r="E2700" s="31">
        <v>0.35713215565029099</v>
      </c>
      <c r="F2700" s="31">
        <v>0.44689400000000001</v>
      </c>
      <c r="G2700" s="31">
        <v>0.46967399999999998</v>
      </c>
    </row>
    <row r="2701" spans="1:7" x14ac:dyDescent="0.2">
      <c r="A2701" s="31" t="str">
        <f t="shared" si="47"/>
        <v>2017-18Yarra CityWC5</v>
      </c>
      <c r="B2701" s="31" t="s">
        <v>287</v>
      </c>
      <c r="C2701" s="31" t="s">
        <v>221</v>
      </c>
      <c r="D2701" s="31" t="s">
        <v>47</v>
      </c>
      <c r="E2701" s="31">
        <v>0.37728701539453502</v>
      </c>
      <c r="F2701" s="31">
        <v>0.44689400000000001</v>
      </c>
      <c r="G2701" s="31">
        <v>0.45100099999999999</v>
      </c>
    </row>
    <row r="2702" spans="1:7" x14ac:dyDescent="0.2">
      <c r="A2702" s="31" t="str">
        <f t="shared" si="47"/>
        <v>2017-18Yarra Ranges ShireWC5</v>
      </c>
      <c r="B2702" s="31" t="s">
        <v>287</v>
      </c>
      <c r="C2702" s="31" t="s">
        <v>222</v>
      </c>
      <c r="D2702" s="31" t="s">
        <v>47</v>
      </c>
      <c r="E2702" s="31">
        <v>0.48430017786290902</v>
      </c>
      <c r="F2702" s="31">
        <v>0.44689400000000001</v>
      </c>
      <c r="G2702" s="31">
        <v>0.46967399999999998</v>
      </c>
    </row>
    <row r="2703" spans="1:7" x14ac:dyDescent="0.2">
      <c r="A2703" s="31" t="str">
        <f t="shared" si="47"/>
        <v>2017-18Yarriambiack ShireWC5</v>
      </c>
      <c r="B2703" s="31" t="s">
        <v>287</v>
      </c>
      <c r="C2703" s="31" t="s">
        <v>223</v>
      </c>
      <c r="D2703" s="31" t="s">
        <v>47</v>
      </c>
      <c r="E2703" s="31">
        <v>0.25311720698254397</v>
      </c>
      <c r="F2703" s="31">
        <v>0.44689400000000001</v>
      </c>
      <c r="G2703" s="31">
        <v>0.39779599999999998</v>
      </c>
    </row>
    <row r="2704" spans="1:7" x14ac:dyDescent="0.2">
      <c r="A2704" s="31" t="str">
        <f t="shared" si="47"/>
        <v>2017-18Bass Coast ShireWC5</v>
      </c>
      <c r="B2704" s="31" t="s">
        <v>287</v>
      </c>
      <c r="C2704" s="31" t="s">
        <v>224</v>
      </c>
      <c r="D2704" s="31" t="s">
        <v>47</v>
      </c>
      <c r="E2704" s="31">
        <v>0.70224005814628798</v>
      </c>
      <c r="F2704" s="31">
        <v>0.44689400000000001</v>
      </c>
      <c r="G2704" s="31">
        <v>0.46455800000000003</v>
      </c>
    </row>
    <row r="2705" spans="1:7" x14ac:dyDescent="0.2">
      <c r="A2705" s="31" t="str">
        <f t="shared" si="47"/>
        <v>2017-18Borough of QueenscliffeWC5</v>
      </c>
      <c r="B2705" s="31" t="s">
        <v>287</v>
      </c>
      <c r="C2705" s="31" t="s">
        <v>225</v>
      </c>
      <c r="D2705" s="31" t="s">
        <v>47</v>
      </c>
      <c r="E2705" s="31">
        <v>0.54980000541745999</v>
      </c>
      <c r="F2705" s="31">
        <v>0.44689400000000001</v>
      </c>
      <c r="G2705" s="31">
        <v>0.39779599999999998</v>
      </c>
    </row>
    <row r="2706" spans="1:7" x14ac:dyDescent="0.2">
      <c r="A2706" s="31" t="str">
        <f t="shared" si="47"/>
        <v>2017-18Alpine ShireWC5</v>
      </c>
      <c r="B2706" s="31" t="s">
        <v>287</v>
      </c>
      <c r="C2706" s="31" t="s">
        <v>226</v>
      </c>
      <c r="D2706" s="31" t="s">
        <v>47</v>
      </c>
      <c r="E2706" s="31">
        <v>0.458600999286224</v>
      </c>
      <c r="F2706" s="31">
        <v>0.44689400000000001</v>
      </c>
      <c r="G2706" s="31">
        <v>0.39779599999999998</v>
      </c>
    </row>
    <row r="2707" spans="1:7" x14ac:dyDescent="0.2">
      <c r="A2707" s="31" t="str">
        <f t="shared" si="47"/>
        <v>2017-18Ballarat CityWC5</v>
      </c>
      <c r="B2707" s="31" t="s">
        <v>287</v>
      </c>
      <c r="C2707" s="31" t="s">
        <v>227</v>
      </c>
      <c r="D2707" s="31" t="s">
        <v>47</v>
      </c>
      <c r="E2707" s="31">
        <v>0.47143567072855103</v>
      </c>
      <c r="F2707" s="31">
        <v>0.44689400000000001</v>
      </c>
      <c r="G2707" s="31">
        <v>0.477076</v>
      </c>
    </row>
    <row r="2708" spans="1:7" x14ac:dyDescent="0.2">
      <c r="A2708" s="31" t="str">
        <f t="shared" si="47"/>
        <v>2017-18Banyule CityWC5</v>
      </c>
      <c r="B2708" s="31" t="s">
        <v>287</v>
      </c>
      <c r="C2708" s="31" t="s">
        <v>228</v>
      </c>
      <c r="D2708" s="31" t="s">
        <v>47</v>
      </c>
      <c r="E2708" s="31">
        <v>0.50763432016911603</v>
      </c>
      <c r="F2708" s="31">
        <v>0.44689400000000001</v>
      </c>
      <c r="G2708" s="31">
        <v>0.45100099999999999</v>
      </c>
    </row>
    <row r="2709" spans="1:7" x14ac:dyDescent="0.2">
      <c r="A2709" s="31" t="str">
        <f t="shared" si="47"/>
        <v>2017-18Baw Baw ShireWC5</v>
      </c>
      <c r="B2709" s="31" t="s">
        <v>287</v>
      </c>
      <c r="C2709" s="31" t="s">
        <v>229</v>
      </c>
      <c r="D2709" s="31" t="s">
        <v>47</v>
      </c>
      <c r="E2709" s="31">
        <v>0.52538201210132296</v>
      </c>
      <c r="F2709" s="31">
        <v>0.44689400000000001</v>
      </c>
      <c r="G2709" s="31">
        <v>0.46455800000000003</v>
      </c>
    </row>
    <row r="2710" spans="1:7" x14ac:dyDescent="0.2">
      <c r="A2710" s="31" t="str">
        <f t="shared" si="47"/>
        <v>2017-18Bayside CityWC5</v>
      </c>
      <c r="B2710" s="31" t="s">
        <v>287</v>
      </c>
      <c r="C2710" s="31" t="s">
        <v>230</v>
      </c>
      <c r="D2710" s="31" t="s">
        <v>47</v>
      </c>
      <c r="E2710" s="31">
        <v>0.50010184864906404</v>
      </c>
      <c r="F2710" s="31">
        <v>0.44689400000000001</v>
      </c>
      <c r="G2710" s="31">
        <v>0.45100099999999999</v>
      </c>
    </row>
    <row r="2711" spans="1:7" x14ac:dyDescent="0.2">
      <c r="A2711" s="31" t="str">
        <f t="shared" si="47"/>
        <v>2017-18Benalla Rural CityWC5</v>
      </c>
      <c r="B2711" s="31" t="s">
        <v>287</v>
      </c>
      <c r="C2711" s="31" t="s">
        <v>231</v>
      </c>
      <c r="D2711" s="31" t="s">
        <v>47</v>
      </c>
      <c r="E2711" s="31">
        <v>0.61225723484741801</v>
      </c>
      <c r="F2711" s="31">
        <v>0.44689400000000001</v>
      </c>
      <c r="G2711" s="31">
        <v>0.39779599999999998</v>
      </c>
    </row>
    <row r="2712" spans="1:7" x14ac:dyDescent="0.2">
      <c r="A2712" s="31" t="str">
        <f t="shared" si="47"/>
        <v>2017-18Brimbank CityWC5</v>
      </c>
      <c r="B2712" s="31" t="s">
        <v>287</v>
      </c>
      <c r="C2712" s="31" t="s">
        <v>232</v>
      </c>
      <c r="D2712" s="31" t="s">
        <v>47</v>
      </c>
      <c r="E2712" s="31">
        <v>0.39273993038289401</v>
      </c>
      <c r="F2712" s="31">
        <v>0.44689400000000001</v>
      </c>
      <c r="G2712" s="31">
        <v>0.45100099999999999</v>
      </c>
    </row>
    <row r="2713" spans="1:7" x14ac:dyDescent="0.2">
      <c r="A2713" s="31" t="str">
        <f t="shared" si="47"/>
        <v>2017-18Campaspe ShireWC5</v>
      </c>
      <c r="B2713" s="31" t="s">
        <v>287</v>
      </c>
      <c r="C2713" s="31" t="s">
        <v>233</v>
      </c>
      <c r="D2713" s="31" t="s">
        <v>47</v>
      </c>
      <c r="E2713" s="31">
        <v>0.40346792591702602</v>
      </c>
      <c r="F2713" s="31">
        <v>0.44689400000000001</v>
      </c>
      <c r="G2713" s="31">
        <v>0.46455800000000003</v>
      </c>
    </row>
    <row r="2714" spans="1:7" x14ac:dyDescent="0.2">
      <c r="A2714" s="31" t="str">
        <f t="shared" si="47"/>
        <v>2017-18Cardinia ShireWC5</v>
      </c>
      <c r="B2714" s="31" t="s">
        <v>287</v>
      </c>
      <c r="C2714" s="31" t="s">
        <v>234</v>
      </c>
      <c r="D2714" s="31" t="s">
        <v>47</v>
      </c>
      <c r="E2714" s="31">
        <v>0.47616341717550598</v>
      </c>
      <c r="F2714" s="31">
        <v>0.44689400000000001</v>
      </c>
      <c r="G2714" s="31">
        <v>0.46967399999999998</v>
      </c>
    </row>
    <row r="2715" spans="1:7" x14ac:dyDescent="0.2">
      <c r="A2715" s="31" t="str">
        <f t="shared" si="47"/>
        <v>2017-18Casey CityWC5</v>
      </c>
      <c r="B2715" s="31" t="s">
        <v>287</v>
      </c>
      <c r="C2715" s="31" t="s">
        <v>235</v>
      </c>
      <c r="D2715" s="31" t="s">
        <v>47</v>
      </c>
      <c r="E2715" s="31">
        <v>0.50851350254555305</v>
      </c>
      <c r="F2715" s="31">
        <v>0.44689400000000001</v>
      </c>
      <c r="G2715" s="31">
        <v>0.46967399999999998</v>
      </c>
    </row>
    <row r="2716" spans="1:7" x14ac:dyDescent="0.2">
      <c r="A2716" s="31" t="str">
        <f t="shared" si="47"/>
        <v>2017-18Central Goldfields ShireWC5</v>
      </c>
      <c r="B2716" s="31" t="s">
        <v>287</v>
      </c>
      <c r="C2716" s="31" t="s">
        <v>236</v>
      </c>
      <c r="D2716" s="31" t="s">
        <v>47</v>
      </c>
      <c r="E2716" s="31">
        <v>0.42699170645890899</v>
      </c>
      <c r="F2716" s="31">
        <v>0.44689400000000001</v>
      </c>
      <c r="G2716" s="31">
        <v>0.39779599999999998</v>
      </c>
    </row>
    <row r="2717" spans="1:7" x14ac:dyDescent="0.2">
      <c r="A2717" s="31" t="str">
        <f t="shared" si="47"/>
        <v>2017-18Colac-Otway ShireWC5</v>
      </c>
      <c r="B2717" s="31" t="s">
        <v>287</v>
      </c>
      <c r="C2717" s="31" t="s">
        <v>237</v>
      </c>
      <c r="D2717" s="31" t="s">
        <v>47</v>
      </c>
      <c r="E2717" s="31">
        <v>0.47790273019867502</v>
      </c>
      <c r="F2717" s="31">
        <v>0.44689400000000001</v>
      </c>
      <c r="G2717" s="31">
        <v>0.46455800000000003</v>
      </c>
    </row>
    <row r="2718" spans="1:7" x14ac:dyDescent="0.2">
      <c r="A2718" s="31" t="str">
        <f t="shared" si="47"/>
        <v>2017-18Corangamite ShireWC5</v>
      </c>
      <c r="B2718" s="31" t="s">
        <v>287</v>
      </c>
      <c r="C2718" s="31" t="s">
        <v>238</v>
      </c>
      <c r="D2718" s="31" t="s">
        <v>47</v>
      </c>
      <c r="E2718" s="31">
        <v>0.64650885219813004</v>
      </c>
      <c r="F2718" s="31">
        <v>0.44689400000000001</v>
      </c>
      <c r="G2718" s="31">
        <v>0.46455800000000003</v>
      </c>
    </row>
    <row r="2719" spans="1:7" x14ac:dyDescent="0.2">
      <c r="A2719" s="31" t="str">
        <f t="shared" si="47"/>
        <v>2017-18Darebin CityWC5</v>
      </c>
      <c r="B2719" s="31" t="s">
        <v>287</v>
      </c>
      <c r="C2719" s="31" t="s">
        <v>239</v>
      </c>
      <c r="D2719" s="31" t="s">
        <v>47</v>
      </c>
      <c r="E2719" s="31">
        <v>0.49101143291198401</v>
      </c>
      <c r="F2719" s="31">
        <v>0.44689400000000001</v>
      </c>
      <c r="G2719" s="31">
        <v>0.45100099999999999</v>
      </c>
    </row>
    <row r="2720" spans="1:7" x14ac:dyDescent="0.2">
      <c r="A2720" s="31" t="str">
        <f t="shared" si="47"/>
        <v>2017-18East Gippsland ShireWC5</v>
      </c>
      <c r="B2720" s="31" t="s">
        <v>287</v>
      </c>
      <c r="C2720" s="31" t="s">
        <v>240</v>
      </c>
      <c r="D2720" s="31" t="s">
        <v>47</v>
      </c>
      <c r="E2720" s="31">
        <v>0.50805369292333502</v>
      </c>
      <c r="F2720" s="31">
        <v>0.44689400000000001</v>
      </c>
      <c r="G2720" s="31">
        <v>0.46455800000000003</v>
      </c>
    </row>
    <row r="2721" spans="1:7" x14ac:dyDescent="0.2">
      <c r="A2721" s="31" t="str">
        <f t="shared" si="47"/>
        <v>2017-18Frankston CityWC5</v>
      </c>
      <c r="B2721" s="31" t="s">
        <v>287</v>
      </c>
      <c r="C2721" s="31" t="s">
        <v>241</v>
      </c>
      <c r="D2721" s="31" t="s">
        <v>47</v>
      </c>
      <c r="E2721" s="31">
        <v>0.532827675515678</v>
      </c>
      <c r="F2721" s="31">
        <v>0.44689400000000001</v>
      </c>
      <c r="G2721" s="31">
        <v>0.45100099999999999</v>
      </c>
    </row>
    <row r="2722" spans="1:7" x14ac:dyDescent="0.2">
      <c r="A2722" s="31" t="str">
        <f t="shared" si="47"/>
        <v>2017-18Gannawarra ShireWC5</v>
      </c>
      <c r="B2722" s="31" t="s">
        <v>287</v>
      </c>
      <c r="C2722" s="31" t="s">
        <v>242</v>
      </c>
      <c r="D2722" s="31" t="s">
        <v>47</v>
      </c>
      <c r="E2722" s="31">
        <v>0.41478855406432003</v>
      </c>
      <c r="F2722" s="31">
        <v>0.44689400000000001</v>
      </c>
      <c r="G2722" s="31">
        <v>0.39779599999999998</v>
      </c>
    </row>
    <row r="2723" spans="1:7" x14ac:dyDescent="0.2">
      <c r="A2723" s="31" t="str">
        <f t="shared" si="47"/>
        <v>2017-18Glenelg ShireWC5</v>
      </c>
      <c r="B2723" s="31" t="s">
        <v>287</v>
      </c>
      <c r="C2723" s="31" t="s">
        <v>243</v>
      </c>
      <c r="D2723" s="31" t="s">
        <v>47</v>
      </c>
      <c r="E2723" s="31">
        <v>0.33632152049099201</v>
      </c>
      <c r="F2723" s="31">
        <v>0.44689400000000001</v>
      </c>
      <c r="G2723" s="31">
        <v>0.46455800000000003</v>
      </c>
    </row>
    <row r="2724" spans="1:7" x14ac:dyDescent="0.2">
      <c r="A2724" s="31" t="str">
        <f t="shared" si="47"/>
        <v>2017-18Golden Plains ShireWC5</v>
      </c>
      <c r="B2724" s="31" t="s">
        <v>287</v>
      </c>
      <c r="C2724" s="31" t="s">
        <v>244</v>
      </c>
      <c r="D2724" s="31" t="s">
        <v>47</v>
      </c>
      <c r="E2724" s="31">
        <v>0.40809077702920199</v>
      </c>
      <c r="F2724" s="31">
        <v>0.44689400000000001</v>
      </c>
      <c r="G2724" s="31">
        <v>0.46455800000000003</v>
      </c>
    </row>
    <row r="2725" spans="1:7" x14ac:dyDescent="0.2">
      <c r="A2725" s="31" t="str">
        <f t="shared" si="47"/>
        <v>2017-18Greater Bendigo CityWC5</v>
      </c>
      <c r="B2725" s="31" t="s">
        <v>287</v>
      </c>
      <c r="C2725" s="31" t="s">
        <v>245</v>
      </c>
      <c r="D2725" s="31" t="s">
        <v>47</v>
      </c>
      <c r="E2725" s="31">
        <v>0.46834998895400998</v>
      </c>
      <c r="F2725" s="31">
        <v>0.44689400000000001</v>
      </c>
      <c r="G2725" s="31">
        <v>0.477076</v>
      </c>
    </row>
    <row r="2726" spans="1:7" x14ac:dyDescent="0.2">
      <c r="A2726" s="31" t="str">
        <f t="shared" si="47"/>
        <v>2017-18Greater Dandenong CityWC5</v>
      </c>
      <c r="B2726" s="31" t="s">
        <v>287</v>
      </c>
      <c r="C2726" s="31" t="s">
        <v>246</v>
      </c>
      <c r="D2726" s="31" t="s">
        <v>47</v>
      </c>
      <c r="E2726" s="31">
        <v>0.46173321197585498</v>
      </c>
      <c r="F2726" s="31">
        <v>0.44689400000000001</v>
      </c>
      <c r="G2726" s="31">
        <v>0.45100099999999999</v>
      </c>
    </row>
    <row r="2727" spans="1:7" x14ac:dyDescent="0.2">
      <c r="A2727" s="31" t="str">
        <f t="shared" si="47"/>
        <v>2017-18Greater Geelong CityWC5</v>
      </c>
      <c r="B2727" s="31" t="s">
        <v>287</v>
      </c>
      <c r="C2727" s="31" t="s">
        <v>247</v>
      </c>
      <c r="D2727" s="31" t="s">
        <v>47</v>
      </c>
      <c r="E2727" s="31">
        <v>0.54754810503745399</v>
      </c>
      <c r="F2727" s="31">
        <v>0.44689400000000001</v>
      </c>
      <c r="G2727" s="31">
        <v>0.477076</v>
      </c>
    </row>
    <row r="2728" spans="1:7" x14ac:dyDescent="0.2">
      <c r="A2728" s="31" t="str">
        <f t="shared" si="47"/>
        <v>2017-18Hepburn ShireWC5</v>
      </c>
      <c r="B2728" s="31" t="s">
        <v>287</v>
      </c>
      <c r="C2728" s="31" t="s">
        <v>248</v>
      </c>
      <c r="D2728" s="31" t="s">
        <v>47</v>
      </c>
      <c r="E2728" s="31">
        <v>0.42502482621648502</v>
      </c>
      <c r="F2728" s="31">
        <v>0.44689400000000001</v>
      </c>
      <c r="G2728" s="31">
        <v>0.39779599999999998</v>
      </c>
    </row>
    <row r="2729" spans="1:7" x14ac:dyDescent="0.2">
      <c r="A2729" s="31" t="str">
        <f t="shared" si="47"/>
        <v>2017-18Hindmarsh ShireWC5</v>
      </c>
      <c r="B2729" s="31" t="s">
        <v>287</v>
      </c>
      <c r="C2729" s="31" t="s">
        <v>249</v>
      </c>
      <c r="D2729" s="31" t="s">
        <v>47</v>
      </c>
      <c r="E2729" s="31">
        <v>0.34912888503947498</v>
      </c>
      <c r="F2729" s="31">
        <v>0.44689400000000001</v>
      </c>
      <c r="G2729" s="31">
        <v>0.39779599999999998</v>
      </c>
    </row>
    <row r="2730" spans="1:7" x14ac:dyDescent="0.2">
      <c r="A2730" s="31" t="str">
        <f t="shared" si="47"/>
        <v>2017-18Hobsons Bay CityWC5</v>
      </c>
      <c r="B2730" s="31" t="s">
        <v>287</v>
      </c>
      <c r="C2730" s="31" t="s">
        <v>250</v>
      </c>
      <c r="D2730" s="31" t="s">
        <v>47</v>
      </c>
      <c r="E2730" s="31">
        <v>0.46329508744569498</v>
      </c>
      <c r="F2730" s="31">
        <v>0.44689400000000001</v>
      </c>
      <c r="G2730" s="31">
        <v>0.45100099999999999</v>
      </c>
    </row>
    <row r="2731" spans="1:7" x14ac:dyDescent="0.2">
      <c r="A2731" s="31" t="str">
        <f t="shared" si="47"/>
        <v>2017-18Hume CityWC5</v>
      </c>
      <c r="B2731" s="31" t="s">
        <v>287</v>
      </c>
      <c r="C2731" s="31" t="s">
        <v>251</v>
      </c>
      <c r="D2731" s="31" t="s">
        <v>47</v>
      </c>
      <c r="E2731" s="31">
        <v>0.350912536574223</v>
      </c>
      <c r="F2731" s="31">
        <v>0.44689400000000001</v>
      </c>
      <c r="G2731" s="31">
        <v>0.46967399999999998</v>
      </c>
    </row>
    <row r="2732" spans="1:7" x14ac:dyDescent="0.2">
      <c r="A2732" s="31" t="str">
        <f t="shared" si="47"/>
        <v>2017-18Indigo ShireWC5</v>
      </c>
      <c r="B2732" s="31" t="s">
        <v>287</v>
      </c>
      <c r="C2732" s="31" t="s">
        <v>252</v>
      </c>
      <c r="D2732" s="31" t="s">
        <v>47</v>
      </c>
      <c r="E2732" s="31">
        <v>0.65978367748279299</v>
      </c>
      <c r="F2732" s="31">
        <v>0.44689400000000001</v>
      </c>
      <c r="G2732" s="31">
        <v>0.39779599999999998</v>
      </c>
    </row>
    <row r="2733" spans="1:7" x14ac:dyDescent="0.2">
      <c r="A2733" s="31" t="str">
        <f t="shared" si="47"/>
        <v>2017-18Knox CityWC5</v>
      </c>
      <c r="B2733" s="31" t="s">
        <v>287</v>
      </c>
      <c r="C2733" s="31" t="s">
        <v>253</v>
      </c>
      <c r="D2733" s="31" t="s">
        <v>47</v>
      </c>
      <c r="E2733" s="31">
        <v>0.51970957851824395</v>
      </c>
      <c r="F2733" s="31">
        <v>0.44689400000000001</v>
      </c>
      <c r="G2733" s="31">
        <v>0.45100099999999999</v>
      </c>
    </row>
    <row r="2734" spans="1:7" x14ac:dyDescent="0.2">
      <c r="A2734" s="31" t="str">
        <f t="shared" si="47"/>
        <v>2017-18Loddon ShireWC5</v>
      </c>
      <c r="B2734" s="31" t="s">
        <v>287</v>
      </c>
      <c r="C2734" s="31" t="s">
        <v>254</v>
      </c>
      <c r="D2734" s="31" t="s">
        <v>47</v>
      </c>
      <c r="E2734" s="31">
        <v>0.21886385740570999</v>
      </c>
      <c r="F2734" s="31">
        <v>0.44689400000000001</v>
      </c>
      <c r="G2734" s="31">
        <v>0.39779599999999998</v>
      </c>
    </row>
    <row r="2735" spans="1:7" x14ac:dyDescent="0.2">
      <c r="A2735" s="31" t="str">
        <f t="shared" si="47"/>
        <v>2017-18Macedon Ranges ShireWC5</v>
      </c>
      <c r="B2735" s="31" t="s">
        <v>287</v>
      </c>
      <c r="C2735" s="31" t="s">
        <v>255</v>
      </c>
      <c r="D2735" s="31" t="s">
        <v>47</v>
      </c>
      <c r="E2735" s="31">
        <v>0.44811697487252</v>
      </c>
      <c r="F2735" s="31">
        <v>0.44689400000000001</v>
      </c>
      <c r="G2735" s="31">
        <v>0.46455800000000003</v>
      </c>
    </row>
    <row r="2736" spans="1:7" x14ac:dyDescent="0.2">
      <c r="A2736" s="31" t="str">
        <f t="shared" si="47"/>
        <v>2017-18Manningham CityWC5</v>
      </c>
      <c r="B2736" s="31" t="s">
        <v>287</v>
      </c>
      <c r="C2736" s="31" t="s">
        <v>256</v>
      </c>
      <c r="D2736" s="31" t="s">
        <v>47</v>
      </c>
      <c r="E2736" s="31">
        <v>0.54117467262958097</v>
      </c>
      <c r="F2736" s="31">
        <v>0.44689400000000001</v>
      </c>
      <c r="G2736" s="31">
        <v>0.45100099999999999</v>
      </c>
    </row>
    <row r="2737" spans="1:7" x14ac:dyDescent="0.2">
      <c r="A2737" s="31" t="str">
        <f t="shared" ref="A2737:A2800" si="48">CONCATENATE(B2737,C2737,D2737)</f>
        <v>2017-18Mansfield ShireWC5</v>
      </c>
      <c r="B2737" s="31" t="s">
        <v>287</v>
      </c>
      <c r="C2737" s="31" t="s">
        <v>257</v>
      </c>
      <c r="D2737" s="31" t="s">
        <v>47</v>
      </c>
      <c r="E2737" s="31">
        <v>0.35129156250839999</v>
      </c>
      <c r="F2737" s="31">
        <v>0.44689400000000001</v>
      </c>
      <c r="G2737" s="31">
        <v>0.39779599999999998</v>
      </c>
    </row>
    <row r="2738" spans="1:7" x14ac:dyDescent="0.2">
      <c r="A2738" s="31" t="str">
        <f t="shared" si="48"/>
        <v>2017-18Maribyrnong CityWC5</v>
      </c>
      <c r="B2738" s="31" t="s">
        <v>287</v>
      </c>
      <c r="C2738" s="31" t="s">
        <v>258</v>
      </c>
      <c r="D2738" s="31" t="s">
        <v>47</v>
      </c>
      <c r="E2738" s="31">
        <v>0.33149974052932002</v>
      </c>
      <c r="F2738" s="31">
        <v>0.44689400000000001</v>
      </c>
      <c r="G2738" s="31">
        <v>0.45100099999999999</v>
      </c>
    </row>
    <row r="2739" spans="1:7" x14ac:dyDescent="0.2">
      <c r="A2739" s="31" t="str">
        <f t="shared" si="48"/>
        <v>2017-18Maroondah CityWC5</v>
      </c>
      <c r="B2739" s="31" t="s">
        <v>287</v>
      </c>
      <c r="C2739" s="31" t="s">
        <v>259</v>
      </c>
      <c r="D2739" s="31" t="s">
        <v>47</v>
      </c>
      <c r="E2739" s="31">
        <v>0.54136016968274703</v>
      </c>
      <c r="F2739" s="31">
        <v>0.44689400000000001</v>
      </c>
      <c r="G2739" s="31">
        <v>0.45100099999999999</v>
      </c>
    </row>
    <row r="2740" spans="1:7" x14ac:dyDescent="0.2">
      <c r="A2740" s="31" t="str">
        <f t="shared" si="48"/>
        <v>2017-18Melbourne CityWC5</v>
      </c>
      <c r="B2740" s="31" t="s">
        <v>287</v>
      </c>
      <c r="C2740" s="31" t="s">
        <v>260</v>
      </c>
      <c r="D2740" s="31" t="s">
        <v>47</v>
      </c>
      <c r="E2740" s="31">
        <v>0.26946749395729003</v>
      </c>
      <c r="F2740" s="31">
        <v>0.44689400000000001</v>
      </c>
      <c r="G2740" s="31">
        <v>0.45100099999999999</v>
      </c>
    </row>
    <row r="2741" spans="1:7" x14ac:dyDescent="0.2">
      <c r="A2741" s="31" t="str">
        <f t="shared" si="48"/>
        <v>2017-18Melton CityWC5</v>
      </c>
      <c r="B2741" s="31" t="s">
        <v>287</v>
      </c>
      <c r="C2741" s="31" t="s">
        <v>261</v>
      </c>
      <c r="D2741" s="31" t="s">
        <v>47</v>
      </c>
      <c r="E2741" s="31">
        <v>0.49303252729237301</v>
      </c>
      <c r="F2741" s="31">
        <v>0.44689400000000001</v>
      </c>
      <c r="G2741" s="31">
        <v>0.46967399999999998</v>
      </c>
    </row>
    <row r="2742" spans="1:7" x14ac:dyDescent="0.2">
      <c r="A2742" s="31" t="str">
        <f t="shared" si="48"/>
        <v>2017-18Moira ShireWC5</v>
      </c>
      <c r="B2742" s="31" t="s">
        <v>287</v>
      </c>
      <c r="C2742" s="31" t="s">
        <v>262</v>
      </c>
      <c r="D2742" s="31" t="s">
        <v>47</v>
      </c>
      <c r="E2742" s="31">
        <v>0.54387744749923905</v>
      </c>
      <c r="F2742" s="31">
        <v>0.44689400000000001</v>
      </c>
      <c r="G2742" s="31">
        <v>0.46455800000000003</v>
      </c>
    </row>
    <row r="2743" spans="1:7" x14ac:dyDescent="0.2">
      <c r="A2743" s="31" t="str">
        <f t="shared" si="48"/>
        <v>2017-18Monash CityWC5</v>
      </c>
      <c r="B2743" s="31" t="s">
        <v>287</v>
      </c>
      <c r="C2743" s="31" t="s">
        <v>263</v>
      </c>
      <c r="D2743" s="31" t="s">
        <v>47</v>
      </c>
      <c r="E2743" s="31">
        <v>0.50862916521712798</v>
      </c>
      <c r="F2743" s="31">
        <v>0.44689400000000001</v>
      </c>
      <c r="G2743" s="31">
        <v>0.45100099999999999</v>
      </c>
    </row>
    <row r="2744" spans="1:7" x14ac:dyDescent="0.2">
      <c r="A2744" s="31" t="str">
        <f t="shared" si="48"/>
        <v>2017-18Moonee Valley CityWC5</v>
      </c>
      <c r="B2744" s="31" t="s">
        <v>287</v>
      </c>
      <c r="C2744" s="31" t="s">
        <v>264</v>
      </c>
      <c r="D2744" s="31" t="s">
        <v>47</v>
      </c>
      <c r="E2744" s="31">
        <v>0.41670099429327601</v>
      </c>
      <c r="F2744" s="31">
        <v>0.44689400000000001</v>
      </c>
      <c r="G2744" s="31">
        <v>0.45100099999999999</v>
      </c>
    </row>
    <row r="2745" spans="1:7" x14ac:dyDescent="0.2">
      <c r="A2745" s="31" t="str">
        <f t="shared" si="48"/>
        <v>2017-18Moorabool ShireWC5</v>
      </c>
      <c r="B2745" s="31" t="s">
        <v>287</v>
      </c>
      <c r="C2745" s="31" t="s">
        <v>265</v>
      </c>
      <c r="D2745" s="31" t="s">
        <v>47</v>
      </c>
      <c r="E2745" s="31">
        <v>0.375607065785312</v>
      </c>
      <c r="F2745" s="31">
        <v>0.44689400000000001</v>
      </c>
      <c r="G2745" s="31">
        <v>0.46455800000000003</v>
      </c>
    </row>
    <row r="2746" spans="1:7" x14ac:dyDescent="0.2">
      <c r="A2746" s="31" t="str">
        <f t="shared" si="48"/>
        <v>2017-18Merri-bek CityWC5</v>
      </c>
      <c r="B2746" s="31" t="s">
        <v>287</v>
      </c>
      <c r="C2746" s="31" t="s">
        <v>266</v>
      </c>
      <c r="D2746" s="31" t="s">
        <v>47</v>
      </c>
      <c r="E2746" s="31">
        <v>0.44175204249018801</v>
      </c>
      <c r="F2746" s="31">
        <v>0.44689400000000001</v>
      </c>
      <c r="G2746" s="31">
        <v>0.45100099999999999</v>
      </c>
    </row>
    <row r="2747" spans="1:7" x14ac:dyDescent="0.2">
      <c r="A2747" s="31" t="str">
        <f t="shared" si="48"/>
        <v>2017-18Mornington Peninsula ShireWC5</v>
      </c>
      <c r="B2747" s="31" t="s">
        <v>287</v>
      </c>
      <c r="C2747" s="31" t="s">
        <v>267</v>
      </c>
      <c r="D2747" s="31" t="s">
        <v>47</v>
      </c>
      <c r="E2747" s="31">
        <v>0.52525659988346596</v>
      </c>
      <c r="F2747" s="31">
        <v>0.44689400000000001</v>
      </c>
      <c r="G2747" s="31">
        <v>0.46967399999999998</v>
      </c>
    </row>
    <row r="2748" spans="1:7" x14ac:dyDescent="0.2">
      <c r="A2748" s="31" t="str">
        <f t="shared" si="48"/>
        <v>2017-18Mount Alexander ShireWC5</v>
      </c>
      <c r="B2748" s="31" t="s">
        <v>287</v>
      </c>
      <c r="C2748" s="31" t="s">
        <v>268</v>
      </c>
      <c r="D2748" s="31" t="s">
        <v>47</v>
      </c>
      <c r="E2748" s="31">
        <v>0.36037941368933502</v>
      </c>
      <c r="F2748" s="31">
        <v>0.44689400000000001</v>
      </c>
      <c r="G2748" s="31">
        <v>0.46455800000000003</v>
      </c>
    </row>
    <row r="2749" spans="1:7" x14ac:dyDescent="0.2">
      <c r="A2749" s="31" t="str">
        <f t="shared" si="48"/>
        <v>2017-18Moyne ShireWC5</v>
      </c>
      <c r="B2749" s="31" t="s">
        <v>287</v>
      </c>
      <c r="C2749" s="31" t="s">
        <v>269</v>
      </c>
      <c r="D2749" s="31" t="s">
        <v>47</v>
      </c>
      <c r="E2749" s="31">
        <v>0.61875856294717602</v>
      </c>
      <c r="F2749" s="31">
        <v>0.44689400000000001</v>
      </c>
      <c r="G2749" s="31">
        <v>0.46455800000000003</v>
      </c>
    </row>
    <row r="2750" spans="1:7" x14ac:dyDescent="0.2">
      <c r="A2750" s="31" t="str">
        <f t="shared" si="48"/>
        <v>2017-18Murrindindi ShireWC5</v>
      </c>
      <c r="B2750" s="31" t="s">
        <v>287</v>
      </c>
      <c r="C2750" s="31" t="s">
        <v>270</v>
      </c>
      <c r="D2750" s="31" t="s">
        <v>47</v>
      </c>
      <c r="E2750" s="31">
        <v>0.34919472913616401</v>
      </c>
      <c r="F2750" s="31">
        <v>0.44689400000000001</v>
      </c>
      <c r="G2750" s="31">
        <v>0.39779599999999998</v>
      </c>
    </row>
    <row r="2751" spans="1:7" x14ac:dyDescent="0.2">
      <c r="A2751" s="31" t="str">
        <f t="shared" si="48"/>
        <v>2017-18Nillumbik ShireWC5</v>
      </c>
      <c r="B2751" s="31" t="s">
        <v>287</v>
      </c>
      <c r="C2751" s="31" t="s">
        <v>271</v>
      </c>
      <c r="D2751" s="31" t="s">
        <v>47</v>
      </c>
      <c r="E2751" s="31">
        <v>0.63660972650051295</v>
      </c>
      <c r="F2751" s="31">
        <v>0.44689400000000001</v>
      </c>
      <c r="G2751" s="31">
        <v>0.46967399999999998</v>
      </c>
    </row>
    <row r="2752" spans="1:7" x14ac:dyDescent="0.2">
      <c r="A2752" s="31" t="str">
        <f t="shared" si="48"/>
        <v>2017-18Port Phillip CityWC5</v>
      </c>
      <c r="B2752" s="31" t="s">
        <v>287</v>
      </c>
      <c r="C2752" s="31" t="s">
        <v>272</v>
      </c>
      <c r="D2752" s="31" t="s">
        <v>47</v>
      </c>
      <c r="E2752" s="31">
        <v>0.31707079243320502</v>
      </c>
      <c r="F2752" s="31">
        <v>0.44689400000000001</v>
      </c>
      <c r="G2752" s="31">
        <v>0.45100099999999999</v>
      </c>
    </row>
    <row r="2753" spans="1:7" x14ac:dyDescent="0.2">
      <c r="A2753" s="31" t="str">
        <f t="shared" si="48"/>
        <v>2017-18Pyrenees ShireWC5</v>
      </c>
      <c r="B2753" s="31" t="s">
        <v>287</v>
      </c>
      <c r="C2753" s="31" t="s">
        <v>273</v>
      </c>
      <c r="D2753" s="31" t="s">
        <v>47</v>
      </c>
      <c r="E2753" s="31">
        <v>0.42018896071606199</v>
      </c>
      <c r="F2753" s="31">
        <v>0.44689400000000001</v>
      </c>
      <c r="G2753" s="31">
        <v>0.39779599999999998</v>
      </c>
    </row>
    <row r="2754" spans="1:7" x14ac:dyDescent="0.2">
      <c r="A2754" s="31" t="str">
        <f t="shared" si="48"/>
        <v>2017-18Greater SheppartonWC5</v>
      </c>
      <c r="B2754" s="31" t="s">
        <v>287</v>
      </c>
      <c r="C2754" s="31" t="s">
        <v>274</v>
      </c>
      <c r="D2754" s="31" t="s">
        <v>47</v>
      </c>
      <c r="E2754" s="31">
        <v>0.49563785700952001</v>
      </c>
      <c r="F2754" s="31">
        <v>0.44689400000000001</v>
      </c>
      <c r="G2754" s="31">
        <v>0.477076</v>
      </c>
    </row>
    <row r="2755" spans="1:7" x14ac:dyDescent="0.2">
      <c r="A2755" s="31" t="str">
        <f t="shared" si="48"/>
        <v>2017-18Wangaratta Rural CityWC5</v>
      </c>
      <c r="B2755" s="31" t="s">
        <v>287</v>
      </c>
      <c r="C2755" s="31" t="s">
        <v>275</v>
      </c>
      <c r="D2755" s="31" t="s">
        <v>47</v>
      </c>
      <c r="E2755" s="31">
        <v>0.60663082737220497</v>
      </c>
      <c r="F2755" s="31">
        <v>0.44689400000000001</v>
      </c>
      <c r="G2755" s="31">
        <v>0.477076</v>
      </c>
    </row>
    <row r="2756" spans="1:7" x14ac:dyDescent="0.2">
      <c r="A2756" s="31" t="str">
        <f t="shared" si="48"/>
        <v>2017-18Warrnambool CityWC5</v>
      </c>
      <c r="B2756" s="31" t="s">
        <v>287</v>
      </c>
      <c r="C2756" s="31" t="s">
        <v>276</v>
      </c>
      <c r="D2756" s="31" t="s">
        <v>47</v>
      </c>
      <c r="E2756" s="31">
        <v>0.377331143105614</v>
      </c>
      <c r="F2756" s="31">
        <v>0.44689400000000001</v>
      </c>
      <c r="G2756" s="31">
        <v>0.477076</v>
      </c>
    </row>
    <row r="2757" spans="1:7" x14ac:dyDescent="0.2">
      <c r="A2757" s="31" t="str">
        <f t="shared" si="48"/>
        <v>2017-18Wodonga CityWC5</v>
      </c>
      <c r="B2757" s="31" t="s">
        <v>287</v>
      </c>
      <c r="C2757" s="31" t="s">
        <v>277</v>
      </c>
      <c r="D2757" s="31" t="s">
        <v>47</v>
      </c>
      <c r="E2757" s="31">
        <v>0.71427015599474697</v>
      </c>
      <c r="F2757" s="31">
        <v>0.44689400000000001</v>
      </c>
      <c r="G2757" s="31">
        <v>0.477076</v>
      </c>
    </row>
    <row r="2758" spans="1:7" x14ac:dyDescent="0.2">
      <c r="A2758" s="31" t="str">
        <f t="shared" si="48"/>
        <v>2017-18Boroondara CityWC5</v>
      </c>
      <c r="B2758" s="31" t="s">
        <v>287</v>
      </c>
      <c r="C2758" s="31" t="s">
        <v>278</v>
      </c>
      <c r="D2758" s="31" t="s">
        <v>47</v>
      </c>
      <c r="E2758" s="31">
        <v>0.48698227404074201</v>
      </c>
      <c r="F2758" s="31">
        <v>0.44689400000000001</v>
      </c>
      <c r="G2758" s="31">
        <v>0.45100099999999999</v>
      </c>
    </row>
    <row r="2759" spans="1:7" x14ac:dyDescent="0.2">
      <c r="A2759" s="31" t="str">
        <f t="shared" si="48"/>
        <v>2017-18Buloke ShireWC5</v>
      </c>
      <c r="B2759" s="31" t="s">
        <v>287</v>
      </c>
      <c r="C2759" s="31" t="s">
        <v>279</v>
      </c>
      <c r="D2759" s="31" t="s">
        <v>47</v>
      </c>
      <c r="E2759" s="31">
        <v>0.23269803789284299</v>
      </c>
      <c r="F2759" s="31">
        <v>0.44689400000000001</v>
      </c>
      <c r="G2759" s="31">
        <v>0.39779599999999998</v>
      </c>
    </row>
    <row r="2760" spans="1:7" x14ac:dyDescent="0.2">
      <c r="A2760" s="31" t="str">
        <f t="shared" si="48"/>
        <v>2017-18Glen Eira CityWC5</v>
      </c>
      <c r="B2760" s="31" t="s">
        <v>287</v>
      </c>
      <c r="C2760" s="31" t="s">
        <v>280</v>
      </c>
      <c r="D2760" s="31" t="s">
        <v>47</v>
      </c>
      <c r="E2760" s="31">
        <v>0.44506969253836298</v>
      </c>
      <c r="F2760" s="31">
        <v>0.44689400000000001</v>
      </c>
      <c r="G2760" s="31">
        <v>0.45100099999999999</v>
      </c>
    </row>
    <row r="2761" spans="1:7" x14ac:dyDescent="0.2">
      <c r="A2761" s="31" t="str">
        <f t="shared" si="48"/>
        <v>2017-18Horsham Rural CityWC5</v>
      </c>
      <c r="B2761" s="31" t="s">
        <v>287</v>
      </c>
      <c r="C2761" s="31" t="s">
        <v>281</v>
      </c>
      <c r="D2761" s="31" t="s">
        <v>47</v>
      </c>
      <c r="E2761" s="31">
        <v>0.22750319976371</v>
      </c>
      <c r="F2761" s="31">
        <v>0.44689400000000001</v>
      </c>
      <c r="G2761" s="31">
        <v>0.477076</v>
      </c>
    </row>
    <row r="2762" spans="1:7" x14ac:dyDescent="0.2">
      <c r="A2762" s="31" t="str">
        <f t="shared" si="48"/>
        <v>2017-18Kingston CityWC5</v>
      </c>
      <c r="B2762" s="31" t="s">
        <v>287</v>
      </c>
      <c r="C2762" s="31" t="s">
        <v>282</v>
      </c>
      <c r="D2762" s="31" t="s">
        <v>47</v>
      </c>
      <c r="E2762" s="31">
        <v>0.50845998932819203</v>
      </c>
      <c r="F2762" s="31">
        <v>0.44689400000000001</v>
      </c>
      <c r="G2762" s="31">
        <v>0.45100099999999999</v>
      </c>
    </row>
    <row r="2763" spans="1:7" x14ac:dyDescent="0.2">
      <c r="A2763" s="31" t="str">
        <f t="shared" si="48"/>
        <v>2017-18Latrobe CityWC5</v>
      </c>
      <c r="B2763" s="31" t="s">
        <v>287</v>
      </c>
      <c r="C2763" s="31" t="s">
        <v>283</v>
      </c>
      <c r="D2763" s="31" t="s">
        <v>47</v>
      </c>
      <c r="E2763" s="31">
        <v>0.53952666854586495</v>
      </c>
      <c r="F2763" s="31">
        <v>0.44689400000000001</v>
      </c>
      <c r="G2763" s="31">
        <v>0.477076</v>
      </c>
    </row>
    <row r="2764" spans="1:7" x14ac:dyDescent="0.2">
      <c r="A2764" s="31" t="str">
        <f t="shared" si="48"/>
        <v>2017-18Mildura Rural CityWC5</v>
      </c>
      <c r="B2764" s="31" t="s">
        <v>287</v>
      </c>
      <c r="C2764" s="31" t="s">
        <v>284</v>
      </c>
      <c r="D2764" s="31" t="s">
        <v>47</v>
      </c>
      <c r="E2764" s="31">
        <v>0.32252941176470601</v>
      </c>
      <c r="F2764" s="31">
        <v>0.44689400000000001</v>
      </c>
      <c r="G2764" s="31">
        <v>0.477076</v>
      </c>
    </row>
    <row r="2765" spans="1:7" x14ac:dyDescent="0.2">
      <c r="A2765" s="31" t="str">
        <f t="shared" si="48"/>
        <v>2017-18Mitchell ShireWC5</v>
      </c>
      <c r="B2765" s="31" t="s">
        <v>287</v>
      </c>
      <c r="C2765" s="31" t="s">
        <v>285</v>
      </c>
      <c r="D2765" s="31" t="s">
        <v>47</v>
      </c>
      <c r="E2765" s="31">
        <v>0.32876453831815</v>
      </c>
      <c r="F2765" s="31">
        <v>0.44689400000000001</v>
      </c>
      <c r="G2765" s="31">
        <v>0.46455800000000003</v>
      </c>
    </row>
    <row r="2766" spans="1:7" x14ac:dyDescent="0.2">
      <c r="A2766" s="31" t="str">
        <f t="shared" si="48"/>
        <v>2017-18Northern Grampians ShireWC5</v>
      </c>
      <c r="B2766" s="31" t="s">
        <v>287</v>
      </c>
      <c r="C2766" s="31" t="s">
        <v>286</v>
      </c>
      <c r="D2766" s="31" t="s">
        <v>47</v>
      </c>
      <c r="E2766" s="31">
        <v>0.33637214991495101</v>
      </c>
      <c r="F2766" s="31">
        <v>0.44689400000000001</v>
      </c>
      <c r="G2766" s="31">
        <v>0.39779599999999998</v>
      </c>
    </row>
    <row r="2767" spans="1:7" x14ac:dyDescent="0.2">
      <c r="A2767" s="31" t="str">
        <f t="shared" si="48"/>
        <v>2017-18Southern Grampians ShireE2</v>
      </c>
      <c r="B2767" s="31" t="s">
        <v>287</v>
      </c>
      <c r="C2767" s="31" t="s">
        <v>208</v>
      </c>
      <c r="D2767" s="31" t="s">
        <v>55</v>
      </c>
      <c r="E2767" s="31">
        <v>4250.9090909090901</v>
      </c>
      <c r="F2767" s="31">
        <v>3173.8450779999998</v>
      </c>
      <c r="G2767" s="31">
        <v>3308.0170050000002</v>
      </c>
    </row>
    <row r="2768" spans="1:7" x14ac:dyDescent="0.2">
      <c r="A2768" s="31" t="str">
        <f t="shared" si="48"/>
        <v>2017-18South Gippsland ShireE2</v>
      </c>
      <c r="B2768" s="31" t="s">
        <v>287</v>
      </c>
      <c r="C2768" s="31" t="s">
        <v>209</v>
      </c>
      <c r="D2768" s="31" t="s">
        <v>55</v>
      </c>
      <c r="E2768" s="31">
        <v>3093.55</v>
      </c>
      <c r="F2768" s="31">
        <v>3173.8450779999998</v>
      </c>
      <c r="G2768" s="31">
        <v>3308.0170050000002</v>
      </c>
    </row>
    <row r="2769" spans="1:7" x14ac:dyDescent="0.2">
      <c r="A2769" s="31" t="str">
        <f t="shared" si="48"/>
        <v>2017-18Stonnington CityE2</v>
      </c>
      <c r="B2769" s="31" t="s">
        <v>287</v>
      </c>
      <c r="C2769" s="31" t="s">
        <v>210</v>
      </c>
      <c r="D2769" s="31" t="s">
        <v>55</v>
      </c>
      <c r="E2769" s="31">
        <v>2475.4107603971202</v>
      </c>
      <c r="F2769" s="31">
        <v>3173.8450779999998</v>
      </c>
      <c r="G2769" s="31">
        <v>2605.1330200000002</v>
      </c>
    </row>
    <row r="2770" spans="1:7" x14ac:dyDescent="0.2">
      <c r="A2770" s="31" t="str">
        <f t="shared" si="48"/>
        <v>2017-18Ararat Rural CityE2</v>
      </c>
      <c r="B2770" s="31" t="s">
        <v>287</v>
      </c>
      <c r="C2770" s="31" t="s">
        <v>211</v>
      </c>
      <c r="D2770" s="31" t="s">
        <v>55</v>
      </c>
      <c r="E2770" s="31">
        <v>4252.8571428571404</v>
      </c>
      <c r="F2770" s="31">
        <v>3173.8450779999998</v>
      </c>
      <c r="G2770" s="31">
        <v>3703.0786349999998</v>
      </c>
    </row>
    <row r="2771" spans="1:7" x14ac:dyDescent="0.2">
      <c r="A2771" s="31" t="str">
        <f t="shared" si="48"/>
        <v>2017-18Strathbogie ShireE2</v>
      </c>
      <c r="B2771" s="31" t="s">
        <v>287</v>
      </c>
      <c r="C2771" s="31" t="s">
        <v>212</v>
      </c>
      <c r="D2771" s="31" t="s">
        <v>55</v>
      </c>
      <c r="E2771" s="31">
        <v>3961.375</v>
      </c>
      <c r="F2771" s="31">
        <v>3173.8450779999998</v>
      </c>
      <c r="G2771" s="31">
        <v>3703.0786349999998</v>
      </c>
    </row>
    <row r="2772" spans="1:7" x14ac:dyDescent="0.2">
      <c r="A2772" s="31" t="str">
        <f t="shared" si="48"/>
        <v>2017-18Surf Coast ShireE2</v>
      </c>
      <c r="B2772" s="31" t="s">
        <v>287</v>
      </c>
      <c r="C2772" s="31" t="s">
        <v>213</v>
      </c>
      <c r="D2772" s="31" t="s">
        <v>55</v>
      </c>
      <c r="E2772" s="31">
        <v>3243.5214115052399</v>
      </c>
      <c r="F2772" s="31">
        <v>3173.8450779999998</v>
      </c>
      <c r="G2772" s="31">
        <v>3308.0170050000002</v>
      </c>
    </row>
    <row r="2773" spans="1:7" x14ac:dyDescent="0.2">
      <c r="A2773" s="31" t="str">
        <f t="shared" si="48"/>
        <v>2017-18Swan Hill Rural CityE2</v>
      </c>
      <c r="B2773" s="31" t="s">
        <v>287</v>
      </c>
      <c r="C2773" s="31" t="s">
        <v>214</v>
      </c>
      <c r="D2773" s="31" t="s">
        <v>55</v>
      </c>
      <c r="E2773" s="31">
        <v>3765.7247407159598</v>
      </c>
      <c r="F2773" s="31">
        <v>3173.8450779999998</v>
      </c>
      <c r="G2773" s="31">
        <v>3308.0170050000002</v>
      </c>
    </row>
    <row r="2774" spans="1:7" x14ac:dyDescent="0.2">
      <c r="A2774" s="31" t="str">
        <f t="shared" si="48"/>
        <v>2017-18Towong ShireE2</v>
      </c>
      <c r="B2774" s="31" t="s">
        <v>287</v>
      </c>
      <c r="C2774" s="31" t="s">
        <v>215</v>
      </c>
      <c r="D2774" s="31" t="s">
        <v>55</v>
      </c>
      <c r="E2774" s="31">
        <v>3063.6856368563699</v>
      </c>
      <c r="F2774" s="31">
        <v>3173.8450779999998</v>
      </c>
      <c r="G2774" s="31">
        <v>3703.0786349999998</v>
      </c>
    </row>
    <row r="2775" spans="1:7" x14ac:dyDescent="0.2">
      <c r="A2775" s="31" t="str">
        <f t="shared" si="48"/>
        <v>2017-18Wellington ShireE2</v>
      </c>
      <c r="B2775" s="31" t="s">
        <v>287</v>
      </c>
      <c r="C2775" s="31" t="s">
        <v>216</v>
      </c>
      <c r="D2775" s="31" t="s">
        <v>55</v>
      </c>
      <c r="E2775" s="31">
        <v>2746.9094856177999</v>
      </c>
      <c r="F2775" s="31">
        <v>3173.8450779999998</v>
      </c>
      <c r="G2775" s="31">
        <v>3308.0170050000002</v>
      </c>
    </row>
    <row r="2776" spans="1:7" x14ac:dyDescent="0.2">
      <c r="A2776" s="31" t="str">
        <f t="shared" si="48"/>
        <v>2017-18West Wimmera ShireE2</v>
      </c>
      <c r="B2776" s="31" t="s">
        <v>287</v>
      </c>
      <c r="C2776" s="31" t="s">
        <v>217</v>
      </c>
      <c r="D2776" s="31" t="s">
        <v>55</v>
      </c>
      <c r="E2776" s="31">
        <v>6454</v>
      </c>
      <c r="F2776" s="31">
        <v>3173.8450779999998</v>
      </c>
      <c r="G2776" s="31">
        <v>3703.0786349999998</v>
      </c>
    </row>
    <row r="2777" spans="1:7" x14ac:dyDescent="0.2">
      <c r="A2777" s="31" t="str">
        <f t="shared" si="48"/>
        <v>2017-18Whitehorse CityE2</v>
      </c>
      <c r="B2777" s="31" t="s">
        <v>287</v>
      </c>
      <c r="C2777" s="31" t="s">
        <v>218</v>
      </c>
      <c r="D2777" s="31" t="s">
        <v>55</v>
      </c>
      <c r="E2777" s="31">
        <v>2215.0454167858302</v>
      </c>
      <c r="F2777" s="31">
        <v>3173.8450779999998</v>
      </c>
      <c r="G2777" s="31">
        <v>2605.1330200000002</v>
      </c>
    </row>
    <row r="2778" spans="1:7" x14ac:dyDescent="0.2">
      <c r="A2778" s="31" t="str">
        <f t="shared" si="48"/>
        <v>2017-18Whittlesea CityE2</v>
      </c>
      <c r="B2778" s="31" t="s">
        <v>287</v>
      </c>
      <c r="C2778" s="31" t="s">
        <v>219</v>
      </c>
      <c r="D2778" s="31" t="s">
        <v>55</v>
      </c>
      <c r="E2778" s="31">
        <v>2304.5714285714298</v>
      </c>
      <c r="F2778" s="31">
        <v>3173.8450779999998</v>
      </c>
      <c r="G2778" s="31">
        <v>2747.6366330000001</v>
      </c>
    </row>
    <row r="2779" spans="1:7" x14ac:dyDescent="0.2">
      <c r="A2779" s="31" t="str">
        <f t="shared" si="48"/>
        <v>2017-18Wyndham CityE2</v>
      </c>
      <c r="B2779" s="31" t="s">
        <v>287</v>
      </c>
      <c r="C2779" s="31" t="s">
        <v>220</v>
      </c>
      <c r="D2779" s="31" t="s">
        <v>55</v>
      </c>
      <c r="E2779" s="31">
        <v>3693.46850066036</v>
      </c>
      <c r="F2779" s="31">
        <v>3173.8450779999998</v>
      </c>
      <c r="G2779" s="31">
        <v>2747.6366330000001</v>
      </c>
    </row>
    <row r="2780" spans="1:7" x14ac:dyDescent="0.2">
      <c r="A2780" s="31" t="str">
        <f t="shared" si="48"/>
        <v>2017-18Yarra CityE2</v>
      </c>
      <c r="B2780" s="31" t="s">
        <v>287</v>
      </c>
      <c r="C2780" s="31" t="s">
        <v>221</v>
      </c>
      <c r="D2780" s="31" t="s">
        <v>55</v>
      </c>
      <c r="E2780" s="31">
        <v>3196.7572759131199</v>
      </c>
      <c r="F2780" s="31">
        <v>3173.8450779999998</v>
      </c>
      <c r="G2780" s="31">
        <v>2605.1330200000002</v>
      </c>
    </row>
    <row r="2781" spans="1:7" x14ac:dyDescent="0.2">
      <c r="A2781" s="31" t="str">
        <f t="shared" si="48"/>
        <v>2017-18Yarra Ranges ShireE2</v>
      </c>
      <c r="B2781" s="31" t="s">
        <v>287</v>
      </c>
      <c r="C2781" s="31" t="s">
        <v>222</v>
      </c>
      <c r="D2781" s="31" t="s">
        <v>55</v>
      </c>
      <c r="E2781" s="31">
        <v>2687.2916348065501</v>
      </c>
      <c r="F2781" s="31">
        <v>3173.8450779999998</v>
      </c>
      <c r="G2781" s="31">
        <v>2747.6366330000001</v>
      </c>
    </row>
    <row r="2782" spans="1:7" x14ac:dyDescent="0.2">
      <c r="A2782" s="31" t="str">
        <f t="shared" si="48"/>
        <v>2017-18Yarriambiack ShireE2</v>
      </c>
      <c r="B2782" s="31" t="s">
        <v>287</v>
      </c>
      <c r="C2782" s="31" t="s">
        <v>223</v>
      </c>
      <c r="D2782" s="31" t="s">
        <v>55</v>
      </c>
      <c r="E2782" s="31">
        <v>3143.2857142857101</v>
      </c>
      <c r="F2782" s="31">
        <v>3173.8450779999998</v>
      </c>
      <c r="G2782" s="31">
        <v>3703.0786349999998</v>
      </c>
    </row>
    <row r="2783" spans="1:7" x14ac:dyDescent="0.2">
      <c r="A2783" s="31" t="str">
        <f t="shared" si="48"/>
        <v>2017-18Bass Coast ShireE2</v>
      </c>
      <c r="B2783" s="31" t="s">
        <v>287</v>
      </c>
      <c r="C2783" s="31" t="s">
        <v>224</v>
      </c>
      <c r="D2783" s="31" t="s">
        <v>55</v>
      </c>
      <c r="E2783" s="31">
        <v>2399.0289245466302</v>
      </c>
      <c r="F2783" s="31">
        <v>3173.8450779999998</v>
      </c>
      <c r="G2783" s="31">
        <v>3308.0170050000002</v>
      </c>
    </row>
    <row r="2784" spans="1:7" x14ac:dyDescent="0.2">
      <c r="A2784" s="31" t="str">
        <f t="shared" si="48"/>
        <v>2017-18Borough of QueenscliffeE2</v>
      </c>
      <c r="B2784" s="31" t="s">
        <v>287</v>
      </c>
      <c r="C2784" s="31" t="s">
        <v>225</v>
      </c>
      <c r="D2784" s="31" t="s">
        <v>55</v>
      </c>
      <c r="E2784" s="31">
        <v>3429.0240728692302</v>
      </c>
      <c r="F2784" s="31">
        <v>3173.8450779999998</v>
      </c>
      <c r="G2784" s="31">
        <v>3703.0786349999998</v>
      </c>
    </row>
    <row r="2785" spans="1:7" x14ac:dyDescent="0.2">
      <c r="A2785" s="31" t="str">
        <f t="shared" si="48"/>
        <v>2017-18Alpine ShireE2</v>
      </c>
      <c r="B2785" s="31" t="s">
        <v>287</v>
      </c>
      <c r="C2785" s="31" t="s">
        <v>226</v>
      </c>
      <c r="D2785" s="31" t="s">
        <v>55</v>
      </c>
      <c r="E2785" s="31">
        <v>2802.9381384138601</v>
      </c>
      <c r="F2785" s="31">
        <v>3173.8450779999998</v>
      </c>
      <c r="G2785" s="31">
        <v>3703.0786349999998</v>
      </c>
    </row>
    <row r="2786" spans="1:7" x14ac:dyDescent="0.2">
      <c r="A2786" s="31" t="str">
        <f t="shared" si="48"/>
        <v>2017-18Ballarat CityE2</v>
      </c>
      <c r="B2786" s="31" t="s">
        <v>287</v>
      </c>
      <c r="C2786" s="31" t="s">
        <v>227</v>
      </c>
      <c r="D2786" s="31" t="s">
        <v>55</v>
      </c>
      <c r="E2786" s="31">
        <v>3073.1730769230799</v>
      </c>
      <c r="F2786" s="31">
        <v>3173.8450779999998</v>
      </c>
      <c r="G2786" s="31">
        <v>3548.1287889999999</v>
      </c>
    </row>
    <row r="2787" spans="1:7" x14ac:dyDescent="0.2">
      <c r="A2787" s="31" t="str">
        <f t="shared" si="48"/>
        <v>2017-18Banyule CityE2</v>
      </c>
      <c r="B2787" s="31" t="s">
        <v>287</v>
      </c>
      <c r="C2787" s="31" t="s">
        <v>228</v>
      </c>
      <c r="D2787" s="31" t="s">
        <v>55</v>
      </c>
      <c r="E2787" s="31">
        <v>2558.0074366112999</v>
      </c>
      <c r="F2787" s="31">
        <v>3173.8450779999998</v>
      </c>
      <c r="G2787" s="31">
        <v>2605.1330200000002</v>
      </c>
    </row>
    <row r="2788" spans="1:7" x14ac:dyDescent="0.2">
      <c r="A2788" s="31" t="str">
        <f t="shared" si="48"/>
        <v>2017-18Baw Baw ShireE2</v>
      </c>
      <c r="B2788" s="31" t="s">
        <v>287</v>
      </c>
      <c r="C2788" s="31" t="s">
        <v>229</v>
      </c>
      <c r="D2788" s="31" t="s">
        <v>55</v>
      </c>
      <c r="E2788" s="31">
        <v>3002.2323146793901</v>
      </c>
      <c r="F2788" s="31">
        <v>3173.8450779999998</v>
      </c>
      <c r="G2788" s="31">
        <v>3308.0170050000002</v>
      </c>
    </row>
    <row r="2789" spans="1:7" x14ac:dyDescent="0.2">
      <c r="A2789" s="31" t="str">
        <f t="shared" si="48"/>
        <v>2017-18Bayside CityE2</v>
      </c>
      <c r="B2789" s="31" t="s">
        <v>287</v>
      </c>
      <c r="C2789" s="31" t="s">
        <v>230</v>
      </c>
      <c r="D2789" s="31" t="s">
        <v>55</v>
      </c>
      <c r="E2789" s="31">
        <v>2360.2666666666701</v>
      </c>
      <c r="F2789" s="31">
        <v>3173.8450779999998</v>
      </c>
      <c r="G2789" s="31">
        <v>2605.1330200000002</v>
      </c>
    </row>
    <row r="2790" spans="1:7" x14ac:dyDescent="0.2">
      <c r="A2790" s="31" t="str">
        <f t="shared" si="48"/>
        <v>2017-18Benalla Rural CityE2</v>
      </c>
      <c r="B2790" s="31" t="s">
        <v>287</v>
      </c>
      <c r="C2790" s="31" t="s">
        <v>231</v>
      </c>
      <c r="D2790" s="31" t="s">
        <v>55</v>
      </c>
      <c r="E2790" s="31">
        <v>3731.5</v>
      </c>
      <c r="F2790" s="31">
        <v>3173.8450779999998</v>
      </c>
      <c r="G2790" s="31">
        <v>3703.0786349999998</v>
      </c>
    </row>
    <row r="2791" spans="1:7" x14ac:dyDescent="0.2">
      <c r="A2791" s="31" t="str">
        <f t="shared" si="48"/>
        <v>2017-18Brimbank CityE2</v>
      </c>
      <c r="B2791" s="31" t="s">
        <v>287</v>
      </c>
      <c r="C2791" s="31" t="s">
        <v>232</v>
      </c>
      <c r="D2791" s="31" t="s">
        <v>55</v>
      </c>
      <c r="E2791" s="31">
        <v>2466.41025641026</v>
      </c>
      <c r="F2791" s="31">
        <v>3173.8450779999998</v>
      </c>
      <c r="G2791" s="31">
        <v>2605.1330200000002</v>
      </c>
    </row>
    <row r="2792" spans="1:7" x14ac:dyDescent="0.2">
      <c r="A2792" s="31" t="str">
        <f t="shared" si="48"/>
        <v>2017-18Campaspe ShireE2</v>
      </c>
      <c r="B2792" s="31" t="s">
        <v>287</v>
      </c>
      <c r="C2792" s="31" t="s">
        <v>233</v>
      </c>
      <c r="D2792" s="31" t="s">
        <v>55</v>
      </c>
      <c r="E2792" s="31">
        <v>4107.9889540235499</v>
      </c>
      <c r="F2792" s="31">
        <v>3173.8450779999998</v>
      </c>
      <c r="G2792" s="31">
        <v>3308.0170050000002</v>
      </c>
    </row>
    <row r="2793" spans="1:7" x14ac:dyDescent="0.2">
      <c r="A2793" s="31" t="str">
        <f t="shared" si="48"/>
        <v>2017-18Cardinia ShireE2</v>
      </c>
      <c r="B2793" s="31" t="s">
        <v>287</v>
      </c>
      <c r="C2793" s="31" t="s">
        <v>234</v>
      </c>
      <c r="D2793" s="31" t="s">
        <v>55</v>
      </c>
      <c r="E2793" s="31">
        <v>2457.9607680044401</v>
      </c>
      <c r="F2793" s="31">
        <v>3173.8450779999998</v>
      </c>
      <c r="G2793" s="31">
        <v>2747.6366330000001</v>
      </c>
    </row>
    <row r="2794" spans="1:7" x14ac:dyDescent="0.2">
      <c r="A2794" s="31" t="str">
        <f t="shared" si="48"/>
        <v>2017-18Casey CityE2</v>
      </c>
      <c r="B2794" s="31" t="s">
        <v>287</v>
      </c>
      <c r="C2794" s="31" t="s">
        <v>235</v>
      </c>
      <c r="D2794" s="31" t="s">
        <v>55</v>
      </c>
      <c r="E2794" s="31">
        <v>2530.2318952363398</v>
      </c>
      <c r="F2794" s="31">
        <v>3173.8450779999998</v>
      </c>
      <c r="G2794" s="31">
        <v>2747.6366330000001</v>
      </c>
    </row>
    <row r="2795" spans="1:7" x14ac:dyDescent="0.2">
      <c r="A2795" s="31" t="str">
        <f t="shared" si="48"/>
        <v>2017-18Central Goldfields ShireE2</v>
      </c>
      <c r="B2795" s="31" t="s">
        <v>287</v>
      </c>
      <c r="C2795" s="31" t="s">
        <v>236</v>
      </c>
      <c r="D2795" s="31" t="s">
        <v>55</v>
      </c>
      <c r="E2795" s="31">
        <v>3748.5</v>
      </c>
      <c r="F2795" s="31">
        <v>3173.8450779999998</v>
      </c>
      <c r="G2795" s="31">
        <v>3703.0786349999998</v>
      </c>
    </row>
    <row r="2796" spans="1:7" x14ac:dyDescent="0.2">
      <c r="A2796" s="31" t="str">
        <f t="shared" si="48"/>
        <v>2017-18Colac-Otway ShireE2</v>
      </c>
      <c r="B2796" s="31" t="s">
        <v>287</v>
      </c>
      <c r="C2796" s="31" t="s">
        <v>237</v>
      </c>
      <c r="D2796" s="31" t="s">
        <v>55</v>
      </c>
      <c r="E2796" s="31">
        <v>3279.6405514898102</v>
      </c>
      <c r="F2796" s="31">
        <v>3173.8450779999998</v>
      </c>
      <c r="G2796" s="31">
        <v>3308.0170050000002</v>
      </c>
    </row>
    <row r="2797" spans="1:7" x14ac:dyDescent="0.2">
      <c r="A2797" s="31" t="str">
        <f t="shared" si="48"/>
        <v>2017-18Corangamite ShireE2</v>
      </c>
      <c r="B2797" s="31" t="s">
        <v>287</v>
      </c>
      <c r="C2797" s="31" t="s">
        <v>238</v>
      </c>
      <c r="D2797" s="31" t="s">
        <v>55</v>
      </c>
      <c r="E2797" s="31">
        <v>3995.58657497691</v>
      </c>
      <c r="F2797" s="31">
        <v>3173.8450779999998</v>
      </c>
      <c r="G2797" s="31">
        <v>3308.0170050000002</v>
      </c>
    </row>
    <row r="2798" spans="1:7" x14ac:dyDescent="0.2">
      <c r="A2798" s="31" t="str">
        <f t="shared" si="48"/>
        <v>2017-18Darebin CityE2</v>
      </c>
      <c r="B2798" s="31" t="s">
        <v>287</v>
      </c>
      <c r="C2798" s="31" t="s">
        <v>239</v>
      </c>
      <c r="D2798" s="31" t="s">
        <v>55</v>
      </c>
      <c r="E2798" s="31">
        <v>2288.76038001909</v>
      </c>
      <c r="F2798" s="31">
        <v>3173.8450779999998</v>
      </c>
      <c r="G2798" s="31">
        <v>2605.1330200000002</v>
      </c>
    </row>
    <row r="2799" spans="1:7" x14ac:dyDescent="0.2">
      <c r="A2799" s="31" t="str">
        <f t="shared" si="48"/>
        <v>2017-18East Gippsland ShireE2</v>
      </c>
      <c r="B2799" s="31" t="s">
        <v>287</v>
      </c>
      <c r="C2799" s="31" t="s">
        <v>240</v>
      </c>
      <c r="D2799" s="31" t="s">
        <v>55</v>
      </c>
      <c r="E2799" s="31">
        <v>2793.63319607222</v>
      </c>
      <c r="F2799" s="31">
        <v>3173.8450779999998</v>
      </c>
      <c r="G2799" s="31">
        <v>3308.0170050000002</v>
      </c>
    </row>
    <row r="2800" spans="1:7" x14ac:dyDescent="0.2">
      <c r="A2800" s="31" t="str">
        <f t="shared" si="48"/>
        <v>2017-18Frankston CityE2</v>
      </c>
      <c r="B2800" s="31" t="s">
        <v>287</v>
      </c>
      <c r="C2800" s="31" t="s">
        <v>241</v>
      </c>
      <c r="D2800" s="31" t="s">
        <v>55</v>
      </c>
      <c r="E2800" s="31">
        <v>2471.2419354838698</v>
      </c>
      <c r="F2800" s="31">
        <v>3173.8450779999998</v>
      </c>
      <c r="G2800" s="31">
        <v>2605.1330200000002</v>
      </c>
    </row>
    <row r="2801" spans="1:7" x14ac:dyDescent="0.2">
      <c r="A2801" s="31" t="str">
        <f t="shared" ref="A2801:A2864" si="49">CONCATENATE(B2801,C2801,D2801)</f>
        <v>2017-18Gannawarra ShireE2</v>
      </c>
      <c r="B2801" s="31" t="s">
        <v>287</v>
      </c>
      <c r="C2801" s="31" t="s">
        <v>242</v>
      </c>
      <c r="D2801" s="31" t="s">
        <v>55</v>
      </c>
      <c r="E2801" s="31">
        <v>3564.7142857142899</v>
      </c>
      <c r="F2801" s="31">
        <v>3173.8450779999998</v>
      </c>
      <c r="G2801" s="31">
        <v>3703.0786349999998</v>
      </c>
    </row>
    <row r="2802" spans="1:7" x14ac:dyDescent="0.2">
      <c r="A2802" s="31" t="str">
        <f t="shared" si="49"/>
        <v>2017-18Glenelg ShireE2</v>
      </c>
      <c r="B2802" s="31" t="s">
        <v>287</v>
      </c>
      <c r="C2802" s="31" t="s">
        <v>243</v>
      </c>
      <c r="D2802" s="31" t="s">
        <v>55</v>
      </c>
      <c r="E2802" s="31">
        <v>3302.17060994139</v>
      </c>
      <c r="F2802" s="31">
        <v>3173.8450779999998</v>
      </c>
      <c r="G2802" s="31">
        <v>3308.0170050000002</v>
      </c>
    </row>
    <row r="2803" spans="1:7" x14ac:dyDescent="0.2">
      <c r="A2803" s="31" t="str">
        <f t="shared" si="49"/>
        <v>2017-18Golden Plains ShireE2</v>
      </c>
      <c r="B2803" s="31" t="s">
        <v>287</v>
      </c>
      <c r="C2803" s="31" t="s">
        <v>244</v>
      </c>
      <c r="D2803" s="31" t="s">
        <v>55</v>
      </c>
      <c r="E2803" s="31">
        <v>3438.5390108559</v>
      </c>
      <c r="F2803" s="31">
        <v>3173.8450779999998</v>
      </c>
      <c r="G2803" s="31">
        <v>3308.0170050000002</v>
      </c>
    </row>
    <row r="2804" spans="1:7" x14ac:dyDescent="0.2">
      <c r="A2804" s="31" t="str">
        <f t="shared" si="49"/>
        <v>2017-18Greater Bendigo CityE2</v>
      </c>
      <c r="B2804" s="31" t="s">
        <v>287</v>
      </c>
      <c r="C2804" s="31" t="s">
        <v>245</v>
      </c>
      <c r="D2804" s="31" t="s">
        <v>55</v>
      </c>
      <c r="E2804" s="31">
        <v>3038.93103448276</v>
      </c>
      <c r="F2804" s="31">
        <v>3173.8450779999998</v>
      </c>
      <c r="G2804" s="31">
        <v>3548.1287889999999</v>
      </c>
    </row>
    <row r="2805" spans="1:7" x14ac:dyDescent="0.2">
      <c r="A2805" s="31" t="str">
        <f t="shared" si="49"/>
        <v>2017-18Greater Dandenong CityE2</v>
      </c>
      <c r="B2805" s="31" t="s">
        <v>287</v>
      </c>
      <c r="C2805" s="31" t="s">
        <v>246</v>
      </c>
      <c r="D2805" s="31" t="s">
        <v>55</v>
      </c>
      <c r="E2805" s="31">
        <v>2701.5513420339798</v>
      </c>
      <c r="F2805" s="31">
        <v>3173.8450779999998</v>
      </c>
      <c r="G2805" s="31">
        <v>2605.1330200000002</v>
      </c>
    </row>
    <row r="2806" spans="1:7" x14ac:dyDescent="0.2">
      <c r="A2806" s="31" t="str">
        <f t="shared" si="49"/>
        <v>2017-18Greater Geelong CityE2</v>
      </c>
      <c r="B2806" s="31" t="s">
        <v>287</v>
      </c>
      <c r="C2806" s="31" t="s">
        <v>247</v>
      </c>
      <c r="D2806" s="31" t="s">
        <v>55</v>
      </c>
      <c r="E2806" s="31">
        <v>2974.2915351602301</v>
      </c>
      <c r="F2806" s="31">
        <v>3173.8450779999998</v>
      </c>
      <c r="G2806" s="31">
        <v>3548.1287889999999</v>
      </c>
    </row>
    <row r="2807" spans="1:7" x14ac:dyDescent="0.2">
      <c r="A2807" s="31" t="str">
        <f t="shared" si="49"/>
        <v>2017-18Hepburn ShireE2</v>
      </c>
      <c r="B2807" s="31" t="s">
        <v>287</v>
      </c>
      <c r="C2807" s="31" t="s">
        <v>248</v>
      </c>
      <c r="D2807" s="31" t="s">
        <v>55</v>
      </c>
      <c r="E2807" s="31">
        <v>2677.4355643707199</v>
      </c>
      <c r="F2807" s="31">
        <v>3173.8450779999998</v>
      </c>
      <c r="G2807" s="31">
        <v>3703.0786349999998</v>
      </c>
    </row>
    <row r="2808" spans="1:7" x14ac:dyDescent="0.2">
      <c r="A2808" s="31" t="str">
        <f t="shared" si="49"/>
        <v>2017-18Hindmarsh ShireE2</v>
      </c>
      <c r="B2808" s="31" t="s">
        <v>287</v>
      </c>
      <c r="C2808" s="31" t="s">
        <v>249</v>
      </c>
      <c r="D2808" s="31" t="s">
        <v>55</v>
      </c>
      <c r="E2808" s="31">
        <v>3361.7641344472499</v>
      </c>
      <c r="F2808" s="31">
        <v>3173.8450779999998</v>
      </c>
      <c r="G2808" s="31">
        <v>3703.0786349999998</v>
      </c>
    </row>
    <row r="2809" spans="1:7" x14ac:dyDescent="0.2">
      <c r="A2809" s="31" t="str">
        <f t="shared" si="49"/>
        <v>2017-18Hobsons Bay CityE2</v>
      </c>
      <c r="B2809" s="31" t="s">
        <v>287</v>
      </c>
      <c r="C2809" s="31" t="s">
        <v>250</v>
      </c>
      <c r="D2809" s="31" t="s">
        <v>55</v>
      </c>
      <c r="E2809" s="31">
        <v>2957.27982666156</v>
      </c>
      <c r="F2809" s="31">
        <v>3173.8450779999998</v>
      </c>
      <c r="G2809" s="31">
        <v>2605.1330200000002</v>
      </c>
    </row>
    <row r="2810" spans="1:7" x14ac:dyDescent="0.2">
      <c r="A2810" s="31" t="str">
        <f t="shared" si="49"/>
        <v>2017-18Hume CityE2</v>
      </c>
      <c r="B2810" s="31" t="s">
        <v>287</v>
      </c>
      <c r="C2810" s="31" t="s">
        <v>251</v>
      </c>
      <c r="D2810" s="31" t="s">
        <v>55</v>
      </c>
      <c r="E2810" s="31">
        <v>2841.5418454986102</v>
      </c>
      <c r="F2810" s="31">
        <v>3173.8450779999998</v>
      </c>
      <c r="G2810" s="31">
        <v>2747.6366330000001</v>
      </c>
    </row>
    <row r="2811" spans="1:7" x14ac:dyDescent="0.2">
      <c r="A2811" s="31" t="str">
        <f t="shared" si="49"/>
        <v>2017-18Indigo ShireE2</v>
      </c>
      <c r="B2811" s="31" t="s">
        <v>287</v>
      </c>
      <c r="C2811" s="31" t="s">
        <v>252</v>
      </c>
      <c r="D2811" s="31" t="s">
        <v>55</v>
      </c>
      <c r="E2811" s="31">
        <v>3352.4299599771298</v>
      </c>
      <c r="F2811" s="31">
        <v>3173.8450779999998</v>
      </c>
      <c r="G2811" s="31">
        <v>3703.0786349999998</v>
      </c>
    </row>
    <row r="2812" spans="1:7" x14ac:dyDescent="0.2">
      <c r="A2812" s="31" t="str">
        <f t="shared" si="49"/>
        <v>2017-18Knox CityE2</v>
      </c>
      <c r="B2812" s="31" t="s">
        <v>287</v>
      </c>
      <c r="C2812" s="31" t="s">
        <v>253</v>
      </c>
      <c r="D2812" s="31" t="s">
        <v>55</v>
      </c>
      <c r="E2812" s="31">
        <v>2237.8923076923102</v>
      </c>
      <c r="F2812" s="31">
        <v>3173.8450779999998</v>
      </c>
      <c r="G2812" s="31">
        <v>2605.1330200000002</v>
      </c>
    </row>
    <row r="2813" spans="1:7" x14ac:dyDescent="0.2">
      <c r="A2813" s="31" t="str">
        <f t="shared" si="49"/>
        <v>2017-18Loddon ShireE2</v>
      </c>
      <c r="B2813" s="31" t="s">
        <v>287</v>
      </c>
      <c r="C2813" s="31" t="s">
        <v>254</v>
      </c>
      <c r="D2813" s="31" t="s">
        <v>55</v>
      </c>
      <c r="E2813" s="31">
        <v>4339.1494799024003</v>
      </c>
      <c r="F2813" s="31">
        <v>3173.8450779999998</v>
      </c>
      <c r="G2813" s="31">
        <v>3703.0786349999998</v>
      </c>
    </row>
    <row r="2814" spans="1:7" x14ac:dyDescent="0.2">
      <c r="A2814" s="31" t="str">
        <f t="shared" si="49"/>
        <v>2017-18Macedon Ranges ShireE2</v>
      </c>
      <c r="B2814" s="31" t="s">
        <v>287</v>
      </c>
      <c r="C2814" s="31" t="s">
        <v>255</v>
      </c>
      <c r="D2814" s="31" t="s">
        <v>55</v>
      </c>
      <c r="E2814" s="31">
        <v>3193.3686642206799</v>
      </c>
      <c r="F2814" s="31">
        <v>3173.8450779999998</v>
      </c>
      <c r="G2814" s="31">
        <v>3308.0170050000002</v>
      </c>
    </row>
    <row r="2815" spans="1:7" x14ac:dyDescent="0.2">
      <c r="A2815" s="31" t="str">
        <f t="shared" si="49"/>
        <v>2017-18Manningham CityE2</v>
      </c>
      <c r="B2815" s="31" t="s">
        <v>287</v>
      </c>
      <c r="C2815" s="31" t="s">
        <v>256</v>
      </c>
      <c r="D2815" s="31" t="s">
        <v>55</v>
      </c>
      <c r="E2815" s="31">
        <v>2308.2291835740998</v>
      </c>
      <c r="F2815" s="31">
        <v>3173.8450779999998</v>
      </c>
      <c r="G2815" s="31">
        <v>2605.1330200000002</v>
      </c>
    </row>
    <row r="2816" spans="1:7" x14ac:dyDescent="0.2">
      <c r="A2816" s="31" t="str">
        <f t="shared" si="49"/>
        <v>2017-18Mansfield ShireE2</v>
      </c>
      <c r="B2816" s="31" t="s">
        <v>287</v>
      </c>
      <c r="C2816" s="31" t="s">
        <v>257</v>
      </c>
      <c r="D2816" s="31" t="s">
        <v>55</v>
      </c>
      <c r="E2816" s="31">
        <v>2513.0344108446302</v>
      </c>
      <c r="F2816" s="31">
        <v>3173.8450779999998</v>
      </c>
      <c r="G2816" s="31">
        <v>3703.0786349999998</v>
      </c>
    </row>
    <row r="2817" spans="1:7" x14ac:dyDescent="0.2">
      <c r="A2817" s="31" t="str">
        <f t="shared" si="49"/>
        <v>2017-18Maribyrnong CityE2</v>
      </c>
      <c r="B2817" s="31" t="s">
        <v>287</v>
      </c>
      <c r="C2817" s="31" t="s">
        <v>258</v>
      </c>
      <c r="D2817" s="31" t="s">
        <v>55</v>
      </c>
      <c r="E2817" s="31">
        <v>3156.3801590306698</v>
      </c>
      <c r="F2817" s="31">
        <v>3173.8450779999998</v>
      </c>
      <c r="G2817" s="31">
        <v>2605.1330200000002</v>
      </c>
    </row>
    <row r="2818" spans="1:7" x14ac:dyDescent="0.2">
      <c r="A2818" s="31" t="str">
        <f t="shared" si="49"/>
        <v>2017-18Maroondah CityE2</v>
      </c>
      <c r="B2818" s="31" t="s">
        <v>287</v>
      </c>
      <c r="C2818" s="31" t="s">
        <v>259</v>
      </c>
      <c r="D2818" s="31" t="s">
        <v>55</v>
      </c>
      <c r="E2818" s="31">
        <v>2561.58961686055</v>
      </c>
      <c r="F2818" s="31">
        <v>3173.8450779999998</v>
      </c>
      <c r="G2818" s="31">
        <v>2605.1330200000002</v>
      </c>
    </row>
    <row r="2819" spans="1:7" x14ac:dyDescent="0.2">
      <c r="A2819" s="31" t="str">
        <f t="shared" si="49"/>
        <v>2017-18Melbourne CityE2</v>
      </c>
      <c r="B2819" s="31" t="s">
        <v>287</v>
      </c>
      <c r="C2819" s="31" t="s">
        <v>260</v>
      </c>
      <c r="D2819" s="31" t="s">
        <v>55</v>
      </c>
      <c r="E2819" s="31">
        <v>3862.1061946902701</v>
      </c>
      <c r="F2819" s="31">
        <v>3173.8450779999998</v>
      </c>
      <c r="G2819" s="31">
        <v>2605.1330200000002</v>
      </c>
    </row>
    <row r="2820" spans="1:7" x14ac:dyDescent="0.2">
      <c r="A2820" s="31" t="str">
        <f t="shared" si="49"/>
        <v>2017-18Melton CityE2</v>
      </c>
      <c r="B2820" s="31" t="s">
        <v>287</v>
      </c>
      <c r="C2820" s="31" t="s">
        <v>261</v>
      </c>
      <c r="D2820" s="31" t="s">
        <v>55</v>
      </c>
      <c r="E2820" s="31">
        <v>2764.21560853553</v>
      </c>
      <c r="F2820" s="31">
        <v>3173.8450779999998</v>
      </c>
      <c r="G2820" s="31">
        <v>2747.6366330000001</v>
      </c>
    </row>
    <row r="2821" spans="1:7" x14ac:dyDescent="0.2">
      <c r="A2821" s="31" t="str">
        <f t="shared" si="49"/>
        <v>2017-18Moira ShireE2</v>
      </c>
      <c r="B2821" s="31" t="s">
        <v>287</v>
      </c>
      <c r="C2821" s="31" t="s">
        <v>262</v>
      </c>
      <c r="D2821" s="31" t="s">
        <v>55</v>
      </c>
      <c r="E2821" s="31">
        <v>2962.66010978957</v>
      </c>
      <c r="F2821" s="31">
        <v>3173.8450779999998</v>
      </c>
      <c r="G2821" s="31">
        <v>3308.0170050000002</v>
      </c>
    </row>
    <row r="2822" spans="1:7" x14ac:dyDescent="0.2">
      <c r="A2822" s="31" t="str">
        <f t="shared" si="49"/>
        <v>2017-18Monash CityE2</v>
      </c>
      <c r="B2822" s="31" t="s">
        <v>287</v>
      </c>
      <c r="C2822" s="31" t="s">
        <v>263</v>
      </c>
      <c r="D2822" s="31" t="s">
        <v>55</v>
      </c>
      <c r="E2822" s="31">
        <v>2138.8238273089801</v>
      </c>
      <c r="F2822" s="31">
        <v>3173.8450779999998</v>
      </c>
      <c r="G2822" s="31">
        <v>2605.1330200000002</v>
      </c>
    </row>
    <row r="2823" spans="1:7" x14ac:dyDescent="0.2">
      <c r="A2823" s="31" t="str">
        <f t="shared" si="49"/>
        <v>2017-18Moonee Valley CityE2</v>
      </c>
      <c r="B2823" s="31" t="s">
        <v>287</v>
      </c>
      <c r="C2823" s="31" t="s">
        <v>264</v>
      </c>
      <c r="D2823" s="31" t="s">
        <v>55</v>
      </c>
      <c r="E2823" s="31">
        <v>2717.3517448083899</v>
      </c>
      <c r="F2823" s="31">
        <v>3173.8450779999998</v>
      </c>
      <c r="G2823" s="31">
        <v>2605.1330200000002</v>
      </c>
    </row>
    <row r="2824" spans="1:7" x14ac:dyDescent="0.2">
      <c r="A2824" s="31" t="str">
        <f t="shared" si="49"/>
        <v>2017-18Moorabool ShireE2</v>
      </c>
      <c r="B2824" s="31" t="s">
        <v>287</v>
      </c>
      <c r="C2824" s="31" t="s">
        <v>265</v>
      </c>
      <c r="D2824" s="31" t="s">
        <v>55</v>
      </c>
      <c r="E2824" s="31">
        <v>2867.6098106837098</v>
      </c>
      <c r="F2824" s="31">
        <v>3173.8450779999998</v>
      </c>
      <c r="G2824" s="31">
        <v>3308.0170050000002</v>
      </c>
    </row>
    <row r="2825" spans="1:7" x14ac:dyDescent="0.2">
      <c r="A2825" s="31" t="str">
        <f t="shared" si="49"/>
        <v>2017-18Merri-bek CityE2</v>
      </c>
      <c r="B2825" s="31" t="s">
        <v>287</v>
      </c>
      <c r="C2825" s="31" t="s">
        <v>266</v>
      </c>
      <c r="D2825" s="31" t="s">
        <v>55</v>
      </c>
      <c r="E2825" s="31">
        <v>2242.4958098430602</v>
      </c>
      <c r="F2825" s="31">
        <v>3173.8450779999998</v>
      </c>
      <c r="G2825" s="31">
        <v>2605.1330200000002</v>
      </c>
    </row>
    <row r="2826" spans="1:7" x14ac:dyDescent="0.2">
      <c r="A2826" s="31" t="str">
        <f t="shared" si="49"/>
        <v>2017-18Mornington Peninsula ShireE2</v>
      </c>
      <c r="B2826" s="31" t="s">
        <v>287</v>
      </c>
      <c r="C2826" s="31" t="s">
        <v>267</v>
      </c>
      <c r="D2826" s="31" t="s">
        <v>55</v>
      </c>
      <c r="E2826" s="31">
        <v>2103.1980198019801</v>
      </c>
      <c r="F2826" s="31">
        <v>3173.8450779999998</v>
      </c>
      <c r="G2826" s="31">
        <v>2747.6366330000001</v>
      </c>
    </row>
    <row r="2827" spans="1:7" x14ac:dyDescent="0.2">
      <c r="A2827" s="31" t="str">
        <f t="shared" si="49"/>
        <v>2017-18Mount Alexander ShireE2</v>
      </c>
      <c r="B2827" s="31" t="s">
        <v>287</v>
      </c>
      <c r="C2827" s="31" t="s">
        <v>268</v>
      </c>
      <c r="D2827" s="31" t="s">
        <v>55</v>
      </c>
      <c r="E2827" s="31">
        <v>3061.27747966072</v>
      </c>
      <c r="F2827" s="31">
        <v>3173.8450779999998</v>
      </c>
      <c r="G2827" s="31">
        <v>3308.0170050000002</v>
      </c>
    </row>
    <row r="2828" spans="1:7" x14ac:dyDescent="0.2">
      <c r="A2828" s="31" t="str">
        <f t="shared" si="49"/>
        <v>2017-18Moyne ShireE2</v>
      </c>
      <c r="B2828" s="31" t="s">
        <v>287</v>
      </c>
      <c r="C2828" s="31" t="s">
        <v>269</v>
      </c>
      <c r="D2828" s="31" t="s">
        <v>55</v>
      </c>
      <c r="E2828" s="31">
        <v>4168.3221638742998</v>
      </c>
      <c r="F2828" s="31">
        <v>3173.8450779999998</v>
      </c>
      <c r="G2828" s="31">
        <v>3308.0170050000002</v>
      </c>
    </row>
    <row r="2829" spans="1:7" x14ac:dyDescent="0.2">
      <c r="A2829" s="31" t="str">
        <f t="shared" si="49"/>
        <v>2017-18Murrindindi ShireE2</v>
      </c>
      <c r="B2829" s="31" t="s">
        <v>287</v>
      </c>
      <c r="C2829" s="31" t="s">
        <v>270</v>
      </c>
      <c r="D2829" s="31" t="s">
        <v>55</v>
      </c>
      <c r="E2829" s="31">
        <v>3358.7048069022198</v>
      </c>
      <c r="F2829" s="31">
        <v>3173.8450779999998</v>
      </c>
      <c r="G2829" s="31">
        <v>3703.0786349999998</v>
      </c>
    </row>
    <row r="2830" spans="1:7" x14ac:dyDescent="0.2">
      <c r="A2830" s="31" t="str">
        <f t="shared" si="49"/>
        <v>2017-18Nillumbik ShireE2</v>
      </c>
      <c r="B2830" s="31" t="s">
        <v>287</v>
      </c>
      <c r="C2830" s="31" t="s">
        <v>271</v>
      </c>
      <c r="D2830" s="31" t="s">
        <v>55</v>
      </c>
      <c r="E2830" s="31">
        <v>3346.25</v>
      </c>
      <c r="F2830" s="31">
        <v>3173.8450779999998</v>
      </c>
      <c r="G2830" s="31">
        <v>2747.6366330000001</v>
      </c>
    </row>
    <row r="2831" spans="1:7" x14ac:dyDescent="0.2">
      <c r="A2831" s="31" t="str">
        <f t="shared" si="49"/>
        <v>2017-18Port Phillip CityE2</v>
      </c>
      <c r="B2831" s="31" t="s">
        <v>287</v>
      </c>
      <c r="C2831" s="31" t="s">
        <v>272</v>
      </c>
      <c r="D2831" s="31" t="s">
        <v>55</v>
      </c>
      <c r="E2831" s="31">
        <v>3006.3055555555602</v>
      </c>
      <c r="F2831" s="31">
        <v>3173.8450779999998</v>
      </c>
      <c r="G2831" s="31">
        <v>2605.1330200000002</v>
      </c>
    </row>
    <row r="2832" spans="1:7" x14ac:dyDescent="0.2">
      <c r="A2832" s="31" t="str">
        <f t="shared" si="49"/>
        <v>2017-18Pyrenees ShireE2</v>
      </c>
      <c r="B2832" s="31" t="s">
        <v>287</v>
      </c>
      <c r="C2832" s="31" t="s">
        <v>273</v>
      </c>
      <c r="D2832" s="31" t="s">
        <v>55</v>
      </c>
      <c r="E2832" s="31">
        <v>4287.6666666666697</v>
      </c>
      <c r="F2832" s="31">
        <v>3173.8450779999998</v>
      </c>
      <c r="G2832" s="31">
        <v>3703.0786349999998</v>
      </c>
    </row>
    <row r="2833" spans="1:7" x14ac:dyDescent="0.2">
      <c r="A2833" s="31" t="str">
        <f t="shared" si="49"/>
        <v>2017-18Greater SheppartonE2</v>
      </c>
      <c r="B2833" s="31" t="s">
        <v>287</v>
      </c>
      <c r="C2833" s="31" t="s">
        <v>274</v>
      </c>
      <c r="D2833" s="31" t="s">
        <v>55</v>
      </c>
      <c r="E2833" s="31">
        <v>3866.7879063423502</v>
      </c>
      <c r="F2833" s="31">
        <v>3173.8450779999998</v>
      </c>
      <c r="G2833" s="31">
        <v>3548.1287889999999</v>
      </c>
    </row>
    <row r="2834" spans="1:7" x14ac:dyDescent="0.2">
      <c r="A2834" s="31" t="str">
        <f t="shared" si="49"/>
        <v>2017-18Wangaratta Rural CityE2</v>
      </c>
      <c r="B2834" s="31" t="s">
        <v>287</v>
      </c>
      <c r="C2834" s="31" t="s">
        <v>275</v>
      </c>
      <c r="D2834" s="31" t="s">
        <v>55</v>
      </c>
      <c r="E2834" s="31">
        <v>3546.7307942285202</v>
      </c>
      <c r="F2834" s="31">
        <v>3173.8450779999998</v>
      </c>
      <c r="G2834" s="31">
        <v>3548.1287889999999</v>
      </c>
    </row>
    <row r="2835" spans="1:7" x14ac:dyDescent="0.2">
      <c r="A2835" s="31" t="str">
        <f t="shared" si="49"/>
        <v>2017-18Warrnambool CityE2</v>
      </c>
      <c r="B2835" s="31" t="s">
        <v>287</v>
      </c>
      <c r="C2835" s="31" t="s">
        <v>276</v>
      </c>
      <c r="D2835" s="31" t="s">
        <v>55</v>
      </c>
      <c r="E2835" s="31">
        <v>4313.6511696772304</v>
      </c>
      <c r="F2835" s="31">
        <v>3173.8450779999998</v>
      </c>
      <c r="G2835" s="31">
        <v>3548.1287889999999</v>
      </c>
    </row>
    <row r="2836" spans="1:7" x14ac:dyDescent="0.2">
      <c r="A2836" s="31" t="str">
        <f t="shared" si="49"/>
        <v>2017-18Wodonga CityE2</v>
      </c>
      <c r="B2836" s="31" t="s">
        <v>287</v>
      </c>
      <c r="C2836" s="31" t="s">
        <v>277</v>
      </c>
      <c r="D2836" s="31" t="s">
        <v>55</v>
      </c>
      <c r="E2836" s="31">
        <v>3061.6207542123602</v>
      </c>
      <c r="F2836" s="31">
        <v>3173.8450779999998</v>
      </c>
      <c r="G2836" s="31">
        <v>3548.1287889999999</v>
      </c>
    </row>
    <row r="2837" spans="1:7" x14ac:dyDescent="0.2">
      <c r="A2837" s="31" t="str">
        <f t="shared" si="49"/>
        <v>2017-18Boroondara CityE2</v>
      </c>
      <c r="B2837" s="31" t="s">
        <v>287</v>
      </c>
      <c r="C2837" s="31" t="s">
        <v>278</v>
      </c>
      <c r="D2837" s="31" t="s">
        <v>55</v>
      </c>
      <c r="E2837" s="31">
        <v>2578.4455958549202</v>
      </c>
      <c r="F2837" s="31">
        <v>3173.8450779999998</v>
      </c>
      <c r="G2837" s="31">
        <v>2605.1330200000002</v>
      </c>
    </row>
    <row r="2838" spans="1:7" x14ac:dyDescent="0.2">
      <c r="A2838" s="31" t="str">
        <f t="shared" si="49"/>
        <v>2017-18Buloke ShireE2</v>
      </c>
      <c r="B2838" s="31" t="s">
        <v>287</v>
      </c>
      <c r="C2838" s="31" t="s">
        <v>279</v>
      </c>
      <c r="D2838" s="31" t="s">
        <v>55</v>
      </c>
      <c r="E2838" s="31">
        <v>4035.7027983274402</v>
      </c>
      <c r="F2838" s="31">
        <v>3173.8450779999998</v>
      </c>
      <c r="G2838" s="31">
        <v>3703.0786349999998</v>
      </c>
    </row>
    <row r="2839" spans="1:7" x14ac:dyDescent="0.2">
      <c r="A2839" s="31" t="str">
        <f t="shared" si="49"/>
        <v>2017-18Glen Eira CityE2</v>
      </c>
      <c r="B2839" s="31" t="s">
        <v>287</v>
      </c>
      <c r="C2839" s="31" t="s">
        <v>280</v>
      </c>
      <c r="D2839" s="31" t="s">
        <v>55</v>
      </c>
      <c r="E2839" s="31">
        <v>2341.8737858192799</v>
      </c>
      <c r="F2839" s="31">
        <v>3173.8450779999998</v>
      </c>
      <c r="G2839" s="31">
        <v>2605.1330200000002</v>
      </c>
    </row>
    <row r="2840" spans="1:7" x14ac:dyDescent="0.2">
      <c r="A2840" s="31" t="str">
        <f t="shared" si="49"/>
        <v>2017-18Horsham Rural CityE2</v>
      </c>
      <c r="B2840" s="31" t="s">
        <v>287</v>
      </c>
      <c r="C2840" s="31" t="s">
        <v>281</v>
      </c>
      <c r="D2840" s="31" t="s">
        <v>55</v>
      </c>
      <c r="E2840" s="31">
        <v>4171.5</v>
      </c>
      <c r="F2840" s="31">
        <v>3173.8450779999998</v>
      </c>
      <c r="G2840" s="31">
        <v>3548.1287889999999</v>
      </c>
    </row>
    <row r="2841" spans="1:7" x14ac:dyDescent="0.2">
      <c r="A2841" s="31" t="str">
        <f t="shared" si="49"/>
        <v>2017-18Kingston CityE2</v>
      </c>
      <c r="B2841" s="31" t="s">
        <v>287</v>
      </c>
      <c r="C2841" s="31" t="s">
        <v>282</v>
      </c>
      <c r="D2841" s="31" t="s">
        <v>55</v>
      </c>
      <c r="E2841" s="31">
        <v>2470.7013528702801</v>
      </c>
      <c r="F2841" s="31">
        <v>3173.8450779999998</v>
      </c>
      <c r="G2841" s="31">
        <v>2605.1330200000002</v>
      </c>
    </row>
    <row r="2842" spans="1:7" x14ac:dyDescent="0.2">
      <c r="A2842" s="31" t="str">
        <f t="shared" si="49"/>
        <v>2017-18Latrobe CityE2</v>
      </c>
      <c r="B2842" s="31" t="s">
        <v>287</v>
      </c>
      <c r="C2842" s="31" t="s">
        <v>283</v>
      </c>
      <c r="D2842" s="31" t="s">
        <v>55</v>
      </c>
      <c r="E2842" s="31">
        <v>3689.8085173171498</v>
      </c>
      <c r="F2842" s="31">
        <v>3173.8450779999998</v>
      </c>
      <c r="G2842" s="31">
        <v>3548.1287889999999</v>
      </c>
    </row>
    <row r="2843" spans="1:7" x14ac:dyDescent="0.2">
      <c r="A2843" s="31" t="str">
        <f t="shared" si="49"/>
        <v>2017-18Mildura Rural CityE2</v>
      </c>
      <c r="B2843" s="31" t="s">
        <v>287</v>
      </c>
      <c r="C2843" s="31" t="s">
        <v>284</v>
      </c>
      <c r="D2843" s="31" t="s">
        <v>55</v>
      </c>
      <c r="E2843" s="31">
        <v>3744.7931034482799</v>
      </c>
      <c r="F2843" s="31">
        <v>3173.8450779999998</v>
      </c>
      <c r="G2843" s="31">
        <v>3548.1287889999999</v>
      </c>
    </row>
    <row r="2844" spans="1:7" x14ac:dyDescent="0.2">
      <c r="A2844" s="31" t="str">
        <f t="shared" si="49"/>
        <v>2017-18Mitchell ShireE2</v>
      </c>
      <c r="B2844" s="31" t="s">
        <v>287</v>
      </c>
      <c r="C2844" s="31" t="s">
        <v>285</v>
      </c>
      <c r="D2844" s="31" t="s">
        <v>55</v>
      </c>
      <c r="E2844" s="31">
        <v>3179.65</v>
      </c>
      <c r="F2844" s="31">
        <v>3173.8450779999998</v>
      </c>
      <c r="G2844" s="31">
        <v>3308.0170050000002</v>
      </c>
    </row>
    <row r="2845" spans="1:7" x14ac:dyDescent="0.2">
      <c r="A2845" s="31" t="str">
        <f t="shared" si="49"/>
        <v>2017-18Northern Grampians ShireE2</v>
      </c>
      <c r="B2845" s="31" t="s">
        <v>287</v>
      </c>
      <c r="C2845" s="31" t="s">
        <v>286</v>
      </c>
      <c r="D2845" s="31" t="s">
        <v>55</v>
      </c>
      <c r="E2845" s="31">
        <v>4280.7262569832401</v>
      </c>
      <c r="F2845" s="31">
        <v>3173.8450779999998</v>
      </c>
      <c r="G2845" s="31">
        <v>3703.0786349999998</v>
      </c>
    </row>
    <row r="2846" spans="1:7" x14ac:dyDescent="0.2">
      <c r="A2846" s="31" t="str">
        <f t="shared" si="49"/>
        <v>2017-18Southern Grampians ShireL1</v>
      </c>
      <c r="B2846" s="31" t="s">
        <v>287</v>
      </c>
      <c r="C2846" s="31" t="s">
        <v>208</v>
      </c>
      <c r="D2846" s="31" t="s">
        <v>64</v>
      </c>
      <c r="E2846" s="31">
        <v>2.5721553332202798</v>
      </c>
      <c r="F2846" s="31">
        <v>3.175284</v>
      </c>
      <c r="G2846" s="31">
        <v>3.0682499999999999</v>
      </c>
    </row>
    <row r="2847" spans="1:7" x14ac:dyDescent="0.2">
      <c r="A2847" s="31" t="str">
        <f t="shared" si="49"/>
        <v>2017-18South Gippsland ShireL1</v>
      </c>
      <c r="B2847" s="31" t="s">
        <v>287</v>
      </c>
      <c r="C2847" s="31" t="s">
        <v>209</v>
      </c>
      <c r="D2847" s="31" t="s">
        <v>64</v>
      </c>
      <c r="E2847" s="31">
        <v>3.09553145336226</v>
      </c>
      <c r="F2847" s="31">
        <v>3.175284</v>
      </c>
      <c r="G2847" s="31">
        <v>3.0682499999999999</v>
      </c>
    </row>
    <row r="2848" spans="1:7" x14ac:dyDescent="0.2">
      <c r="A2848" s="31" t="str">
        <f t="shared" si="49"/>
        <v>2017-18Stonnington CityL1</v>
      </c>
      <c r="B2848" s="31" t="s">
        <v>287</v>
      </c>
      <c r="C2848" s="31" t="s">
        <v>210</v>
      </c>
      <c r="D2848" s="31" t="s">
        <v>64</v>
      </c>
      <c r="E2848" s="31">
        <v>2.8698094502828</v>
      </c>
      <c r="F2848" s="31">
        <v>3.175284</v>
      </c>
      <c r="G2848" s="31">
        <v>2.7719109999999998</v>
      </c>
    </row>
    <row r="2849" spans="1:7" x14ac:dyDescent="0.2">
      <c r="A2849" s="31" t="str">
        <f t="shared" si="49"/>
        <v>2017-18Ararat Rural CityL1</v>
      </c>
      <c r="B2849" s="31" t="s">
        <v>287</v>
      </c>
      <c r="C2849" s="31" t="s">
        <v>211</v>
      </c>
      <c r="D2849" s="31" t="s">
        <v>64</v>
      </c>
      <c r="E2849" s="31">
        <v>4.7338813254559504</v>
      </c>
      <c r="F2849" s="31">
        <v>3.175284</v>
      </c>
      <c r="G2849" s="31">
        <v>3.6227879999999999</v>
      </c>
    </row>
    <row r="2850" spans="1:7" x14ac:dyDescent="0.2">
      <c r="A2850" s="31" t="str">
        <f t="shared" si="49"/>
        <v>2017-18Strathbogie ShireL1</v>
      </c>
      <c r="B2850" s="31" t="s">
        <v>287</v>
      </c>
      <c r="C2850" s="31" t="s">
        <v>212</v>
      </c>
      <c r="D2850" s="31" t="s">
        <v>64</v>
      </c>
      <c r="E2850" s="31">
        <v>2.8099598393574299</v>
      </c>
      <c r="F2850" s="31">
        <v>3.175284</v>
      </c>
      <c r="G2850" s="31">
        <v>3.6227879999999999</v>
      </c>
    </row>
    <row r="2851" spans="1:7" x14ac:dyDescent="0.2">
      <c r="A2851" s="31" t="str">
        <f t="shared" si="49"/>
        <v>2017-18Surf Coast ShireL1</v>
      </c>
      <c r="B2851" s="31" t="s">
        <v>287</v>
      </c>
      <c r="C2851" s="31" t="s">
        <v>213</v>
      </c>
      <c r="D2851" s="31" t="s">
        <v>64</v>
      </c>
      <c r="E2851" s="31">
        <v>3.5770111844764898</v>
      </c>
      <c r="F2851" s="31">
        <v>3.175284</v>
      </c>
      <c r="G2851" s="31">
        <v>3.0682499999999999</v>
      </c>
    </row>
    <row r="2852" spans="1:7" x14ac:dyDescent="0.2">
      <c r="A2852" s="31" t="str">
        <f t="shared" si="49"/>
        <v>2017-18Swan Hill Rural CityL1</v>
      </c>
      <c r="B2852" s="31" t="s">
        <v>287</v>
      </c>
      <c r="C2852" s="31" t="s">
        <v>214</v>
      </c>
      <c r="D2852" s="31" t="s">
        <v>64</v>
      </c>
      <c r="E2852" s="31">
        <v>3.6007473851640301</v>
      </c>
      <c r="F2852" s="31">
        <v>3.175284</v>
      </c>
      <c r="G2852" s="31">
        <v>3.0682499999999999</v>
      </c>
    </row>
    <row r="2853" spans="1:7" x14ac:dyDescent="0.2">
      <c r="A2853" s="31" t="str">
        <f t="shared" si="49"/>
        <v>2017-18Towong ShireL1</v>
      </c>
      <c r="B2853" s="31" t="s">
        <v>287</v>
      </c>
      <c r="C2853" s="31" t="s">
        <v>215</v>
      </c>
      <c r="D2853" s="31" t="s">
        <v>64</v>
      </c>
      <c r="E2853" s="31">
        <v>8.3283145127561706</v>
      </c>
      <c r="F2853" s="31">
        <v>3.175284</v>
      </c>
      <c r="G2853" s="31">
        <v>3.6227879999999999</v>
      </c>
    </row>
    <row r="2854" spans="1:7" x14ac:dyDescent="0.2">
      <c r="A2854" s="31" t="str">
        <f t="shared" si="49"/>
        <v>2017-18Wellington ShireL1</v>
      </c>
      <c r="B2854" s="31" t="s">
        <v>287</v>
      </c>
      <c r="C2854" s="31" t="s">
        <v>216</v>
      </c>
      <c r="D2854" s="31" t="s">
        <v>64</v>
      </c>
      <c r="E2854" s="31">
        <v>5.94693274205469</v>
      </c>
      <c r="F2854" s="31">
        <v>3.175284</v>
      </c>
      <c r="G2854" s="31">
        <v>3.0682499999999999</v>
      </c>
    </row>
    <row r="2855" spans="1:7" x14ac:dyDescent="0.2">
      <c r="A2855" s="31" t="str">
        <f t="shared" si="49"/>
        <v>2017-18West Wimmera ShireL1</v>
      </c>
      <c r="B2855" s="31" t="s">
        <v>287</v>
      </c>
      <c r="C2855" s="31" t="s">
        <v>217</v>
      </c>
      <c r="D2855" s="31" t="s">
        <v>64</v>
      </c>
      <c r="E2855" s="31">
        <v>2.7372437854339302</v>
      </c>
      <c r="F2855" s="31">
        <v>3.175284</v>
      </c>
      <c r="G2855" s="31">
        <v>3.6227879999999999</v>
      </c>
    </row>
    <row r="2856" spans="1:7" x14ac:dyDescent="0.2">
      <c r="A2856" s="31" t="str">
        <f t="shared" si="49"/>
        <v>2017-18Whitehorse CityL1</v>
      </c>
      <c r="B2856" s="31" t="s">
        <v>287</v>
      </c>
      <c r="C2856" s="31" t="s">
        <v>218</v>
      </c>
      <c r="D2856" s="31" t="s">
        <v>64</v>
      </c>
      <c r="E2856" s="31">
        <v>4.9499783038426299</v>
      </c>
      <c r="F2856" s="31">
        <v>3.175284</v>
      </c>
      <c r="G2856" s="31">
        <v>2.7719109999999998</v>
      </c>
    </row>
    <row r="2857" spans="1:7" x14ac:dyDescent="0.2">
      <c r="A2857" s="31" t="str">
        <f t="shared" si="49"/>
        <v>2017-18Whittlesea CityL1</v>
      </c>
      <c r="B2857" s="31" t="s">
        <v>287</v>
      </c>
      <c r="C2857" s="31" t="s">
        <v>219</v>
      </c>
      <c r="D2857" s="31" t="s">
        <v>64</v>
      </c>
      <c r="E2857" s="31">
        <v>3.6432176714905702</v>
      </c>
      <c r="F2857" s="31">
        <v>3.175284</v>
      </c>
      <c r="G2857" s="31">
        <v>3.903905</v>
      </c>
    </row>
    <row r="2858" spans="1:7" x14ac:dyDescent="0.2">
      <c r="A2858" s="31" t="str">
        <f t="shared" si="49"/>
        <v>2017-18Wyndham CityL1</v>
      </c>
      <c r="B2858" s="31" t="s">
        <v>287</v>
      </c>
      <c r="C2858" s="31" t="s">
        <v>220</v>
      </c>
      <c r="D2858" s="31" t="s">
        <v>64</v>
      </c>
      <c r="E2858" s="31">
        <v>4.8566801077300399</v>
      </c>
      <c r="F2858" s="31">
        <v>3.175284</v>
      </c>
      <c r="G2858" s="31">
        <v>3.903905</v>
      </c>
    </row>
    <row r="2859" spans="1:7" x14ac:dyDescent="0.2">
      <c r="A2859" s="31" t="str">
        <f t="shared" si="49"/>
        <v>2017-18Yarra CityL1</v>
      </c>
      <c r="B2859" s="31" t="s">
        <v>287</v>
      </c>
      <c r="C2859" s="31" t="s">
        <v>221</v>
      </c>
      <c r="D2859" s="31" t="s">
        <v>64</v>
      </c>
      <c r="E2859" s="31">
        <v>1.9687380685170801</v>
      </c>
      <c r="F2859" s="31">
        <v>3.175284</v>
      </c>
      <c r="G2859" s="31">
        <v>2.7719109999999998</v>
      </c>
    </row>
    <row r="2860" spans="1:7" x14ac:dyDescent="0.2">
      <c r="A2860" s="31" t="str">
        <f t="shared" si="49"/>
        <v>2017-18Yarra Ranges ShireL1</v>
      </c>
      <c r="B2860" s="31" t="s">
        <v>287</v>
      </c>
      <c r="C2860" s="31" t="s">
        <v>222</v>
      </c>
      <c r="D2860" s="31" t="s">
        <v>64</v>
      </c>
      <c r="E2860" s="31">
        <v>2.5411291369240798</v>
      </c>
      <c r="F2860" s="31">
        <v>3.175284</v>
      </c>
      <c r="G2860" s="31">
        <v>3.903905</v>
      </c>
    </row>
    <row r="2861" spans="1:7" x14ac:dyDescent="0.2">
      <c r="A2861" s="31" t="str">
        <f t="shared" si="49"/>
        <v>2017-18Yarriambiack ShireL1</v>
      </c>
      <c r="B2861" s="31" t="s">
        <v>287</v>
      </c>
      <c r="C2861" s="31" t="s">
        <v>223</v>
      </c>
      <c r="D2861" s="31" t="s">
        <v>64</v>
      </c>
      <c r="E2861" s="31">
        <v>1.76228718278188</v>
      </c>
      <c r="F2861" s="31">
        <v>3.175284</v>
      </c>
      <c r="G2861" s="31">
        <v>3.6227879999999999</v>
      </c>
    </row>
    <row r="2862" spans="1:7" x14ac:dyDescent="0.2">
      <c r="A2862" s="31" t="str">
        <f t="shared" si="49"/>
        <v>2017-18Bass Coast ShireL1</v>
      </c>
      <c r="B2862" s="31" t="s">
        <v>287</v>
      </c>
      <c r="C2862" s="31" t="s">
        <v>224</v>
      </c>
      <c r="D2862" s="31" t="s">
        <v>64</v>
      </c>
      <c r="E2862" s="31">
        <v>2.51581130119233</v>
      </c>
      <c r="F2862" s="31">
        <v>3.175284</v>
      </c>
      <c r="G2862" s="31">
        <v>3.0682499999999999</v>
      </c>
    </row>
    <row r="2863" spans="1:7" x14ac:dyDescent="0.2">
      <c r="A2863" s="31" t="str">
        <f t="shared" si="49"/>
        <v>2017-18Borough of QueenscliffeL1</v>
      </c>
      <c r="B2863" s="31" t="s">
        <v>287</v>
      </c>
      <c r="C2863" s="31" t="s">
        <v>225</v>
      </c>
      <c r="D2863" s="31" t="s">
        <v>64</v>
      </c>
      <c r="E2863" s="31">
        <v>2.88380952380952</v>
      </c>
      <c r="F2863" s="31">
        <v>3.175284</v>
      </c>
      <c r="G2863" s="31">
        <v>3.6227879999999999</v>
      </c>
    </row>
    <row r="2864" spans="1:7" x14ac:dyDescent="0.2">
      <c r="A2864" s="31" t="str">
        <f t="shared" si="49"/>
        <v>2017-18Alpine ShireL1</v>
      </c>
      <c r="B2864" s="31" t="s">
        <v>287</v>
      </c>
      <c r="C2864" s="31" t="s">
        <v>226</v>
      </c>
      <c r="D2864" s="31" t="s">
        <v>64</v>
      </c>
      <c r="E2864" s="31">
        <v>4.2273333333333296</v>
      </c>
      <c r="F2864" s="31">
        <v>3.175284</v>
      </c>
      <c r="G2864" s="31">
        <v>3.6227879999999999</v>
      </c>
    </row>
    <row r="2865" spans="1:7" x14ac:dyDescent="0.2">
      <c r="A2865" s="31" t="str">
        <f t="shared" ref="A2865:A2928" si="50">CONCATENATE(B2865,C2865,D2865)</f>
        <v>2017-18Ballarat CityL1</v>
      </c>
      <c r="B2865" s="31" t="s">
        <v>287</v>
      </c>
      <c r="C2865" s="31" t="s">
        <v>227</v>
      </c>
      <c r="D2865" s="31" t="s">
        <v>64</v>
      </c>
      <c r="E2865" s="31">
        <v>2.7563448994134698</v>
      </c>
      <c r="F2865" s="31">
        <v>3.175284</v>
      </c>
      <c r="G2865" s="31">
        <v>2.760049</v>
      </c>
    </row>
    <row r="2866" spans="1:7" x14ac:dyDescent="0.2">
      <c r="A2866" s="31" t="str">
        <f t="shared" si="50"/>
        <v>2017-18Banyule CityL1</v>
      </c>
      <c r="B2866" s="31" t="s">
        <v>287</v>
      </c>
      <c r="C2866" s="31" t="s">
        <v>228</v>
      </c>
      <c r="D2866" s="31" t="s">
        <v>64</v>
      </c>
      <c r="E2866" s="31">
        <v>4.3841823988868898</v>
      </c>
      <c r="F2866" s="31">
        <v>3.175284</v>
      </c>
      <c r="G2866" s="31">
        <v>2.7719109999999998</v>
      </c>
    </row>
    <row r="2867" spans="1:7" x14ac:dyDescent="0.2">
      <c r="A2867" s="31" t="str">
        <f t="shared" si="50"/>
        <v>2017-18Baw Baw ShireL1</v>
      </c>
      <c r="B2867" s="31" t="s">
        <v>287</v>
      </c>
      <c r="C2867" s="31" t="s">
        <v>229</v>
      </c>
      <c r="D2867" s="31" t="s">
        <v>64</v>
      </c>
      <c r="E2867" s="31">
        <v>2.0934402595062198</v>
      </c>
      <c r="F2867" s="31">
        <v>3.175284</v>
      </c>
      <c r="G2867" s="31">
        <v>3.0682499999999999</v>
      </c>
    </row>
    <row r="2868" spans="1:7" x14ac:dyDescent="0.2">
      <c r="A2868" s="31" t="str">
        <f t="shared" si="50"/>
        <v>2017-18Bayside CityL1</v>
      </c>
      <c r="B2868" s="31" t="s">
        <v>287</v>
      </c>
      <c r="C2868" s="31" t="s">
        <v>230</v>
      </c>
      <c r="D2868" s="31" t="s">
        <v>64</v>
      </c>
      <c r="E2868" s="31">
        <v>3.9984171283375698</v>
      </c>
      <c r="F2868" s="31">
        <v>3.175284</v>
      </c>
      <c r="G2868" s="31">
        <v>2.7719109999999998</v>
      </c>
    </row>
    <row r="2869" spans="1:7" x14ac:dyDescent="0.2">
      <c r="A2869" s="31" t="str">
        <f t="shared" si="50"/>
        <v>2017-18Benalla Rural CityL1</v>
      </c>
      <c r="B2869" s="31" t="s">
        <v>287</v>
      </c>
      <c r="C2869" s="31" t="s">
        <v>231</v>
      </c>
      <c r="D2869" s="31" t="s">
        <v>64</v>
      </c>
      <c r="E2869" s="31">
        <v>1.6428016772790801</v>
      </c>
      <c r="F2869" s="31">
        <v>3.175284</v>
      </c>
      <c r="G2869" s="31">
        <v>3.6227879999999999</v>
      </c>
    </row>
    <row r="2870" spans="1:7" x14ac:dyDescent="0.2">
      <c r="A2870" s="31" t="str">
        <f t="shared" si="50"/>
        <v>2017-18Brimbank CityL1</v>
      </c>
      <c r="B2870" s="31" t="s">
        <v>287</v>
      </c>
      <c r="C2870" s="31" t="s">
        <v>232</v>
      </c>
      <c r="D2870" s="31" t="s">
        <v>64</v>
      </c>
      <c r="E2870" s="31">
        <v>2.4489691708687</v>
      </c>
      <c r="F2870" s="31">
        <v>3.175284</v>
      </c>
      <c r="G2870" s="31">
        <v>2.7719109999999998</v>
      </c>
    </row>
    <row r="2871" spans="1:7" x14ac:dyDescent="0.2">
      <c r="A2871" s="31" t="str">
        <f t="shared" si="50"/>
        <v>2017-18Campaspe ShireL1</v>
      </c>
      <c r="B2871" s="31" t="s">
        <v>287</v>
      </c>
      <c r="C2871" s="31" t="s">
        <v>233</v>
      </c>
      <c r="D2871" s="31" t="s">
        <v>64</v>
      </c>
      <c r="E2871" s="31">
        <v>3.7812782266418101</v>
      </c>
      <c r="F2871" s="31">
        <v>3.175284</v>
      </c>
      <c r="G2871" s="31">
        <v>3.0682499999999999</v>
      </c>
    </row>
    <row r="2872" spans="1:7" x14ac:dyDescent="0.2">
      <c r="A2872" s="31" t="str">
        <f t="shared" si="50"/>
        <v>2017-18Cardinia ShireL1</v>
      </c>
      <c r="B2872" s="31" t="s">
        <v>287</v>
      </c>
      <c r="C2872" s="31" t="s">
        <v>234</v>
      </c>
      <c r="D2872" s="31" t="s">
        <v>64</v>
      </c>
      <c r="E2872" s="31">
        <v>3.50965343247909</v>
      </c>
      <c r="F2872" s="31">
        <v>3.175284</v>
      </c>
      <c r="G2872" s="31">
        <v>3.903905</v>
      </c>
    </row>
    <row r="2873" spans="1:7" x14ac:dyDescent="0.2">
      <c r="A2873" s="31" t="str">
        <f t="shared" si="50"/>
        <v>2017-18Casey CityL1</v>
      </c>
      <c r="B2873" s="31" t="s">
        <v>287</v>
      </c>
      <c r="C2873" s="31" t="s">
        <v>235</v>
      </c>
      <c r="D2873" s="31" t="s">
        <v>64</v>
      </c>
      <c r="E2873" s="31">
        <v>4.23952447826513</v>
      </c>
      <c r="F2873" s="31">
        <v>3.175284</v>
      </c>
      <c r="G2873" s="31">
        <v>3.903905</v>
      </c>
    </row>
    <row r="2874" spans="1:7" x14ac:dyDescent="0.2">
      <c r="A2874" s="31" t="str">
        <f t="shared" si="50"/>
        <v>2017-18Central Goldfields ShireL1</v>
      </c>
      <c r="B2874" s="31" t="s">
        <v>287</v>
      </c>
      <c r="C2874" s="31" t="s">
        <v>236</v>
      </c>
      <c r="D2874" s="31" t="s">
        <v>64</v>
      </c>
      <c r="E2874" s="31">
        <v>1.3938296131821899</v>
      </c>
      <c r="F2874" s="31">
        <v>3.175284</v>
      </c>
      <c r="G2874" s="31">
        <v>3.6227879999999999</v>
      </c>
    </row>
    <row r="2875" spans="1:7" x14ac:dyDescent="0.2">
      <c r="A2875" s="31" t="str">
        <f t="shared" si="50"/>
        <v>2017-18Colac-Otway ShireL1</v>
      </c>
      <c r="B2875" s="31" t="s">
        <v>287</v>
      </c>
      <c r="C2875" s="31" t="s">
        <v>237</v>
      </c>
      <c r="D2875" s="31" t="s">
        <v>64</v>
      </c>
      <c r="E2875" s="31">
        <v>2.54664360251514</v>
      </c>
      <c r="F2875" s="31">
        <v>3.175284</v>
      </c>
      <c r="G2875" s="31">
        <v>3.0682499999999999</v>
      </c>
    </row>
    <row r="2876" spans="1:7" x14ac:dyDescent="0.2">
      <c r="A2876" s="31" t="str">
        <f t="shared" si="50"/>
        <v>2017-18Corangamite ShireL1</v>
      </c>
      <c r="B2876" s="31" t="s">
        <v>287</v>
      </c>
      <c r="C2876" s="31" t="s">
        <v>238</v>
      </c>
      <c r="D2876" s="31" t="s">
        <v>64</v>
      </c>
      <c r="E2876" s="31">
        <v>3.66448890703689</v>
      </c>
      <c r="F2876" s="31">
        <v>3.175284</v>
      </c>
      <c r="G2876" s="31">
        <v>3.0682499999999999</v>
      </c>
    </row>
    <row r="2877" spans="1:7" x14ac:dyDescent="0.2">
      <c r="A2877" s="31" t="str">
        <f t="shared" si="50"/>
        <v>2017-18Darebin CityL1</v>
      </c>
      <c r="B2877" s="31" t="s">
        <v>287</v>
      </c>
      <c r="C2877" s="31" t="s">
        <v>239</v>
      </c>
      <c r="D2877" s="31" t="s">
        <v>64</v>
      </c>
      <c r="E2877" s="31">
        <v>2.4196063606077098</v>
      </c>
      <c r="F2877" s="31">
        <v>3.175284</v>
      </c>
      <c r="G2877" s="31">
        <v>2.7719109999999998</v>
      </c>
    </row>
    <row r="2878" spans="1:7" x14ac:dyDescent="0.2">
      <c r="A2878" s="31" t="str">
        <f t="shared" si="50"/>
        <v>2017-18East Gippsland ShireL1</v>
      </c>
      <c r="B2878" s="31" t="s">
        <v>287</v>
      </c>
      <c r="C2878" s="31" t="s">
        <v>240</v>
      </c>
      <c r="D2878" s="31" t="s">
        <v>64</v>
      </c>
      <c r="E2878" s="31">
        <v>3.3343410236011701</v>
      </c>
      <c r="F2878" s="31">
        <v>3.175284</v>
      </c>
      <c r="G2878" s="31">
        <v>3.0682499999999999</v>
      </c>
    </row>
    <row r="2879" spans="1:7" x14ac:dyDescent="0.2">
      <c r="A2879" s="31" t="str">
        <f t="shared" si="50"/>
        <v>2017-18Frankston CityL1</v>
      </c>
      <c r="B2879" s="31" t="s">
        <v>287</v>
      </c>
      <c r="C2879" s="31" t="s">
        <v>241</v>
      </c>
      <c r="D2879" s="31" t="s">
        <v>64</v>
      </c>
      <c r="E2879" s="31">
        <v>2.5271813241609502</v>
      </c>
      <c r="F2879" s="31">
        <v>3.175284</v>
      </c>
      <c r="G2879" s="31">
        <v>2.7719109999999998</v>
      </c>
    </row>
    <row r="2880" spans="1:7" x14ac:dyDescent="0.2">
      <c r="A2880" s="31" t="str">
        <f t="shared" si="50"/>
        <v>2017-18Gannawarra ShireL1</v>
      </c>
      <c r="B2880" s="31" t="s">
        <v>287</v>
      </c>
      <c r="C2880" s="31" t="s">
        <v>242</v>
      </c>
      <c r="D2880" s="31" t="s">
        <v>64</v>
      </c>
      <c r="E2880" s="31">
        <v>3.1972049689440998</v>
      </c>
      <c r="F2880" s="31">
        <v>3.175284</v>
      </c>
      <c r="G2880" s="31">
        <v>3.6227879999999999</v>
      </c>
    </row>
    <row r="2881" spans="1:7" x14ac:dyDescent="0.2">
      <c r="A2881" s="31" t="str">
        <f t="shared" si="50"/>
        <v>2017-18Glenelg ShireL1</v>
      </c>
      <c r="B2881" s="31" t="s">
        <v>287</v>
      </c>
      <c r="C2881" s="31" t="s">
        <v>243</v>
      </c>
      <c r="D2881" s="31" t="s">
        <v>64</v>
      </c>
      <c r="E2881" s="31">
        <v>2.7205273259925198</v>
      </c>
      <c r="F2881" s="31">
        <v>3.175284</v>
      </c>
      <c r="G2881" s="31">
        <v>3.0682499999999999</v>
      </c>
    </row>
    <row r="2882" spans="1:7" x14ac:dyDescent="0.2">
      <c r="A2882" s="31" t="str">
        <f t="shared" si="50"/>
        <v>2017-18Golden Plains ShireL1</v>
      </c>
      <c r="B2882" s="31" t="s">
        <v>287</v>
      </c>
      <c r="C2882" s="31" t="s">
        <v>244</v>
      </c>
      <c r="D2882" s="31" t="s">
        <v>64</v>
      </c>
      <c r="E2882" s="31">
        <v>2.4948040565919598</v>
      </c>
      <c r="F2882" s="31">
        <v>3.175284</v>
      </c>
      <c r="G2882" s="31">
        <v>3.0682499999999999</v>
      </c>
    </row>
    <row r="2883" spans="1:7" x14ac:dyDescent="0.2">
      <c r="A2883" s="31" t="str">
        <f t="shared" si="50"/>
        <v>2017-18Greater Bendigo CityL1</v>
      </c>
      <c r="B2883" s="31" t="s">
        <v>287</v>
      </c>
      <c r="C2883" s="31" t="s">
        <v>245</v>
      </c>
      <c r="D2883" s="31" t="s">
        <v>64</v>
      </c>
      <c r="E2883" s="31">
        <v>2.01522569274454</v>
      </c>
      <c r="F2883" s="31">
        <v>3.175284</v>
      </c>
      <c r="G2883" s="31">
        <v>2.760049</v>
      </c>
    </row>
    <row r="2884" spans="1:7" x14ac:dyDescent="0.2">
      <c r="A2884" s="31" t="str">
        <f t="shared" si="50"/>
        <v>2017-18Greater Dandenong CityL1</v>
      </c>
      <c r="B2884" s="31" t="s">
        <v>287</v>
      </c>
      <c r="C2884" s="31" t="s">
        <v>246</v>
      </c>
      <c r="D2884" s="31" t="s">
        <v>64</v>
      </c>
      <c r="E2884" s="31">
        <v>2.1930369137933199</v>
      </c>
      <c r="F2884" s="31">
        <v>3.175284</v>
      </c>
      <c r="G2884" s="31">
        <v>2.7719109999999998</v>
      </c>
    </row>
    <row r="2885" spans="1:7" x14ac:dyDescent="0.2">
      <c r="A2885" s="31" t="str">
        <f t="shared" si="50"/>
        <v>2017-18Greater Geelong CityL1</v>
      </c>
      <c r="B2885" s="31" t="s">
        <v>287</v>
      </c>
      <c r="C2885" s="31" t="s">
        <v>247</v>
      </c>
      <c r="D2885" s="31" t="s">
        <v>64</v>
      </c>
      <c r="E2885" s="31">
        <v>1.45350061305624</v>
      </c>
      <c r="F2885" s="31">
        <v>3.175284</v>
      </c>
      <c r="G2885" s="31">
        <v>2.760049</v>
      </c>
    </row>
    <row r="2886" spans="1:7" x14ac:dyDescent="0.2">
      <c r="A2886" s="31" t="str">
        <f t="shared" si="50"/>
        <v>2017-18Hepburn ShireL1</v>
      </c>
      <c r="B2886" s="31" t="s">
        <v>287</v>
      </c>
      <c r="C2886" s="31" t="s">
        <v>248</v>
      </c>
      <c r="D2886" s="31" t="s">
        <v>64</v>
      </c>
      <c r="E2886" s="31">
        <v>3.3799116627035</v>
      </c>
      <c r="F2886" s="31">
        <v>3.175284</v>
      </c>
      <c r="G2886" s="31">
        <v>3.6227879999999999</v>
      </c>
    </row>
    <row r="2887" spans="1:7" x14ac:dyDescent="0.2">
      <c r="A2887" s="31" t="str">
        <f t="shared" si="50"/>
        <v>2017-18Hindmarsh ShireL1</v>
      </c>
      <c r="B2887" s="31" t="s">
        <v>287</v>
      </c>
      <c r="C2887" s="31" t="s">
        <v>249</v>
      </c>
      <c r="D2887" s="31" t="s">
        <v>64</v>
      </c>
      <c r="E2887" s="31">
        <v>4.31228070175439</v>
      </c>
      <c r="F2887" s="31">
        <v>3.175284</v>
      </c>
      <c r="G2887" s="31">
        <v>3.6227879999999999</v>
      </c>
    </row>
    <row r="2888" spans="1:7" x14ac:dyDescent="0.2">
      <c r="A2888" s="31" t="str">
        <f t="shared" si="50"/>
        <v>2017-18Hobsons Bay CityL1</v>
      </c>
      <c r="B2888" s="31" t="s">
        <v>287</v>
      </c>
      <c r="C2888" s="31" t="s">
        <v>250</v>
      </c>
      <c r="D2888" s="31" t="s">
        <v>64</v>
      </c>
      <c r="E2888" s="31">
        <v>2.7182282043920201</v>
      </c>
      <c r="F2888" s="31">
        <v>3.175284</v>
      </c>
      <c r="G2888" s="31">
        <v>2.7719109999999998</v>
      </c>
    </row>
    <row r="2889" spans="1:7" x14ac:dyDescent="0.2">
      <c r="A2889" s="31" t="str">
        <f t="shared" si="50"/>
        <v>2017-18Hume CityL1</v>
      </c>
      <c r="B2889" s="31" t="s">
        <v>287</v>
      </c>
      <c r="C2889" s="31" t="s">
        <v>251</v>
      </c>
      <c r="D2889" s="31" t="s">
        <v>64</v>
      </c>
      <c r="E2889" s="31">
        <v>4.4908927265359804</v>
      </c>
      <c r="F2889" s="31">
        <v>3.175284</v>
      </c>
      <c r="G2889" s="31">
        <v>3.903905</v>
      </c>
    </row>
    <row r="2890" spans="1:7" x14ac:dyDescent="0.2">
      <c r="A2890" s="31" t="str">
        <f t="shared" si="50"/>
        <v>2017-18Indigo ShireL1</v>
      </c>
      <c r="B2890" s="31" t="s">
        <v>287</v>
      </c>
      <c r="C2890" s="31" t="s">
        <v>252</v>
      </c>
      <c r="D2890" s="31" t="s">
        <v>64</v>
      </c>
      <c r="E2890" s="31">
        <v>2.0015338959978202</v>
      </c>
      <c r="F2890" s="31">
        <v>3.175284</v>
      </c>
      <c r="G2890" s="31">
        <v>3.6227879999999999</v>
      </c>
    </row>
    <row r="2891" spans="1:7" x14ac:dyDescent="0.2">
      <c r="A2891" s="31" t="str">
        <f t="shared" si="50"/>
        <v>2017-18Knox CityL1</v>
      </c>
      <c r="B2891" s="31" t="s">
        <v>287</v>
      </c>
      <c r="C2891" s="31" t="s">
        <v>253</v>
      </c>
      <c r="D2891" s="31" t="s">
        <v>64</v>
      </c>
      <c r="E2891" s="31">
        <v>2.3620846142585301</v>
      </c>
      <c r="F2891" s="31">
        <v>3.175284</v>
      </c>
      <c r="G2891" s="31">
        <v>2.7719109999999998</v>
      </c>
    </row>
    <row r="2892" spans="1:7" x14ac:dyDescent="0.2">
      <c r="A2892" s="31" t="str">
        <f t="shared" si="50"/>
        <v>2017-18Loddon ShireL1</v>
      </c>
      <c r="B2892" s="31" t="s">
        <v>287</v>
      </c>
      <c r="C2892" s="31" t="s">
        <v>254</v>
      </c>
      <c r="D2892" s="31" t="s">
        <v>64</v>
      </c>
      <c r="E2892" s="31">
        <v>7.4225182712153499</v>
      </c>
      <c r="F2892" s="31">
        <v>3.175284</v>
      </c>
      <c r="G2892" s="31">
        <v>3.6227879999999999</v>
      </c>
    </row>
    <row r="2893" spans="1:7" x14ac:dyDescent="0.2">
      <c r="A2893" s="31" t="str">
        <f t="shared" si="50"/>
        <v>2017-18Macedon Ranges ShireL1</v>
      </c>
      <c r="B2893" s="31" t="s">
        <v>287</v>
      </c>
      <c r="C2893" s="31" t="s">
        <v>255</v>
      </c>
      <c r="D2893" s="31" t="s">
        <v>64</v>
      </c>
      <c r="E2893" s="31">
        <v>2.4830875468164799</v>
      </c>
      <c r="F2893" s="31">
        <v>3.175284</v>
      </c>
      <c r="G2893" s="31">
        <v>3.0682499999999999</v>
      </c>
    </row>
    <row r="2894" spans="1:7" x14ac:dyDescent="0.2">
      <c r="A2894" s="31" t="str">
        <f t="shared" si="50"/>
        <v>2017-18Manningham CityL1</v>
      </c>
      <c r="B2894" s="31" t="s">
        <v>287</v>
      </c>
      <c r="C2894" s="31" t="s">
        <v>256</v>
      </c>
      <c r="D2894" s="31" t="s">
        <v>64</v>
      </c>
      <c r="E2894" s="31">
        <v>2.1524194994492398</v>
      </c>
      <c r="F2894" s="31">
        <v>3.175284</v>
      </c>
      <c r="G2894" s="31">
        <v>2.7719109999999998</v>
      </c>
    </row>
    <row r="2895" spans="1:7" x14ac:dyDescent="0.2">
      <c r="A2895" s="31" t="str">
        <f t="shared" si="50"/>
        <v>2017-18Mansfield ShireL1</v>
      </c>
      <c r="B2895" s="31" t="s">
        <v>287</v>
      </c>
      <c r="C2895" s="31" t="s">
        <v>257</v>
      </c>
      <c r="D2895" s="31" t="s">
        <v>64</v>
      </c>
      <c r="E2895" s="31">
        <v>2.7516462841016001</v>
      </c>
      <c r="F2895" s="31">
        <v>3.175284</v>
      </c>
      <c r="G2895" s="31">
        <v>3.6227879999999999</v>
      </c>
    </row>
    <row r="2896" spans="1:7" x14ac:dyDescent="0.2">
      <c r="A2896" s="31" t="str">
        <f t="shared" si="50"/>
        <v>2017-18Maribyrnong CityL1</v>
      </c>
      <c r="B2896" s="31" t="s">
        <v>287</v>
      </c>
      <c r="C2896" s="31" t="s">
        <v>258</v>
      </c>
      <c r="D2896" s="31" t="s">
        <v>64</v>
      </c>
      <c r="E2896" s="31">
        <v>4.0844194196164896</v>
      </c>
      <c r="F2896" s="31">
        <v>3.175284</v>
      </c>
      <c r="G2896" s="31">
        <v>2.7719109999999998</v>
      </c>
    </row>
    <row r="2897" spans="1:7" x14ac:dyDescent="0.2">
      <c r="A2897" s="31" t="str">
        <f t="shared" si="50"/>
        <v>2017-18Maroondah CityL1</v>
      </c>
      <c r="B2897" s="31" t="s">
        <v>287</v>
      </c>
      <c r="C2897" s="31" t="s">
        <v>259</v>
      </c>
      <c r="D2897" s="31" t="s">
        <v>64</v>
      </c>
      <c r="E2897" s="31">
        <v>2.04089574882095</v>
      </c>
      <c r="F2897" s="31">
        <v>3.175284</v>
      </c>
      <c r="G2897" s="31">
        <v>2.7719109999999998</v>
      </c>
    </row>
    <row r="2898" spans="1:7" x14ac:dyDescent="0.2">
      <c r="A2898" s="31" t="str">
        <f t="shared" si="50"/>
        <v>2017-18Melbourne CityL1</v>
      </c>
      <c r="B2898" s="31" t="s">
        <v>287</v>
      </c>
      <c r="C2898" s="31" t="s">
        <v>260</v>
      </c>
      <c r="D2898" s="31" t="s">
        <v>64</v>
      </c>
      <c r="E2898" s="31">
        <v>1.7377196306415901</v>
      </c>
      <c r="F2898" s="31">
        <v>3.175284</v>
      </c>
      <c r="G2898" s="31">
        <v>2.7719109999999998</v>
      </c>
    </row>
    <row r="2899" spans="1:7" x14ac:dyDescent="0.2">
      <c r="A2899" s="31" t="str">
        <f t="shared" si="50"/>
        <v>2017-18Melton CityL1</v>
      </c>
      <c r="B2899" s="31" t="s">
        <v>287</v>
      </c>
      <c r="C2899" s="31" t="s">
        <v>261</v>
      </c>
      <c r="D2899" s="31" t="s">
        <v>64</v>
      </c>
      <c r="E2899" s="31">
        <v>6.3395569531403497</v>
      </c>
      <c r="F2899" s="31">
        <v>3.175284</v>
      </c>
      <c r="G2899" s="31">
        <v>3.903905</v>
      </c>
    </row>
    <row r="2900" spans="1:7" x14ac:dyDescent="0.2">
      <c r="A2900" s="31" t="str">
        <f t="shared" si="50"/>
        <v>2017-18Moira ShireL1</v>
      </c>
      <c r="B2900" s="31" t="s">
        <v>287</v>
      </c>
      <c r="C2900" s="31" t="s">
        <v>262</v>
      </c>
      <c r="D2900" s="31" t="s">
        <v>64</v>
      </c>
      <c r="E2900" s="31">
        <v>4.4473713215033603</v>
      </c>
      <c r="F2900" s="31">
        <v>3.175284</v>
      </c>
      <c r="G2900" s="31">
        <v>3.0682499999999999</v>
      </c>
    </row>
    <row r="2901" spans="1:7" x14ac:dyDescent="0.2">
      <c r="A2901" s="31" t="str">
        <f t="shared" si="50"/>
        <v>2017-18Monash CityL1</v>
      </c>
      <c r="B2901" s="31" t="s">
        <v>287</v>
      </c>
      <c r="C2901" s="31" t="s">
        <v>263</v>
      </c>
      <c r="D2901" s="31" t="s">
        <v>64</v>
      </c>
      <c r="E2901" s="31">
        <v>2.29799037518938</v>
      </c>
      <c r="F2901" s="31">
        <v>3.175284</v>
      </c>
      <c r="G2901" s="31">
        <v>2.7719109999999998</v>
      </c>
    </row>
    <row r="2902" spans="1:7" x14ac:dyDescent="0.2">
      <c r="A2902" s="31" t="str">
        <f t="shared" si="50"/>
        <v>2017-18Moonee Valley CityL1</v>
      </c>
      <c r="B2902" s="31" t="s">
        <v>287</v>
      </c>
      <c r="C2902" s="31" t="s">
        <v>264</v>
      </c>
      <c r="D2902" s="31" t="s">
        <v>64</v>
      </c>
      <c r="E2902" s="31">
        <v>2.3098067808968299</v>
      </c>
      <c r="F2902" s="31">
        <v>3.175284</v>
      </c>
      <c r="G2902" s="31">
        <v>2.7719109999999998</v>
      </c>
    </row>
    <row r="2903" spans="1:7" x14ac:dyDescent="0.2">
      <c r="A2903" s="31" t="str">
        <f t="shared" si="50"/>
        <v>2017-18Moorabool ShireL1</v>
      </c>
      <c r="B2903" s="31" t="s">
        <v>287</v>
      </c>
      <c r="C2903" s="31" t="s">
        <v>265</v>
      </c>
      <c r="D2903" s="31" t="s">
        <v>64</v>
      </c>
      <c r="E2903" s="31">
        <v>1.92640249666635</v>
      </c>
      <c r="F2903" s="31">
        <v>3.175284</v>
      </c>
      <c r="G2903" s="31">
        <v>3.0682499999999999</v>
      </c>
    </row>
    <row r="2904" spans="1:7" x14ac:dyDescent="0.2">
      <c r="A2904" s="31" t="str">
        <f t="shared" si="50"/>
        <v>2017-18Merri-bek CityL1</v>
      </c>
      <c r="B2904" s="31" t="s">
        <v>287</v>
      </c>
      <c r="C2904" s="31" t="s">
        <v>266</v>
      </c>
      <c r="D2904" s="31" t="s">
        <v>64</v>
      </c>
      <c r="E2904" s="31">
        <v>3.4777677570987402</v>
      </c>
      <c r="F2904" s="31">
        <v>3.175284</v>
      </c>
      <c r="G2904" s="31">
        <v>2.7719109999999998</v>
      </c>
    </row>
    <row r="2905" spans="1:7" x14ac:dyDescent="0.2">
      <c r="A2905" s="31" t="str">
        <f t="shared" si="50"/>
        <v>2017-18Mornington Peninsula ShireL1</v>
      </c>
      <c r="B2905" s="31" t="s">
        <v>287</v>
      </c>
      <c r="C2905" s="31" t="s">
        <v>267</v>
      </c>
      <c r="D2905" s="31" t="s">
        <v>64</v>
      </c>
      <c r="E2905" s="31">
        <v>2.1407655671194199</v>
      </c>
      <c r="F2905" s="31">
        <v>3.175284</v>
      </c>
      <c r="G2905" s="31">
        <v>3.903905</v>
      </c>
    </row>
    <row r="2906" spans="1:7" x14ac:dyDescent="0.2">
      <c r="A2906" s="31" t="str">
        <f t="shared" si="50"/>
        <v>2017-18Mount Alexander ShireL1</v>
      </c>
      <c r="B2906" s="31" t="s">
        <v>287</v>
      </c>
      <c r="C2906" s="31" t="s">
        <v>268</v>
      </c>
      <c r="D2906" s="31" t="s">
        <v>64</v>
      </c>
      <c r="E2906" s="31">
        <v>2.23426644871271</v>
      </c>
      <c r="F2906" s="31">
        <v>3.175284</v>
      </c>
      <c r="G2906" s="31">
        <v>3.0682499999999999</v>
      </c>
    </row>
    <row r="2907" spans="1:7" x14ac:dyDescent="0.2">
      <c r="A2907" s="31" t="str">
        <f t="shared" si="50"/>
        <v>2017-18Moyne ShireL1</v>
      </c>
      <c r="B2907" s="31" t="s">
        <v>287</v>
      </c>
      <c r="C2907" s="31" t="s">
        <v>269</v>
      </c>
      <c r="D2907" s="31" t="s">
        <v>64</v>
      </c>
      <c r="E2907" s="31">
        <v>2.4750348999999998</v>
      </c>
      <c r="F2907" s="31">
        <v>3.175284</v>
      </c>
      <c r="G2907" s="31">
        <v>3.0682499999999999</v>
      </c>
    </row>
    <row r="2908" spans="1:7" x14ac:dyDescent="0.2">
      <c r="A2908" s="31" t="str">
        <f t="shared" si="50"/>
        <v>2017-18Murrindindi ShireL1</v>
      </c>
      <c r="B2908" s="31" t="s">
        <v>287</v>
      </c>
      <c r="C2908" s="31" t="s">
        <v>270</v>
      </c>
      <c r="D2908" s="31" t="s">
        <v>64</v>
      </c>
      <c r="E2908" s="31">
        <v>4.7111421623113996</v>
      </c>
      <c r="F2908" s="31">
        <v>3.175284</v>
      </c>
      <c r="G2908" s="31">
        <v>3.6227879999999999</v>
      </c>
    </row>
    <row r="2909" spans="1:7" x14ac:dyDescent="0.2">
      <c r="A2909" s="31" t="str">
        <f t="shared" si="50"/>
        <v>2017-18Nillumbik ShireL1</v>
      </c>
      <c r="B2909" s="31" t="s">
        <v>287</v>
      </c>
      <c r="C2909" s="31" t="s">
        <v>271</v>
      </c>
      <c r="D2909" s="31" t="s">
        <v>64</v>
      </c>
      <c r="E2909" s="31">
        <v>3.3737269296386301</v>
      </c>
      <c r="F2909" s="31">
        <v>3.175284</v>
      </c>
      <c r="G2909" s="31">
        <v>3.903905</v>
      </c>
    </row>
    <row r="2910" spans="1:7" x14ac:dyDescent="0.2">
      <c r="A2910" s="31" t="str">
        <f t="shared" si="50"/>
        <v>2017-18Port Phillip CityL1</v>
      </c>
      <c r="B2910" s="31" t="s">
        <v>287</v>
      </c>
      <c r="C2910" s="31" t="s">
        <v>272</v>
      </c>
      <c r="D2910" s="31" t="s">
        <v>64</v>
      </c>
      <c r="E2910" s="31">
        <v>2.6544927238662299</v>
      </c>
      <c r="F2910" s="31">
        <v>3.175284</v>
      </c>
      <c r="G2910" s="31">
        <v>2.7719109999999998</v>
      </c>
    </row>
    <row r="2911" spans="1:7" x14ac:dyDescent="0.2">
      <c r="A2911" s="31" t="str">
        <f t="shared" si="50"/>
        <v>2017-18Pyrenees ShireL1</v>
      </c>
      <c r="B2911" s="31" t="s">
        <v>287</v>
      </c>
      <c r="C2911" s="31" t="s">
        <v>273</v>
      </c>
      <c r="D2911" s="31" t="s">
        <v>64</v>
      </c>
      <c r="E2911" s="31">
        <v>2.7684662906258399</v>
      </c>
      <c r="F2911" s="31">
        <v>3.175284</v>
      </c>
      <c r="G2911" s="31">
        <v>3.6227879999999999</v>
      </c>
    </row>
    <row r="2912" spans="1:7" x14ac:dyDescent="0.2">
      <c r="A2912" s="31" t="str">
        <f t="shared" si="50"/>
        <v>2017-18Greater SheppartonL1</v>
      </c>
      <c r="B2912" s="31" t="s">
        <v>287</v>
      </c>
      <c r="C2912" s="31" t="s">
        <v>274</v>
      </c>
      <c r="D2912" s="31" t="s">
        <v>64</v>
      </c>
      <c r="E2912" s="31">
        <v>2.6994276369582999</v>
      </c>
      <c r="F2912" s="31">
        <v>3.175284</v>
      </c>
      <c r="G2912" s="31">
        <v>2.760049</v>
      </c>
    </row>
    <row r="2913" spans="1:7" x14ac:dyDescent="0.2">
      <c r="A2913" s="31" t="str">
        <f t="shared" si="50"/>
        <v>2017-18Wangaratta Rural CityL1</v>
      </c>
      <c r="B2913" s="31" t="s">
        <v>287</v>
      </c>
      <c r="C2913" s="31" t="s">
        <v>275</v>
      </c>
      <c r="D2913" s="31" t="s">
        <v>64</v>
      </c>
      <c r="E2913" s="31">
        <v>3.5777303450729301</v>
      </c>
      <c r="F2913" s="31">
        <v>3.175284</v>
      </c>
      <c r="G2913" s="31">
        <v>2.760049</v>
      </c>
    </row>
    <row r="2914" spans="1:7" x14ac:dyDescent="0.2">
      <c r="A2914" s="31" t="str">
        <f t="shared" si="50"/>
        <v>2017-18Warrnambool CityL1</v>
      </c>
      <c r="B2914" s="31" t="s">
        <v>287</v>
      </c>
      <c r="C2914" s="31" t="s">
        <v>276</v>
      </c>
      <c r="D2914" s="31" t="s">
        <v>64</v>
      </c>
      <c r="E2914" s="31">
        <v>1.2488983317595199</v>
      </c>
      <c r="F2914" s="31">
        <v>3.175284</v>
      </c>
      <c r="G2914" s="31">
        <v>2.760049</v>
      </c>
    </row>
    <row r="2915" spans="1:7" x14ac:dyDescent="0.2">
      <c r="A2915" s="31" t="str">
        <f t="shared" si="50"/>
        <v>2017-18Wodonga CityL1</v>
      </c>
      <c r="B2915" s="31" t="s">
        <v>287</v>
      </c>
      <c r="C2915" s="31" t="s">
        <v>277</v>
      </c>
      <c r="D2915" s="31" t="s">
        <v>64</v>
      </c>
      <c r="E2915" s="31">
        <v>2.99700255664286</v>
      </c>
      <c r="F2915" s="31">
        <v>3.175284</v>
      </c>
      <c r="G2915" s="31">
        <v>2.760049</v>
      </c>
    </row>
    <row r="2916" spans="1:7" x14ac:dyDescent="0.2">
      <c r="A2916" s="31" t="str">
        <f t="shared" si="50"/>
        <v>2017-18Boroondara CityL1</v>
      </c>
      <c r="B2916" s="31" t="s">
        <v>287</v>
      </c>
      <c r="C2916" s="31" t="s">
        <v>278</v>
      </c>
      <c r="D2916" s="31" t="s">
        <v>64</v>
      </c>
      <c r="E2916" s="31">
        <v>2.3551074794111502</v>
      </c>
      <c r="F2916" s="31">
        <v>3.175284</v>
      </c>
      <c r="G2916" s="31">
        <v>2.7719109999999998</v>
      </c>
    </row>
    <row r="2917" spans="1:7" x14ac:dyDescent="0.2">
      <c r="A2917" s="31" t="str">
        <f t="shared" si="50"/>
        <v>2017-18Buloke ShireL1</v>
      </c>
      <c r="B2917" s="31" t="s">
        <v>287</v>
      </c>
      <c r="C2917" s="31" t="s">
        <v>279</v>
      </c>
      <c r="D2917" s="31" t="s">
        <v>64</v>
      </c>
      <c r="E2917" s="31">
        <v>4.1473255598741403</v>
      </c>
      <c r="F2917" s="31">
        <v>3.175284</v>
      </c>
      <c r="G2917" s="31">
        <v>3.6227879999999999</v>
      </c>
    </row>
    <row r="2918" spans="1:7" x14ac:dyDescent="0.2">
      <c r="A2918" s="31" t="str">
        <f t="shared" si="50"/>
        <v>2017-18Glen Eira CityL1</v>
      </c>
      <c r="B2918" s="31" t="s">
        <v>287</v>
      </c>
      <c r="C2918" s="31" t="s">
        <v>280</v>
      </c>
      <c r="D2918" s="31" t="s">
        <v>64</v>
      </c>
      <c r="E2918" s="31">
        <v>1.4186830403063699</v>
      </c>
      <c r="F2918" s="31">
        <v>3.175284</v>
      </c>
      <c r="G2918" s="31">
        <v>2.7719109999999998</v>
      </c>
    </row>
    <row r="2919" spans="1:7" x14ac:dyDescent="0.2">
      <c r="A2919" s="31" t="str">
        <f t="shared" si="50"/>
        <v>2017-18Horsham Rural CityL1</v>
      </c>
      <c r="B2919" s="31" t="s">
        <v>287</v>
      </c>
      <c r="C2919" s="31" t="s">
        <v>281</v>
      </c>
      <c r="D2919" s="31" t="s">
        <v>64</v>
      </c>
      <c r="E2919" s="31">
        <v>3.3754698318496499</v>
      </c>
      <c r="F2919" s="31">
        <v>3.175284</v>
      </c>
      <c r="G2919" s="31">
        <v>2.760049</v>
      </c>
    </row>
    <row r="2920" spans="1:7" x14ac:dyDescent="0.2">
      <c r="A2920" s="31" t="str">
        <f t="shared" si="50"/>
        <v>2017-18Kingston CityL1</v>
      </c>
      <c r="B2920" s="31" t="s">
        <v>287</v>
      </c>
      <c r="C2920" s="31" t="s">
        <v>282</v>
      </c>
      <c r="D2920" s="31" t="s">
        <v>64</v>
      </c>
      <c r="E2920" s="31">
        <v>3.6125064320893898</v>
      </c>
      <c r="F2920" s="31">
        <v>3.175284</v>
      </c>
      <c r="G2920" s="31">
        <v>2.7719109999999998</v>
      </c>
    </row>
    <row r="2921" spans="1:7" x14ac:dyDescent="0.2">
      <c r="A2921" s="31" t="str">
        <f t="shared" si="50"/>
        <v>2017-18Latrobe CityL1</v>
      </c>
      <c r="B2921" s="31" t="s">
        <v>287</v>
      </c>
      <c r="C2921" s="31" t="s">
        <v>283</v>
      </c>
      <c r="D2921" s="31" t="s">
        <v>64</v>
      </c>
      <c r="E2921" s="31">
        <v>3.2170929916521098</v>
      </c>
      <c r="F2921" s="31">
        <v>3.175284</v>
      </c>
      <c r="G2921" s="31">
        <v>2.760049</v>
      </c>
    </row>
    <row r="2922" spans="1:7" x14ac:dyDescent="0.2">
      <c r="A2922" s="31" t="str">
        <f t="shared" si="50"/>
        <v>2017-18Mildura Rural CityL1</v>
      </c>
      <c r="B2922" s="31" t="s">
        <v>287</v>
      </c>
      <c r="C2922" s="31" t="s">
        <v>284</v>
      </c>
      <c r="D2922" s="31" t="s">
        <v>64</v>
      </c>
      <c r="E2922" s="31">
        <v>4.25979709568331</v>
      </c>
      <c r="F2922" s="31">
        <v>3.175284</v>
      </c>
      <c r="G2922" s="31">
        <v>2.760049</v>
      </c>
    </row>
    <row r="2923" spans="1:7" x14ac:dyDescent="0.2">
      <c r="A2923" s="31" t="str">
        <f t="shared" si="50"/>
        <v>2017-18Mitchell ShireL1</v>
      </c>
      <c r="B2923" s="31" t="s">
        <v>287</v>
      </c>
      <c r="C2923" s="31" t="s">
        <v>285</v>
      </c>
      <c r="D2923" s="31" t="s">
        <v>64</v>
      </c>
      <c r="E2923" s="31">
        <v>2.7868817884635702</v>
      </c>
      <c r="F2923" s="31">
        <v>3.175284</v>
      </c>
      <c r="G2923" s="31">
        <v>3.0682499999999999</v>
      </c>
    </row>
    <row r="2924" spans="1:7" x14ac:dyDescent="0.2">
      <c r="A2924" s="31" t="str">
        <f t="shared" si="50"/>
        <v>2017-18Northern Grampians ShireL1</v>
      </c>
      <c r="B2924" s="31" t="s">
        <v>287</v>
      </c>
      <c r="C2924" s="31" t="s">
        <v>286</v>
      </c>
      <c r="D2924" s="31" t="s">
        <v>64</v>
      </c>
      <c r="E2924" s="31">
        <v>3.6214828506880301</v>
      </c>
      <c r="F2924" s="31">
        <v>3.175284</v>
      </c>
      <c r="G2924" s="31">
        <v>3.6227879999999999</v>
      </c>
    </row>
    <row r="2925" spans="1:7" x14ac:dyDescent="0.2">
      <c r="A2925" s="31" t="str">
        <f t="shared" si="50"/>
        <v>2017-18Southern Grampians ShireS1</v>
      </c>
      <c r="B2925" s="31" t="s">
        <v>287</v>
      </c>
      <c r="C2925" s="31" t="s">
        <v>208</v>
      </c>
      <c r="D2925" s="31" t="s">
        <v>123</v>
      </c>
      <c r="E2925" s="31">
        <v>0.450443448843376</v>
      </c>
      <c r="F2925" s="31">
        <v>0.59546100000000002</v>
      </c>
      <c r="G2925" s="31">
        <v>0.58493099999999998</v>
      </c>
    </row>
    <row r="2926" spans="1:7" x14ac:dyDescent="0.2">
      <c r="A2926" s="31" t="str">
        <f t="shared" si="50"/>
        <v>2017-18South Gippsland ShireS1</v>
      </c>
      <c r="B2926" s="31" t="s">
        <v>287</v>
      </c>
      <c r="C2926" s="31" t="s">
        <v>209</v>
      </c>
      <c r="D2926" s="31" t="s">
        <v>123</v>
      </c>
      <c r="E2926" s="31">
        <v>0.61516218443329096</v>
      </c>
      <c r="F2926" s="31">
        <v>0.59546100000000002</v>
      </c>
      <c r="G2926" s="31">
        <v>0.58493099999999998</v>
      </c>
    </row>
    <row r="2927" spans="1:7" x14ac:dyDescent="0.2">
      <c r="A2927" s="31" t="str">
        <f t="shared" si="50"/>
        <v>2017-18Stonnington CityS1</v>
      </c>
      <c r="B2927" s="31" t="s">
        <v>287</v>
      </c>
      <c r="C2927" s="31" t="s">
        <v>210</v>
      </c>
      <c r="D2927" s="31" t="s">
        <v>123</v>
      </c>
      <c r="E2927" s="31">
        <v>0.60262233473096505</v>
      </c>
      <c r="F2927" s="31">
        <v>0.59546100000000002</v>
      </c>
      <c r="G2927" s="31">
        <v>0.65514099999999997</v>
      </c>
    </row>
    <row r="2928" spans="1:7" x14ac:dyDescent="0.2">
      <c r="A2928" s="31" t="str">
        <f t="shared" si="50"/>
        <v>2017-18Ararat Rural CityS1</v>
      </c>
      <c r="B2928" s="31" t="s">
        <v>287</v>
      </c>
      <c r="C2928" s="31" t="s">
        <v>211</v>
      </c>
      <c r="D2928" s="31" t="s">
        <v>123</v>
      </c>
      <c r="E2928" s="31">
        <v>0.590371711577378</v>
      </c>
      <c r="F2928" s="31">
        <v>0.59546100000000002</v>
      </c>
      <c r="G2928" s="31">
        <v>0.51927599999999996</v>
      </c>
    </row>
    <row r="2929" spans="1:7" x14ac:dyDescent="0.2">
      <c r="A2929" s="31" t="str">
        <f t="shared" ref="A2929:A2992" si="51">CONCATENATE(B2929,C2929,D2929)</f>
        <v>2017-18Strathbogie ShireS1</v>
      </c>
      <c r="B2929" s="31" t="s">
        <v>287</v>
      </c>
      <c r="C2929" s="31" t="s">
        <v>212</v>
      </c>
      <c r="D2929" s="31" t="s">
        <v>123</v>
      </c>
      <c r="E2929" s="31">
        <v>0.62157356148297305</v>
      </c>
      <c r="F2929" s="31">
        <v>0.59546100000000002</v>
      </c>
      <c r="G2929" s="31">
        <v>0.51927599999999996</v>
      </c>
    </row>
    <row r="2930" spans="1:7" x14ac:dyDescent="0.2">
      <c r="A2930" s="31" t="str">
        <f t="shared" si="51"/>
        <v>2017-18Surf Coast ShireS1</v>
      </c>
      <c r="B2930" s="31" t="s">
        <v>287</v>
      </c>
      <c r="C2930" s="31" t="s">
        <v>213</v>
      </c>
      <c r="D2930" s="31" t="s">
        <v>123</v>
      </c>
      <c r="E2930" s="31">
        <v>0.69350827185334196</v>
      </c>
      <c r="F2930" s="31">
        <v>0.59546100000000002</v>
      </c>
      <c r="G2930" s="31">
        <v>0.58493099999999998</v>
      </c>
    </row>
    <row r="2931" spans="1:7" x14ac:dyDescent="0.2">
      <c r="A2931" s="31" t="str">
        <f t="shared" si="51"/>
        <v>2017-18Swan Hill Rural CityS1</v>
      </c>
      <c r="B2931" s="31" t="s">
        <v>287</v>
      </c>
      <c r="C2931" s="31" t="s">
        <v>214</v>
      </c>
      <c r="D2931" s="31" t="s">
        <v>123</v>
      </c>
      <c r="E2931" s="31">
        <v>0.55454713338065997</v>
      </c>
      <c r="F2931" s="31">
        <v>0.59546100000000002</v>
      </c>
      <c r="G2931" s="31">
        <v>0.58493099999999998</v>
      </c>
    </row>
    <row r="2932" spans="1:7" x14ac:dyDescent="0.2">
      <c r="A2932" s="31" t="str">
        <f t="shared" si="51"/>
        <v>2017-18Towong ShireS1</v>
      </c>
      <c r="B2932" s="31" t="s">
        <v>287</v>
      </c>
      <c r="C2932" s="31" t="s">
        <v>215</v>
      </c>
      <c r="D2932" s="31" t="s">
        <v>123</v>
      </c>
      <c r="E2932" s="31">
        <v>0.48117178940084199</v>
      </c>
      <c r="F2932" s="31">
        <v>0.59546100000000002</v>
      </c>
      <c r="G2932" s="31">
        <v>0.51927599999999996</v>
      </c>
    </row>
    <row r="2933" spans="1:7" x14ac:dyDescent="0.2">
      <c r="A2933" s="31" t="str">
        <f t="shared" si="51"/>
        <v>2017-18Wellington ShireS1</v>
      </c>
      <c r="B2933" s="31" t="s">
        <v>287</v>
      </c>
      <c r="C2933" s="31" t="s">
        <v>216</v>
      </c>
      <c r="D2933" s="31" t="s">
        <v>123</v>
      </c>
      <c r="E2933" s="31">
        <v>0.64385436042161104</v>
      </c>
      <c r="F2933" s="31">
        <v>0.59546100000000002</v>
      </c>
      <c r="G2933" s="31">
        <v>0.58493099999999998</v>
      </c>
    </row>
    <row r="2934" spans="1:7" x14ac:dyDescent="0.2">
      <c r="A2934" s="31" t="str">
        <f t="shared" si="51"/>
        <v>2017-18West Wimmera ShireS1</v>
      </c>
      <c r="B2934" s="31" t="s">
        <v>287</v>
      </c>
      <c r="C2934" s="31" t="s">
        <v>217</v>
      </c>
      <c r="D2934" s="31" t="s">
        <v>123</v>
      </c>
      <c r="E2934" s="31">
        <v>0.338650823353293</v>
      </c>
      <c r="F2934" s="31">
        <v>0.59546100000000002</v>
      </c>
      <c r="G2934" s="31">
        <v>0.51927599999999996</v>
      </c>
    </row>
    <row r="2935" spans="1:7" x14ac:dyDescent="0.2">
      <c r="A2935" s="31" t="str">
        <f t="shared" si="51"/>
        <v>2017-18Whitehorse CityS1</v>
      </c>
      <c r="B2935" s="31" t="s">
        <v>287</v>
      </c>
      <c r="C2935" s="31" t="s">
        <v>218</v>
      </c>
      <c r="D2935" s="31" t="s">
        <v>123</v>
      </c>
      <c r="E2935" s="31">
        <v>0.56389549653288096</v>
      </c>
      <c r="F2935" s="31">
        <v>0.59546100000000002</v>
      </c>
      <c r="G2935" s="31">
        <v>0.65514099999999997</v>
      </c>
    </row>
    <row r="2936" spans="1:7" x14ac:dyDescent="0.2">
      <c r="A2936" s="31" t="str">
        <f t="shared" si="51"/>
        <v>2017-18Whittlesea CityS1</v>
      </c>
      <c r="B2936" s="31" t="s">
        <v>287</v>
      </c>
      <c r="C2936" s="31" t="s">
        <v>219</v>
      </c>
      <c r="D2936" s="31" t="s">
        <v>123</v>
      </c>
      <c r="E2936" s="31">
        <v>0.65217411019965799</v>
      </c>
      <c r="F2936" s="31">
        <v>0.59546100000000002</v>
      </c>
      <c r="G2936" s="31">
        <v>0.64561500000000005</v>
      </c>
    </row>
    <row r="2937" spans="1:7" x14ac:dyDescent="0.2">
      <c r="A2937" s="31" t="str">
        <f t="shared" si="51"/>
        <v>2017-18Wyndham CityS1</v>
      </c>
      <c r="B2937" s="31" t="s">
        <v>287</v>
      </c>
      <c r="C2937" s="31" t="s">
        <v>220</v>
      </c>
      <c r="D2937" s="31" t="s">
        <v>123</v>
      </c>
      <c r="E2937" s="31">
        <v>0.55833566054982797</v>
      </c>
      <c r="F2937" s="31">
        <v>0.59546100000000002</v>
      </c>
      <c r="G2937" s="31">
        <v>0.64561500000000005</v>
      </c>
    </row>
    <row r="2938" spans="1:7" x14ac:dyDescent="0.2">
      <c r="A2938" s="31" t="str">
        <f t="shared" si="51"/>
        <v>2017-18Yarra CityS1</v>
      </c>
      <c r="B2938" s="31" t="s">
        <v>287</v>
      </c>
      <c r="C2938" s="31" t="s">
        <v>221</v>
      </c>
      <c r="D2938" s="31" t="s">
        <v>123</v>
      </c>
      <c r="E2938" s="31">
        <v>0.56304249742179402</v>
      </c>
      <c r="F2938" s="31">
        <v>0.59546100000000002</v>
      </c>
      <c r="G2938" s="31">
        <v>0.65514099999999997</v>
      </c>
    </row>
    <row r="2939" spans="1:7" x14ac:dyDescent="0.2">
      <c r="A2939" s="31" t="str">
        <f t="shared" si="51"/>
        <v>2017-18Yarra Ranges ShireS1</v>
      </c>
      <c r="B2939" s="31" t="s">
        <v>287</v>
      </c>
      <c r="C2939" s="31" t="s">
        <v>222</v>
      </c>
      <c r="D2939" s="31" t="s">
        <v>123</v>
      </c>
      <c r="E2939" s="31">
        <v>0.724024528291764</v>
      </c>
      <c r="F2939" s="31">
        <v>0.59546100000000002</v>
      </c>
      <c r="G2939" s="31">
        <v>0.64561500000000005</v>
      </c>
    </row>
    <row r="2940" spans="1:7" x14ac:dyDescent="0.2">
      <c r="A2940" s="31" t="str">
        <f t="shared" si="51"/>
        <v>2017-18Yarriambiack ShireS1</v>
      </c>
      <c r="B2940" s="31" t="s">
        <v>287</v>
      </c>
      <c r="C2940" s="31" t="s">
        <v>223</v>
      </c>
      <c r="D2940" s="31" t="s">
        <v>123</v>
      </c>
      <c r="E2940" s="31">
        <v>0.50047389372143503</v>
      </c>
      <c r="F2940" s="31">
        <v>0.59546100000000002</v>
      </c>
      <c r="G2940" s="31">
        <v>0.51927599999999996</v>
      </c>
    </row>
    <row r="2941" spans="1:7" x14ac:dyDescent="0.2">
      <c r="A2941" s="31" t="str">
        <f t="shared" si="51"/>
        <v>2017-18Bass Coast ShireS1</v>
      </c>
      <c r="B2941" s="31" t="s">
        <v>287</v>
      </c>
      <c r="C2941" s="31" t="s">
        <v>224</v>
      </c>
      <c r="D2941" s="31" t="s">
        <v>123</v>
      </c>
      <c r="E2941" s="31">
        <v>0.73062685639921698</v>
      </c>
      <c r="F2941" s="31">
        <v>0.59546100000000002</v>
      </c>
      <c r="G2941" s="31">
        <v>0.58493099999999998</v>
      </c>
    </row>
    <row r="2942" spans="1:7" x14ac:dyDescent="0.2">
      <c r="A2942" s="31" t="str">
        <f t="shared" si="51"/>
        <v>2017-18Borough of QueenscliffeS1</v>
      </c>
      <c r="B2942" s="31" t="s">
        <v>287</v>
      </c>
      <c r="C2942" s="31" t="s">
        <v>225</v>
      </c>
      <c r="D2942" s="31" t="s">
        <v>123</v>
      </c>
      <c r="E2942" s="31">
        <v>0.65373762877613795</v>
      </c>
      <c r="F2942" s="31">
        <v>0.59546100000000002</v>
      </c>
      <c r="G2942" s="31">
        <v>0.51927599999999996</v>
      </c>
    </row>
    <row r="2943" spans="1:7" x14ac:dyDescent="0.2">
      <c r="A2943" s="31" t="str">
        <f t="shared" si="51"/>
        <v>2017-18Alpine ShireS1</v>
      </c>
      <c r="B2943" s="31" t="s">
        <v>287</v>
      </c>
      <c r="C2943" s="31" t="s">
        <v>226</v>
      </c>
      <c r="D2943" s="31" t="s">
        <v>123</v>
      </c>
      <c r="E2943" s="31">
        <v>0.62186010104603995</v>
      </c>
      <c r="F2943" s="31">
        <v>0.59546100000000002</v>
      </c>
      <c r="G2943" s="31">
        <v>0.51927599999999996</v>
      </c>
    </row>
    <row r="2944" spans="1:7" x14ac:dyDescent="0.2">
      <c r="A2944" s="31" t="str">
        <f t="shared" si="51"/>
        <v>2017-18Ballarat CityS1</v>
      </c>
      <c r="B2944" s="31" t="s">
        <v>287</v>
      </c>
      <c r="C2944" s="31" t="s">
        <v>227</v>
      </c>
      <c r="D2944" s="31" t="s">
        <v>123</v>
      </c>
      <c r="E2944" s="31">
        <v>0.624215958713775</v>
      </c>
      <c r="F2944" s="31">
        <v>0.59546100000000002</v>
      </c>
      <c r="G2944" s="31">
        <v>0.58378600000000003</v>
      </c>
    </row>
    <row r="2945" spans="1:7" x14ac:dyDescent="0.2">
      <c r="A2945" s="31" t="str">
        <f t="shared" si="51"/>
        <v>2017-18Banyule CityS1</v>
      </c>
      <c r="B2945" s="31" t="s">
        <v>287</v>
      </c>
      <c r="C2945" s="31" t="s">
        <v>228</v>
      </c>
      <c r="D2945" s="31" t="s">
        <v>123</v>
      </c>
      <c r="E2945" s="31">
        <v>0.64510315643334404</v>
      </c>
      <c r="F2945" s="31">
        <v>0.59546100000000002</v>
      </c>
      <c r="G2945" s="31">
        <v>0.65514099999999997</v>
      </c>
    </row>
    <row r="2946" spans="1:7" x14ac:dyDescent="0.2">
      <c r="A2946" s="31" t="str">
        <f t="shared" si="51"/>
        <v>2017-18Baw Baw ShireS1</v>
      </c>
      <c r="B2946" s="31" t="s">
        <v>287</v>
      </c>
      <c r="C2946" s="31" t="s">
        <v>229</v>
      </c>
      <c r="D2946" s="31" t="s">
        <v>123</v>
      </c>
      <c r="E2946" s="31">
        <v>0.69497886512104501</v>
      </c>
      <c r="F2946" s="31">
        <v>0.59546100000000002</v>
      </c>
      <c r="G2946" s="31">
        <v>0.58493099999999998</v>
      </c>
    </row>
    <row r="2947" spans="1:7" x14ac:dyDescent="0.2">
      <c r="A2947" s="31" t="str">
        <f t="shared" si="51"/>
        <v>2017-18Bayside CityS1</v>
      </c>
      <c r="B2947" s="31" t="s">
        <v>287</v>
      </c>
      <c r="C2947" s="31" t="s">
        <v>230</v>
      </c>
      <c r="D2947" s="31" t="s">
        <v>123</v>
      </c>
      <c r="E2947" s="31">
        <v>0.71006181099853405</v>
      </c>
      <c r="F2947" s="31">
        <v>0.59546100000000002</v>
      </c>
      <c r="G2947" s="31">
        <v>0.65514099999999997</v>
      </c>
    </row>
    <row r="2948" spans="1:7" x14ac:dyDescent="0.2">
      <c r="A2948" s="31" t="str">
        <f t="shared" si="51"/>
        <v>2017-18Benalla Rural CityS1</v>
      </c>
      <c r="B2948" s="31" t="s">
        <v>287</v>
      </c>
      <c r="C2948" s="31" t="s">
        <v>231</v>
      </c>
      <c r="D2948" s="31" t="s">
        <v>123</v>
      </c>
      <c r="E2948" s="31">
        <v>0.56502166829038902</v>
      </c>
      <c r="F2948" s="31">
        <v>0.59546100000000002</v>
      </c>
      <c r="G2948" s="31">
        <v>0.51927599999999996</v>
      </c>
    </row>
    <row r="2949" spans="1:7" x14ac:dyDescent="0.2">
      <c r="A2949" s="31" t="str">
        <f t="shared" si="51"/>
        <v>2017-18Brimbank CityS1</v>
      </c>
      <c r="B2949" s="31" t="s">
        <v>287</v>
      </c>
      <c r="C2949" s="31" t="s">
        <v>232</v>
      </c>
      <c r="D2949" s="31" t="s">
        <v>123</v>
      </c>
      <c r="E2949" s="31">
        <v>0.71279295204424897</v>
      </c>
      <c r="F2949" s="31">
        <v>0.59546100000000002</v>
      </c>
      <c r="G2949" s="31">
        <v>0.65514099999999997</v>
      </c>
    </row>
    <row r="2950" spans="1:7" x14ac:dyDescent="0.2">
      <c r="A2950" s="31" t="str">
        <f t="shared" si="51"/>
        <v>2017-18Campaspe ShireS1</v>
      </c>
      <c r="B2950" s="31" t="s">
        <v>287</v>
      </c>
      <c r="C2950" s="31" t="s">
        <v>233</v>
      </c>
      <c r="D2950" s="31" t="s">
        <v>123</v>
      </c>
      <c r="E2950" s="31">
        <v>0.517632289724959</v>
      </c>
      <c r="F2950" s="31">
        <v>0.59546100000000002</v>
      </c>
      <c r="G2950" s="31">
        <v>0.58493099999999998</v>
      </c>
    </row>
    <row r="2951" spans="1:7" x14ac:dyDescent="0.2">
      <c r="A2951" s="31" t="str">
        <f t="shared" si="51"/>
        <v>2017-18Cardinia ShireS1</v>
      </c>
      <c r="B2951" s="31" t="s">
        <v>287</v>
      </c>
      <c r="C2951" s="31" t="s">
        <v>234</v>
      </c>
      <c r="D2951" s="31" t="s">
        <v>123</v>
      </c>
      <c r="E2951" s="31">
        <v>0.728467709135593</v>
      </c>
      <c r="F2951" s="31">
        <v>0.59546100000000002</v>
      </c>
      <c r="G2951" s="31">
        <v>0.64561500000000005</v>
      </c>
    </row>
    <row r="2952" spans="1:7" x14ac:dyDescent="0.2">
      <c r="A2952" s="31" t="str">
        <f t="shared" si="51"/>
        <v>2017-18Casey CityS1</v>
      </c>
      <c r="B2952" s="31" t="s">
        <v>287</v>
      </c>
      <c r="C2952" s="31" t="s">
        <v>235</v>
      </c>
      <c r="D2952" s="31" t="s">
        <v>123</v>
      </c>
      <c r="E2952" s="31">
        <v>0.55312879629868905</v>
      </c>
      <c r="F2952" s="31">
        <v>0.59546100000000002</v>
      </c>
      <c r="G2952" s="31">
        <v>0.64561500000000005</v>
      </c>
    </row>
    <row r="2953" spans="1:7" x14ac:dyDescent="0.2">
      <c r="A2953" s="31" t="str">
        <f t="shared" si="51"/>
        <v>2017-18Central Goldfields ShireS1</v>
      </c>
      <c r="B2953" s="31" t="s">
        <v>287</v>
      </c>
      <c r="C2953" s="31" t="s">
        <v>236</v>
      </c>
      <c r="D2953" s="31" t="s">
        <v>123</v>
      </c>
      <c r="E2953" s="31">
        <v>0.51857889082354702</v>
      </c>
      <c r="F2953" s="31">
        <v>0.59546100000000002</v>
      </c>
      <c r="G2953" s="31">
        <v>0.51927599999999996</v>
      </c>
    </row>
    <row r="2954" spans="1:7" x14ac:dyDescent="0.2">
      <c r="A2954" s="31" t="str">
        <f t="shared" si="51"/>
        <v>2017-18Colac-Otway ShireS1</v>
      </c>
      <c r="B2954" s="31" t="s">
        <v>287</v>
      </c>
      <c r="C2954" s="31" t="s">
        <v>237</v>
      </c>
      <c r="D2954" s="31" t="s">
        <v>123</v>
      </c>
      <c r="E2954" s="31">
        <v>0.58507874357690504</v>
      </c>
      <c r="F2954" s="31">
        <v>0.59546100000000002</v>
      </c>
      <c r="G2954" s="31">
        <v>0.58493099999999998</v>
      </c>
    </row>
    <row r="2955" spans="1:7" x14ac:dyDescent="0.2">
      <c r="A2955" s="31" t="str">
        <f t="shared" si="51"/>
        <v>2017-18Corangamite ShireS1</v>
      </c>
      <c r="B2955" s="31" t="s">
        <v>287</v>
      </c>
      <c r="C2955" s="31" t="s">
        <v>238</v>
      </c>
      <c r="D2955" s="31" t="s">
        <v>123</v>
      </c>
      <c r="E2955" s="31">
        <v>0.488038390063748</v>
      </c>
      <c r="F2955" s="31">
        <v>0.59546100000000002</v>
      </c>
      <c r="G2955" s="31">
        <v>0.58493099999999998</v>
      </c>
    </row>
    <row r="2956" spans="1:7" x14ac:dyDescent="0.2">
      <c r="A2956" s="31" t="str">
        <f t="shared" si="51"/>
        <v>2017-18Darebin CityS1</v>
      </c>
      <c r="B2956" s="31" t="s">
        <v>287</v>
      </c>
      <c r="C2956" s="31" t="s">
        <v>239</v>
      </c>
      <c r="D2956" s="31" t="s">
        <v>123</v>
      </c>
      <c r="E2956" s="31">
        <v>0.71508311389552204</v>
      </c>
      <c r="F2956" s="31">
        <v>0.59546100000000002</v>
      </c>
      <c r="G2956" s="31">
        <v>0.65514099999999997</v>
      </c>
    </row>
    <row r="2957" spans="1:7" x14ac:dyDescent="0.2">
      <c r="A2957" s="31" t="str">
        <f t="shared" si="51"/>
        <v>2017-18East Gippsland ShireS1</v>
      </c>
      <c r="B2957" s="31" t="s">
        <v>287</v>
      </c>
      <c r="C2957" s="31" t="s">
        <v>240</v>
      </c>
      <c r="D2957" s="31" t="s">
        <v>123</v>
      </c>
      <c r="E2957" s="31">
        <v>0.57846040360398299</v>
      </c>
      <c r="F2957" s="31">
        <v>0.59546100000000002</v>
      </c>
      <c r="G2957" s="31">
        <v>0.58493099999999998</v>
      </c>
    </row>
    <row r="2958" spans="1:7" x14ac:dyDescent="0.2">
      <c r="A2958" s="31" t="str">
        <f t="shared" si="51"/>
        <v>2017-18Frankston CityS1</v>
      </c>
      <c r="B2958" s="31" t="s">
        <v>287</v>
      </c>
      <c r="C2958" s="31" t="s">
        <v>241</v>
      </c>
      <c r="D2958" s="31" t="s">
        <v>123</v>
      </c>
      <c r="E2958" s="31">
        <v>0.65986571857559695</v>
      </c>
      <c r="F2958" s="31">
        <v>0.59546100000000002</v>
      </c>
      <c r="G2958" s="31">
        <v>0.65514099999999997</v>
      </c>
    </row>
    <row r="2959" spans="1:7" x14ac:dyDescent="0.2">
      <c r="A2959" s="31" t="str">
        <f t="shared" si="51"/>
        <v>2017-18Gannawarra ShireS1</v>
      </c>
      <c r="B2959" s="31" t="s">
        <v>287</v>
      </c>
      <c r="C2959" s="31" t="s">
        <v>242</v>
      </c>
      <c r="D2959" s="31" t="s">
        <v>123</v>
      </c>
      <c r="E2959" s="31">
        <v>0.429183656360694</v>
      </c>
      <c r="F2959" s="31">
        <v>0.59546100000000002</v>
      </c>
      <c r="G2959" s="31">
        <v>0.51927599999999996</v>
      </c>
    </row>
    <row r="2960" spans="1:7" x14ac:dyDescent="0.2">
      <c r="A2960" s="31" t="str">
        <f t="shared" si="51"/>
        <v>2017-18Glenelg ShireS1</v>
      </c>
      <c r="B2960" s="31" t="s">
        <v>287</v>
      </c>
      <c r="C2960" s="31" t="s">
        <v>243</v>
      </c>
      <c r="D2960" s="31" t="s">
        <v>123</v>
      </c>
      <c r="E2960" s="31">
        <v>0.48855922586502198</v>
      </c>
      <c r="F2960" s="31">
        <v>0.59546100000000002</v>
      </c>
      <c r="G2960" s="31">
        <v>0.58493099999999998</v>
      </c>
    </row>
    <row r="2961" spans="1:7" x14ac:dyDescent="0.2">
      <c r="A2961" s="31" t="str">
        <f t="shared" si="51"/>
        <v>2017-18Golden Plains ShireS1</v>
      </c>
      <c r="B2961" s="31" t="s">
        <v>287</v>
      </c>
      <c r="C2961" s="31" t="s">
        <v>244</v>
      </c>
      <c r="D2961" s="31" t="s">
        <v>123</v>
      </c>
      <c r="E2961" s="31">
        <v>0.54541747374859795</v>
      </c>
      <c r="F2961" s="31">
        <v>0.59546100000000002</v>
      </c>
      <c r="G2961" s="31">
        <v>0.58493099999999998</v>
      </c>
    </row>
    <row r="2962" spans="1:7" x14ac:dyDescent="0.2">
      <c r="A2962" s="31" t="str">
        <f t="shared" si="51"/>
        <v>2017-18Greater Bendigo CityS1</v>
      </c>
      <c r="B2962" s="31" t="s">
        <v>287</v>
      </c>
      <c r="C2962" s="31" t="s">
        <v>245</v>
      </c>
      <c r="D2962" s="31" t="s">
        <v>123</v>
      </c>
      <c r="E2962" s="31">
        <v>0.62928957515762896</v>
      </c>
      <c r="F2962" s="31">
        <v>0.59546100000000002</v>
      </c>
      <c r="G2962" s="31">
        <v>0.58378600000000003</v>
      </c>
    </row>
    <row r="2963" spans="1:7" x14ac:dyDescent="0.2">
      <c r="A2963" s="31" t="str">
        <f t="shared" si="51"/>
        <v>2017-18Greater Dandenong CityS1</v>
      </c>
      <c r="B2963" s="31" t="s">
        <v>287</v>
      </c>
      <c r="C2963" s="31" t="s">
        <v>246</v>
      </c>
      <c r="D2963" s="31" t="s">
        <v>123</v>
      </c>
      <c r="E2963" s="31">
        <v>0.66435849142810699</v>
      </c>
      <c r="F2963" s="31">
        <v>0.59546100000000002</v>
      </c>
      <c r="G2963" s="31">
        <v>0.65514099999999997</v>
      </c>
    </row>
    <row r="2964" spans="1:7" x14ac:dyDescent="0.2">
      <c r="A2964" s="31" t="str">
        <f t="shared" si="51"/>
        <v>2017-18Greater Geelong CityS1</v>
      </c>
      <c r="B2964" s="31" t="s">
        <v>287</v>
      </c>
      <c r="C2964" s="31" t="s">
        <v>247</v>
      </c>
      <c r="D2964" s="31" t="s">
        <v>123</v>
      </c>
      <c r="E2964" s="31">
        <v>0.58932295822625302</v>
      </c>
      <c r="F2964" s="31">
        <v>0.59546100000000002</v>
      </c>
      <c r="G2964" s="31">
        <v>0.58378600000000003</v>
      </c>
    </row>
    <row r="2965" spans="1:7" x14ac:dyDescent="0.2">
      <c r="A2965" s="31" t="str">
        <f t="shared" si="51"/>
        <v>2017-18Hepburn ShireS1</v>
      </c>
      <c r="B2965" s="31" t="s">
        <v>287</v>
      </c>
      <c r="C2965" s="31" t="s">
        <v>248</v>
      </c>
      <c r="D2965" s="31" t="s">
        <v>123</v>
      </c>
      <c r="E2965" s="31">
        <v>0.60518951956512801</v>
      </c>
      <c r="F2965" s="31">
        <v>0.59546100000000002</v>
      </c>
      <c r="G2965" s="31">
        <v>0.51927599999999996</v>
      </c>
    </row>
    <row r="2966" spans="1:7" x14ac:dyDescent="0.2">
      <c r="A2966" s="31" t="str">
        <f t="shared" si="51"/>
        <v>2017-18Hindmarsh ShireS1</v>
      </c>
      <c r="B2966" s="31" t="s">
        <v>287</v>
      </c>
      <c r="C2966" s="31" t="s">
        <v>249</v>
      </c>
      <c r="D2966" s="31" t="s">
        <v>123</v>
      </c>
      <c r="E2966" s="31">
        <v>0.46954956981386697</v>
      </c>
      <c r="F2966" s="31">
        <v>0.59546100000000002</v>
      </c>
      <c r="G2966" s="31">
        <v>0.51927599999999996</v>
      </c>
    </row>
    <row r="2967" spans="1:7" x14ac:dyDescent="0.2">
      <c r="A2967" s="31" t="str">
        <f t="shared" si="51"/>
        <v>2017-18Hobsons Bay CityS1</v>
      </c>
      <c r="B2967" s="31" t="s">
        <v>287</v>
      </c>
      <c r="C2967" s="31" t="s">
        <v>250</v>
      </c>
      <c r="D2967" s="31" t="s">
        <v>123</v>
      </c>
      <c r="E2967" s="31">
        <v>0.72848026794624299</v>
      </c>
      <c r="F2967" s="31">
        <v>0.59546100000000002</v>
      </c>
      <c r="G2967" s="31">
        <v>0.65514099999999997</v>
      </c>
    </row>
    <row r="2968" spans="1:7" x14ac:dyDescent="0.2">
      <c r="A2968" s="31" t="str">
        <f t="shared" si="51"/>
        <v>2017-18Hume CityS1</v>
      </c>
      <c r="B2968" s="31" t="s">
        <v>287</v>
      </c>
      <c r="C2968" s="31" t="s">
        <v>251</v>
      </c>
      <c r="D2968" s="31" t="s">
        <v>123</v>
      </c>
      <c r="E2968" s="31">
        <v>0.54349351355059095</v>
      </c>
      <c r="F2968" s="31">
        <v>0.59546100000000002</v>
      </c>
      <c r="G2968" s="31">
        <v>0.64561500000000005</v>
      </c>
    </row>
    <row r="2969" spans="1:7" x14ac:dyDescent="0.2">
      <c r="A2969" s="31" t="str">
        <f t="shared" si="51"/>
        <v>2017-18Indigo ShireS1</v>
      </c>
      <c r="B2969" s="31" t="s">
        <v>287</v>
      </c>
      <c r="C2969" s="31" t="s">
        <v>252</v>
      </c>
      <c r="D2969" s="31" t="s">
        <v>123</v>
      </c>
      <c r="E2969" s="31">
        <v>0.51903297284783501</v>
      </c>
      <c r="F2969" s="31">
        <v>0.59546100000000002</v>
      </c>
      <c r="G2969" s="31">
        <v>0.51927599999999996</v>
      </c>
    </row>
    <row r="2970" spans="1:7" x14ac:dyDescent="0.2">
      <c r="A2970" s="31" t="str">
        <f t="shared" si="51"/>
        <v>2017-18Knox CityS1</v>
      </c>
      <c r="B2970" s="31" t="s">
        <v>287</v>
      </c>
      <c r="C2970" s="31" t="s">
        <v>253</v>
      </c>
      <c r="D2970" s="31" t="s">
        <v>123</v>
      </c>
      <c r="E2970" s="31">
        <v>0.66740534418903597</v>
      </c>
      <c r="F2970" s="31">
        <v>0.59546100000000002</v>
      </c>
      <c r="G2970" s="31">
        <v>0.65514099999999997</v>
      </c>
    </row>
    <row r="2971" spans="1:7" x14ac:dyDescent="0.2">
      <c r="A2971" s="31" t="str">
        <f t="shared" si="51"/>
        <v>2017-18Loddon ShireS1</v>
      </c>
      <c r="B2971" s="31" t="s">
        <v>287</v>
      </c>
      <c r="C2971" s="31" t="s">
        <v>254</v>
      </c>
      <c r="D2971" s="31" t="s">
        <v>123</v>
      </c>
      <c r="E2971" s="31">
        <v>0.32309285840352803</v>
      </c>
      <c r="F2971" s="31">
        <v>0.59546100000000002</v>
      </c>
      <c r="G2971" s="31">
        <v>0.51927599999999996</v>
      </c>
    </row>
    <row r="2972" spans="1:7" x14ac:dyDescent="0.2">
      <c r="A2972" s="31" t="str">
        <f t="shared" si="51"/>
        <v>2017-18Macedon Ranges ShireS1</v>
      </c>
      <c r="B2972" s="31" t="s">
        <v>287</v>
      </c>
      <c r="C2972" s="31" t="s">
        <v>255</v>
      </c>
      <c r="D2972" s="31" t="s">
        <v>123</v>
      </c>
      <c r="E2972" s="31">
        <v>0.61546893380387102</v>
      </c>
      <c r="F2972" s="31">
        <v>0.59546100000000002</v>
      </c>
      <c r="G2972" s="31">
        <v>0.58493099999999998</v>
      </c>
    </row>
    <row r="2973" spans="1:7" x14ac:dyDescent="0.2">
      <c r="A2973" s="31" t="str">
        <f t="shared" si="51"/>
        <v>2017-18Manningham CityS1</v>
      </c>
      <c r="B2973" s="31" t="s">
        <v>287</v>
      </c>
      <c r="C2973" s="31" t="s">
        <v>256</v>
      </c>
      <c r="D2973" s="31" t="s">
        <v>123</v>
      </c>
      <c r="E2973" s="31">
        <v>0.76055041540785495</v>
      </c>
      <c r="F2973" s="31">
        <v>0.59546100000000002</v>
      </c>
      <c r="G2973" s="31">
        <v>0.65514099999999997</v>
      </c>
    </row>
    <row r="2974" spans="1:7" x14ac:dyDescent="0.2">
      <c r="A2974" s="31" t="str">
        <f t="shared" si="51"/>
        <v>2017-18Mansfield ShireS1</v>
      </c>
      <c r="B2974" s="31" t="s">
        <v>287</v>
      </c>
      <c r="C2974" s="31" t="s">
        <v>257</v>
      </c>
      <c r="D2974" s="31" t="s">
        <v>123</v>
      </c>
      <c r="E2974" s="31">
        <v>0.62642489505738996</v>
      </c>
      <c r="F2974" s="31">
        <v>0.59546100000000002</v>
      </c>
      <c r="G2974" s="31">
        <v>0.51927599999999996</v>
      </c>
    </row>
    <row r="2975" spans="1:7" x14ac:dyDescent="0.2">
      <c r="A2975" s="31" t="str">
        <f t="shared" si="51"/>
        <v>2017-18Maribyrnong CityS1</v>
      </c>
      <c r="B2975" s="31" t="s">
        <v>287</v>
      </c>
      <c r="C2975" s="31" t="s">
        <v>258</v>
      </c>
      <c r="D2975" s="31" t="s">
        <v>123</v>
      </c>
      <c r="E2975" s="31">
        <v>0.71483889329957895</v>
      </c>
      <c r="F2975" s="31">
        <v>0.59546100000000002</v>
      </c>
      <c r="G2975" s="31">
        <v>0.65514099999999997</v>
      </c>
    </row>
    <row r="2976" spans="1:7" x14ac:dyDescent="0.2">
      <c r="A2976" s="31" t="str">
        <f t="shared" si="51"/>
        <v>2017-18Maroondah CityS1</v>
      </c>
      <c r="B2976" s="31" t="s">
        <v>287</v>
      </c>
      <c r="C2976" s="31" t="s">
        <v>259</v>
      </c>
      <c r="D2976" s="31" t="s">
        <v>123</v>
      </c>
      <c r="E2976" s="31">
        <v>0.62970276449802498</v>
      </c>
      <c r="F2976" s="31">
        <v>0.59546100000000002</v>
      </c>
      <c r="G2976" s="31">
        <v>0.65514099999999997</v>
      </c>
    </row>
    <row r="2977" spans="1:7" x14ac:dyDescent="0.2">
      <c r="A2977" s="31" t="str">
        <f t="shared" si="51"/>
        <v>2017-18Melbourne CityS1</v>
      </c>
      <c r="B2977" s="31" t="s">
        <v>287</v>
      </c>
      <c r="C2977" s="31" t="s">
        <v>260</v>
      </c>
      <c r="D2977" s="31" t="s">
        <v>123</v>
      </c>
      <c r="E2977" s="31">
        <v>0.59948906930684298</v>
      </c>
      <c r="F2977" s="31">
        <v>0.59546100000000002</v>
      </c>
      <c r="G2977" s="31">
        <v>0.65514099999999997</v>
      </c>
    </row>
    <row r="2978" spans="1:7" x14ac:dyDescent="0.2">
      <c r="A2978" s="31" t="str">
        <f t="shared" si="51"/>
        <v>2017-18Melton CityS1</v>
      </c>
      <c r="B2978" s="31" t="s">
        <v>287</v>
      </c>
      <c r="C2978" s="31" t="s">
        <v>261</v>
      </c>
      <c r="D2978" s="31" t="s">
        <v>123</v>
      </c>
      <c r="E2978" s="31">
        <v>0.57223330278691198</v>
      </c>
      <c r="F2978" s="31">
        <v>0.59546100000000002</v>
      </c>
      <c r="G2978" s="31">
        <v>0.64561500000000005</v>
      </c>
    </row>
    <row r="2979" spans="1:7" x14ac:dyDescent="0.2">
      <c r="A2979" s="31" t="str">
        <f t="shared" si="51"/>
        <v>2017-18Moira ShireS1</v>
      </c>
      <c r="B2979" s="31" t="s">
        <v>287</v>
      </c>
      <c r="C2979" s="31" t="s">
        <v>262</v>
      </c>
      <c r="D2979" s="31" t="s">
        <v>123</v>
      </c>
      <c r="E2979" s="31">
        <v>0.60697719952307905</v>
      </c>
      <c r="F2979" s="31">
        <v>0.59546100000000002</v>
      </c>
      <c r="G2979" s="31">
        <v>0.58493099999999998</v>
      </c>
    </row>
    <row r="2980" spans="1:7" x14ac:dyDescent="0.2">
      <c r="A2980" s="31" t="str">
        <f t="shared" si="51"/>
        <v>2017-18Monash CityS1</v>
      </c>
      <c r="B2980" s="31" t="s">
        <v>287</v>
      </c>
      <c r="C2980" s="31" t="s">
        <v>263</v>
      </c>
      <c r="D2980" s="31" t="s">
        <v>123</v>
      </c>
      <c r="E2980" s="31">
        <v>0.63073995541782202</v>
      </c>
      <c r="F2980" s="31">
        <v>0.59546100000000002</v>
      </c>
      <c r="G2980" s="31">
        <v>0.65514099999999997</v>
      </c>
    </row>
    <row r="2981" spans="1:7" x14ac:dyDescent="0.2">
      <c r="A2981" s="31" t="str">
        <f t="shared" si="51"/>
        <v>2017-18Moonee Valley CityS1</v>
      </c>
      <c r="B2981" s="31" t="s">
        <v>287</v>
      </c>
      <c r="C2981" s="31" t="s">
        <v>264</v>
      </c>
      <c r="D2981" s="31" t="s">
        <v>123</v>
      </c>
      <c r="E2981" s="31">
        <v>0.66238570996064206</v>
      </c>
      <c r="F2981" s="31">
        <v>0.59546100000000002</v>
      </c>
      <c r="G2981" s="31">
        <v>0.65514099999999997</v>
      </c>
    </row>
    <row r="2982" spans="1:7" x14ac:dyDescent="0.2">
      <c r="A2982" s="31" t="str">
        <f t="shared" si="51"/>
        <v>2017-18Moorabool ShireS1</v>
      </c>
      <c r="B2982" s="31" t="s">
        <v>287</v>
      </c>
      <c r="C2982" s="31" t="s">
        <v>265</v>
      </c>
      <c r="D2982" s="31" t="s">
        <v>123</v>
      </c>
      <c r="E2982" s="31">
        <v>0.63705300663361897</v>
      </c>
      <c r="F2982" s="31">
        <v>0.59546100000000002</v>
      </c>
      <c r="G2982" s="31">
        <v>0.58493099999999998</v>
      </c>
    </row>
    <row r="2983" spans="1:7" x14ac:dyDescent="0.2">
      <c r="A2983" s="31" t="str">
        <f t="shared" si="51"/>
        <v>2017-18Merri-bek CityS1</v>
      </c>
      <c r="B2983" s="31" t="s">
        <v>287</v>
      </c>
      <c r="C2983" s="31" t="s">
        <v>266</v>
      </c>
      <c r="D2983" s="31" t="s">
        <v>123</v>
      </c>
      <c r="E2983" s="31">
        <v>0.65788872146779098</v>
      </c>
      <c r="F2983" s="31">
        <v>0.59546100000000002</v>
      </c>
      <c r="G2983" s="31">
        <v>0.65514099999999997</v>
      </c>
    </row>
    <row r="2984" spans="1:7" x14ac:dyDescent="0.2">
      <c r="A2984" s="31" t="str">
        <f t="shared" si="51"/>
        <v>2017-18Mornington Peninsula ShireS1</v>
      </c>
      <c r="B2984" s="31" t="s">
        <v>287</v>
      </c>
      <c r="C2984" s="31" t="s">
        <v>267</v>
      </c>
      <c r="D2984" s="31" t="s">
        <v>123</v>
      </c>
      <c r="E2984" s="31">
        <v>0.73847630222901395</v>
      </c>
      <c r="F2984" s="31">
        <v>0.59546100000000002</v>
      </c>
      <c r="G2984" s="31">
        <v>0.64561500000000005</v>
      </c>
    </row>
    <row r="2985" spans="1:7" x14ac:dyDescent="0.2">
      <c r="A2985" s="31" t="str">
        <f t="shared" si="51"/>
        <v>2017-18Mount Alexander ShireS1</v>
      </c>
      <c r="B2985" s="31" t="s">
        <v>287</v>
      </c>
      <c r="C2985" s="31" t="s">
        <v>268</v>
      </c>
      <c r="D2985" s="31" t="s">
        <v>123</v>
      </c>
      <c r="E2985" s="31">
        <v>0.63557671119615899</v>
      </c>
      <c r="F2985" s="31">
        <v>0.59546100000000002</v>
      </c>
      <c r="G2985" s="31">
        <v>0.58493099999999998</v>
      </c>
    </row>
    <row r="2986" spans="1:7" x14ac:dyDescent="0.2">
      <c r="A2986" s="31" t="str">
        <f t="shared" si="51"/>
        <v>2017-18Moyne ShireS1</v>
      </c>
      <c r="B2986" s="31" t="s">
        <v>287</v>
      </c>
      <c r="C2986" s="31" t="s">
        <v>269</v>
      </c>
      <c r="D2986" s="31" t="s">
        <v>123</v>
      </c>
      <c r="E2986" s="31">
        <v>0.410373234290968</v>
      </c>
      <c r="F2986" s="31">
        <v>0.59546100000000002</v>
      </c>
      <c r="G2986" s="31">
        <v>0.58493099999999998</v>
      </c>
    </row>
    <row r="2987" spans="1:7" x14ac:dyDescent="0.2">
      <c r="A2987" s="31" t="str">
        <f t="shared" si="51"/>
        <v>2017-18Murrindindi ShireS1</v>
      </c>
      <c r="B2987" s="31" t="s">
        <v>287</v>
      </c>
      <c r="C2987" s="31" t="s">
        <v>270</v>
      </c>
      <c r="D2987" s="31" t="s">
        <v>123</v>
      </c>
      <c r="E2987" s="31">
        <v>0.58661464930340601</v>
      </c>
      <c r="F2987" s="31">
        <v>0.59546100000000002</v>
      </c>
      <c r="G2987" s="31">
        <v>0.51927599999999996</v>
      </c>
    </row>
    <row r="2988" spans="1:7" x14ac:dyDescent="0.2">
      <c r="A2988" s="31" t="str">
        <f t="shared" si="51"/>
        <v>2017-18Nillumbik ShireS1</v>
      </c>
      <c r="B2988" s="31" t="s">
        <v>287</v>
      </c>
      <c r="C2988" s="31" t="s">
        <v>271</v>
      </c>
      <c r="D2988" s="31" t="s">
        <v>123</v>
      </c>
      <c r="E2988" s="31">
        <v>0.74020109366731301</v>
      </c>
      <c r="F2988" s="31">
        <v>0.59546100000000002</v>
      </c>
      <c r="G2988" s="31">
        <v>0.64561500000000005</v>
      </c>
    </row>
    <row r="2989" spans="1:7" x14ac:dyDescent="0.2">
      <c r="A2989" s="31" t="str">
        <f t="shared" si="51"/>
        <v>2017-18Port Phillip CityS1</v>
      </c>
      <c r="B2989" s="31" t="s">
        <v>287</v>
      </c>
      <c r="C2989" s="31" t="s">
        <v>272</v>
      </c>
      <c r="D2989" s="31" t="s">
        <v>123</v>
      </c>
      <c r="E2989" s="31">
        <v>0.57514155582503401</v>
      </c>
      <c r="F2989" s="31">
        <v>0.59546100000000002</v>
      </c>
      <c r="G2989" s="31">
        <v>0.65514099999999997</v>
      </c>
    </row>
    <row r="2990" spans="1:7" x14ac:dyDescent="0.2">
      <c r="A2990" s="31" t="str">
        <f t="shared" si="51"/>
        <v>2017-18Pyrenees ShireS1</v>
      </c>
      <c r="B2990" s="31" t="s">
        <v>287</v>
      </c>
      <c r="C2990" s="31" t="s">
        <v>273</v>
      </c>
      <c r="D2990" s="31" t="s">
        <v>123</v>
      </c>
      <c r="E2990" s="31">
        <v>0.42388532231114201</v>
      </c>
      <c r="F2990" s="31">
        <v>0.59546100000000002</v>
      </c>
      <c r="G2990" s="31">
        <v>0.51927599999999996</v>
      </c>
    </row>
    <row r="2991" spans="1:7" x14ac:dyDescent="0.2">
      <c r="A2991" s="31" t="str">
        <f t="shared" si="51"/>
        <v>2017-18Greater SheppartonS1</v>
      </c>
      <c r="B2991" s="31" t="s">
        <v>287</v>
      </c>
      <c r="C2991" s="31" t="s">
        <v>274</v>
      </c>
      <c r="D2991" s="31" t="s">
        <v>123</v>
      </c>
      <c r="E2991" s="31">
        <v>0.59200781119763801</v>
      </c>
      <c r="F2991" s="31">
        <v>0.59546100000000002</v>
      </c>
      <c r="G2991" s="31">
        <v>0.58378600000000003</v>
      </c>
    </row>
    <row r="2992" spans="1:7" x14ac:dyDescent="0.2">
      <c r="A2992" s="31" t="str">
        <f t="shared" si="51"/>
        <v>2017-18Wangaratta Rural CityS1</v>
      </c>
      <c r="B2992" s="31" t="s">
        <v>287</v>
      </c>
      <c r="C2992" s="31" t="s">
        <v>275</v>
      </c>
      <c r="D2992" s="31" t="s">
        <v>123</v>
      </c>
      <c r="E2992" s="31">
        <v>0.52004872601766305</v>
      </c>
      <c r="F2992" s="31">
        <v>0.59546100000000002</v>
      </c>
      <c r="G2992" s="31">
        <v>0.58378600000000003</v>
      </c>
    </row>
    <row r="2993" spans="1:7" x14ac:dyDescent="0.2">
      <c r="A2993" s="31" t="str">
        <f t="shared" ref="A2993:A3003" si="52">CONCATENATE(B2993,C2993,D2993)</f>
        <v>2017-18Warrnambool CityS1</v>
      </c>
      <c r="B2993" s="31" t="s">
        <v>287</v>
      </c>
      <c r="C2993" s="31" t="s">
        <v>276</v>
      </c>
      <c r="D2993" s="31" t="s">
        <v>123</v>
      </c>
      <c r="E2993" s="31">
        <v>0.51344474146927199</v>
      </c>
      <c r="F2993" s="31">
        <v>0.59546100000000002</v>
      </c>
      <c r="G2993" s="31">
        <v>0.58378600000000003</v>
      </c>
    </row>
    <row r="2994" spans="1:7" x14ac:dyDescent="0.2">
      <c r="A2994" s="31" t="str">
        <f t="shared" si="52"/>
        <v>2017-18Wodonga CityS1</v>
      </c>
      <c r="B2994" s="31" t="s">
        <v>287</v>
      </c>
      <c r="C2994" s="31" t="s">
        <v>277</v>
      </c>
      <c r="D2994" s="31" t="s">
        <v>123</v>
      </c>
      <c r="E2994" s="31">
        <v>0.704719347757918</v>
      </c>
      <c r="F2994" s="31">
        <v>0.59546100000000002</v>
      </c>
      <c r="G2994" s="31">
        <v>0.58378600000000003</v>
      </c>
    </row>
    <row r="2995" spans="1:7" x14ac:dyDescent="0.2">
      <c r="A2995" s="31" t="str">
        <f t="shared" si="52"/>
        <v>2017-18Boroondara CityS1</v>
      </c>
      <c r="B2995" s="31" t="s">
        <v>287</v>
      </c>
      <c r="C2995" s="31" t="s">
        <v>278</v>
      </c>
      <c r="D2995" s="31" t="s">
        <v>123</v>
      </c>
      <c r="E2995" s="31">
        <v>0.74907637359262103</v>
      </c>
      <c r="F2995" s="31">
        <v>0.59546100000000002</v>
      </c>
      <c r="G2995" s="31">
        <v>0.65514099999999997</v>
      </c>
    </row>
    <row r="2996" spans="1:7" x14ac:dyDescent="0.2">
      <c r="A2996" s="31" t="str">
        <f t="shared" si="52"/>
        <v>2017-18Buloke ShireS1</v>
      </c>
      <c r="B2996" s="31" t="s">
        <v>287</v>
      </c>
      <c r="C2996" s="31" t="s">
        <v>279</v>
      </c>
      <c r="D2996" s="31" t="s">
        <v>123</v>
      </c>
      <c r="E2996" s="31">
        <v>0.48355813175788698</v>
      </c>
      <c r="F2996" s="31">
        <v>0.59546100000000002</v>
      </c>
      <c r="G2996" s="31">
        <v>0.51927599999999996</v>
      </c>
    </row>
    <row r="2997" spans="1:7" x14ac:dyDescent="0.2">
      <c r="A2997" s="31" t="str">
        <f t="shared" si="52"/>
        <v>2017-18Glen Eira CityS1</v>
      </c>
      <c r="B2997" s="31" t="s">
        <v>287</v>
      </c>
      <c r="C2997" s="31" t="s">
        <v>280</v>
      </c>
      <c r="D2997" s="31" t="s">
        <v>123</v>
      </c>
      <c r="E2997" s="31">
        <v>0.57897469815345104</v>
      </c>
      <c r="F2997" s="31">
        <v>0.59546100000000002</v>
      </c>
      <c r="G2997" s="31">
        <v>0.65514099999999997</v>
      </c>
    </row>
    <row r="2998" spans="1:7" x14ac:dyDescent="0.2">
      <c r="A2998" s="31" t="str">
        <f t="shared" si="52"/>
        <v>2017-18Horsham Rural CityS1</v>
      </c>
      <c r="B2998" s="31" t="s">
        <v>287</v>
      </c>
      <c r="C2998" s="31" t="s">
        <v>281</v>
      </c>
      <c r="D2998" s="31" t="s">
        <v>123</v>
      </c>
      <c r="E2998" s="31">
        <v>0.52973920214410897</v>
      </c>
      <c r="F2998" s="31">
        <v>0.59546100000000002</v>
      </c>
      <c r="G2998" s="31">
        <v>0.58378600000000003</v>
      </c>
    </row>
    <row r="2999" spans="1:7" x14ac:dyDescent="0.2">
      <c r="A2999" s="31" t="str">
        <f t="shared" si="52"/>
        <v>2017-18Kingston CityS1</v>
      </c>
      <c r="B2999" s="31" t="s">
        <v>287</v>
      </c>
      <c r="C2999" s="31" t="s">
        <v>282</v>
      </c>
      <c r="D2999" s="31" t="s">
        <v>123</v>
      </c>
      <c r="E2999" s="31">
        <v>0.62161148413984701</v>
      </c>
      <c r="F2999" s="31">
        <v>0.59546100000000002</v>
      </c>
      <c r="G2999" s="31">
        <v>0.65514099999999997</v>
      </c>
    </row>
    <row r="3000" spans="1:7" x14ac:dyDescent="0.2">
      <c r="A3000" s="31" t="str">
        <f t="shared" si="52"/>
        <v>2017-18Latrobe CityS1</v>
      </c>
      <c r="B3000" s="31" t="s">
        <v>287</v>
      </c>
      <c r="C3000" s="31" t="s">
        <v>283</v>
      </c>
      <c r="D3000" s="31" t="s">
        <v>123</v>
      </c>
      <c r="E3000" s="31">
        <v>0.59405081952996297</v>
      </c>
      <c r="F3000" s="31">
        <v>0.59546100000000002</v>
      </c>
      <c r="G3000" s="31">
        <v>0.58378600000000003</v>
      </c>
    </row>
    <row r="3001" spans="1:7" x14ac:dyDescent="0.2">
      <c r="A3001" s="31" t="str">
        <f t="shared" si="52"/>
        <v>2017-18Mildura Rural CityS1</v>
      </c>
      <c r="B3001" s="31" t="s">
        <v>287</v>
      </c>
      <c r="C3001" s="31" t="s">
        <v>284</v>
      </c>
      <c r="D3001" s="31" t="s">
        <v>123</v>
      </c>
      <c r="E3001" s="31">
        <v>0.541017695506809</v>
      </c>
      <c r="F3001" s="31">
        <v>0.59546100000000002</v>
      </c>
      <c r="G3001" s="31">
        <v>0.58378600000000003</v>
      </c>
    </row>
    <row r="3002" spans="1:7" x14ac:dyDescent="0.2">
      <c r="A3002" s="31" t="str">
        <f t="shared" si="52"/>
        <v>2017-18Mitchell ShireS1</v>
      </c>
      <c r="B3002" s="31" t="s">
        <v>287</v>
      </c>
      <c r="C3002" s="31" t="s">
        <v>285</v>
      </c>
      <c r="D3002" s="31" t="s">
        <v>123</v>
      </c>
      <c r="E3002" s="31">
        <v>0.62193646391217605</v>
      </c>
      <c r="F3002" s="31">
        <v>0.59546100000000002</v>
      </c>
      <c r="G3002" s="31">
        <v>0.58493099999999998</v>
      </c>
    </row>
    <row r="3003" spans="1:7" x14ac:dyDescent="0.2">
      <c r="A3003" s="31" t="str">
        <f t="shared" si="52"/>
        <v>2017-18Northern Grampians ShireS1</v>
      </c>
      <c r="B3003" s="31" t="s">
        <v>287</v>
      </c>
      <c r="C3003" s="31" t="s">
        <v>286</v>
      </c>
      <c r="D3003" s="31" t="s">
        <v>123</v>
      </c>
      <c r="E3003" s="31">
        <v>0.50827759450379795</v>
      </c>
      <c r="F3003" s="31">
        <v>0.59546100000000002</v>
      </c>
      <c r="G3003" s="31">
        <v>0.51927599999999996</v>
      </c>
    </row>
  </sheetData>
  <sheetProtection algorithmName="SHA-512" hashValue="e6qw4v6Ecr8khJxhYATRJI+wW1Ld6ZXmJjZuwGMG2Heat+7hBImJsufVCxcl60XnhDO5T5qCyQWgi9tUwLwpVA==" saltValue="vaHaKSoyQDgET3MM17ifrg==" spinCount="100000" sheet="1" objects="1" scenarios="1"/>
  <autoFilter ref="A1:E2213" xr:uid="{00000000-0009-0000-0000-000002000000}"/>
  <phoneticPr fontId="32" type="noConversion"/>
  <pageMargins left="0.7" right="0.7" top="0.75" bottom="0.75" header="0.3" footer="0.3"/>
  <pageSetup paperSize="9" orientation="portrait" r:id="rId1"/>
  <headerFooter>
    <oddHeader>&amp;C&amp;"Arial"&amp;12&amp;K000000OFFICIAL&amp;1#</oddHeader>
    <oddFooter>&amp;C&amp;1#&amp;"Arial"&amp;12&amp;K000000OFFICIAL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3"/>
  <sheetViews>
    <sheetView workbookViewId="0">
      <selection activeCell="I14" sqref="I14"/>
    </sheetView>
  </sheetViews>
  <sheetFormatPr defaultRowHeight="15" x14ac:dyDescent="0.25"/>
  <cols>
    <col min="1" max="1" width="49.85546875" customWidth="1"/>
    <col min="2" max="2" width="19.7109375" customWidth="1"/>
    <col min="3" max="3" width="36.140625" customWidth="1"/>
    <col min="4" max="4" width="27.85546875" customWidth="1"/>
    <col min="5" max="5" width="19.42578125" customWidth="1"/>
    <col min="6" max="6" width="17.140625" bestFit="1" customWidth="1"/>
    <col min="7" max="7" width="20.7109375" bestFit="1" customWidth="1"/>
    <col min="8" max="8" width="17.7109375" bestFit="1" customWidth="1"/>
    <col min="9" max="9" width="21.5703125" bestFit="1" customWidth="1"/>
  </cols>
  <sheetData>
    <row r="1" spans="1:9" x14ac:dyDescent="0.25">
      <c r="A1" t="str">
        <f>'Input         '!D4</f>
        <v>2018-19</v>
      </c>
    </row>
    <row r="2" spans="1:9" x14ac:dyDescent="0.25">
      <c r="A2" s="32" t="s">
        <v>202</v>
      </c>
      <c r="B2" s="32" t="s">
        <v>203</v>
      </c>
      <c r="C2" s="32" t="s">
        <v>204</v>
      </c>
      <c r="D2" s="32" t="s">
        <v>93</v>
      </c>
      <c r="E2" s="32" t="s">
        <v>205</v>
      </c>
      <c r="F2" s="32" t="s">
        <v>288</v>
      </c>
      <c r="G2" s="32" t="s">
        <v>207</v>
      </c>
      <c r="H2" s="32" t="s">
        <v>289</v>
      </c>
      <c r="I2" s="32" t="s">
        <v>290</v>
      </c>
    </row>
    <row r="3" spans="1:9" x14ac:dyDescent="0.25">
      <c r="A3" t="str">
        <f>CONCATENATE(B3,C3,D3)</f>
        <v>2018-190G2</v>
      </c>
      <c r="B3" t="str">
        <f>$A$1</f>
        <v>2018-19</v>
      </c>
      <c r="C3">
        <f>'Input         '!$C$2</f>
        <v>0</v>
      </c>
      <c r="D3" t="s">
        <v>23</v>
      </c>
      <c r="E3" t="e">
        <f>VLOOKUP(A3,'All data'!A:E,5,FALSE)</f>
        <v>#N/A</v>
      </c>
      <c r="F3" t="e">
        <f>VLOOKUP(A3,'All data'!A:G,6,FALSE)</f>
        <v>#N/A</v>
      </c>
      <c r="G3" t="e">
        <f>VLOOKUP(A3,'All data'!A:G,7,FALSE)</f>
        <v>#N/A</v>
      </c>
      <c r="H3" s="85" t="e">
        <f>(F3-F16)/F16</f>
        <v>#N/A</v>
      </c>
      <c r="I3" s="85" t="e">
        <f>(G3-G16)/G16</f>
        <v>#N/A</v>
      </c>
    </row>
    <row r="4" spans="1:9" x14ac:dyDescent="0.25">
      <c r="A4" t="str">
        <f t="shared" ref="A4:A10" si="0">CONCATENATE(B4,C4,D4)</f>
        <v>2018-190R2</v>
      </c>
      <c r="B4" t="str">
        <f t="shared" ref="B4:B10" si="1">$A$1</f>
        <v>2018-19</v>
      </c>
      <c r="C4">
        <f>'Input         '!$C$2</f>
        <v>0</v>
      </c>
      <c r="D4" t="s">
        <v>32</v>
      </c>
      <c r="E4" t="e">
        <f>VLOOKUP(A4,'All data'!A:E,5,FALSE)</f>
        <v>#N/A</v>
      </c>
      <c r="F4" t="e">
        <f>VLOOKUP(A4,'All data'!A:G,6,FALSE)</f>
        <v>#N/A</v>
      </c>
      <c r="G4" t="e">
        <f>VLOOKUP(A4,'All data'!A:G,7,FALSE)</f>
        <v>#N/A</v>
      </c>
      <c r="H4" s="85" t="e">
        <f t="shared" ref="H4:H9" si="2">(F4-F17)/F17</f>
        <v>#N/A</v>
      </c>
      <c r="I4" s="85" t="e">
        <f t="shared" ref="I4:I9" si="3">(G4-G17)/G17</f>
        <v>#N/A</v>
      </c>
    </row>
    <row r="5" spans="1:9" x14ac:dyDescent="0.25">
      <c r="A5" t="str">
        <f t="shared" si="0"/>
        <v>2018-190SP2</v>
      </c>
      <c r="B5" t="str">
        <f t="shared" si="1"/>
        <v>2018-19</v>
      </c>
      <c r="C5">
        <f>'Input         '!$C$2</f>
        <v>0</v>
      </c>
      <c r="D5" t="s">
        <v>39</v>
      </c>
      <c r="E5" t="e">
        <f>VLOOKUP(A5,'All data'!A:E,5,FALSE)</f>
        <v>#N/A</v>
      </c>
      <c r="F5" t="e">
        <f>VLOOKUP(A5,'All data'!A:G,6,FALSE)</f>
        <v>#N/A</v>
      </c>
      <c r="G5" t="e">
        <f>VLOOKUP(A5,'All data'!A:G,7,FALSE)</f>
        <v>#N/A</v>
      </c>
      <c r="H5" s="85" t="e">
        <f t="shared" si="2"/>
        <v>#N/A</v>
      </c>
      <c r="I5" s="85" t="e">
        <f t="shared" si="3"/>
        <v>#N/A</v>
      </c>
    </row>
    <row r="6" spans="1:9" x14ac:dyDescent="0.25">
      <c r="A6" t="str">
        <f t="shared" si="0"/>
        <v>2018-190WC5</v>
      </c>
      <c r="B6" t="str">
        <f t="shared" si="1"/>
        <v>2018-19</v>
      </c>
      <c r="C6">
        <f>'Input         '!$C$2</f>
        <v>0</v>
      </c>
      <c r="D6" t="s">
        <v>47</v>
      </c>
      <c r="E6" t="e">
        <f>VLOOKUP(A6,'All data'!A:E,5,FALSE)</f>
        <v>#N/A</v>
      </c>
      <c r="F6" t="e">
        <f>VLOOKUP(A6,'All data'!A:G,6,FALSE)</f>
        <v>#N/A</v>
      </c>
      <c r="G6" t="e">
        <f>VLOOKUP(A6,'All data'!A:G,7,FALSE)</f>
        <v>#N/A</v>
      </c>
      <c r="H6" s="85" t="e">
        <f t="shared" si="2"/>
        <v>#N/A</v>
      </c>
      <c r="I6" s="85" t="e">
        <f t="shared" si="3"/>
        <v>#N/A</v>
      </c>
    </row>
    <row r="7" spans="1:9" x14ac:dyDescent="0.25">
      <c r="A7" t="str">
        <f t="shared" si="0"/>
        <v>2018-190E2</v>
      </c>
      <c r="B7" t="str">
        <f t="shared" si="1"/>
        <v>2018-19</v>
      </c>
      <c r="C7">
        <f>'Input         '!$C$2</f>
        <v>0</v>
      </c>
      <c r="D7" t="s">
        <v>55</v>
      </c>
      <c r="E7" t="e">
        <f>VLOOKUP(A7,'All data'!A:E,5,FALSE)</f>
        <v>#N/A</v>
      </c>
      <c r="F7" t="e">
        <f>VLOOKUP(A7,'All data'!A:G,6,FALSE)</f>
        <v>#N/A</v>
      </c>
      <c r="G7" t="e">
        <f>VLOOKUP(A7,'All data'!A:G,7,FALSE)</f>
        <v>#N/A</v>
      </c>
      <c r="H7" s="85" t="e">
        <f t="shared" si="2"/>
        <v>#N/A</v>
      </c>
      <c r="I7" s="85" t="e">
        <f t="shared" si="3"/>
        <v>#N/A</v>
      </c>
    </row>
    <row r="8" spans="1:9" x14ac:dyDescent="0.25">
      <c r="A8" t="str">
        <f t="shared" si="0"/>
        <v>2018-190S1</v>
      </c>
      <c r="B8" t="str">
        <f t="shared" si="1"/>
        <v>2018-19</v>
      </c>
      <c r="C8">
        <f>'Input         '!$C$2</f>
        <v>0</v>
      </c>
      <c r="D8" t="s">
        <v>123</v>
      </c>
      <c r="E8" t="e">
        <f>VLOOKUP(A8,'All data'!A:E,5,FALSE)</f>
        <v>#N/A</v>
      </c>
      <c r="F8" t="e">
        <f>VLOOKUP(A8,'All data'!A:G,6,FALSE)</f>
        <v>#N/A</v>
      </c>
      <c r="G8" t="e">
        <f>VLOOKUP(A8,'All data'!A:G,7,FALSE)</f>
        <v>#N/A</v>
      </c>
      <c r="H8" s="85" t="e">
        <f t="shared" si="2"/>
        <v>#N/A</v>
      </c>
      <c r="I8" s="85" t="e">
        <f t="shared" si="3"/>
        <v>#N/A</v>
      </c>
    </row>
    <row r="9" spans="1:9" x14ac:dyDescent="0.25">
      <c r="A9" t="str">
        <f t="shared" si="0"/>
        <v>2018-190L1</v>
      </c>
      <c r="B9" t="str">
        <f t="shared" si="1"/>
        <v>2018-19</v>
      </c>
      <c r="C9">
        <f>'Input         '!$C$2</f>
        <v>0</v>
      </c>
      <c r="D9" t="s">
        <v>64</v>
      </c>
      <c r="E9" t="e">
        <f>VLOOKUP(A9,'All data'!A:E,5,FALSE)</f>
        <v>#N/A</v>
      </c>
      <c r="F9" t="e">
        <f>VLOOKUP(A9,'All data'!A:G,6,FALSE)</f>
        <v>#N/A</v>
      </c>
      <c r="G9" t="e">
        <f>VLOOKUP(A9,'All data'!A:G,7,FALSE)</f>
        <v>#N/A</v>
      </c>
      <c r="H9" s="85" t="e">
        <f t="shared" si="2"/>
        <v>#N/A</v>
      </c>
      <c r="I9" s="85" t="e">
        <f t="shared" si="3"/>
        <v>#N/A</v>
      </c>
    </row>
    <row r="10" spans="1:9" x14ac:dyDescent="0.25">
      <c r="A10" t="str">
        <f t="shared" si="0"/>
        <v>2018-190O5</v>
      </c>
      <c r="B10" t="str">
        <f t="shared" si="1"/>
        <v>2018-19</v>
      </c>
      <c r="C10">
        <f>'Input         '!$C$2</f>
        <v>0</v>
      </c>
      <c r="D10" t="s">
        <v>71</v>
      </c>
      <c r="E10" t="s">
        <v>291</v>
      </c>
      <c r="F10" t="s">
        <v>291</v>
      </c>
      <c r="G10" t="s">
        <v>291</v>
      </c>
    </row>
    <row r="14" spans="1:9" x14ac:dyDescent="0.25">
      <c r="A14" t="s">
        <v>287</v>
      </c>
    </row>
    <row r="15" spans="1:9" x14ac:dyDescent="0.25">
      <c r="A15" s="32" t="s">
        <v>202</v>
      </c>
      <c r="B15" s="32" t="s">
        <v>203</v>
      </c>
      <c r="C15" s="32" t="s">
        <v>204</v>
      </c>
      <c r="D15" s="32" t="s">
        <v>93</v>
      </c>
      <c r="E15" s="32" t="s">
        <v>205</v>
      </c>
      <c r="F15" s="32" t="s">
        <v>288</v>
      </c>
      <c r="G15" s="32" t="s">
        <v>207</v>
      </c>
    </row>
    <row r="16" spans="1:9" x14ac:dyDescent="0.25">
      <c r="A16" t="str">
        <f>CONCATENATE(B16,C16,D16)</f>
        <v>2017-180G2</v>
      </c>
      <c r="B16" t="str">
        <f>$A$14</f>
        <v>2017-18</v>
      </c>
      <c r="C16">
        <f>'Input         '!$C$2</f>
        <v>0</v>
      </c>
      <c r="D16" t="s">
        <v>23</v>
      </c>
      <c r="E16" t="e">
        <f>VLOOKUP(A16,'All data'!A:E,5,FALSE)</f>
        <v>#N/A</v>
      </c>
      <c r="F16" t="e">
        <f>VLOOKUP(A16,'All data'!A:G,6,FALSE)</f>
        <v>#N/A</v>
      </c>
      <c r="G16" t="e">
        <f>VLOOKUP(A16,'All data'!A:G,7,FALSE)</f>
        <v>#N/A</v>
      </c>
    </row>
    <row r="17" spans="1:7" x14ac:dyDescent="0.25">
      <c r="A17" t="str">
        <f t="shared" ref="A17:A23" si="4">CONCATENATE(B17,C17,D17)</f>
        <v>2017-180R2</v>
      </c>
      <c r="B17" t="str">
        <f t="shared" ref="B17:B23" si="5">$A$14</f>
        <v>2017-18</v>
      </c>
      <c r="C17">
        <f>'Input         '!$C$2</f>
        <v>0</v>
      </c>
      <c r="D17" t="s">
        <v>32</v>
      </c>
      <c r="E17" t="e">
        <f>VLOOKUP(A17,'All data'!A:E,5,FALSE)</f>
        <v>#N/A</v>
      </c>
      <c r="F17" t="e">
        <f>VLOOKUP(A17,'All data'!A:G,6,FALSE)</f>
        <v>#N/A</v>
      </c>
      <c r="G17" t="e">
        <f>VLOOKUP(A17,'All data'!A:G,7,FALSE)</f>
        <v>#N/A</v>
      </c>
    </row>
    <row r="18" spans="1:7" x14ac:dyDescent="0.25">
      <c r="A18" t="str">
        <f t="shared" si="4"/>
        <v>2017-180SP2</v>
      </c>
      <c r="B18" t="str">
        <f t="shared" si="5"/>
        <v>2017-18</v>
      </c>
      <c r="C18">
        <f>'Input         '!$C$2</f>
        <v>0</v>
      </c>
      <c r="D18" t="s">
        <v>39</v>
      </c>
      <c r="E18" t="e">
        <f>VLOOKUP(A18,'All data'!A:E,5,FALSE)</f>
        <v>#N/A</v>
      </c>
      <c r="F18" t="e">
        <f>VLOOKUP(A18,'All data'!A:G,6,FALSE)</f>
        <v>#N/A</v>
      </c>
      <c r="G18" t="e">
        <f>VLOOKUP(A18,'All data'!A:G,7,FALSE)</f>
        <v>#N/A</v>
      </c>
    </row>
    <row r="19" spans="1:7" x14ac:dyDescent="0.25">
      <c r="A19" t="str">
        <f t="shared" si="4"/>
        <v>2017-180WC5</v>
      </c>
      <c r="B19" t="str">
        <f t="shared" si="5"/>
        <v>2017-18</v>
      </c>
      <c r="C19">
        <f>'Input         '!$C$2</f>
        <v>0</v>
      </c>
      <c r="D19" t="s">
        <v>47</v>
      </c>
      <c r="E19" t="e">
        <f>VLOOKUP(A19,'All data'!A:E,5,FALSE)</f>
        <v>#N/A</v>
      </c>
      <c r="F19" t="e">
        <f>VLOOKUP(A19,'All data'!A:G,6,FALSE)</f>
        <v>#N/A</v>
      </c>
      <c r="G19" t="e">
        <f>VLOOKUP(A19,'All data'!A:G,7,FALSE)</f>
        <v>#N/A</v>
      </c>
    </row>
    <row r="20" spans="1:7" x14ac:dyDescent="0.25">
      <c r="A20" t="str">
        <f t="shared" si="4"/>
        <v>2017-180E2</v>
      </c>
      <c r="B20" t="str">
        <f t="shared" si="5"/>
        <v>2017-18</v>
      </c>
      <c r="C20">
        <f>'Input         '!$C$2</f>
        <v>0</v>
      </c>
      <c r="D20" t="s">
        <v>55</v>
      </c>
      <c r="E20" t="e">
        <f>VLOOKUP(A20,'All data'!A:E,5,FALSE)</f>
        <v>#N/A</v>
      </c>
      <c r="F20" t="e">
        <f>VLOOKUP(A20,'All data'!A:G,6,FALSE)</f>
        <v>#N/A</v>
      </c>
      <c r="G20" t="e">
        <f>VLOOKUP(A20,'All data'!A:G,7,FALSE)</f>
        <v>#N/A</v>
      </c>
    </row>
    <row r="21" spans="1:7" x14ac:dyDescent="0.25">
      <c r="A21" t="str">
        <f t="shared" si="4"/>
        <v>2017-180S1</v>
      </c>
      <c r="B21" t="str">
        <f>$A$14</f>
        <v>2017-18</v>
      </c>
      <c r="C21">
        <f>'Input         '!$C$2</f>
        <v>0</v>
      </c>
      <c r="D21" t="s">
        <v>123</v>
      </c>
      <c r="E21" t="e">
        <f>VLOOKUP(A21,'All data'!A:E,5,FALSE)</f>
        <v>#N/A</v>
      </c>
      <c r="F21" t="e">
        <f>VLOOKUP(A21,'All data'!A:G,6,FALSE)</f>
        <v>#N/A</v>
      </c>
      <c r="G21" t="e">
        <f>VLOOKUP(A21,'All data'!A:G,7,FALSE)</f>
        <v>#N/A</v>
      </c>
    </row>
    <row r="22" spans="1:7" x14ac:dyDescent="0.25">
      <c r="A22" t="str">
        <f t="shared" si="4"/>
        <v>2017-180L1</v>
      </c>
      <c r="B22" t="str">
        <f t="shared" si="5"/>
        <v>2017-18</v>
      </c>
      <c r="C22">
        <f>'Input         '!$C$2</f>
        <v>0</v>
      </c>
      <c r="D22" t="s">
        <v>64</v>
      </c>
      <c r="E22" t="e">
        <f>VLOOKUP(A22,'All data'!A:E,5,FALSE)</f>
        <v>#N/A</v>
      </c>
      <c r="F22" t="e">
        <f>VLOOKUP(A22,'All data'!A:G,6,FALSE)</f>
        <v>#N/A</v>
      </c>
      <c r="G22" t="e">
        <f>VLOOKUP(A22,'All data'!A:G,7,FALSE)</f>
        <v>#N/A</v>
      </c>
    </row>
    <row r="23" spans="1:7" x14ac:dyDescent="0.25">
      <c r="A23" t="str">
        <f t="shared" si="4"/>
        <v>2017-180O5</v>
      </c>
      <c r="B23" t="str">
        <f t="shared" si="5"/>
        <v>2017-18</v>
      </c>
      <c r="C23">
        <f>'Input         '!$C$2</f>
        <v>0</v>
      </c>
      <c r="D23" t="s">
        <v>71</v>
      </c>
      <c r="E23" t="s">
        <v>291</v>
      </c>
      <c r="F23" t="s">
        <v>291</v>
      </c>
      <c r="G23" t="s">
        <v>291</v>
      </c>
    </row>
  </sheetData>
  <sheetProtection algorithmName="SHA-512" hashValue="U4esjMNL7FkJE9ChoiRI0A+FZdhqUpajyj1EGPc7e25BIBNC39MP1b6LcUfETPm9kEUN3yzb2zRzX7xceAi1Iw==" saltValue="jnWL/mo2dq7jZFpSCi9xAA==" spinCount="100000" sheet="1" objects="1" scenarios="1" selectLockedCells="1"/>
  <pageMargins left="0.7" right="0.7" top="0.75" bottom="0.75" header="0.3" footer="0.3"/>
  <pageSetup paperSize="9" orientation="portrait" r:id="rId1"/>
  <headerFooter>
    <oddHeader>&amp;C&amp;"Arial"&amp;12&amp;K000000OFFICIAL&amp;1#</oddHeader>
    <oddFooter>&amp;C&amp;1#&amp;"Arial"&amp;12&amp;K000000OFFICIAL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0"/>
  <sheetViews>
    <sheetView topLeftCell="B1" workbookViewId="0">
      <selection activeCell="H9" sqref="H9"/>
    </sheetView>
  </sheetViews>
  <sheetFormatPr defaultRowHeight="15" x14ac:dyDescent="0.25"/>
  <cols>
    <col min="1" max="1" width="49.85546875" customWidth="1"/>
    <col min="2" max="2" width="19.7109375" customWidth="1"/>
    <col min="3" max="3" width="36.140625" customWidth="1"/>
    <col min="4" max="4" width="27.85546875" customWidth="1"/>
    <col min="5" max="5" width="19.42578125" customWidth="1"/>
    <col min="6" max="6" width="17.140625" bestFit="1" customWidth="1"/>
    <col min="7" max="7" width="20.7109375" bestFit="1" customWidth="1"/>
    <col min="8" max="8" width="17.7109375" bestFit="1" customWidth="1"/>
    <col min="9" max="9" width="21.5703125" bestFit="1" customWidth="1"/>
  </cols>
  <sheetData>
    <row r="1" spans="1:9" x14ac:dyDescent="0.25">
      <c r="A1" t="str">
        <f>'Input         '!E4</f>
        <v>2019-20</v>
      </c>
    </row>
    <row r="2" spans="1:9" x14ac:dyDescent="0.25">
      <c r="A2" s="32" t="s">
        <v>202</v>
      </c>
      <c r="B2" s="32" t="s">
        <v>203</v>
      </c>
      <c r="C2" s="32" t="s">
        <v>204</v>
      </c>
      <c r="D2" s="32" t="s">
        <v>93</v>
      </c>
      <c r="E2" s="32" t="s">
        <v>205</v>
      </c>
      <c r="F2" s="32" t="s">
        <v>288</v>
      </c>
      <c r="G2" s="32" t="s">
        <v>207</v>
      </c>
      <c r="H2" s="32" t="s">
        <v>289</v>
      </c>
      <c r="I2" s="32" t="s">
        <v>290</v>
      </c>
    </row>
    <row r="3" spans="1:9" x14ac:dyDescent="0.25">
      <c r="A3" t="str">
        <f>CONCATENATE(B3,C3,D3)</f>
        <v>2019-200G2</v>
      </c>
      <c r="B3" t="str">
        <f>$A$1</f>
        <v>2019-20</v>
      </c>
      <c r="C3">
        <f>'Input         '!$C$2</f>
        <v>0</v>
      </c>
      <c r="D3" t="s">
        <v>23</v>
      </c>
      <c r="E3" t="e">
        <f>VLOOKUP(A3,'All data'!A:E,5,FALSE)</f>
        <v>#N/A</v>
      </c>
      <c r="F3" t="e">
        <f>VLOOKUP(A3,'All data'!A:G,6,FALSE)</f>
        <v>#N/A</v>
      </c>
      <c r="G3" t="e">
        <f>VLOOKUP(A3,'All data'!A:G,7,FALSE)</f>
        <v>#N/A</v>
      </c>
      <c r="H3" s="85" t="e">
        <f>(F3-Year4!F3)/Year4!F3</f>
        <v>#N/A</v>
      </c>
      <c r="I3" s="85" t="e">
        <f>(G3-Year4!G3)/Year4!G3</f>
        <v>#N/A</v>
      </c>
    </row>
    <row r="4" spans="1:9" x14ac:dyDescent="0.25">
      <c r="A4" t="str">
        <f t="shared" ref="A4:A10" si="0">CONCATENATE(B4,C4,D4)</f>
        <v>2019-200R2</v>
      </c>
      <c r="B4" t="str">
        <f t="shared" ref="B4:B10" si="1">$A$1</f>
        <v>2019-20</v>
      </c>
      <c r="C4">
        <f>'Input         '!$C$2</f>
        <v>0</v>
      </c>
      <c r="D4" t="s">
        <v>32</v>
      </c>
      <c r="E4" t="e">
        <f>VLOOKUP(A4,'All data'!A:E,5,FALSE)</f>
        <v>#N/A</v>
      </c>
      <c r="F4" t="e">
        <f>VLOOKUP(A4,'All data'!A:G,6,FALSE)</f>
        <v>#N/A</v>
      </c>
      <c r="G4" t="e">
        <f>VLOOKUP(A4,'All data'!A:G,7,FALSE)</f>
        <v>#N/A</v>
      </c>
      <c r="H4" s="85" t="e">
        <f>(F4-Year4!F4)/Year4!F4</f>
        <v>#N/A</v>
      </c>
      <c r="I4" s="85" t="e">
        <f>(G4-Year4!G4)/Year4!G4</f>
        <v>#N/A</v>
      </c>
    </row>
    <row r="5" spans="1:9" x14ac:dyDescent="0.25">
      <c r="A5" t="str">
        <f t="shared" si="0"/>
        <v>2019-200SP2</v>
      </c>
      <c r="B5" t="str">
        <f t="shared" si="1"/>
        <v>2019-20</v>
      </c>
      <c r="C5">
        <f>'Input         '!$C$2</f>
        <v>0</v>
      </c>
      <c r="D5" t="s">
        <v>39</v>
      </c>
      <c r="E5" t="e">
        <f>VLOOKUP(A5,'All data'!A:E,5,FALSE)</f>
        <v>#N/A</v>
      </c>
      <c r="F5" t="e">
        <f>VLOOKUP(A5,'All data'!A:G,6,FALSE)</f>
        <v>#N/A</v>
      </c>
      <c r="G5" t="e">
        <f>VLOOKUP(A5,'All data'!A:G,7,FALSE)</f>
        <v>#N/A</v>
      </c>
      <c r="H5" s="85" t="e">
        <f>(F5-Year4!F5)/Year4!F5</f>
        <v>#N/A</v>
      </c>
      <c r="I5" s="85" t="e">
        <f>(G5-Year4!G5)/Year4!G5</f>
        <v>#N/A</v>
      </c>
    </row>
    <row r="6" spans="1:9" x14ac:dyDescent="0.25">
      <c r="A6" t="str">
        <f t="shared" si="0"/>
        <v>2019-200WC5</v>
      </c>
      <c r="B6" t="str">
        <f t="shared" si="1"/>
        <v>2019-20</v>
      </c>
      <c r="C6">
        <f>'Input         '!$C$2</f>
        <v>0</v>
      </c>
      <c r="D6" t="s">
        <v>47</v>
      </c>
      <c r="E6" t="e">
        <f>VLOOKUP(A6,'All data'!A:E,5,FALSE)</f>
        <v>#N/A</v>
      </c>
      <c r="F6" t="e">
        <f>VLOOKUP(A6,'All data'!A:G,6,FALSE)</f>
        <v>#N/A</v>
      </c>
      <c r="G6" t="e">
        <f>VLOOKUP(A6,'All data'!A:G,7,FALSE)</f>
        <v>#N/A</v>
      </c>
      <c r="H6" s="85" t="e">
        <f>(F6-Year4!F6)/Year4!F6</f>
        <v>#N/A</v>
      </c>
      <c r="I6" s="85" t="e">
        <f>(G6-Year4!G6)/Year4!G6</f>
        <v>#N/A</v>
      </c>
    </row>
    <row r="7" spans="1:9" x14ac:dyDescent="0.25">
      <c r="A7" t="str">
        <f t="shared" si="0"/>
        <v>2019-200E2</v>
      </c>
      <c r="B7" t="str">
        <f t="shared" si="1"/>
        <v>2019-20</v>
      </c>
      <c r="C7">
        <f>'Input         '!$C$2</f>
        <v>0</v>
      </c>
      <c r="D7" t="s">
        <v>55</v>
      </c>
      <c r="E7" t="e">
        <f>VLOOKUP(A7,'All data'!A:E,5,FALSE)</f>
        <v>#N/A</v>
      </c>
      <c r="F7" t="e">
        <f>VLOOKUP(A7,'All data'!A:G,6,FALSE)</f>
        <v>#N/A</v>
      </c>
      <c r="G7" t="e">
        <f>VLOOKUP(A7,'All data'!A:G,7,FALSE)</f>
        <v>#N/A</v>
      </c>
      <c r="H7" s="85" t="e">
        <f>(F7-Year4!F7)/Year4!F7</f>
        <v>#N/A</v>
      </c>
      <c r="I7" s="85" t="e">
        <f>(G7-Year4!G7)/Year4!G7</f>
        <v>#N/A</v>
      </c>
    </row>
    <row r="8" spans="1:9" x14ac:dyDescent="0.25">
      <c r="A8" t="str">
        <f t="shared" si="0"/>
        <v>2019-200S1</v>
      </c>
      <c r="B8" t="str">
        <f t="shared" si="1"/>
        <v>2019-20</v>
      </c>
      <c r="C8">
        <f>'Input         '!$C$2</f>
        <v>0</v>
      </c>
      <c r="D8" t="s">
        <v>123</v>
      </c>
      <c r="E8" t="e">
        <f>VLOOKUP(A8,'All data'!A:E,5,FALSE)</f>
        <v>#N/A</v>
      </c>
      <c r="F8" t="e">
        <f>VLOOKUP(A8,'All data'!A:G,6,FALSE)</f>
        <v>#N/A</v>
      </c>
      <c r="G8" t="e">
        <f>VLOOKUP(A8,'All data'!A:G,7,FALSE)</f>
        <v>#N/A</v>
      </c>
      <c r="H8" s="85" t="e">
        <f>(F8-Year4!F8)/Year4!F8</f>
        <v>#N/A</v>
      </c>
      <c r="I8" s="85" t="e">
        <f>(G8-Year4!G8)/Year4!G8</f>
        <v>#N/A</v>
      </c>
    </row>
    <row r="9" spans="1:9" x14ac:dyDescent="0.25">
      <c r="A9" t="str">
        <f t="shared" si="0"/>
        <v>2019-200L1</v>
      </c>
      <c r="B9" t="str">
        <f t="shared" si="1"/>
        <v>2019-20</v>
      </c>
      <c r="C9">
        <f>'Input         '!$C$2</f>
        <v>0</v>
      </c>
      <c r="D9" t="s">
        <v>64</v>
      </c>
      <c r="E9" t="e">
        <f>VLOOKUP(A9,'All data'!A:E,5,FALSE)</f>
        <v>#N/A</v>
      </c>
      <c r="F9" t="e">
        <f>VLOOKUP(A9,'All data'!A:G,6,FALSE)</f>
        <v>#N/A</v>
      </c>
      <c r="G9" t="e">
        <f>VLOOKUP(A9,'All data'!A:G,7,FALSE)</f>
        <v>#N/A</v>
      </c>
      <c r="H9" s="85" t="e">
        <f>(F9-Year4!F9)/Year4!F9</f>
        <v>#N/A</v>
      </c>
      <c r="I9" s="85" t="e">
        <f>(G9-Year4!G9)/Year4!G9</f>
        <v>#N/A</v>
      </c>
    </row>
    <row r="10" spans="1:9" x14ac:dyDescent="0.25">
      <c r="A10" t="str">
        <f t="shared" si="0"/>
        <v>2019-200O5</v>
      </c>
      <c r="B10" t="str">
        <f t="shared" si="1"/>
        <v>2019-20</v>
      </c>
      <c r="C10">
        <f>'Input         '!$C$2</f>
        <v>0</v>
      </c>
      <c r="D10" t="s">
        <v>71</v>
      </c>
      <c r="E10" t="e">
        <f>VLOOKUP(A10,'All data'!A:E,5,FALSE)</f>
        <v>#N/A</v>
      </c>
      <c r="F10" t="e">
        <f>VLOOKUP(A10,'All data'!A:G,6,FALSE)</f>
        <v>#N/A</v>
      </c>
      <c r="G10" t="e">
        <f>VLOOKUP(A10,'All data'!A:G,7,FALSE)</f>
        <v>#N/A</v>
      </c>
      <c r="H10" s="85" t="s">
        <v>291</v>
      </c>
      <c r="I10" s="85" t="s">
        <v>291</v>
      </c>
    </row>
  </sheetData>
  <sheetProtection algorithmName="SHA-512" hashValue="SYNsBNJXwgv7Swbgv5B3q/rAGitToeu/2aKCDYs/lmPxIAcSC27a4LsPW6tMRVFou7gX5LyEJ5Yom4aHowtPUw==" saltValue="El46TLDBQfSB5cTCTbm+PQ==" spinCount="100000" sheet="1" objects="1" scenarios="1" selectLockedCells="1"/>
  <pageMargins left="0.7" right="0.7" top="0.75" bottom="0.75" header="0.3" footer="0.3"/>
  <pageSetup paperSize="9" orientation="portrait" r:id="rId1"/>
  <headerFooter>
    <oddHeader>&amp;C&amp;"Arial"&amp;12&amp;K000000OFFICIAL&amp;1#</oddHeader>
    <oddFooter>&amp;C&amp;1#&amp;"Arial"&amp;12&amp;K000000OFFICIAL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0"/>
  <sheetViews>
    <sheetView workbookViewId="0">
      <selection activeCell="I10" sqref="I10"/>
    </sheetView>
  </sheetViews>
  <sheetFormatPr defaultRowHeight="15" x14ac:dyDescent="0.25"/>
  <cols>
    <col min="1" max="1" width="49.85546875" customWidth="1"/>
    <col min="2" max="2" width="19.7109375" customWidth="1"/>
    <col min="3" max="3" width="36.140625" customWidth="1"/>
    <col min="4" max="4" width="27.85546875" customWidth="1"/>
    <col min="5" max="5" width="19.42578125" customWidth="1"/>
    <col min="6" max="6" width="17.140625" bestFit="1" customWidth="1"/>
    <col min="7" max="7" width="20.7109375" bestFit="1" customWidth="1"/>
    <col min="8" max="8" width="17.7109375" bestFit="1" customWidth="1"/>
    <col min="9" max="9" width="21.5703125" bestFit="1" customWidth="1"/>
  </cols>
  <sheetData>
    <row r="1" spans="1:9" x14ac:dyDescent="0.25">
      <c r="A1" t="str">
        <f>'Input         '!F4</f>
        <v>2020-21</v>
      </c>
    </row>
    <row r="2" spans="1:9" x14ac:dyDescent="0.25">
      <c r="A2" s="32" t="s">
        <v>202</v>
      </c>
      <c r="B2" s="32" t="s">
        <v>203</v>
      </c>
      <c r="C2" s="32" t="s">
        <v>204</v>
      </c>
      <c r="D2" s="32" t="s">
        <v>93</v>
      </c>
      <c r="E2" s="32" t="s">
        <v>205</v>
      </c>
      <c r="F2" s="32" t="s">
        <v>288</v>
      </c>
      <c r="G2" s="32" t="s">
        <v>207</v>
      </c>
      <c r="H2" s="32" t="s">
        <v>289</v>
      </c>
      <c r="I2" s="32" t="s">
        <v>290</v>
      </c>
    </row>
    <row r="3" spans="1:9" x14ac:dyDescent="0.25">
      <c r="A3" t="str">
        <f>CONCATENATE(B3,C3,D3)</f>
        <v>2020-210G2</v>
      </c>
      <c r="B3" t="str">
        <f>$A$1</f>
        <v>2020-21</v>
      </c>
      <c r="C3">
        <f>'Input         '!$C$2</f>
        <v>0</v>
      </c>
      <c r="D3" t="s">
        <v>23</v>
      </c>
      <c r="E3" t="e">
        <f>VLOOKUP(A3,'All data'!A:E,5,FALSE)</f>
        <v>#N/A</v>
      </c>
      <c r="F3" t="e">
        <f>VLOOKUP(A3,'All data'!A:G,6,FALSE)</f>
        <v>#N/A</v>
      </c>
      <c r="G3" t="e">
        <f>VLOOKUP(A3,'All data'!A:G,7,FALSE)</f>
        <v>#N/A</v>
      </c>
      <c r="H3" s="85" t="e">
        <f>(F3-Year3!F3)/Year3!F3</f>
        <v>#N/A</v>
      </c>
      <c r="I3" s="85" t="e">
        <f>(G3-Year3!G3)/Year3!G3</f>
        <v>#N/A</v>
      </c>
    </row>
    <row r="4" spans="1:9" x14ac:dyDescent="0.25">
      <c r="A4" t="str">
        <f t="shared" ref="A4:A10" si="0">CONCATENATE(B4,C4,D4)</f>
        <v>2020-210R2</v>
      </c>
      <c r="B4" t="str">
        <f t="shared" ref="B4:B10" si="1">$A$1</f>
        <v>2020-21</v>
      </c>
      <c r="C4">
        <f>'Input         '!$C$2</f>
        <v>0</v>
      </c>
      <c r="D4" t="s">
        <v>32</v>
      </c>
      <c r="E4" t="e">
        <f>VLOOKUP(A4,'All data'!A:E,5,FALSE)</f>
        <v>#N/A</v>
      </c>
      <c r="F4" t="e">
        <f>VLOOKUP(A4,'All data'!A:G,6,FALSE)</f>
        <v>#N/A</v>
      </c>
      <c r="G4" t="e">
        <f>VLOOKUP(A4,'All data'!A:G,7,FALSE)</f>
        <v>#N/A</v>
      </c>
      <c r="H4" s="85" t="e">
        <f>(F4-Year3!F4)/Year3!F4</f>
        <v>#N/A</v>
      </c>
      <c r="I4" s="85" t="e">
        <f>(G4-Year3!G4)/Year3!G4</f>
        <v>#N/A</v>
      </c>
    </row>
    <row r="5" spans="1:9" x14ac:dyDescent="0.25">
      <c r="A5" t="str">
        <f t="shared" si="0"/>
        <v>2020-210SP2</v>
      </c>
      <c r="B5" t="str">
        <f t="shared" si="1"/>
        <v>2020-21</v>
      </c>
      <c r="C5">
        <f>'Input         '!$C$2</f>
        <v>0</v>
      </c>
      <c r="D5" t="s">
        <v>39</v>
      </c>
      <c r="E5" t="e">
        <f>VLOOKUP(A5,'All data'!A:E,5,FALSE)</f>
        <v>#N/A</v>
      </c>
      <c r="F5" t="e">
        <f>VLOOKUP(A5,'All data'!A:G,6,FALSE)</f>
        <v>#N/A</v>
      </c>
      <c r="G5" t="e">
        <f>VLOOKUP(A5,'All data'!A:G,7,FALSE)</f>
        <v>#N/A</v>
      </c>
      <c r="H5" s="85" t="e">
        <f>(F5-Year3!F5)/Year3!F5</f>
        <v>#N/A</v>
      </c>
      <c r="I5" s="85" t="e">
        <f>(G5-Year3!G5)/Year3!G5</f>
        <v>#N/A</v>
      </c>
    </row>
    <row r="6" spans="1:9" x14ac:dyDescent="0.25">
      <c r="A6" t="str">
        <f t="shared" si="0"/>
        <v>2020-210WC5</v>
      </c>
      <c r="B6" t="str">
        <f t="shared" si="1"/>
        <v>2020-21</v>
      </c>
      <c r="C6">
        <f>'Input         '!$C$2</f>
        <v>0</v>
      </c>
      <c r="D6" t="s">
        <v>47</v>
      </c>
      <c r="E6" t="e">
        <f>VLOOKUP(A6,'All data'!A:E,5,FALSE)</f>
        <v>#N/A</v>
      </c>
      <c r="F6" t="e">
        <f>VLOOKUP(A6,'All data'!A:G,6,FALSE)</f>
        <v>#N/A</v>
      </c>
      <c r="G6" t="e">
        <f>VLOOKUP(A6,'All data'!A:G,7,FALSE)</f>
        <v>#N/A</v>
      </c>
      <c r="H6" s="85" t="e">
        <f>(F6-Year3!F6)/Year3!F6</f>
        <v>#N/A</v>
      </c>
      <c r="I6" s="85" t="e">
        <f>(G6-Year3!G6)/Year3!G6</f>
        <v>#N/A</v>
      </c>
    </row>
    <row r="7" spans="1:9" x14ac:dyDescent="0.25">
      <c r="A7" t="str">
        <f t="shared" si="0"/>
        <v>2020-210E2</v>
      </c>
      <c r="B7" t="str">
        <f t="shared" si="1"/>
        <v>2020-21</v>
      </c>
      <c r="C7">
        <f>'Input         '!$C$2</f>
        <v>0</v>
      </c>
      <c r="D7" t="s">
        <v>55</v>
      </c>
      <c r="E7" t="e">
        <f>VLOOKUP(A7,'All data'!A:E,5,FALSE)</f>
        <v>#N/A</v>
      </c>
      <c r="F7" t="e">
        <f>VLOOKUP(A7,'All data'!A:G,6,FALSE)</f>
        <v>#N/A</v>
      </c>
      <c r="G7" t="e">
        <f>VLOOKUP(A7,'All data'!A:G,7,FALSE)</f>
        <v>#N/A</v>
      </c>
      <c r="H7" s="85" t="e">
        <f>(F7-Year3!F7)/Year3!F7</f>
        <v>#N/A</v>
      </c>
      <c r="I7" s="85" t="e">
        <f>(G7-Year3!G7)/Year3!G7</f>
        <v>#N/A</v>
      </c>
    </row>
    <row r="8" spans="1:9" x14ac:dyDescent="0.25">
      <c r="A8" t="str">
        <f t="shared" si="0"/>
        <v>2020-210S1</v>
      </c>
      <c r="B8" t="str">
        <f t="shared" si="1"/>
        <v>2020-21</v>
      </c>
      <c r="C8">
        <f>'Input         '!$C$2</f>
        <v>0</v>
      </c>
      <c r="D8" t="s">
        <v>123</v>
      </c>
      <c r="E8" t="e">
        <f>VLOOKUP(A8,'All data'!A:E,5,FALSE)</f>
        <v>#N/A</v>
      </c>
      <c r="F8" t="e">
        <f>VLOOKUP(A8,'All data'!A:G,6,FALSE)</f>
        <v>#N/A</v>
      </c>
      <c r="G8" t="e">
        <f>VLOOKUP(A8,'All data'!A:G,7,FALSE)</f>
        <v>#N/A</v>
      </c>
      <c r="H8" s="85" t="e">
        <f>(F8-Year3!F8)/Year3!F8</f>
        <v>#N/A</v>
      </c>
      <c r="I8" s="85" t="e">
        <f>(G8-Year3!G8)/Year3!G8</f>
        <v>#N/A</v>
      </c>
    </row>
    <row r="9" spans="1:9" x14ac:dyDescent="0.25">
      <c r="A9" t="str">
        <f t="shared" si="0"/>
        <v>2020-210L1</v>
      </c>
      <c r="B9" t="str">
        <f t="shared" si="1"/>
        <v>2020-21</v>
      </c>
      <c r="C9">
        <f>'Input         '!$C$2</f>
        <v>0</v>
      </c>
      <c r="D9" t="s">
        <v>64</v>
      </c>
      <c r="E9" t="e">
        <f>VLOOKUP(A9,'All data'!A:E,5,FALSE)</f>
        <v>#N/A</v>
      </c>
      <c r="F9" t="e">
        <f>VLOOKUP(A9,'All data'!A:G,6,FALSE)</f>
        <v>#N/A</v>
      </c>
      <c r="G9" t="e">
        <f>VLOOKUP(A9,'All data'!A:G,7,FALSE)</f>
        <v>#N/A</v>
      </c>
      <c r="H9" s="85" t="e">
        <f>(F9-Year3!F9)/Year3!F9</f>
        <v>#N/A</v>
      </c>
      <c r="I9" s="85" t="e">
        <f>(G9-Year3!G9)/Year3!G9</f>
        <v>#N/A</v>
      </c>
    </row>
    <row r="10" spans="1:9" x14ac:dyDescent="0.25">
      <c r="A10" t="str">
        <f t="shared" si="0"/>
        <v>2020-210O5</v>
      </c>
      <c r="B10" t="str">
        <f t="shared" si="1"/>
        <v>2020-21</v>
      </c>
      <c r="C10">
        <f>'Input         '!$C$2</f>
        <v>0</v>
      </c>
      <c r="D10" t="s">
        <v>71</v>
      </c>
      <c r="E10" t="e">
        <f>VLOOKUP(A10,'All data'!A:E,5,FALSE)</f>
        <v>#N/A</v>
      </c>
      <c r="F10" t="e">
        <f>VLOOKUP(A10,'All data'!A:G,6,FALSE)</f>
        <v>#N/A</v>
      </c>
      <c r="G10" t="e">
        <f>VLOOKUP(A10,'All data'!A:G,7,FALSE)</f>
        <v>#N/A</v>
      </c>
      <c r="H10" s="85" t="e">
        <f>(F10-Year3!F10)/Year3!F10</f>
        <v>#N/A</v>
      </c>
      <c r="I10" s="85" t="e">
        <f>(G10-Year3!G10)/Year3!G10</f>
        <v>#N/A</v>
      </c>
    </row>
  </sheetData>
  <sheetProtection algorithmName="SHA-512" hashValue="riwQHRiSVcHMv1AUV7cdGoa5FNNvmR07XeJ49TWTgsPVtR3YBj5t358ea6xdyDzkQ39ejL2STz+r5DELotmEBQ==" saltValue="FlREUK3EBh9XcYO4gdhZCg==" spinCount="100000" sheet="1" objects="1" scenarios="1" selectLockedCells="1"/>
  <pageMargins left="0.7" right="0.7" top="0.75" bottom="0.75" header="0.3" footer="0.3"/>
  <pageSetup paperSize="9" orientation="portrait" r:id="rId1"/>
  <headerFooter>
    <oddHeader>&amp;C&amp;"Arial"&amp;12&amp;K000000OFFICIAL&amp;1#</oddHeader>
    <oddFooter>&amp;C&amp;1#&amp;"Arial"&amp;12&amp;K000000OFFICIAL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0"/>
  <sheetViews>
    <sheetView workbookViewId="0">
      <selection activeCell="B20" sqref="B20"/>
    </sheetView>
  </sheetViews>
  <sheetFormatPr defaultRowHeight="15" x14ac:dyDescent="0.25"/>
  <cols>
    <col min="1" max="1" width="49.85546875" customWidth="1"/>
    <col min="2" max="2" width="19.7109375" customWidth="1"/>
    <col min="3" max="3" width="36.140625" customWidth="1"/>
    <col min="4" max="4" width="27.85546875" customWidth="1"/>
    <col min="5" max="5" width="19.42578125" customWidth="1"/>
    <col min="6" max="6" width="22.140625" customWidth="1"/>
    <col min="7" max="7" width="29.140625" customWidth="1"/>
    <col min="8" max="8" width="26.140625" customWidth="1"/>
    <col min="9" max="9" width="22.5703125" customWidth="1"/>
  </cols>
  <sheetData>
    <row r="1" spans="1:9" x14ac:dyDescent="0.25">
      <c r="A1" t="str">
        <f>'Input         '!G4</f>
        <v>2021-22</v>
      </c>
    </row>
    <row r="2" spans="1:9" x14ac:dyDescent="0.25">
      <c r="A2" s="32" t="s">
        <v>202</v>
      </c>
      <c r="B2" s="32" t="s">
        <v>203</v>
      </c>
      <c r="C2" s="32" t="s">
        <v>204</v>
      </c>
      <c r="D2" s="32" t="s">
        <v>93</v>
      </c>
      <c r="E2" s="32" t="s">
        <v>205</v>
      </c>
      <c r="F2" s="32" t="s">
        <v>288</v>
      </c>
      <c r="G2" s="32" t="s">
        <v>207</v>
      </c>
      <c r="H2" s="32" t="s">
        <v>289</v>
      </c>
      <c r="I2" s="32" t="s">
        <v>290</v>
      </c>
    </row>
    <row r="3" spans="1:9" x14ac:dyDescent="0.25">
      <c r="A3" t="str">
        <f>CONCATENATE(B3,C3,D3)</f>
        <v>2021-220G2</v>
      </c>
      <c r="B3" t="str">
        <f>$A$1</f>
        <v>2021-22</v>
      </c>
      <c r="C3">
        <f>'Input         '!$C$2</f>
        <v>0</v>
      </c>
      <c r="D3" t="s">
        <v>23</v>
      </c>
      <c r="E3" t="e">
        <f>VLOOKUP(A3,'All data'!A:E,5,FALSE)</f>
        <v>#N/A</v>
      </c>
      <c r="F3" t="e">
        <f>VLOOKUP(A3,'All data'!A:G,6,FALSE)</f>
        <v>#N/A</v>
      </c>
      <c r="G3" t="e">
        <f>VLOOKUP(A3,'All data'!A:G,7,FALSE)</f>
        <v>#N/A</v>
      </c>
      <c r="H3" s="85" t="e">
        <f>(F3-Year2!F3)/Year2!F3</f>
        <v>#N/A</v>
      </c>
      <c r="I3" s="85" t="e">
        <f>(G3-Year2!G3)/Year2!G3</f>
        <v>#N/A</v>
      </c>
    </row>
    <row r="4" spans="1:9" x14ac:dyDescent="0.25">
      <c r="A4" t="str">
        <f t="shared" ref="A4:A10" si="0">CONCATENATE(B4,C4,D4)</f>
        <v>2021-220R2</v>
      </c>
      <c r="B4" t="str">
        <f t="shared" ref="B4:B10" si="1">$A$1</f>
        <v>2021-22</v>
      </c>
      <c r="C4">
        <f>'Input         '!$C$2</f>
        <v>0</v>
      </c>
      <c r="D4" t="s">
        <v>32</v>
      </c>
      <c r="E4" t="e">
        <f>VLOOKUP(A4,'All data'!A:E,5,FALSE)</f>
        <v>#N/A</v>
      </c>
      <c r="F4" t="e">
        <f>VLOOKUP(A4,'All data'!A:G,6,FALSE)</f>
        <v>#N/A</v>
      </c>
      <c r="G4" t="e">
        <f>VLOOKUP(A4,'All data'!A:G,7,FALSE)</f>
        <v>#N/A</v>
      </c>
      <c r="H4" s="85" t="e">
        <f>(F4-Year2!F4)/Year2!F4</f>
        <v>#N/A</v>
      </c>
      <c r="I4" s="85" t="e">
        <f>(G4-Year2!G4)/Year2!G4</f>
        <v>#N/A</v>
      </c>
    </row>
    <row r="5" spans="1:9" x14ac:dyDescent="0.25">
      <c r="A5" t="str">
        <f t="shared" si="0"/>
        <v>2021-220SP2</v>
      </c>
      <c r="B5" t="str">
        <f t="shared" si="1"/>
        <v>2021-22</v>
      </c>
      <c r="C5">
        <f>'Input         '!$C$2</f>
        <v>0</v>
      </c>
      <c r="D5" t="s">
        <v>39</v>
      </c>
      <c r="E5" t="e">
        <f>VLOOKUP(A5,'All data'!A:E,5,FALSE)</f>
        <v>#N/A</v>
      </c>
      <c r="F5" t="e">
        <f>VLOOKUP(A5,'All data'!A:G,6,FALSE)</f>
        <v>#N/A</v>
      </c>
      <c r="G5" t="e">
        <f>VLOOKUP(A5,'All data'!A:G,7,FALSE)</f>
        <v>#N/A</v>
      </c>
      <c r="H5" s="85" t="e">
        <f>(F5-Year2!F5)/Year2!F5</f>
        <v>#N/A</v>
      </c>
      <c r="I5" s="85" t="e">
        <f>(G5-Year2!G5)/Year2!G5</f>
        <v>#N/A</v>
      </c>
    </row>
    <row r="6" spans="1:9" x14ac:dyDescent="0.25">
      <c r="A6" t="str">
        <f t="shared" si="0"/>
        <v>2021-220WC5</v>
      </c>
      <c r="B6" t="str">
        <f t="shared" si="1"/>
        <v>2021-22</v>
      </c>
      <c r="C6">
        <f>'Input         '!$C$2</f>
        <v>0</v>
      </c>
      <c r="D6" t="s">
        <v>47</v>
      </c>
      <c r="E6" t="e">
        <f>VLOOKUP(A6,'All data'!A:E,5,FALSE)</f>
        <v>#N/A</v>
      </c>
      <c r="F6" t="e">
        <f>VLOOKUP(A6,'All data'!A:G,6,FALSE)</f>
        <v>#N/A</v>
      </c>
      <c r="G6" t="e">
        <f>VLOOKUP(A6,'All data'!A:G,7,FALSE)</f>
        <v>#N/A</v>
      </c>
      <c r="H6" s="85" t="e">
        <f>(F6-Year2!F6)/Year2!F6</f>
        <v>#N/A</v>
      </c>
      <c r="I6" s="85" t="e">
        <f>(G6-Year2!G6)/Year2!G6</f>
        <v>#N/A</v>
      </c>
    </row>
    <row r="7" spans="1:9" x14ac:dyDescent="0.25">
      <c r="A7" t="str">
        <f t="shared" si="0"/>
        <v>2021-220E2</v>
      </c>
      <c r="B7" t="str">
        <f t="shared" si="1"/>
        <v>2021-22</v>
      </c>
      <c r="C7">
        <f>'Input         '!$C$2</f>
        <v>0</v>
      </c>
      <c r="D7" t="s">
        <v>55</v>
      </c>
      <c r="E7" t="e">
        <f>VLOOKUP(A7,'All data'!A:E,5,FALSE)</f>
        <v>#N/A</v>
      </c>
      <c r="F7" t="e">
        <f>VLOOKUP(A7,'All data'!A:G,6,FALSE)</f>
        <v>#N/A</v>
      </c>
      <c r="G7" t="e">
        <f>VLOOKUP(A7,'All data'!A:G,7,FALSE)</f>
        <v>#N/A</v>
      </c>
      <c r="H7" s="85" t="e">
        <f>(F7-Year2!F7)/Year2!F7</f>
        <v>#N/A</v>
      </c>
      <c r="I7" s="85" t="e">
        <f>(G7-Year2!G7)/Year2!G7</f>
        <v>#N/A</v>
      </c>
    </row>
    <row r="8" spans="1:9" x14ac:dyDescent="0.25">
      <c r="A8" t="str">
        <f t="shared" si="0"/>
        <v>2021-220S1</v>
      </c>
      <c r="B8" t="str">
        <f t="shared" si="1"/>
        <v>2021-22</v>
      </c>
      <c r="C8">
        <f>'Input         '!$C$2</f>
        <v>0</v>
      </c>
      <c r="D8" t="s">
        <v>123</v>
      </c>
      <c r="E8" t="e">
        <f>VLOOKUP(A8,'All data'!A:E,5,FALSE)</f>
        <v>#N/A</v>
      </c>
      <c r="F8" t="e">
        <f>VLOOKUP(A8,'All data'!A:G,6,FALSE)</f>
        <v>#N/A</v>
      </c>
      <c r="G8" t="e">
        <f>VLOOKUP(A8,'All data'!A:G,7,FALSE)</f>
        <v>#N/A</v>
      </c>
      <c r="H8" s="85" t="e">
        <f>(F8-Year2!F8)/Year2!F8</f>
        <v>#N/A</v>
      </c>
      <c r="I8" s="85" t="e">
        <f>(G8-Year2!G8)/Year2!G8</f>
        <v>#N/A</v>
      </c>
    </row>
    <row r="9" spans="1:9" x14ac:dyDescent="0.25">
      <c r="A9" t="str">
        <f t="shared" si="0"/>
        <v>2021-220L1</v>
      </c>
      <c r="B9" t="str">
        <f t="shared" si="1"/>
        <v>2021-22</v>
      </c>
      <c r="C9">
        <f>'Input         '!$C$2</f>
        <v>0</v>
      </c>
      <c r="D9" t="s">
        <v>64</v>
      </c>
      <c r="E9" t="e">
        <f>VLOOKUP(A9,'All data'!A:E,5,FALSE)</f>
        <v>#N/A</v>
      </c>
      <c r="F9" t="e">
        <f>VLOOKUP(A9,'All data'!A:G,6,FALSE)</f>
        <v>#N/A</v>
      </c>
      <c r="G9" t="e">
        <f>VLOOKUP(A9,'All data'!A:G,7,FALSE)</f>
        <v>#N/A</v>
      </c>
      <c r="H9" s="85" t="e">
        <f>(F9-Year2!F9)/Year2!F9</f>
        <v>#N/A</v>
      </c>
      <c r="I9" s="85" t="e">
        <f>(G9-Year2!G9)/Year2!G9</f>
        <v>#N/A</v>
      </c>
    </row>
    <row r="10" spans="1:9" x14ac:dyDescent="0.25">
      <c r="A10" t="str">
        <f t="shared" si="0"/>
        <v>2021-220O5</v>
      </c>
      <c r="B10" t="str">
        <f t="shared" si="1"/>
        <v>2021-22</v>
      </c>
      <c r="C10">
        <f>'Input         '!$C$2</f>
        <v>0</v>
      </c>
      <c r="D10" t="s">
        <v>71</v>
      </c>
      <c r="E10" t="e">
        <f>VLOOKUP(A10,'All data'!A:E,5,FALSE)</f>
        <v>#N/A</v>
      </c>
      <c r="F10" t="e">
        <f>VLOOKUP(A10,'All data'!A:G,6,FALSE)</f>
        <v>#N/A</v>
      </c>
      <c r="G10" t="e">
        <f>VLOOKUP(A10,'All data'!A:G,7,FALSE)</f>
        <v>#N/A</v>
      </c>
      <c r="H10" s="85" t="e">
        <f>(F10-Year2!F10)/Year2!F10</f>
        <v>#N/A</v>
      </c>
      <c r="I10" s="85" t="e">
        <f>(G10-Year2!G10)/Year2!G10</f>
        <v>#N/A</v>
      </c>
    </row>
  </sheetData>
  <sheetProtection algorithmName="SHA-512" hashValue="WZcL5FGUiDCE96qO+I+akCRUMktB7OfDIgmRM14flxTYK17tooeITBaHAXeFd+lTnyVP/wvTc6JjQE3YFxc3/Q==" saltValue="ZcQHNi46zo7MBjMBqaBa2w==" spinCount="100000" sheet="1" objects="1" scenarios="1" selectLockedCells="1"/>
  <pageMargins left="0.7" right="0.7" top="0.75" bottom="0.75" header="0.3" footer="0.3"/>
  <pageSetup paperSize="9" orientation="portrait" r:id="rId1"/>
  <headerFooter>
    <oddHeader>&amp;C&amp;"Arial"&amp;12&amp;K000000OFFICIAL&amp;1#</oddHeader>
    <oddFooter>&amp;C&amp;1#&amp;"Arial"&amp;12&amp;K000000OFFICIAL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80"/>
  <sheetViews>
    <sheetView workbookViewId="0"/>
  </sheetViews>
  <sheetFormatPr defaultRowHeight="15" x14ac:dyDescent="0.25"/>
  <cols>
    <col min="1" max="1" width="25.140625" bestFit="1" customWidth="1"/>
    <col min="2" max="2" width="16.5703125" customWidth="1"/>
  </cols>
  <sheetData>
    <row r="1" spans="1:2" x14ac:dyDescent="0.25">
      <c r="B1" t="s">
        <v>292</v>
      </c>
    </row>
    <row r="2" spans="1:2" x14ac:dyDescent="0.25">
      <c r="A2" s="29" t="s">
        <v>226</v>
      </c>
      <c r="B2" t="s">
        <v>293</v>
      </c>
    </row>
    <row r="3" spans="1:2" x14ac:dyDescent="0.25">
      <c r="A3" s="29" t="s">
        <v>211</v>
      </c>
      <c r="B3" t="s">
        <v>293</v>
      </c>
    </row>
    <row r="4" spans="1:2" x14ac:dyDescent="0.25">
      <c r="A4" s="29" t="s">
        <v>227</v>
      </c>
      <c r="B4" t="s">
        <v>294</v>
      </c>
    </row>
    <row r="5" spans="1:2" x14ac:dyDescent="0.25">
      <c r="A5" s="29" t="s">
        <v>228</v>
      </c>
      <c r="B5" t="s">
        <v>295</v>
      </c>
    </row>
    <row r="6" spans="1:2" x14ac:dyDescent="0.25">
      <c r="A6" s="29" t="s">
        <v>224</v>
      </c>
      <c r="B6" t="s">
        <v>296</v>
      </c>
    </row>
    <row r="7" spans="1:2" x14ac:dyDescent="0.25">
      <c r="A7" s="29" t="s">
        <v>229</v>
      </c>
      <c r="B7" t="s">
        <v>296</v>
      </c>
    </row>
    <row r="8" spans="1:2" x14ac:dyDescent="0.25">
      <c r="A8" s="29" t="s">
        <v>230</v>
      </c>
      <c r="B8" t="s">
        <v>295</v>
      </c>
    </row>
    <row r="9" spans="1:2" x14ac:dyDescent="0.25">
      <c r="A9" s="29" t="s">
        <v>231</v>
      </c>
      <c r="B9" t="s">
        <v>293</v>
      </c>
    </row>
    <row r="10" spans="1:2" x14ac:dyDescent="0.25">
      <c r="A10" s="29" t="s">
        <v>278</v>
      </c>
      <c r="B10" t="s">
        <v>295</v>
      </c>
    </row>
    <row r="11" spans="1:2" x14ac:dyDescent="0.25">
      <c r="A11" s="29" t="s">
        <v>225</v>
      </c>
      <c r="B11" t="s">
        <v>293</v>
      </c>
    </row>
    <row r="12" spans="1:2" x14ac:dyDescent="0.25">
      <c r="A12" s="29" t="s">
        <v>232</v>
      </c>
      <c r="B12" t="s">
        <v>295</v>
      </c>
    </row>
    <row r="13" spans="1:2" x14ac:dyDescent="0.25">
      <c r="A13" s="29" t="s">
        <v>279</v>
      </c>
      <c r="B13" t="s">
        <v>293</v>
      </c>
    </row>
    <row r="14" spans="1:2" x14ac:dyDescent="0.25">
      <c r="A14" s="29" t="s">
        <v>233</v>
      </c>
      <c r="B14" t="s">
        <v>296</v>
      </c>
    </row>
    <row r="15" spans="1:2" x14ac:dyDescent="0.25">
      <c r="A15" s="29" t="s">
        <v>234</v>
      </c>
      <c r="B15" t="s">
        <v>297</v>
      </c>
    </row>
    <row r="16" spans="1:2" x14ac:dyDescent="0.25">
      <c r="A16" s="29" t="s">
        <v>235</v>
      </c>
      <c r="B16" t="s">
        <v>297</v>
      </c>
    </row>
    <row r="17" spans="1:2" x14ac:dyDescent="0.25">
      <c r="A17" s="29" t="s">
        <v>236</v>
      </c>
      <c r="B17" t="s">
        <v>293</v>
      </c>
    </row>
    <row r="18" spans="1:2" x14ac:dyDescent="0.25">
      <c r="A18" s="29" t="s">
        <v>237</v>
      </c>
      <c r="B18" t="s">
        <v>296</v>
      </c>
    </row>
    <row r="19" spans="1:2" x14ac:dyDescent="0.25">
      <c r="A19" s="29" t="s">
        <v>238</v>
      </c>
      <c r="B19" t="s">
        <v>296</v>
      </c>
    </row>
    <row r="20" spans="1:2" x14ac:dyDescent="0.25">
      <c r="A20" s="29" t="s">
        <v>239</v>
      </c>
      <c r="B20" t="s">
        <v>295</v>
      </c>
    </row>
    <row r="21" spans="1:2" x14ac:dyDescent="0.25">
      <c r="A21" s="29" t="s">
        <v>240</v>
      </c>
      <c r="B21" t="s">
        <v>296</v>
      </c>
    </row>
    <row r="22" spans="1:2" x14ac:dyDescent="0.25">
      <c r="A22" s="29" t="s">
        <v>241</v>
      </c>
      <c r="B22" t="s">
        <v>295</v>
      </c>
    </row>
    <row r="23" spans="1:2" x14ac:dyDescent="0.25">
      <c r="A23" s="29" t="s">
        <v>242</v>
      </c>
      <c r="B23" t="s">
        <v>293</v>
      </c>
    </row>
    <row r="24" spans="1:2" x14ac:dyDescent="0.25">
      <c r="A24" s="29" t="s">
        <v>280</v>
      </c>
      <c r="B24" t="s">
        <v>295</v>
      </c>
    </row>
    <row r="25" spans="1:2" x14ac:dyDescent="0.25">
      <c r="A25" s="29" t="s">
        <v>243</v>
      </c>
      <c r="B25" t="s">
        <v>296</v>
      </c>
    </row>
    <row r="26" spans="1:2" x14ac:dyDescent="0.25">
      <c r="A26" s="29" t="s">
        <v>244</v>
      </c>
      <c r="B26" t="s">
        <v>296</v>
      </c>
    </row>
    <row r="27" spans="1:2" x14ac:dyDescent="0.25">
      <c r="A27" s="29" t="s">
        <v>245</v>
      </c>
      <c r="B27" t="s">
        <v>294</v>
      </c>
    </row>
    <row r="28" spans="1:2" x14ac:dyDescent="0.25">
      <c r="A28" s="29" t="s">
        <v>246</v>
      </c>
      <c r="B28" t="s">
        <v>295</v>
      </c>
    </row>
    <row r="29" spans="1:2" x14ac:dyDescent="0.25">
      <c r="A29" s="29" t="s">
        <v>247</v>
      </c>
      <c r="B29" t="s">
        <v>294</v>
      </c>
    </row>
    <row r="30" spans="1:2" x14ac:dyDescent="0.25">
      <c r="A30" s="29" t="s">
        <v>274</v>
      </c>
      <c r="B30" t="s">
        <v>294</v>
      </c>
    </row>
    <row r="31" spans="1:2" x14ac:dyDescent="0.25">
      <c r="A31" s="29" t="s">
        <v>248</v>
      </c>
      <c r="B31" t="s">
        <v>293</v>
      </c>
    </row>
    <row r="32" spans="1:2" x14ac:dyDescent="0.25">
      <c r="A32" s="29" t="s">
        <v>249</v>
      </c>
      <c r="B32" t="s">
        <v>293</v>
      </c>
    </row>
    <row r="33" spans="1:2" x14ac:dyDescent="0.25">
      <c r="A33" s="29" t="s">
        <v>250</v>
      </c>
      <c r="B33" t="s">
        <v>295</v>
      </c>
    </row>
    <row r="34" spans="1:2" x14ac:dyDescent="0.25">
      <c r="A34" s="29" t="s">
        <v>281</v>
      </c>
      <c r="B34" t="s">
        <v>294</v>
      </c>
    </row>
    <row r="35" spans="1:2" x14ac:dyDescent="0.25">
      <c r="A35" s="29" t="s">
        <v>251</v>
      </c>
      <c r="B35" t="s">
        <v>297</v>
      </c>
    </row>
    <row r="36" spans="1:2" x14ac:dyDescent="0.25">
      <c r="A36" s="29" t="s">
        <v>252</v>
      </c>
      <c r="B36" t="s">
        <v>293</v>
      </c>
    </row>
    <row r="37" spans="1:2" x14ac:dyDescent="0.25">
      <c r="A37" s="29" t="s">
        <v>282</v>
      </c>
      <c r="B37" t="s">
        <v>295</v>
      </c>
    </row>
    <row r="38" spans="1:2" x14ac:dyDescent="0.25">
      <c r="A38" s="29" t="s">
        <v>253</v>
      </c>
      <c r="B38" t="s">
        <v>295</v>
      </c>
    </row>
    <row r="39" spans="1:2" x14ac:dyDescent="0.25">
      <c r="A39" s="29" t="s">
        <v>283</v>
      </c>
      <c r="B39" t="s">
        <v>294</v>
      </c>
    </row>
    <row r="40" spans="1:2" x14ac:dyDescent="0.25">
      <c r="A40" s="29" t="s">
        <v>254</v>
      </c>
      <c r="B40" t="s">
        <v>293</v>
      </c>
    </row>
    <row r="41" spans="1:2" x14ac:dyDescent="0.25">
      <c r="A41" s="29" t="s">
        <v>255</v>
      </c>
      <c r="B41" t="s">
        <v>296</v>
      </c>
    </row>
    <row r="42" spans="1:2" x14ac:dyDescent="0.25">
      <c r="A42" s="29" t="s">
        <v>256</v>
      </c>
      <c r="B42" t="s">
        <v>295</v>
      </c>
    </row>
    <row r="43" spans="1:2" x14ac:dyDescent="0.25">
      <c r="A43" s="29" t="s">
        <v>257</v>
      </c>
      <c r="B43" t="s">
        <v>293</v>
      </c>
    </row>
    <row r="44" spans="1:2" x14ac:dyDescent="0.25">
      <c r="A44" s="29" t="s">
        <v>258</v>
      </c>
      <c r="B44" t="s">
        <v>295</v>
      </c>
    </row>
    <row r="45" spans="1:2" x14ac:dyDescent="0.25">
      <c r="A45" s="29" t="s">
        <v>259</v>
      </c>
      <c r="B45" t="s">
        <v>295</v>
      </c>
    </row>
    <row r="46" spans="1:2" x14ac:dyDescent="0.25">
      <c r="A46" s="29" t="s">
        <v>260</v>
      </c>
      <c r="B46" t="s">
        <v>295</v>
      </c>
    </row>
    <row r="47" spans="1:2" x14ac:dyDescent="0.25">
      <c r="A47" s="29" t="s">
        <v>261</v>
      </c>
      <c r="B47" t="s">
        <v>297</v>
      </c>
    </row>
    <row r="48" spans="1:2" x14ac:dyDescent="0.25">
      <c r="A48" s="29" t="s">
        <v>266</v>
      </c>
      <c r="B48" t="s">
        <v>295</v>
      </c>
    </row>
    <row r="49" spans="1:2" x14ac:dyDescent="0.25">
      <c r="A49" s="29" t="s">
        <v>284</v>
      </c>
      <c r="B49" t="s">
        <v>294</v>
      </c>
    </row>
    <row r="50" spans="1:2" x14ac:dyDescent="0.25">
      <c r="A50" s="29" t="s">
        <v>285</v>
      </c>
      <c r="B50" t="s">
        <v>296</v>
      </c>
    </row>
    <row r="51" spans="1:2" x14ac:dyDescent="0.25">
      <c r="A51" s="29" t="s">
        <v>262</v>
      </c>
      <c r="B51" t="s">
        <v>296</v>
      </c>
    </row>
    <row r="52" spans="1:2" x14ac:dyDescent="0.25">
      <c r="A52" s="29" t="s">
        <v>263</v>
      </c>
      <c r="B52" t="s">
        <v>295</v>
      </c>
    </row>
    <row r="53" spans="1:2" x14ac:dyDescent="0.25">
      <c r="A53" s="29" t="s">
        <v>264</v>
      </c>
      <c r="B53" t="s">
        <v>295</v>
      </c>
    </row>
    <row r="54" spans="1:2" x14ac:dyDescent="0.25">
      <c r="A54" s="29" t="s">
        <v>265</v>
      </c>
      <c r="B54" t="s">
        <v>296</v>
      </c>
    </row>
    <row r="55" spans="1:2" x14ac:dyDescent="0.25">
      <c r="A55" s="29" t="s">
        <v>267</v>
      </c>
      <c r="B55" t="s">
        <v>297</v>
      </c>
    </row>
    <row r="56" spans="1:2" x14ac:dyDescent="0.25">
      <c r="A56" s="29" t="s">
        <v>268</v>
      </c>
      <c r="B56" t="s">
        <v>296</v>
      </c>
    </row>
    <row r="57" spans="1:2" x14ac:dyDescent="0.25">
      <c r="A57" s="29" t="s">
        <v>269</v>
      </c>
      <c r="B57" t="s">
        <v>296</v>
      </c>
    </row>
    <row r="58" spans="1:2" x14ac:dyDescent="0.25">
      <c r="A58" s="29" t="s">
        <v>270</v>
      </c>
      <c r="B58" t="s">
        <v>293</v>
      </c>
    </row>
    <row r="59" spans="1:2" x14ac:dyDescent="0.25">
      <c r="A59" s="29" t="s">
        <v>271</v>
      </c>
      <c r="B59" t="s">
        <v>297</v>
      </c>
    </row>
    <row r="60" spans="1:2" x14ac:dyDescent="0.25">
      <c r="A60" s="29" t="s">
        <v>286</v>
      </c>
      <c r="B60" t="s">
        <v>293</v>
      </c>
    </row>
    <row r="61" spans="1:2" x14ac:dyDescent="0.25">
      <c r="A61" s="29" t="s">
        <v>272</v>
      </c>
      <c r="B61" t="s">
        <v>295</v>
      </c>
    </row>
    <row r="62" spans="1:2" x14ac:dyDescent="0.25">
      <c r="A62" s="29" t="s">
        <v>273</v>
      </c>
      <c r="B62" t="s">
        <v>293</v>
      </c>
    </row>
    <row r="63" spans="1:2" x14ac:dyDescent="0.25">
      <c r="A63" s="29" t="s">
        <v>209</v>
      </c>
      <c r="B63" t="s">
        <v>296</v>
      </c>
    </row>
    <row r="64" spans="1:2" x14ac:dyDescent="0.25">
      <c r="A64" s="29" t="s">
        <v>208</v>
      </c>
      <c r="B64" t="s">
        <v>296</v>
      </c>
    </row>
    <row r="65" spans="1:2" x14ac:dyDescent="0.25">
      <c r="A65" s="29" t="s">
        <v>210</v>
      </c>
      <c r="B65" t="s">
        <v>295</v>
      </c>
    </row>
    <row r="66" spans="1:2" x14ac:dyDescent="0.25">
      <c r="A66" s="29" t="s">
        <v>212</v>
      </c>
      <c r="B66" t="s">
        <v>293</v>
      </c>
    </row>
    <row r="67" spans="1:2" x14ac:dyDescent="0.25">
      <c r="A67" s="29" t="s">
        <v>213</v>
      </c>
      <c r="B67" t="s">
        <v>296</v>
      </c>
    </row>
    <row r="68" spans="1:2" x14ac:dyDescent="0.25">
      <c r="A68" s="29" t="s">
        <v>214</v>
      </c>
      <c r="B68" t="s">
        <v>296</v>
      </c>
    </row>
    <row r="69" spans="1:2" x14ac:dyDescent="0.25">
      <c r="A69" s="29" t="s">
        <v>215</v>
      </c>
      <c r="B69" t="s">
        <v>293</v>
      </c>
    </row>
    <row r="70" spans="1:2" x14ac:dyDescent="0.25">
      <c r="A70" s="29" t="s">
        <v>275</v>
      </c>
      <c r="B70" t="s">
        <v>294</v>
      </c>
    </row>
    <row r="71" spans="1:2" x14ac:dyDescent="0.25">
      <c r="A71" s="29" t="s">
        <v>276</v>
      </c>
      <c r="B71" t="s">
        <v>294</v>
      </c>
    </row>
    <row r="72" spans="1:2" x14ac:dyDescent="0.25">
      <c r="A72" s="29" t="s">
        <v>216</v>
      </c>
      <c r="B72" t="s">
        <v>296</v>
      </c>
    </row>
    <row r="73" spans="1:2" x14ac:dyDescent="0.25">
      <c r="A73" s="29" t="s">
        <v>217</v>
      </c>
      <c r="B73" t="s">
        <v>293</v>
      </c>
    </row>
    <row r="74" spans="1:2" x14ac:dyDescent="0.25">
      <c r="A74" s="29" t="s">
        <v>218</v>
      </c>
      <c r="B74" t="s">
        <v>295</v>
      </c>
    </row>
    <row r="75" spans="1:2" x14ac:dyDescent="0.25">
      <c r="A75" s="29" t="s">
        <v>219</v>
      </c>
      <c r="B75" t="s">
        <v>297</v>
      </c>
    </row>
    <row r="76" spans="1:2" x14ac:dyDescent="0.25">
      <c r="A76" s="29" t="s">
        <v>277</v>
      </c>
      <c r="B76" t="s">
        <v>294</v>
      </c>
    </row>
    <row r="77" spans="1:2" x14ac:dyDescent="0.25">
      <c r="A77" s="29" t="s">
        <v>220</v>
      </c>
      <c r="B77" t="s">
        <v>297</v>
      </c>
    </row>
    <row r="78" spans="1:2" x14ac:dyDescent="0.25">
      <c r="A78" s="29" t="s">
        <v>221</v>
      </c>
      <c r="B78" t="s">
        <v>295</v>
      </c>
    </row>
    <row r="79" spans="1:2" x14ac:dyDescent="0.25">
      <c r="A79" s="29" t="s">
        <v>222</v>
      </c>
      <c r="B79" t="s">
        <v>297</v>
      </c>
    </row>
    <row r="80" spans="1:2" x14ac:dyDescent="0.25">
      <c r="A80" s="29" t="s">
        <v>223</v>
      </c>
      <c r="B80" t="s">
        <v>293</v>
      </c>
    </row>
  </sheetData>
  <sheetProtection algorithmName="SHA-512" hashValue="2YQkW3cy4uboTywnV3RMpUFSVEh9AoykW6UGOXAAOdXI2QPPdUIe6r9uT7no9zunIefwJs36KzE5L0RvRVyC4g==" saltValue="qr010oyifq8Rta8m9j7lLA==" spinCount="100000" sheet="1" objects="1" scenarios="1" selectLockedCells="1"/>
  <pageMargins left="0.7" right="0.7" top="0.75" bottom="0.75" header="0.3" footer="0.3"/>
  <pageSetup paperSize="9" orientation="portrait" r:id="rId1"/>
  <headerFooter>
    <oddHeader>&amp;C&amp;"Arial"&amp;12&amp;K000000OFFICIAL&amp;1#</oddHeader>
    <oddFooter>&amp;C&amp;1#&amp;"Arial"&amp;12&amp;K000000OFFICIAL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N22"/>
  <sheetViews>
    <sheetView showGridLines="0" zoomScale="80" zoomScaleNormal="80" workbookViewId="0">
      <selection activeCell="L1" sqref="L1:L1048576"/>
    </sheetView>
  </sheetViews>
  <sheetFormatPr defaultColWidth="9.140625" defaultRowHeight="14.25" x14ac:dyDescent="0.2"/>
  <cols>
    <col min="1" max="1" width="1.7109375" style="1" customWidth="1"/>
    <col min="2" max="2" width="63.85546875" style="1" customWidth="1"/>
    <col min="3" max="3" width="63.85546875" style="11" customWidth="1"/>
    <col min="4" max="4" width="18" style="17" customWidth="1"/>
    <col min="5" max="5" width="38.85546875" style="1" customWidth="1"/>
    <col min="6" max="7" width="1.7109375" style="1" customWidth="1"/>
    <col min="8" max="11" width="9.140625" style="1"/>
    <col min="12" max="12" width="22.7109375" style="1" customWidth="1"/>
    <col min="13" max="13" width="22.7109375" style="12" customWidth="1"/>
    <col min="14" max="14" width="22.7109375" style="1" customWidth="1"/>
    <col min="15" max="16384" width="9.140625" style="1"/>
  </cols>
  <sheetData>
    <row r="1" spans="2:14" ht="72.75" customHeight="1" x14ac:dyDescent="0.2">
      <c r="C1" s="18" t="s">
        <v>298</v>
      </c>
    </row>
    <row r="2" spans="2:14" s="2" customFormat="1" ht="24" customHeight="1" x14ac:dyDescent="0.25">
      <c r="B2" s="4" t="s">
        <v>299</v>
      </c>
      <c r="C2" s="20"/>
      <c r="D2" s="13"/>
      <c r="E2" s="3"/>
      <c r="F2" s="3"/>
      <c r="G2" s="3"/>
      <c r="H2" s="3"/>
      <c r="I2" s="3"/>
      <c r="J2" s="3"/>
      <c r="K2" s="3"/>
      <c r="L2" s="3"/>
      <c r="M2" s="13"/>
      <c r="N2" s="3"/>
    </row>
    <row r="3" spans="2:14" s="2" customFormat="1" x14ac:dyDescent="0.2">
      <c r="B3" s="8" t="s">
        <v>300</v>
      </c>
      <c r="C3" s="9" t="s">
        <v>301</v>
      </c>
      <c r="D3" s="333" t="s">
        <v>302</v>
      </c>
      <c r="E3" s="9" t="s">
        <v>303</v>
      </c>
      <c r="F3" s="6"/>
      <c r="G3" s="5"/>
      <c r="H3" s="7" t="s">
        <v>95</v>
      </c>
      <c r="I3" s="5"/>
      <c r="J3" s="5"/>
      <c r="K3" s="5"/>
      <c r="L3" s="14" t="s">
        <v>304</v>
      </c>
      <c r="M3" s="14" t="s">
        <v>97</v>
      </c>
      <c r="N3" s="14" t="s">
        <v>305</v>
      </c>
    </row>
    <row r="4" spans="2:14" ht="13.5" customHeight="1" x14ac:dyDescent="0.2">
      <c r="B4" s="8"/>
      <c r="C4" s="21"/>
      <c r="D4" s="334"/>
      <c r="E4" s="9"/>
      <c r="F4" s="6"/>
      <c r="G4" s="5"/>
      <c r="H4" s="10" t="s">
        <v>306</v>
      </c>
      <c r="I4" s="10" t="s">
        <v>307</v>
      </c>
      <c r="J4" s="10" t="s">
        <v>308</v>
      </c>
      <c r="K4" s="10" t="s">
        <v>309</v>
      </c>
      <c r="L4" s="10"/>
      <c r="M4" s="10" t="s">
        <v>112</v>
      </c>
      <c r="N4" s="7"/>
    </row>
    <row r="5" spans="2:14" ht="39.950000000000003" customHeight="1" x14ac:dyDescent="0.2">
      <c r="B5" s="25" t="s">
        <v>310</v>
      </c>
      <c r="C5" s="27" t="s">
        <v>311</v>
      </c>
      <c r="D5" s="24">
        <v>97.4</v>
      </c>
      <c r="E5" s="19" t="s">
        <v>312</v>
      </c>
      <c r="F5" s="16"/>
      <c r="G5" s="15"/>
      <c r="H5" s="26">
        <v>93.5</v>
      </c>
      <c r="I5" s="26">
        <v>94.3</v>
      </c>
      <c r="J5" s="26">
        <v>91.2</v>
      </c>
      <c r="K5" s="26">
        <v>96.7</v>
      </c>
      <c r="L5" s="22">
        <v>95.5</v>
      </c>
      <c r="M5" s="23">
        <v>0.02</v>
      </c>
      <c r="N5" s="22">
        <v>97.4</v>
      </c>
    </row>
    <row r="6" spans="2:14" ht="39.950000000000003" customHeight="1" x14ac:dyDescent="0.2">
      <c r="B6" s="25" t="s">
        <v>313</v>
      </c>
      <c r="C6" s="27" t="s">
        <v>314</v>
      </c>
      <c r="D6" s="24"/>
      <c r="E6" s="19" t="s">
        <v>312</v>
      </c>
      <c r="F6" s="16"/>
      <c r="G6" s="15"/>
      <c r="H6" s="26">
        <v>92</v>
      </c>
      <c r="I6" s="26">
        <v>112</v>
      </c>
      <c r="J6" s="26">
        <v>125</v>
      </c>
      <c r="K6" s="26">
        <v>123</v>
      </c>
      <c r="L6" s="22">
        <v>140</v>
      </c>
      <c r="M6" s="28">
        <v>-3.5000000000000003E-2</v>
      </c>
      <c r="N6" s="22">
        <v>135</v>
      </c>
    </row>
    <row r="7" spans="2:14" ht="39.950000000000003" customHeight="1" x14ac:dyDescent="0.2">
      <c r="B7" s="25" t="s">
        <v>315</v>
      </c>
      <c r="C7" s="27"/>
      <c r="D7" s="24"/>
      <c r="E7" s="19" t="s">
        <v>312</v>
      </c>
      <c r="F7" s="16"/>
      <c r="G7" s="15"/>
      <c r="H7" s="26"/>
      <c r="I7" s="26"/>
      <c r="J7" s="26"/>
      <c r="K7" s="26"/>
      <c r="L7" s="22"/>
      <c r="M7" s="22"/>
      <c r="N7" s="22"/>
    </row>
    <row r="8" spans="2:14" ht="39.950000000000003" customHeight="1" x14ac:dyDescent="0.2">
      <c r="B8" s="25" t="s">
        <v>315</v>
      </c>
      <c r="C8" s="27"/>
      <c r="D8" s="24"/>
      <c r="E8" s="19" t="s">
        <v>312</v>
      </c>
      <c r="F8" s="16"/>
      <c r="G8" s="15"/>
      <c r="H8" s="26"/>
      <c r="I8" s="26"/>
      <c r="J8" s="26"/>
      <c r="K8" s="26"/>
      <c r="L8" s="22"/>
      <c r="M8" s="22"/>
      <c r="N8" s="22"/>
    </row>
    <row r="9" spans="2:14" ht="39.950000000000003" customHeight="1" x14ac:dyDescent="0.2">
      <c r="B9" s="25" t="s">
        <v>315</v>
      </c>
      <c r="C9" s="27"/>
      <c r="D9" s="24"/>
      <c r="E9" s="19" t="s">
        <v>312</v>
      </c>
      <c r="F9" s="16"/>
      <c r="G9" s="15"/>
      <c r="H9" s="26"/>
      <c r="I9" s="26"/>
      <c r="J9" s="26"/>
      <c r="K9" s="26"/>
      <c r="L9" s="22"/>
      <c r="M9" s="22"/>
      <c r="N9" s="22"/>
    </row>
    <row r="10" spans="2:14" ht="39.950000000000003" customHeight="1" x14ac:dyDescent="0.2">
      <c r="B10" s="25" t="s">
        <v>315</v>
      </c>
      <c r="C10" s="27"/>
      <c r="D10" s="24"/>
      <c r="E10" s="19" t="s">
        <v>312</v>
      </c>
      <c r="F10" s="16"/>
      <c r="G10" s="15"/>
      <c r="H10" s="26"/>
      <c r="I10" s="26"/>
      <c r="J10" s="26"/>
      <c r="K10" s="26"/>
      <c r="L10" s="22"/>
      <c r="M10" s="22"/>
      <c r="N10" s="22"/>
    </row>
    <row r="11" spans="2:14" ht="39.950000000000003" customHeight="1" x14ac:dyDescent="0.2">
      <c r="B11" s="25" t="s">
        <v>315</v>
      </c>
      <c r="C11" s="27"/>
      <c r="D11" s="24"/>
      <c r="E11" s="19" t="s">
        <v>312</v>
      </c>
      <c r="F11" s="16"/>
      <c r="G11" s="15"/>
      <c r="H11" s="26"/>
      <c r="I11" s="26"/>
      <c r="J11" s="26"/>
      <c r="K11" s="26"/>
      <c r="L11" s="22"/>
      <c r="M11" s="22"/>
      <c r="N11" s="22"/>
    </row>
    <row r="12" spans="2:14" ht="39.950000000000003" customHeight="1" x14ac:dyDescent="0.2">
      <c r="B12" s="25" t="s">
        <v>315</v>
      </c>
      <c r="C12" s="27"/>
      <c r="D12" s="24"/>
      <c r="E12" s="19" t="s">
        <v>312</v>
      </c>
      <c r="F12" s="16"/>
      <c r="G12" s="15"/>
      <c r="H12" s="26"/>
      <c r="I12" s="26"/>
      <c r="J12" s="26"/>
      <c r="K12" s="26"/>
      <c r="L12" s="22"/>
      <c r="M12" s="22"/>
      <c r="N12" s="22"/>
    </row>
    <row r="13" spans="2:14" ht="39.950000000000003" customHeight="1" x14ac:dyDescent="0.2">
      <c r="B13" s="25" t="s">
        <v>315</v>
      </c>
      <c r="C13" s="27"/>
      <c r="D13" s="24"/>
      <c r="E13" s="19" t="s">
        <v>312</v>
      </c>
      <c r="F13" s="16"/>
      <c r="G13" s="15"/>
      <c r="H13" s="26"/>
      <c r="I13" s="26"/>
      <c r="J13" s="26"/>
      <c r="K13" s="26"/>
      <c r="L13" s="22"/>
      <c r="M13" s="22"/>
      <c r="N13" s="22"/>
    </row>
    <row r="14" spans="2:14" ht="39.950000000000003" customHeight="1" x14ac:dyDescent="0.2">
      <c r="B14" s="25" t="s">
        <v>315</v>
      </c>
      <c r="C14" s="27"/>
      <c r="D14" s="24"/>
      <c r="E14" s="19" t="s">
        <v>312</v>
      </c>
      <c r="F14" s="16"/>
      <c r="G14" s="15"/>
      <c r="H14" s="26"/>
      <c r="I14" s="26"/>
      <c r="J14" s="26"/>
      <c r="K14" s="26"/>
      <c r="L14" s="22"/>
      <c r="M14" s="22"/>
      <c r="N14" s="22"/>
    </row>
    <row r="15" spans="2:14" ht="39.950000000000003" customHeight="1" x14ac:dyDescent="0.2">
      <c r="B15" s="25" t="s">
        <v>315</v>
      </c>
      <c r="C15" s="27"/>
      <c r="D15" s="24"/>
      <c r="E15" s="19" t="s">
        <v>312</v>
      </c>
      <c r="F15" s="16"/>
      <c r="G15" s="15"/>
      <c r="H15" s="26"/>
      <c r="I15" s="26"/>
      <c r="J15" s="26"/>
      <c r="K15" s="26"/>
      <c r="L15" s="22"/>
      <c r="M15" s="22"/>
      <c r="N15" s="22"/>
    </row>
    <row r="16" spans="2:14" ht="39.950000000000003" customHeight="1" x14ac:dyDescent="0.2">
      <c r="B16" s="25" t="s">
        <v>315</v>
      </c>
      <c r="C16" s="27"/>
      <c r="D16" s="24"/>
      <c r="E16" s="19" t="s">
        <v>312</v>
      </c>
      <c r="F16" s="16"/>
      <c r="G16" s="15"/>
      <c r="H16" s="26"/>
      <c r="I16" s="26"/>
      <c r="J16" s="26"/>
      <c r="K16" s="26"/>
      <c r="L16" s="22"/>
      <c r="M16" s="22"/>
      <c r="N16" s="22"/>
    </row>
    <row r="17" spans="2:14" ht="39.950000000000003" customHeight="1" x14ac:dyDescent="0.2">
      <c r="B17" s="25" t="s">
        <v>315</v>
      </c>
      <c r="C17" s="27"/>
      <c r="D17" s="24"/>
      <c r="E17" s="19" t="s">
        <v>312</v>
      </c>
      <c r="F17" s="16"/>
      <c r="G17" s="15"/>
      <c r="H17" s="26"/>
      <c r="I17" s="26"/>
      <c r="J17" s="26"/>
      <c r="K17" s="26"/>
      <c r="L17" s="22"/>
      <c r="M17" s="22"/>
      <c r="N17" s="22"/>
    </row>
    <row r="18" spans="2:14" ht="39.950000000000003" customHeight="1" x14ac:dyDescent="0.2">
      <c r="B18" s="25" t="s">
        <v>315</v>
      </c>
      <c r="C18" s="27"/>
      <c r="D18" s="24"/>
      <c r="E18" s="19" t="s">
        <v>312</v>
      </c>
      <c r="F18" s="16"/>
      <c r="G18" s="15"/>
      <c r="H18" s="26"/>
      <c r="I18" s="26"/>
      <c r="J18" s="26"/>
      <c r="K18" s="26"/>
      <c r="L18" s="22"/>
      <c r="M18" s="22"/>
      <c r="N18" s="22"/>
    </row>
    <row r="19" spans="2:14" ht="39.950000000000003" customHeight="1" x14ac:dyDescent="0.2">
      <c r="B19" s="25" t="s">
        <v>315</v>
      </c>
      <c r="C19" s="27"/>
      <c r="D19" s="24"/>
      <c r="E19" s="19" t="s">
        <v>312</v>
      </c>
      <c r="F19" s="16"/>
      <c r="G19" s="15"/>
      <c r="H19" s="26"/>
      <c r="I19" s="26"/>
      <c r="J19" s="26"/>
      <c r="K19" s="26"/>
      <c r="L19" s="22"/>
      <c r="M19" s="22"/>
      <c r="N19" s="22"/>
    </row>
    <row r="20" spans="2:14" ht="39.950000000000003" customHeight="1" x14ac:dyDescent="0.2">
      <c r="B20" s="25" t="s">
        <v>315</v>
      </c>
      <c r="C20" s="27"/>
      <c r="D20" s="24"/>
      <c r="E20" s="19" t="s">
        <v>312</v>
      </c>
      <c r="F20" s="16"/>
      <c r="G20" s="15"/>
      <c r="H20" s="26"/>
      <c r="I20" s="26"/>
      <c r="J20" s="26"/>
      <c r="K20" s="26"/>
      <c r="L20" s="22"/>
      <c r="M20" s="22"/>
      <c r="N20" s="22"/>
    </row>
    <row r="21" spans="2:14" ht="39.950000000000003" customHeight="1" x14ac:dyDescent="0.2">
      <c r="B21" s="25" t="s">
        <v>315</v>
      </c>
      <c r="C21" s="27"/>
      <c r="D21" s="24"/>
      <c r="E21" s="19" t="s">
        <v>312</v>
      </c>
      <c r="F21" s="16"/>
      <c r="G21" s="15"/>
      <c r="H21" s="26"/>
      <c r="I21" s="26"/>
      <c r="J21" s="26"/>
      <c r="K21" s="26"/>
      <c r="L21" s="22"/>
      <c r="M21" s="22"/>
      <c r="N21" s="22"/>
    </row>
    <row r="22" spans="2:14" ht="39.950000000000003" customHeight="1" x14ac:dyDescent="0.2">
      <c r="B22" s="25" t="s">
        <v>315</v>
      </c>
      <c r="C22" s="27"/>
      <c r="D22" s="24"/>
      <c r="E22" s="19" t="s">
        <v>312</v>
      </c>
      <c r="F22" s="16"/>
      <c r="G22" s="15"/>
      <c r="H22" s="26"/>
      <c r="I22" s="26"/>
      <c r="J22" s="26"/>
      <c r="K22" s="26"/>
      <c r="L22" s="22"/>
      <c r="M22" s="22"/>
      <c r="N22" s="22"/>
    </row>
  </sheetData>
  <mergeCells count="1">
    <mergeCell ref="D3:D4"/>
  </mergeCells>
  <dataValidations count="1">
    <dataValidation type="list" allowBlank="1" showInputMessage="1" showErrorMessage="1" promptTitle="[Select Indicator]" prompt="[Select Indicator]" sqref="C5:C22" xr:uid="{00000000-0002-0000-0800-000000000000}">
      <formula1>#REF!</formula1>
    </dataValidation>
  </dataValidations>
  <pageMargins left="0.7" right="0.7" top="0.75" bottom="0.75" header="0.3" footer="0.3"/>
  <pageSetup paperSize="9" orientation="portrait" r:id="rId1"/>
  <headerFooter>
    <oddHeader>&amp;C&amp;"Arial"&amp;12&amp;K000000OFFICIAL&amp;1#</oddHeader>
    <oddFooter>&amp;C&amp;1#&amp;"Arial"&amp;12&amp;K000000OFFICIAL</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LGV - Innovation and Performance" ma:contentTypeID="0x010100831AB7F96AEF13458F043989706E7E3E00523315F8C2379042993FED9FBDED4778" ma:contentTypeVersion="53" ma:contentTypeDescription="" ma:contentTypeScope="" ma:versionID="4ddbdad869ba6170a28b37fa261f65d1">
  <xsd:schema xmlns:xsd="http://www.w3.org/2001/XMLSchema" xmlns:xs="http://www.w3.org/2001/XMLSchema" xmlns:p="http://schemas.microsoft.com/office/2006/metadata/properties" xmlns:ns1="http://schemas.microsoft.com/sharepoint/v3" xmlns:ns2="97294fa0-7ac3-4fb8-b5f1-fec69ca7f6eb" xmlns:ns3="http://schemas.microsoft.com/sharepoint/v3/fields" xmlns:ns4="7be4c3ab-4cbe-437f-bec2-943f9cac8f5d" targetNamespace="http://schemas.microsoft.com/office/2006/metadata/properties" ma:root="true" ma:fieldsID="4c94da2042578caddaa106f25b477cea" ns1:_="" ns2:_="" ns3:_="" ns4:_="">
    <xsd:import namespace="http://schemas.microsoft.com/sharepoint/v3"/>
    <xsd:import namespace="97294fa0-7ac3-4fb8-b5f1-fec69ca7f6eb"/>
    <xsd:import namespace="http://schemas.microsoft.com/sharepoint/v3/fields"/>
    <xsd:import namespace="7be4c3ab-4cbe-437f-bec2-943f9cac8f5d"/>
    <xsd:element name="properties">
      <xsd:complexType>
        <xsd:sequence>
          <xsd:element name="documentManagement">
            <xsd:complexType>
              <xsd:all>
                <xsd:element ref="ns1:RoutingRuleDescription" minOccurs="0"/>
                <xsd:element ref="ns2:DELWP_x0020_Document_x0020_ID" minOccurs="0"/>
                <xsd:element ref="ns2:Branch" minOccurs="0"/>
                <xsd:element ref="ns2:Group1" minOccurs="0"/>
                <xsd:element ref="ns2:Department1" minOccurs="0"/>
                <xsd:element ref="ns2:Unit" minOccurs="0"/>
                <xsd:element ref="ns2:Dissemination_x0020_Limiting_x0020_Marker" minOccurs="0"/>
                <xsd:element ref="ns2:Security_x0020_classification" minOccurs="0"/>
                <xsd:element ref="ns2:FinancialYear" minOccurs="0"/>
                <xsd:element ref="ns2:Year" minOccurs="0"/>
                <xsd:element ref="ns2:TRIM_x0020_Container_x0020_Record_x0020_Number" minOccurs="0"/>
                <xsd:element ref="ns2:TRIM_x0020_Container_x0020_Title" minOccurs="0"/>
                <xsd:element ref="ns2:Trim_x0020_notes" minOccurs="0"/>
                <xsd:element ref="ns2:Team" minOccurs="0"/>
                <xsd:element ref="ns2:Reference_x0020_Number" minOccurs="0"/>
                <xsd:element ref="ns2:Meeting_x0020_Template" minOccurs="0"/>
                <xsd:element ref="ns2:Date_x0020_Received" minOccurs="0"/>
                <xsd:element ref="ns2:Date_x0020_of_x0020_Original" minOccurs="0"/>
                <xsd:element ref="ns2:Originating_x0020_Author" minOccurs="0"/>
                <xsd:element ref="ns2:Local_x0020_Government_x0020_Authority_x0020__x0028_LGA_x0029_" minOccurs="0"/>
                <xsd:element ref="ns2:Event_x0020_Date" minOccurs="0"/>
                <xsd:element ref="ns2:Event_x0020_Name" minOccurs="0"/>
                <xsd:element ref="ns3:wic_System_Copyright" minOccurs="0"/>
                <xsd:element ref="ns2:File_x0020_Number" minOccurs="0"/>
                <xsd:element ref="ns2:Review_x0020_Date" minOccurs="0"/>
                <xsd:element ref="ns2:Country" minOccurs="0"/>
                <xsd:element ref="ns2:Non_x0020_DELWP_x0020_Region" minOccurs="0"/>
                <xsd:element ref="ns2:Resolution" minOccurs="0"/>
                <xsd:element ref="ns2:Stakeholders-Delivery_x0020_Partners" minOccurs="0"/>
                <xsd:element ref="ns2:Policy_x0020_Area" minOccurs="0"/>
                <xsd:element ref="ns2:Project_x0020_Stage" minOccurs="0"/>
                <xsd:element ref="ns2:Project" minOccurs="0"/>
                <xsd:element ref="ns2:Region" minOccurs="0"/>
                <xsd:element ref="ns2:CCSFP_x0020_Program" minOccurs="0"/>
                <xsd:element ref="ns2:LGI_x0020_Topic" minOccurs="0"/>
                <xsd:element ref="ns1:URL" minOccurs="0"/>
                <xsd:element ref="ns2:Category1" minOccurs="0"/>
                <xsd:element ref="ns2:Date1" minOccurs="0"/>
                <xsd:element ref="ns2:KpiDescription1" minOccurs="0"/>
                <xsd:element ref="ns2:KpiDescription12"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2:SharedWithUsers" minOccurs="0"/>
                <xsd:element ref="ns2:SharedWithDetails" minOccurs="0"/>
                <xsd:element ref="ns4:lcf76f155ced4ddcb4097134ff3c332f" minOccurs="0"/>
                <xsd:element ref="ns2:TaxCatchAll"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8" nillable="true" ma:displayName="Description" ma:internalName="RoutingRuleDescription" ma:readOnly="false">
      <xsd:simpleType>
        <xsd:restriction base="dms:Text">
          <xsd:maxLength value="255"/>
        </xsd:restriction>
      </xsd:simpleType>
    </xsd:element>
    <xsd:element name="URL" ma:index="43"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7294fa0-7ac3-4fb8-b5f1-fec69ca7f6eb" elementFormDefault="qualified">
    <xsd:import namespace="http://schemas.microsoft.com/office/2006/documentManagement/types"/>
    <xsd:import namespace="http://schemas.microsoft.com/office/infopath/2007/PartnerControls"/>
    <xsd:element name="DELWP_x0020_Document_x0020_ID" ma:index="9" nillable="true" ma:displayName="DELWP Document ID" ma:hidden="true" ma:internalName="DELWP_x0020_Document_x0020_ID" ma:readOnly="false">
      <xsd:simpleType>
        <xsd:restriction base="dms:Text">
          <xsd:maxLength value="255"/>
        </xsd:restriction>
      </xsd:simpleType>
    </xsd:element>
    <xsd:element name="Branch" ma:index="10" nillable="true" ma:displayName="Branch" ma:default="Local Government Victoria" ma:format="Dropdown" ma:internalName="Branch" ma:readOnly="false">
      <xsd:simpleType>
        <xsd:restriction base="dms:Choice">
          <xsd:enumeration value="Local Government Victoria"/>
          <xsd:enumeration value="Business Operations"/>
          <xsd:enumeration value="Digital and Customer Communications"/>
          <xsd:enumeration value="Finance"/>
          <xsd:enumeration value="Climate Change"/>
          <xsd:enumeration value="Local Infrastructure"/>
          <xsd:enumeration value="Information Services"/>
          <xsd:enumeration value="Legal and Governance"/>
          <xsd:enumeration value="Office of the Deputy Secretary Local Infrastructure"/>
          <xsd:enumeration value="Strategy and Performance"/>
          <xsd:enumeration value="Suburban Development"/>
          <xsd:enumeration value="Waterway Programs"/>
          <xsd:enumeration value="Waste and Recycling"/>
          <xsd:enumeration value="Office for Suburban Development"/>
          <xsd:enumeration value="All"/>
          <xsd:enumeration value="Office of The Secretary"/>
          <xsd:enumeration value="Office of the Deputy Secretary Planning"/>
          <xsd:enumeration value="Office of the Deputy Secretary Corporate Services"/>
          <xsd:enumeration value="Business Executive and Ministerial Services"/>
          <xsd:enumeration value="Group Business Management"/>
          <xsd:enumeration value="People and Culture"/>
          <xsd:enumeration value="Forward Policy and Business Strategy"/>
          <xsd:enumeration value="Governance and Programs"/>
          <xsd:enumeration value="Sector Performance and Development"/>
          <xsd:enumeration value="Sector Development"/>
        </xsd:restriction>
      </xsd:simpleType>
    </xsd:element>
    <xsd:element name="Group1" ma:index="11" nillable="true" ma:displayName="Group" ma:default="Local Government and suburban development" ma:format="Dropdown" ma:internalName="Group1" ma:readOnly="false">
      <xsd:simpleType>
        <xsd:restriction base="dms:Choice">
          <xsd:enumeration value="Local Government and suburban development"/>
          <xsd:enumeration value="Local Infrastructure"/>
          <xsd:enumeration value="Corporate Services"/>
          <xsd:enumeration value="Catchments, Waterways, Cities and Towns"/>
          <xsd:enumeration value="Local Infrastructure"/>
          <xsd:enumeration value="Energy, Environment and Climate Change"/>
          <xsd:enumeration value="Environment and Climate Change"/>
          <xsd:enumeration value="All Groups"/>
          <xsd:enumeration value="Local Government Victoria"/>
          <xsd:enumeration value="All"/>
          <xsd:enumeration value="Office of The Secretary"/>
          <xsd:enumeration value="Planning"/>
          <xsd:enumeration value="Sector Performance and Development"/>
        </xsd:restriction>
      </xsd:simpleType>
    </xsd:element>
    <xsd:element name="Department1" ma:index="12" nillable="true" ma:displayName="Department" ma:default="Department of Jobs Precincts and Regions" ma:format="Dropdown" ma:internalName="Department1" ma:readOnly="false">
      <xsd:simpleType>
        <xsd:restriction base="dms:Choice">
          <xsd:enumeration value="Department of Jobs Precincts and Regions"/>
          <xsd:enumeration value="Department of Environment, Land, Water and Planning"/>
          <xsd:enumeration value="Other Organisation"/>
          <xsd:enumeration value="Local Government Victoria"/>
        </xsd:restriction>
      </xsd:simpleType>
    </xsd:element>
    <xsd:element name="Unit" ma:index="13" nillable="true" ma:displayName="Unit" ma:default="All" ma:format="Dropdown" ma:internalName="Unit" ma:readOnly="false">
      <xsd:simpleType>
        <xsd:restriction base="dms:Choice">
          <xsd:enumeration value="Office of the Executive Director"/>
          <xsd:enumeration value="Policy and Strategy"/>
          <xsd:enumeration value="Sector Investment"/>
          <xsd:enumeration value="Sector Innovation Performance and Resilience"/>
          <xsd:enumeration value="All"/>
          <xsd:enumeration value="Audit and Performance"/>
          <xsd:enumeration value="Budget Initiative Office"/>
          <xsd:enumeration value="Community Programs"/>
          <xsd:enumeration value="Divisional Business Management"/>
          <xsd:enumeration value="Economics, Governance and Waste"/>
          <xsd:enumeration value="Governance and Programs"/>
          <xsd:enumeration value="Group Business Management"/>
          <xsd:enumeration value="Integrated Investment"/>
          <xsd:enumeration value="Local Infrastructure Projects"/>
          <xsd:enumeration value="Ministerial Services"/>
          <xsd:enumeration value="Policy and Legislation"/>
          <xsd:enumeration value="Policy and Strategy"/>
          <xsd:enumeration value="Policy and Strategy Development"/>
          <xsd:enumeration value="Project Services"/>
          <xsd:enumeration value="Sector Performance and Development"/>
          <xsd:enumeration value="Water and Catchments"/>
          <xsd:enumeration value="Cabinet Services"/>
          <xsd:enumeration value="Business Management"/>
          <xsd:enumeration value="Office of The Secretary"/>
          <xsd:enumeration value="Legislation"/>
          <xsd:enumeration value="Budget and Planning"/>
          <xsd:enumeration value="Business Operations"/>
          <xsd:enumeration value="Strategy, Governance and Performance Improvement"/>
          <xsd:enumeration value="Office of the Deputy Secretary Local Infrastructure"/>
          <xsd:enumeration value="Strategy and Policy Integration"/>
          <xsd:enumeration value="People and Culture Operations"/>
          <xsd:enumeration value="Smart Planning"/>
          <xsd:enumeration value="Procurement"/>
          <xsd:enumeration value="Funding Program"/>
          <xsd:enumeration value="Funding Programs"/>
          <xsd:enumeration value="Strategy, Innovation and Engagement"/>
        </xsd:restriction>
      </xsd:simpleType>
    </xsd:element>
    <xsd:element name="Dissemination_x0020_Limiting_x0020_Marker" ma:index="14" nillable="true" ma:displayName="Dissemination Limiting Marker" ma:default="Official Use Only" ma:format="Dropdown" ma:internalName="Dissemination_x0020_Limiting_x0020_Marker" ma:readOnly="false">
      <xsd:simpleType>
        <xsd:restriction base="dms:Choice">
          <xsd:enumeration value="Official Use Only"/>
          <xsd:enumeration value="Unclassified"/>
          <xsd:enumeration value="None"/>
          <xsd:enumeration value="FOUO"/>
          <xsd:enumeration value="Cabinet-in-Confidence"/>
          <xsd:enumeration value="Sensitive"/>
          <xsd:enumeration value="Sensitive: Personal"/>
          <xsd:enumeration value="Sector Performance and Development"/>
        </xsd:restriction>
      </xsd:simpleType>
    </xsd:element>
    <xsd:element name="Security_x0020_classification" ma:index="15" nillable="true" ma:displayName="Security Classification" ma:default="Unclassified" ma:format="Dropdown" ma:internalName="Security_x0020_classification" ma:readOnly="false">
      <xsd:simpleType>
        <xsd:restriction base="dms:Choice">
          <xsd:enumeration value="Unclassified"/>
          <xsd:enumeration value="Public"/>
          <xsd:enumeration value="FOUO"/>
        </xsd:restriction>
      </xsd:simpleType>
    </xsd:element>
    <xsd:element name="FinancialYear" ma:index="16" nillable="true" ma:displayName="Financial Year" ma:internalName="FinancialYear">
      <xsd:complexType>
        <xsd:complexContent>
          <xsd:extension base="dms:MultiChoiceFillIn">
            <xsd:sequence>
              <xsd:element name="Value" maxOccurs="unbounded" minOccurs="0" nillable="true">
                <xsd:simpleType>
                  <xsd:union memberTypes="dms:Text">
                    <xsd:simpleType>
                      <xsd:restriction base="dms:Choice">
                        <xsd:enumeration value="2022-23"/>
                        <xsd:enumeration value="2021-22"/>
                        <xsd:enumeration value="2020-21"/>
                        <xsd:enumeration value="2019-20"/>
                        <xsd:enumeration value="2018-19"/>
                        <xsd:enumeration value="2017-18"/>
                        <xsd:enumeration value="2016-17"/>
                        <xsd:enumeration value="2015-16"/>
                        <xsd:enumeration value="2014-15"/>
                        <xsd:enumeration value="2013-14"/>
                        <xsd:enumeration value="Other"/>
                      </xsd:restriction>
                    </xsd:simpleType>
                  </xsd:union>
                </xsd:simpleType>
              </xsd:element>
            </xsd:sequence>
          </xsd:extension>
        </xsd:complexContent>
      </xsd:complexType>
    </xsd:element>
    <xsd:element name="Year" ma:index="17" nillable="true" ma:displayName="Year" ma:format="Dropdown" ma:internalName="Year" ma:readOnly="false">
      <xsd:simpleType>
        <xsd:restriction base="dms:Choice">
          <xsd:enumeration value="2024"/>
          <xsd:enumeration value="2023"/>
          <xsd:enumeration value="2022"/>
          <xsd:enumeration value="2021"/>
          <xsd:enumeration value="2020"/>
          <xsd:enumeration value="2019"/>
          <xsd:enumeration value="2018"/>
          <xsd:enumeration value="2017"/>
          <xsd:enumeration value="2016"/>
        </xsd:restriction>
      </xsd:simpleType>
    </xsd:element>
    <xsd:element name="TRIM_x0020_Container_x0020_Record_x0020_Number" ma:index="18" nillable="true" ma:displayName="TRIM Container Record Number" ma:internalName="TRIM_x0020_Container_x0020_Record_x0020_Number" ma:readOnly="false">
      <xsd:simpleType>
        <xsd:restriction base="dms:Text">
          <xsd:maxLength value="255"/>
        </xsd:restriction>
      </xsd:simpleType>
    </xsd:element>
    <xsd:element name="TRIM_x0020_Container_x0020_Title" ma:index="19" nillable="true" ma:displayName="TRIM Container Title" ma:internalName="TRIM_x0020_Container_x0020_Title" ma:readOnly="false">
      <xsd:simpleType>
        <xsd:restriction base="dms:Text">
          <xsd:maxLength value="255"/>
        </xsd:restriction>
      </xsd:simpleType>
    </xsd:element>
    <xsd:element name="Trim_x0020_notes" ma:index="20" nillable="true" ma:displayName="Trim notes" ma:internalName="Trim_x0020_notes" ma:readOnly="false">
      <xsd:simpleType>
        <xsd:restriction base="dms:Note">
          <xsd:maxLength value="255"/>
        </xsd:restriction>
      </xsd:simpleType>
    </xsd:element>
    <xsd:element name="Team" ma:index="21" nillable="true" ma:displayName="Team" ma:default="All" ma:format="Dropdown" ma:internalName="Team" ma:readOnly="false">
      <xsd:simpleType>
        <xsd:restriction base="dms:Choice">
          <xsd:enumeration value="All"/>
          <xsd:enumeration value="Funding Programs"/>
          <xsd:enumeration value="Governance and Legislation"/>
          <xsd:enumeration value="Policy and Legislation"/>
          <xsd:enumeration value="Policy and Strategy"/>
          <xsd:enumeration value="Portfolio Strategy"/>
          <xsd:enumeration value="Sourcing and Contracts"/>
          <xsd:enumeration value="Waterway Health"/>
          <xsd:enumeration value="Victoria Grants Commission"/>
          <xsd:enumeration value="Project Management Office"/>
          <xsd:enumeration value="Group Business Management"/>
          <xsd:enumeration value="Local Government Victoria"/>
          <xsd:enumeration value="Strategic Integration"/>
          <xsd:enumeration value="Local Infrastructure"/>
        </xsd:restriction>
      </xsd:simpleType>
    </xsd:element>
    <xsd:element name="Reference_x0020_Number" ma:index="22" nillable="true" ma:displayName="Reference Number" ma:internalName="Reference_x0020_Number">
      <xsd:simpleType>
        <xsd:restriction base="dms:Text">
          <xsd:maxLength value="255"/>
        </xsd:restriction>
      </xsd:simpleType>
    </xsd:element>
    <xsd:element name="Meeting_x0020_Template" ma:index="23" nillable="true" ma:displayName="Meeting Template" ma:format="Dropdown" ma:internalName="Meeting_x0020_Template">
      <xsd:simpleType>
        <xsd:restriction base="dms:Choice">
          <xsd:enumeration value="LGMAP"/>
          <xsd:enumeration value="LGPro"/>
          <xsd:enumeration value="MAV"/>
          <xsd:enumeration value="Meeting Templates"/>
          <xsd:enumeration value="VLGA"/>
        </xsd:restriction>
      </xsd:simpleType>
    </xsd:element>
    <xsd:element name="Date_x0020_Received" ma:index="24" nillable="true" ma:displayName="Date Received" ma:format="DateOnly" ma:internalName="Date_x0020_Received">
      <xsd:simpleType>
        <xsd:restriction base="dms:DateTime"/>
      </xsd:simpleType>
    </xsd:element>
    <xsd:element name="Date_x0020_of_x0020_Original" ma:index="25" nillable="true" ma:displayName="Date of Original" ma:format="DateOnly" ma:internalName="Date_x0020_of_x0020_Original" ma:readOnly="false">
      <xsd:simpleType>
        <xsd:restriction base="dms:DateTime"/>
      </xsd:simpleType>
    </xsd:element>
    <xsd:element name="Originating_x0020_Author" ma:index="26" nillable="true" ma:displayName="Originating Author" ma:internalName="Originating_x0020_Author" ma:readOnly="false">
      <xsd:simpleType>
        <xsd:restriction base="dms:Text">
          <xsd:maxLength value="255"/>
        </xsd:restriction>
      </xsd:simpleType>
    </xsd:element>
    <xsd:element name="Local_x0020_Government_x0020_Authority_x0020__x0028_LGA_x0029_" ma:index="27" nillable="true" ma:displayName="Local Government Authority (LGA)" ma:format="Dropdown" ma:internalName="Local_x0020_Government_x0020_Authority_x0020__x0028_LGA_x0029_" ma:readOnly="false">
      <xsd:simpleType>
        <xsd:restriction base="dms:Choice">
          <xsd:enumeration value="Alpine"/>
          <xsd:enumeration value="Ararat"/>
          <xsd:enumeration value="Ballarat"/>
          <xsd:enumeration value="Banyule"/>
          <xsd:enumeration value="Bass Coast"/>
          <xsd:enumeration value="Baw Baw"/>
          <xsd:enumeration value="Bayside"/>
          <xsd:enumeration value="Benalla"/>
          <xsd:enumeration value="Boroondara"/>
          <xsd:enumeration value="Brimbank"/>
          <xsd:enumeration value="Buloke"/>
          <xsd:enumeration value="Campaspe"/>
          <xsd:enumeration value="Cardinia"/>
          <xsd:enumeration value="Casey"/>
          <xsd:enumeration value="Central Goldfields"/>
          <xsd:enumeration value="Colac-Otway"/>
          <xsd:enumeration value="Corangamite"/>
          <xsd:enumeration value="Darebin"/>
          <xsd:enumeration value="East Gippsland"/>
          <xsd:enumeration value="Frankston"/>
          <xsd:enumeration value="Gannawarra"/>
          <xsd:enumeration value="Glen Eira"/>
          <xsd:enumeration value="Glenelg"/>
          <xsd:enumeration value="Golden Plains"/>
          <xsd:enumeration value="Greater Bendigo"/>
          <xsd:enumeration value="Greater Dandenong"/>
          <xsd:enumeration value="Greater Geelong"/>
          <xsd:enumeration value="Greater Shepparton"/>
          <xsd:enumeration value="Hepburn"/>
          <xsd:enumeration value="Hindmarsh"/>
          <xsd:enumeration value="Hobsons Bay"/>
          <xsd:enumeration value="Horsham"/>
          <xsd:enumeration value="Hume"/>
          <xsd:enumeration value="Indigo"/>
          <xsd:enumeration value="Kingston"/>
          <xsd:enumeration value="Knox"/>
          <xsd:enumeration value="Latrobe"/>
          <xsd:enumeration value="Loddon"/>
          <xsd:enumeration value="Macedon Ranges"/>
          <xsd:enumeration value="Manningham"/>
          <xsd:enumeration value="Mansfield"/>
          <xsd:enumeration value="Maribyrnong"/>
          <xsd:enumeration value="Maroondah"/>
          <xsd:enumeration value="Melbourne"/>
          <xsd:enumeration value="Melton"/>
          <xsd:enumeration value="Mildura"/>
          <xsd:enumeration value="Mitchell"/>
          <xsd:enumeration value="Moira"/>
          <xsd:enumeration value="Monash"/>
          <xsd:enumeration value="Moonee Valley"/>
          <xsd:enumeration value="Moorabool"/>
          <xsd:enumeration value="Moreland"/>
          <xsd:enumeration value="Mornington Peninsula"/>
          <xsd:enumeration value="Mount Alexander"/>
          <xsd:enumeration value="Moyne"/>
          <xsd:enumeration value="Murrindindi"/>
          <xsd:enumeration value="Nillumbik"/>
          <xsd:enumeration value="Northern Grampians"/>
          <xsd:enumeration value="Port Phillip"/>
          <xsd:enumeration value="Pyrenees"/>
          <xsd:enumeration value="Queenscliff"/>
          <xsd:enumeration value="South Gippsland"/>
          <xsd:enumeration value="Southern Grampians"/>
          <xsd:enumeration value="Stonnington"/>
          <xsd:enumeration value="Strathbogie"/>
          <xsd:enumeration value="Surf Coast"/>
          <xsd:enumeration value="Swan Hill"/>
          <xsd:enumeration value="Towong"/>
          <xsd:enumeration value="Wangaratta"/>
          <xsd:enumeration value="Warrnambool"/>
          <xsd:enumeration value="Wellington"/>
          <xsd:enumeration value="West Wimmera"/>
          <xsd:enumeration value="Whitehorse"/>
          <xsd:enumeration value="Whittlesea"/>
          <xsd:enumeration value="Wodonga"/>
          <xsd:enumeration value="Wyndham"/>
          <xsd:enumeration value="Yarra"/>
          <xsd:enumeration value="Yarra Ranges"/>
          <xsd:enumeration value="Yarriambiack"/>
          <xsd:enumeration value="All LGAs"/>
          <xsd:enumeration value="All Non-Metro LGAs"/>
        </xsd:restriction>
      </xsd:simpleType>
    </xsd:element>
    <xsd:element name="Event_x0020_Date" ma:index="28" nillable="true" ma:displayName="Event Date" ma:format="DateOnly" ma:internalName="Event_x0020_Date" ma:readOnly="false">
      <xsd:simpleType>
        <xsd:restriction base="dms:DateTime"/>
      </xsd:simpleType>
    </xsd:element>
    <xsd:element name="Event_x0020_Name" ma:index="29" nillable="true" ma:displayName="Event Name" ma:internalName="Event_x0020_Name" ma:readOnly="false">
      <xsd:simpleType>
        <xsd:restriction base="dms:Text">
          <xsd:maxLength value="255"/>
        </xsd:restriction>
      </xsd:simpleType>
    </xsd:element>
    <xsd:element name="File_x0020_Number" ma:index="31" nillable="true" ma:displayName="File Number" ma:internalName="File_x0020_Number">
      <xsd:simpleType>
        <xsd:restriction base="dms:Text">
          <xsd:maxLength value="255"/>
        </xsd:restriction>
      </xsd:simpleType>
    </xsd:element>
    <xsd:element name="Review_x0020_Date" ma:index="32" nillable="true" ma:displayName="Review Date" ma:format="DateOnly" ma:internalName="Review_x0020_Date">
      <xsd:simpleType>
        <xsd:restriction base="dms:DateTime"/>
      </xsd:simpleType>
    </xsd:element>
    <xsd:element name="Country" ma:index="33" nillable="true" ma:displayName="Country" ma:internalName="Country">
      <xsd:simpleType>
        <xsd:restriction base="dms:Text">
          <xsd:maxLength value="255"/>
        </xsd:restriction>
      </xsd:simpleType>
    </xsd:element>
    <xsd:element name="Non_x0020_DELWP_x0020_Region" ma:index="34" nillable="true" ma:displayName="Non DELWP Region" ma:internalName="Non_x0020_DELWP_x0020_Region">
      <xsd:simpleType>
        <xsd:restriction base="dms:Text">
          <xsd:maxLength value="255"/>
        </xsd:restriction>
      </xsd:simpleType>
    </xsd:element>
    <xsd:element name="Resolution" ma:index="35" nillable="true" ma:displayName="Resolution" ma:internalName="Resolution" ma:readOnly="false">
      <xsd:simpleType>
        <xsd:restriction base="dms:Text">
          <xsd:maxLength value="255"/>
        </xsd:restriction>
      </xsd:simpleType>
    </xsd:element>
    <xsd:element name="Stakeholders-Delivery_x0020_Partners" ma:index="36" nillable="true" ma:displayName="LGV Stakeholders-Delivery Partners" ma:description="List containing individual stakeholders and delivery partner names that may be tagged for retrieval purposes, relevant to Local Government Victoria and managed by Inter- Governmental Relations" ma:list="{fd6acfcf-590b-4c99-bab7-fb4120d611ba}" ma:internalName="Stakeholders_x002d_Delivery_x0020_Partners" ma:readOnly="false" ma:showField="Title" ma:web="97294fa0-7ac3-4fb8-b5f1-fec69ca7f6eb">
      <xsd:simpleType>
        <xsd:restriction base="dms:Lookup"/>
      </xsd:simpleType>
    </xsd:element>
    <xsd:element name="Policy_x0020_Area" ma:index="37" nillable="true" ma:displayName="Policy Area" ma:list="{6d905eed-cd79-4daa-8247-e12acf6a4ca0}" ma:internalName="Policy_x0020_Area" ma:showField="Title" ma:web="97294fa0-7ac3-4fb8-b5f1-fec69ca7f6eb">
      <xsd:simpleType>
        <xsd:restriction base="dms:Lookup"/>
      </xsd:simpleType>
    </xsd:element>
    <xsd:element name="Project_x0020_Stage" ma:index="38" nillable="true" ma:displayName="Project Stage" ma:list="{af140a15-93d6-478c-a00f-e7d745df1995}" ma:internalName="Project_x0020_Stage" ma:readOnly="false" ma:showField="Title" ma:web="97294fa0-7ac3-4fb8-b5f1-fec69ca7f6eb">
      <xsd:simpleType>
        <xsd:restriction base="dms:Lookup"/>
      </xsd:simpleType>
    </xsd:element>
    <xsd:element name="Project" ma:index="39" nillable="true" ma:displayName="Project" ma:list="{511a8ee2-c403-42a0-944d-868aac6d377d}" ma:internalName="Project" ma:readOnly="false" ma:showField="Title" ma:web="97294fa0-7ac3-4fb8-b5f1-fec69ca7f6eb">
      <xsd:simpleType>
        <xsd:restriction base="dms:Lookup"/>
      </xsd:simpleType>
    </xsd:element>
    <xsd:element name="Region" ma:index="40" nillable="true" ma:displayName="Region" ma:default="All" ma:format="Dropdown" ma:internalName="Region" ma:readOnly="false">
      <xsd:simpleType>
        <xsd:restriction base="dms:Choice">
          <xsd:enumeration value="All"/>
          <xsd:enumeration value="Barwon South West"/>
          <xsd:enumeration value="Eastern Metropolitan"/>
          <xsd:enumeration value="Gippsland"/>
          <xsd:enumeration value="Grampians"/>
          <xsd:enumeration value="Hume"/>
          <xsd:enumeration value="Loddon Mallee"/>
          <xsd:enumeration value="North West Metropolitan"/>
          <xsd:enumeration value="Port Phillip"/>
          <xsd:enumeration value="Southern Metropolitan"/>
        </xsd:restriction>
      </xsd:simpleType>
    </xsd:element>
    <xsd:element name="CCSFP_x0020_Program" ma:index="41" nillable="true" ma:displayName="CCSFP Program" ma:format="Dropdown" ma:internalName="CCSFP_x0020_Program" ma:readOnly="false">
      <xsd:simpleType>
        <xsd:restriction base="dms:Choice">
          <xsd:enumeration value="Round 1"/>
          <xsd:enumeration value="Round 2"/>
          <xsd:enumeration value="Round 3"/>
          <xsd:enumeration value="Round 4"/>
          <xsd:enumeration value="Round 5"/>
          <xsd:enumeration value="Round 6"/>
          <xsd:enumeration value="Round 7"/>
          <xsd:enumeration value="Round 8"/>
          <xsd:enumeration value="Round 9"/>
        </xsd:restriction>
      </xsd:simpleType>
    </xsd:element>
    <xsd:element name="LGI_x0020_Topic" ma:index="42" nillable="true" ma:displayName="LGI Topic" ma:format="Dropdown" ma:internalName="LGI_x0020_Topic">
      <xsd:simpleType>
        <xsd:restriction base="dms:Choice">
          <xsd:enumeration value="Collaborative Councils Sustainability Fund Partnership Program"/>
          <xsd:enumeration value="Rural Council transformation Program"/>
          <xsd:enumeration value="innovation (General)"/>
          <xsd:enumeration value="Rural Council transformation Program"/>
        </xsd:restriction>
      </xsd:simpleType>
    </xsd:element>
    <xsd:element name="Category1" ma:index="44" nillable="true" ma:displayName="Category" ma:default="Capital works" ma:format="Dropdown" ma:internalName="Category1" ma:readOnly="false">
      <xsd:simpleType>
        <xsd:restriction base="dms:Choice">
          <xsd:enumeration value="Capital works"/>
        </xsd:restriction>
      </xsd:simpleType>
    </xsd:element>
    <xsd:element name="Date1" ma:index="45" nillable="true" ma:displayName="Date" ma:format="DateOnly" ma:internalName="Date1">
      <xsd:simpleType>
        <xsd:restriction base="dms:DateTime"/>
      </xsd:simpleType>
    </xsd:element>
    <xsd:element name="KpiDescription1" ma:index="46" nillable="true" ma:displayName="KpiDescription" ma:internalName="KpiDescription1">
      <xsd:simpleType>
        <xsd:restriction base="dms:Text">
          <xsd:maxLength value="255"/>
        </xsd:restriction>
      </xsd:simpleType>
    </xsd:element>
    <xsd:element name="KpiDescription12" ma:index="47" nillable="true" ma:displayName="KpiDescription" ma:internalName="KpiDescription12">
      <xsd:simpleType>
        <xsd:restriction base="dms:Text">
          <xsd:maxLength value="255"/>
        </xsd:restriction>
      </xsd:simpleType>
    </xsd:element>
    <xsd:element name="SharedWithUsers" ma:index="5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8" nillable="true" ma:displayName="Shared With Details" ma:internalName="SharedWithDetails" ma:readOnly="true">
      <xsd:simpleType>
        <xsd:restriction base="dms:Note">
          <xsd:maxLength value="255"/>
        </xsd:restriction>
      </xsd:simpleType>
    </xsd:element>
    <xsd:element name="TaxCatchAll" ma:index="61" nillable="true" ma:displayName="Taxonomy Catch All Column" ma:hidden="true" ma:list="{b97de04e-13b5-49b1-ad5b-1fb5f12ccf2d}" ma:internalName="TaxCatchAll" ma:showField="CatchAllData" ma:web="97294fa0-7ac3-4fb8-b5f1-fec69ca7f6e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30" nillable="true" ma:displayName="Copyright" ma:default="State of Victoria" ma:internalName="wic_System_Copyright"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be4c3ab-4cbe-437f-bec2-943f9cac8f5d" elementFormDefault="qualified">
    <xsd:import namespace="http://schemas.microsoft.com/office/2006/documentManagement/types"/>
    <xsd:import namespace="http://schemas.microsoft.com/office/infopath/2007/PartnerControls"/>
    <xsd:element name="MediaServiceMetadata" ma:index="49" nillable="true" ma:displayName="MediaServiceMetadata" ma:hidden="true" ma:internalName="MediaServiceMetadata" ma:readOnly="true">
      <xsd:simpleType>
        <xsd:restriction base="dms:Note"/>
      </xsd:simpleType>
    </xsd:element>
    <xsd:element name="MediaServiceFastMetadata" ma:index="50" nillable="true" ma:displayName="MediaServiceFastMetadata" ma:hidden="true" ma:internalName="MediaServiceFastMetadata" ma:readOnly="true">
      <xsd:simpleType>
        <xsd:restriction base="dms:Note"/>
      </xsd:simpleType>
    </xsd:element>
    <xsd:element name="MediaServiceAutoKeyPoints" ma:index="51" nillable="true" ma:displayName="MediaServiceAutoKeyPoints" ma:hidden="true" ma:internalName="MediaServiceAutoKeyPoints" ma:readOnly="true">
      <xsd:simpleType>
        <xsd:restriction base="dms:Note"/>
      </xsd:simpleType>
    </xsd:element>
    <xsd:element name="MediaServiceKeyPoints" ma:index="52" nillable="true" ma:displayName="KeyPoints" ma:internalName="MediaServiceKeyPoints" ma:readOnly="true">
      <xsd:simpleType>
        <xsd:restriction base="dms:Note">
          <xsd:maxLength value="255"/>
        </xsd:restriction>
      </xsd:simpleType>
    </xsd:element>
    <xsd:element name="MediaServiceAutoTags" ma:index="53" nillable="true" ma:displayName="Tags" ma:internalName="MediaServiceAutoTags" ma:readOnly="true">
      <xsd:simpleType>
        <xsd:restriction base="dms:Text"/>
      </xsd:simpleType>
    </xsd:element>
    <xsd:element name="MediaServiceOCR" ma:index="54" nillable="true" ma:displayName="Extracted Text" ma:internalName="MediaServiceOCR" ma:readOnly="true">
      <xsd:simpleType>
        <xsd:restriction base="dms:Note">
          <xsd:maxLength value="255"/>
        </xsd:restriction>
      </xsd:simpleType>
    </xsd:element>
    <xsd:element name="MediaServiceGenerationTime" ma:index="55" nillable="true" ma:displayName="MediaServiceGenerationTime" ma:hidden="true" ma:internalName="MediaServiceGenerationTime" ma:readOnly="true">
      <xsd:simpleType>
        <xsd:restriction base="dms:Text"/>
      </xsd:simpleType>
    </xsd:element>
    <xsd:element name="MediaServiceEventHashCode" ma:index="56" nillable="true" ma:displayName="MediaServiceEventHashCode" ma:hidden="true" ma:internalName="MediaServiceEventHashCode" ma:readOnly="true">
      <xsd:simpleType>
        <xsd:restriction base="dms:Text"/>
      </xsd:simpleType>
    </xsd:element>
    <xsd:element name="lcf76f155ced4ddcb4097134ff3c332f" ma:index="60" nillable="true" ma:taxonomy="true" ma:internalName="lcf76f155ced4ddcb4097134ff3c332f" ma:taxonomyFieldName="MediaServiceImageTags" ma:displayName="Image Tags" ma:readOnly="false" ma:fieldId="{5cf76f15-5ced-4ddc-b409-7134ff3c332f}" ma:taxonomyMulti="true" ma:sspId="9292314e-c97d-49c1-8ae7-4cb6e1c4f97c" ma:termSetId="09814cd3-568e-fe90-9814-8d621ff8fb84" ma:anchorId="fba54fb3-c3e1-fe81-a776-ca4b69148c4d" ma:open="true" ma:isKeyword="false">
      <xsd:complexType>
        <xsd:sequence>
          <xsd:element ref="pc:Terms" minOccurs="0" maxOccurs="1"/>
        </xsd:sequence>
      </xsd:complexType>
    </xsd:element>
    <xsd:element name="MediaServiceDateTaken" ma:index="62" nillable="true" ma:displayName="MediaServiceDateTaken" ma:hidden="true" ma:indexed="true" ma:internalName="MediaServiceDateTaken" ma:readOnly="true">
      <xsd:simpleType>
        <xsd:restriction base="dms:Text"/>
      </xsd:simpleType>
    </xsd:element>
    <xsd:element name="MediaLengthInSeconds" ma:index="6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48"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RoutingRuleDescription xmlns="http://schemas.microsoft.com/sharepoint/v3" xsi:nil="true"/>
    <Reference_x0020_Number xmlns="97294fa0-7ac3-4fb8-b5f1-fec69ca7f6eb" xsi:nil="true"/>
    <Policy_x0020_Area xmlns="97294fa0-7ac3-4fb8-b5f1-fec69ca7f6eb" xsi:nil="true"/>
    <Trim_x0020_notes xmlns="97294fa0-7ac3-4fb8-b5f1-fec69ca7f6eb" xsi:nil="true"/>
    <File_x0020_Number xmlns="97294fa0-7ac3-4fb8-b5f1-fec69ca7f6eb" xsi:nil="true"/>
    <Year xmlns="97294fa0-7ac3-4fb8-b5f1-fec69ca7f6eb" xsi:nil="true"/>
    <Event_x0020_Date xmlns="97294fa0-7ac3-4fb8-b5f1-fec69ca7f6eb" xsi:nil="true"/>
    <Category1 xmlns="97294fa0-7ac3-4fb8-b5f1-fec69ca7f6eb">Capital works</Category1>
    <KpiDescription12 xmlns="97294fa0-7ac3-4fb8-b5f1-fec69ca7f6eb" xsi:nil="true"/>
    <Project xmlns="97294fa0-7ac3-4fb8-b5f1-fec69ca7f6eb" xsi:nil="true"/>
    <Region xmlns="97294fa0-7ac3-4fb8-b5f1-fec69ca7f6eb">All</Region>
    <Project_x0020_Stage xmlns="97294fa0-7ac3-4fb8-b5f1-fec69ca7f6eb" xsi:nil="true"/>
    <Group1 xmlns="97294fa0-7ac3-4fb8-b5f1-fec69ca7f6eb">Local Infrastructure</Group1>
    <Date_x0020_Received xmlns="97294fa0-7ac3-4fb8-b5f1-fec69ca7f6eb" xsi:nil="true"/>
    <Event_x0020_Name xmlns="97294fa0-7ac3-4fb8-b5f1-fec69ca7f6eb" xsi:nil="true"/>
    <DELWP_x0020_Document_x0020_ID xmlns="97294fa0-7ac3-4fb8-b5f1-fec69ca7f6eb">DOCID208-1151221931-1635</DELWP_x0020_Document_x0020_ID>
    <Date_x0020_of_x0020_Original xmlns="97294fa0-7ac3-4fb8-b5f1-fec69ca7f6eb" xsi:nil="true"/>
    <Team xmlns="97294fa0-7ac3-4fb8-b5f1-fec69ca7f6eb">All</Team>
    <Department1 xmlns="97294fa0-7ac3-4fb8-b5f1-fec69ca7f6eb">Department of Environment, Land, Water and Planning</Department1>
    <Unit xmlns="97294fa0-7ac3-4fb8-b5f1-fec69ca7f6eb">Sector Performance and Development</Unit>
    <Dissemination_x0020_Limiting_x0020_Marker xmlns="97294fa0-7ac3-4fb8-b5f1-fec69ca7f6eb">FOUO</Dissemination_x0020_Limiting_x0020_Marker>
    <FinancialYear xmlns="97294fa0-7ac3-4fb8-b5f1-fec69ca7f6eb" xsi:nil="true"/>
    <URL xmlns="http://schemas.microsoft.com/sharepoint/v3">
      <Url xsi:nil="true"/>
      <Description xsi:nil="true"/>
    </URL>
    <Review_x0020_Date xmlns="97294fa0-7ac3-4fb8-b5f1-fec69ca7f6eb" xsi:nil="true"/>
    <Country xmlns="97294fa0-7ac3-4fb8-b5f1-fec69ca7f6eb" xsi:nil="true"/>
    <TRIM_x0020_Container_x0020_Record_x0020_Number xmlns="97294fa0-7ac3-4fb8-b5f1-fec69ca7f6eb" xsi:nil="true"/>
    <Originating_x0020_Author xmlns="97294fa0-7ac3-4fb8-b5f1-fec69ca7f6eb" xsi:nil="true"/>
    <Non_x0020_DELWP_x0020_Region xmlns="97294fa0-7ac3-4fb8-b5f1-fec69ca7f6eb" xsi:nil="true"/>
    <Security_x0020_classification xmlns="97294fa0-7ac3-4fb8-b5f1-fec69ca7f6eb">Unclassified</Security_x0020_classification>
    <Local_x0020_Government_x0020_Authority_x0020__x0028_LGA_x0029_ xmlns="97294fa0-7ac3-4fb8-b5f1-fec69ca7f6eb" xsi:nil="true"/>
    <Stakeholders-Delivery_x0020_Partners xmlns="97294fa0-7ac3-4fb8-b5f1-fec69ca7f6eb" xsi:nil="true"/>
    <Date1 xmlns="97294fa0-7ac3-4fb8-b5f1-fec69ca7f6eb" xsi:nil="true"/>
    <Branch xmlns="97294fa0-7ac3-4fb8-b5f1-fec69ca7f6eb">Local Government Victoria</Branch>
    <wic_System_Copyright xmlns="http://schemas.microsoft.com/sharepoint/v3/fields" xsi:nil="true"/>
    <CCSFP_x0020_Program xmlns="97294fa0-7ac3-4fb8-b5f1-fec69ca7f6eb" xsi:nil="true"/>
    <TRIM_x0020_Container_x0020_Title xmlns="97294fa0-7ac3-4fb8-b5f1-fec69ca7f6eb" xsi:nil="true"/>
    <Meeting_x0020_Template xmlns="97294fa0-7ac3-4fb8-b5f1-fec69ca7f6eb" xsi:nil="true"/>
    <KpiDescription1 xmlns="97294fa0-7ac3-4fb8-b5f1-fec69ca7f6eb" xsi:nil="true"/>
    <Resolution xmlns="97294fa0-7ac3-4fb8-b5f1-fec69ca7f6eb" xsi:nil="true"/>
    <LGI_x0020_Topic xmlns="97294fa0-7ac3-4fb8-b5f1-fec69ca7f6eb" xsi:nil="true"/>
    <lcf76f155ced4ddcb4097134ff3c332f xmlns="7be4c3ab-4cbe-437f-bec2-943f9cac8f5d">
      <Terms xmlns="http://schemas.microsoft.com/office/infopath/2007/PartnerControls"/>
    </lcf76f155ced4ddcb4097134ff3c332f>
    <TaxCatchAll xmlns="97294fa0-7ac3-4fb8-b5f1-fec69ca7f6eb" xsi:nil="true"/>
  </documentManagement>
</p:properties>
</file>

<file path=customXml/itemProps1.xml><?xml version="1.0" encoding="utf-8"?>
<ds:datastoreItem xmlns:ds="http://schemas.openxmlformats.org/officeDocument/2006/customXml" ds:itemID="{555FF79C-9509-4C69-87AE-0B838FE2D551}">
  <ds:schemaRefs>
    <ds:schemaRef ds:uri="http://schemas.microsoft.com/sharepoint/v3/contenttype/forms"/>
  </ds:schemaRefs>
</ds:datastoreItem>
</file>

<file path=customXml/itemProps2.xml><?xml version="1.0" encoding="utf-8"?>
<ds:datastoreItem xmlns:ds="http://schemas.openxmlformats.org/officeDocument/2006/customXml" ds:itemID="{0ED28A5C-D90B-4A8F-B967-44DF7A0CE7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7294fa0-7ac3-4fb8-b5f1-fec69ca7f6eb"/>
    <ds:schemaRef ds:uri="http://schemas.microsoft.com/sharepoint/v3/fields"/>
    <ds:schemaRef ds:uri="7be4c3ab-4cbe-437f-bec2-943f9cac8f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1B5103F-636A-4953-B088-B856F5E130A6}">
  <ds:schemaRefs>
    <ds:schemaRef ds:uri="http://purl.org/dc/elements/1.1/"/>
    <ds:schemaRef ds:uri="http://schemas.microsoft.com/office/2006/metadata/properties"/>
    <ds:schemaRef ds:uri="http://schemas.microsoft.com/sharepoint/v3"/>
    <ds:schemaRef ds:uri="http://schemas.microsoft.com/office/infopath/2007/PartnerControls"/>
    <ds:schemaRef ds:uri="http://purl.org/dc/terms/"/>
    <ds:schemaRef ds:uri="http://schemas.openxmlformats.org/package/2006/metadata/core-properties"/>
    <ds:schemaRef ds:uri="97294fa0-7ac3-4fb8-b5f1-fec69ca7f6eb"/>
    <ds:schemaRef ds:uri="http://schemas.microsoft.com/office/2006/documentManagement/types"/>
    <ds:schemaRef ds:uri="7be4c3ab-4cbe-437f-bec2-943f9cac8f5d"/>
    <ds:schemaRef ds:uri="http://schemas.microsoft.com/sharepoint/v3/field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vt:i4>
      </vt:variant>
    </vt:vector>
  </HeadingPairs>
  <TitlesOfParts>
    <vt:vector size="17" baseType="lpstr">
      <vt:lpstr>Note</vt:lpstr>
      <vt:lpstr>Measures</vt:lpstr>
      <vt:lpstr>Input         </vt:lpstr>
      <vt:lpstr>Target thresholds</vt:lpstr>
      <vt:lpstr> Model Budget insert </vt:lpstr>
      <vt:lpstr>All data</vt:lpstr>
      <vt:lpstr>Year4</vt:lpstr>
      <vt:lpstr>Year3</vt:lpstr>
      <vt:lpstr>Year2</vt:lpstr>
      <vt:lpstr>Year1</vt:lpstr>
      <vt:lpstr>Reference</vt:lpstr>
      <vt:lpstr>Sheet1 (2)</vt:lpstr>
      <vt:lpstr>' Model Budget insert '!Print_Area</vt:lpstr>
      <vt:lpstr>'Input         '!Print_Area</vt:lpstr>
      <vt:lpstr>Measures!Print_Area</vt:lpstr>
      <vt:lpstr>'Target thresholds'!Print_Area</vt:lpstr>
      <vt:lpstr>Measures!Print_Titles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KYC Target Setting Tool</dc:title>
  <dc:subject/>
  <dc:creator>Kevin E Waller (DELWP)</dc:creator>
  <cp:keywords/>
  <dc:description/>
  <cp:lastModifiedBy>Dean Pacholli (DJSIR)</cp:lastModifiedBy>
  <cp:revision/>
  <dcterms:created xsi:type="dcterms:W3CDTF">2019-05-06T02:50:26Z</dcterms:created>
  <dcterms:modified xsi:type="dcterms:W3CDTF">2023-03-07T00:30:06Z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0x010100831AB7F96AEF13458F043989706E7E3E00523315F8C2379042993FED9FBDED4778</vt:lpwstr>
  </property>
  <property fmtid="{D5CDD505-2E9C-101B-9397-08002B2CF9AE}" pid="3" name="Section">
    <vt:lpwstr/>
  </property>
  <property fmtid="{D5CDD505-2E9C-101B-9397-08002B2CF9AE}" pid="4" name="Local Government Authority (LGA)">
    <vt:lpwstr/>
  </property>
  <property fmtid="{D5CDD505-2E9C-101B-9397-08002B2CF9AE}" pid="5" name="Sub-Section">
    <vt:lpwstr/>
  </property>
  <property fmtid="{D5CDD505-2E9C-101B-9397-08002B2CF9AE}" pid="6" name="Agency">
    <vt:lpwstr>1;#Department of Environment, Land, Water and Planning|607a3f87-1228-4cd9-82a5-076aa8776274</vt:lpwstr>
  </property>
  <property fmtid="{D5CDD505-2E9C-101B-9397-08002B2CF9AE}" pid="7" name="Branch">
    <vt:lpwstr>6;#Sector Performance and Development|76390a19-a1fc-4284-a89c-58f68cd51307</vt:lpwstr>
  </property>
  <property fmtid="{D5CDD505-2E9C-101B-9397-08002B2CF9AE}" pid="8" name="Division">
    <vt:lpwstr>5;#Local Government Victoria|f6ecfee0-2e0c-4d0c-8535-bce6333ce498</vt:lpwstr>
  </property>
  <property fmtid="{D5CDD505-2E9C-101B-9397-08002B2CF9AE}" pid="9" name="Dissemination Limiting Marker">
    <vt:lpwstr>2;#FOUO|955eb6fc-b35a-4808-8aa5-31e514fa3f26</vt:lpwstr>
  </property>
  <property fmtid="{D5CDD505-2E9C-101B-9397-08002B2CF9AE}" pid="10" name="Group1">
    <vt:lpwstr>4;#Local Infrastructure|35232ce7-1039-46ab-a331-4c8e969be43f</vt:lpwstr>
  </property>
  <property fmtid="{D5CDD505-2E9C-101B-9397-08002B2CF9AE}" pid="11" name="Security Classification">
    <vt:lpwstr>3;#Unclassified|7fa379f4-4aba-4692-ab80-7d39d3a23cf4</vt:lpwstr>
  </property>
  <property fmtid="{D5CDD505-2E9C-101B-9397-08002B2CF9AE}" pid="12" name="Reference Type">
    <vt:lpwstr/>
  </property>
  <property fmtid="{D5CDD505-2E9C-101B-9397-08002B2CF9AE}" pid="13" name="_dlc_DocIdItemGuid">
    <vt:lpwstr>a70de17b-02de-4420-a498-edac3c4d3568</vt:lpwstr>
  </property>
  <property fmtid="{D5CDD505-2E9C-101B-9397-08002B2CF9AE}" pid="14" name="MediaServiceImageTags">
    <vt:lpwstr/>
  </property>
  <property fmtid="{D5CDD505-2E9C-101B-9397-08002B2CF9AE}" pid="15" name="MSIP_Label_d00a4df9-c942-4b09-b23a-6c1023f6de27_Enabled">
    <vt:lpwstr>true</vt:lpwstr>
  </property>
  <property fmtid="{D5CDD505-2E9C-101B-9397-08002B2CF9AE}" pid="16" name="MSIP_Label_d00a4df9-c942-4b09-b23a-6c1023f6de27_SetDate">
    <vt:lpwstr>2023-03-07T00:29:49Z</vt:lpwstr>
  </property>
  <property fmtid="{D5CDD505-2E9C-101B-9397-08002B2CF9AE}" pid="17" name="MSIP_Label_d00a4df9-c942-4b09-b23a-6c1023f6de27_Method">
    <vt:lpwstr>Privileged</vt:lpwstr>
  </property>
  <property fmtid="{D5CDD505-2E9C-101B-9397-08002B2CF9AE}" pid="18" name="MSIP_Label_d00a4df9-c942-4b09-b23a-6c1023f6de27_Name">
    <vt:lpwstr>Official (DJPR)</vt:lpwstr>
  </property>
  <property fmtid="{D5CDD505-2E9C-101B-9397-08002B2CF9AE}" pid="19" name="MSIP_Label_d00a4df9-c942-4b09-b23a-6c1023f6de27_SiteId">
    <vt:lpwstr>722ea0be-3e1c-4b11-ad6f-9401d6856e24</vt:lpwstr>
  </property>
  <property fmtid="{D5CDD505-2E9C-101B-9397-08002B2CF9AE}" pid="20" name="MSIP_Label_d00a4df9-c942-4b09-b23a-6c1023f6de27_ActionId">
    <vt:lpwstr>7189b45c-20f0-4a55-96c8-a39ab782bd50</vt:lpwstr>
  </property>
  <property fmtid="{D5CDD505-2E9C-101B-9397-08002B2CF9AE}" pid="21" name="MSIP_Label_d00a4df9-c942-4b09-b23a-6c1023f6de27_ContentBits">
    <vt:lpwstr>3</vt:lpwstr>
  </property>
</Properties>
</file>