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Local-Government-Victoria\VGC\2023-24\06 REPORTING\20 Maps - Charts - Web - etc\Web\WEB - QU 2021-22 - May 2023\"/>
    </mc:Choice>
  </mc:AlternateContent>
  <xr:revisionPtr revIDLastSave="0" documentId="13_ncr:1_{D61B8C7F-68B6-474B-9B85-55AF1CCB3AFB}" xr6:coauthVersionLast="47" xr6:coauthVersionMax="47" xr10:uidLastSave="{00000000-0000-0000-0000-000000000000}"/>
  <bookViews>
    <workbookView xWindow="-110" yWindow="-110" windowWidth="19420" windowHeight="10420" tabRatio="479" xr2:uid="{00000000-000D-0000-FFFF-FFFF00000000}"/>
  </bookViews>
  <sheets>
    <sheet name="Description" sheetId="16" r:id="rId1"/>
    <sheet name="VGC2" sheetId="15" r:id="rId2"/>
    <sheet name="Valuations" sheetId="1" r:id="rId3"/>
    <sheet name="Rates" sheetId="2" r:id="rId4"/>
  </sheets>
  <definedNames>
    <definedName name="_xlnm.Print_Area" localSheetId="0">Description!$B$1:$C$26</definedName>
    <definedName name="_xlnm.Print_Area" localSheetId="3">Rates!$A$1:$CD$91</definedName>
    <definedName name="_xlnm.Print_Area" localSheetId="2">Valuations!$A$1:$Z$91</definedName>
    <definedName name="_xlnm.Print_Area" localSheetId="1">'VGC2'!$B$2:$K$61</definedName>
    <definedName name="_xlnm.Print_Titles" localSheetId="3">Rates!$A:$A,Rates!$1:$9</definedName>
    <definedName name="_xlnm.Print_Titles" localSheetId="2">Valuations!$A:$A,Valuations!$1:$9</definedName>
    <definedName name="_xlnm.Print_Titles" localSheetId="1">'VGC2'!$A:$E,'VGC2'!$1:$9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2" l="1"/>
  <c r="J52" i="15"/>
  <c r="I52" i="15"/>
  <c r="K39" i="15"/>
  <c r="K38" i="15"/>
  <c r="K36" i="15"/>
  <c r="J34" i="15"/>
  <c r="J40" i="15" s="1"/>
  <c r="I34" i="15"/>
  <c r="I40" i="15" s="1"/>
  <c r="H34" i="15"/>
  <c r="H40" i="15" s="1"/>
  <c r="G34" i="15"/>
  <c r="G40" i="15" s="1"/>
  <c r="F34" i="15"/>
  <c r="F40" i="15" s="1"/>
  <c r="K33" i="15"/>
  <c r="K32" i="15"/>
  <c r="K31" i="15"/>
  <c r="K30" i="15"/>
  <c r="K29" i="15"/>
  <c r="K28" i="15"/>
  <c r="K27" i="15"/>
  <c r="K26" i="15"/>
  <c r="J17" i="15"/>
  <c r="I17" i="15"/>
  <c r="H17" i="15"/>
  <c r="G17" i="15"/>
  <c r="F17" i="15"/>
  <c r="K16" i="15"/>
  <c r="K15" i="15"/>
  <c r="K17" i="15" s="1"/>
  <c r="K12" i="15"/>
  <c r="K11" i="15"/>
  <c r="K34" i="15" l="1"/>
  <c r="K40" i="15" s="1"/>
  <c r="K55" i="15" s="1"/>
  <c r="CD87" i="2"/>
  <c r="CD86" i="2"/>
  <c r="CD85" i="2"/>
  <c r="CD58" i="2"/>
  <c r="CD57" i="2"/>
  <c r="CD54" i="2"/>
  <c r="CD53" i="2"/>
  <c r="CD47" i="2"/>
  <c r="CD11" i="2"/>
  <c r="CD12" i="2"/>
  <c r="CD31" i="2"/>
  <c r="CD34" i="2"/>
  <c r="CD35" i="2"/>
  <c r="CD36" i="2"/>
  <c r="CD56" i="2"/>
  <c r="CD59" i="2"/>
  <c r="CD60" i="2"/>
  <c r="CD61" i="2"/>
  <c r="CD55" i="2"/>
  <c r="CD62" i="2"/>
  <c r="CD82" i="2"/>
  <c r="CD88" i="2"/>
  <c r="A91" i="1"/>
  <c r="A3" i="2"/>
  <c r="A91" i="2" s="1"/>
  <c r="CD32" i="2" l="1"/>
  <c r="CD41" i="2"/>
  <c r="CD73" i="2"/>
  <c r="CD83" i="2"/>
  <c r="CD79" i="2"/>
  <c r="CD80" i="2"/>
  <c r="CD25" i="2"/>
  <c r="CD26" i="2"/>
  <c r="CD27" i="2"/>
  <c r="CD49" i="2"/>
  <c r="CD50" i="2"/>
  <c r="CD51" i="2"/>
  <c r="CD30" i="2"/>
  <c r="CD52" i="2"/>
  <c r="CD81" i="2"/>
  <c r="CD84" i="2"/>
  <c r="CD42" i="2"/>
  <c r="CD64" i="2"/>
  <c r="CD17" i="2"/>
  <c r="CD18" i="2"/>
  <c r="CD40" i="2"/>
  <c r="CD65" i="2"/>
  <c r="CD13" i="2"/>
  <c r="CD14" i="2"/>
  <c r="CD37" i="2"/>
  <c r="CD38" i="2"/>
  <c r="CD39" i="2"/>
  <c r="CD28" i="2"/>
  <c r="CD66" i="2"/>
  <c r="CD15" i="2"/>
  <c r="CD63" i="2"/>
  <c r="CD33" i="2"/>
  <c r="CD29" i="2"/>
  <c r="CD10" i="2"/>
  <c r="CD22" i="2"/>
  <c r="CD23" i="2"/>
  <c r="CD24" i="2"/>
  <c r="CD46" i="2"/>
  <c r="CD48" i="2"/>
  <c r="CD70" i="2"/>
  <c r="CD71" i="2"/>
  <c r="CD72" i="2"/>
  <c r="CD76" i="2"/>
  <c r="CD77" i="2"/>
  <c r="CD78" i="2"/>
  <c r="AY90" i="2"/>
  <c r="BW90" i="2"/>
  <c r="AL90" i="2"/>
  <c r="F90" i="1"/>
  <c r="BK90" i="2"/>
  <c r="D90" i="1"/>
  <c r="AN90" i="2"/>
  <c r="H90" i="1"/>
  <c r="AO90" i="2"/>
  <c r="CD20" i="2"/>
  <c r="J90" i="1"/>
  <c r="S90" i="2"/>
  <c r="BO90" i="2"/>
  <c r="AB90" i="2"/>
  <c r="BP90" i="2"/>
  <c r="AC90" i="2"/>
  <c r="BQ90" i="2"/>
  <c r="CD43" i="2"/>
  <c r="C90" i="1"/>
  <c r="V90" i="2"/>
  <c r="BR90" i="2"/>
  <c r="W90" i="2"/>
  <c r="BS90" i="2"/>
  <c r="L90" i="1"/>
  <c r="AF90" i="2"/>
  <c r="X90" i="1"/>
  <c r="Y90" i="2"/>
  <c r="BJ90" i="2"/>
  <c r="AE90" i="2"/>
  <c r="H90" i="2"/>
  <c r="BT90" i="2"/>
  <c r="AW90" i="2"/>
  <c r="Y90" i="1"/>
  <c r="R90" i="1"/>
  <c r="AI90" i="2"/>
  <c r="D90" i="2"/>
  <c r="AR90" i="2"/>
  <c r="E90" i="2"/>
  <c r="BI90" i="2"/>
  <c r="CD44" i="2"/>
  <c r="CD68" i="2"/>
  <c r="CD75" i="2"/>
  <c r="AD90" i="2"/>
  <c r="BZ90" i="2"/>
  <c r="V90" i="1"/>
  <c r="G90" i="2"/>
  <c r="BC90" i="2"/>
  <c r="X90" i="2"/>
  <c r="BD90" i="2"/>
  <c r="P90" i="1"/>
  <c r="I90" i="2"/>
  <c r="BE90" i="2"/>
  <c r="I90" i="1"/>
  <c r="CD21" i="2"/>
  <c r="AA90" i="2"/>
  <c r="L90" i="2"/>
  <c r="AZ90" i="2"/>
  <c r="M90" i="2"/>
  <c r="AS90" i="2"/>
  <c r="CD67" i="2"/>
  <c r="CD74" i="2"/>
  <c r="E90" i="1"/>
  <c r="M90" i="1"/>
  <c r="U90" i="1"/>
  <c r="B90" i="2"/>
  <c r="J90" i="2"/>
  <c r="R90" i="2"/>
  <c r="Z90" i="2"/>
  <c r="AH90" i="2"/>
  <c r="AP90" i="2"/>
  <c r="AX90" i="2"/>
  <c r="BF90" i="2"/>
  <c r="BN90" i="2"/>
  <c r="BV90" i="2"/>
  <c r="K90" i="1"/>
  <c r="F90" i="2"/>
  <c r="AT90" i="2"/>
  <c r="N90" i="1"/>
  <c r="AU90" i="2"/>
  <c r="W90" i="1"/>
  <c r="P90" i="2"/>
  <c r="AV90" i="2"/>
  <c r="AG90" i="2"/>
  <c r="BU90" i="2"/>
  <c r="C90" i="2"/>
  <c r="AQ90" i="2"/>
  <c r="T90" i="2"/>
  <c r="BH90" i="2"/>
  <c r="AK90" i="2"/>
  <c r="BY90" i="2"/>
  <c r="S90" i="1"/>
  <c r="N90" i="2"/>
  <c r="BB90" i="2"/>
  <c r="O90" i="2"/>
  <c r="AM90" i="2"/>
  <c r="O90" i="1"/>
  <c r="BL90" i="2"/>
  <c r="Q90" i="2"/>
  <c r="BM90" i="2"/>
  <c r="Q90" i="1"/>
  <c r="B90" i="1"/>
  <c r="K90" i="2"/>
  <c r="BG90" i="2"/>
  <c r="AJ90" i="2"/>
  <c r="BX90" i="2"/>
  <c r="U90" i="2"/>
  <c r="BA90" i="2"/>
  <c r="CD45" i="2"/>
  <c r="CD69" i="2"/>
  <c r="CD19" i="2"/>
  <c r="CC90" i="2"/>
  <c r="CA90" i="2"/>
  <c r="CD16" i="2"/>
  <c r="CB90" i="2"/>
  <c r="G90" i="1"/>
  <c r="T90" i="1"/>
  <c r="CD90" i="2" l="1"/>
</calcChain>
</file>

<file path=xl/sharedStrings.xml><?xml version="1.0" encoding="utf-8"?>
<sst xmlns="http://schemas.openxmlformats.org/spreadsheetml/2006/main" count="616" uniqueCount="216">
  <si>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</si>
  <si>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</si>
  <si>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</si>
  <si>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</si>
  <si>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</si>
  <si>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</si>
  <si>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</si>
  <si>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</si>
  <si>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</si>
  <si>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</si>
  <si>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</si>
  <si>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</si>
  <si>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</si>
  <si>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</si>
  <si>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</si>
  <si>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</si>
  <si>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</si>
  <si>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</si>
  <si>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</si>
  <si>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</si>
  <si>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</si>
  <si>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</si>
  <si>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</si>
  <si>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</si>
  <si>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</si>
  <si>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</si>
  <si>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</si>
  <si>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</si>
  <si>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</si>
  <si>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</si>
  <si>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</si>
  <si>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</si>
  <si>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</si>
  <si>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</si>
  <si>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</si>
  <si>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</si>
  <si>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</si>
  <si>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</si>
  <si>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</si>
  <si>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</si>
  <si>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</si>
  <si>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</si>
  <si>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</si>
  <si>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</si>
  <si>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</si>
  <si>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</si>
  <si>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</si>
  <si>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</si>
  <si>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</si>
  <si>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</si>
  <si>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</si>
  <si>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</si>
  <si>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</si>
  <si>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</si>
  <si>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</si>
  <si>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</si>
  <si>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</si>
  <si>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</si>
  <si>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</si>
  <si>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</si>
  <si>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</si>
  <si>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</si>
  <si>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</si>
  <si>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</si>
  <si>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</si>
  <si>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</si>
  <si>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</si>
  <si>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</si>
  <si>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</si>
  <si>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</si>
  <si>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</si>
  <si>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</si>
  <si>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</si>
  <si>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</si>
  <si>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</si>
  <si>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</si>
  <si>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</si>
  <si>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</si>
  <si>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Valuations - Capital Improved Value</t>
  </si>
  <si>
    <t>06050</t>
  </si>
  <si>
    <t>Residential</t>
  </si>
  <si>
    <t>Commercial</t>
  </si>
  <si>
    <t>Industrial</t>
  </si>
  <si>
    <t>(1)</t>
  </si>
  <si>
    <t>(2)</t>
  </si>
  <si>
    <t>(3)</t>
  </si>
  <si>
    <t>(4)</t>
  </si>
  <si>
    <t>(5)</t>
  </si>
  <si>
    <t>(6)</t>
  </si>
  <si>
    <t>Other</t>
  </si>
  <si>
    <t>Total</t>
  </si>
  <si>
    <t>06160</t>
  </si>
  <si>
    <t>06180</t>
  </si>
  <si>
    <t>06190</t>
  </si>
  <si>
    <t>06210</t>
  </si>
  <si>
    <t>VGC2 Valuations</t>
  </si>
  <si>
    <t>VGC2 Rates &amp; Charges</t>
  </si>
  <si>
    <t>06200</t>
  </si>
  <si>
    <t>Basis of Rating</t>
  </si>
  <si>
    <t>(SV),  (CIV) or (NAV)</t>
  </si>
  <si>
    <t>Rates &amp; Charges Total (04999)</t>
  </si>
  <si>
    <t>Rates &amp; Charges Revenue (01960)</t>
  </si>
  <si>
    <t>04999</t>
  </si>
  <si>
    <t>01960</t>
  </si>
  <si>
    <t>Comparisons data</t>
  </si>
  <si>
    <t>Rates &amp; Charges</t>
  </si>
  <si>
    <t>04000</t>
  </si>
  <si>
    <t>04050</t>
  </si>
  <si>
    <t>04100</t>
  </si>
  <si>
    <t>Municipal Charge</t>
  </si>
  <si>
    <t xml:space="preserve">General Rate </t>
  </si>
  <si>
    <t>Cultural &amp; Recreation Land</t>
  </si>
  <si>
    <t>Supplementary Rates &amp; Rate Adjustments</t>
  </si>
  <si>
    <t>04150</t>
  </si>
  <si>
    <t>04180</t>
  </si>
  <si>
    <t>04200</t>
  </si>
  <si>
    <t>Garbage Charges</t>
  </si>
  <si>
    <t>Special Rates &amp; Special Charges</t>
  </si>
  <si>
    <t>04250</t>
  </si>
  <si>
    <t>04300</t>
  </si>
  <si>
    <t>04399</t>
  </si>
  <si>
    <t xml:space="preserve">Revenue In Lieu of Rates </t>
  </si>
  <si>
    <t>Sub-Total</t>
  </si>
  <si>
    <t>04400</t>
  </si>
  <si>
    <t>04450</t>
  </si>
  <si>
    <t>04455</t>
  </si>
  <si>
    <t>ADD Government Reimbursements in respect of Pensioner Rates remitted</t>
  </si>
  <si>
    <t>LESS Pensioner Rate Remissions &amp; Concessions</t>
  </si>
  <si>
    <t>LESS Council Rate Rebates and Concessions</t>
  </si>
  <si>
    <t>Total Rates &amp; Charges</t>
  </si>
  <si>
    <t>Name Of Property/Company</t>
  </si>
  <si>
    <t>Payment</t>
  </si>
  <si>
    <t>Land Valuation (CIV)</t>
  </si>
  <si>
    <t>Comparison</t>
  </si>
  <si>
    <t>04251</t>
  </si>
  <si>
    <t>04252</t>
  </si>
  <si>
    <t>04253</t>
  </si>
  <si>
    <t>04254</t>
  </si>
  <si>
    <t>04255</t>
  </si>
  <si>
    <t>04256</t>
  </si>
  <si>
    <t>04257</t>
  </si>
  <si>
    <t>04258</t>
  </si>
  <si>
    <t>04299</t>
  </si>
  <si>
    <t>VGC2</t>
  </si>
  <si>
    <t>Code</t>
  </si>
  <si>
    <r>
      <t xml:space="preserve">Rural 
</t>
    </r>
    <r>
      <rPr>
        <sz val="8"/>
        <color theme="1"/>
        <rFont val="Arial"/>
        <family val="2"/>
      </rPr>
      <t>(include Urban Farms)</t>
    </r>
  </si>
  <si>
    <r>
      <t xml:space="preserve">Other
</t>
    </r>
    <r>
      <rPr>
        <sz val="8"/>
        <color theme="1"/>
        <rFont val="Arial"/>
        <family val="2"/>
      </rPr>
      <t>(provide details in Comments tab)</t>
    </r>
  </si>
  <si>
    <t>TOTAL</t>
  </si>
  <si>
    <t>No of Rateable Assessments</t>
  </si>
  <si>
    <t xml:space="preserve">IF, Commercial and Industrial properties values are not separated, provide estimate of each proportion ? </t>
  </si>
  <si>
    <t>CIV</t>
  </si>
  <si>
    <r>
      <t xml:space="preserve">Revenue In Lieu of Rates  </t>
    </r>
    <r>
      <rPr>
        <i/>
        <sz val="10"/>
        <color theme="1"/>
        <rFont val="Arial"/>
        <family val="2"/>
      </rPr>
      <t>(provide details below)</t>
    </r>
  </si>
  <si>
    <r>
      <t xml:space="preserve">Other </t>
    </r>
    <r>
      <rPr>
        <i/>
        <sz val="10"/>
        <color theme="1"/>
        <rFont val="Arial"/>
        <family val="2"/>
      </rPr>
      <t xml:space="preserve"> (provide details in Comments tab)</t>
    </r>
  </si>
  <si>
    <t xml:space="preserve">Sub-Total </t>
  </si>
  <si>
    <t>ADD</t>
  </si>
  <si>
    <t xml:space="preserve">  Government Reimbursements 
  in respect of Pensioner Rates remitted</t>
  </si>
  <si>
    <t>LESS</t>
  </si>
  <si>
    <t xml:space="preserve">  Pensioner Rate Remissions &amp; Concessions</t>
  </si>
  <si>
    <t xml:space="preserve">  Council Rate Rebates and Concessions</t>
  </si>
  <si>
    <r>
      <t xml:space="preserve">Rates &amp; Charges Total    </t>
    </r>
    <r>
      <rPr>
        <sz val="10"/>
        <color theme="1"/>
        <rFont val="Arial"/>
        <family val="2"/>
      </rPr>
      <t>(04999 above)</t>
    </r>
  </si>
  <si>
    <r>
      <t xml:space="preserve">Rates and Charges Revenue    </t>
    </r>
    <r>
      <rPr>
        <sz val="10"/>
        <color theme="1"/>
        <rFont val="Arial"/>
        <family val="2"/>
      </rPr>
      <t>(01960 Expenditure &amp; Revenue)</t>
    </r>
  </si>
  <si>
    <t>COMMENT - Please comments on differences between theses figures in the Comments tab.</t>
  </si>
  <si>
    <t>COMMENTS - Please add any comments and explanatory notes to the Comments tab.</t>
  </si>
  <si>
    <t>Melton (C)</t>
  </si>
  <si>
    <t xml:space="preserve">Rateable Assessments </t>
  </si>
  <si>
    <t xml:space="preserve"> </t>
  </si>
  <si>
    <t xml:space="preserve">Valuations and Rates </t>
  </si>
  <si>
    <t>01960 VGC1</t>
  </si>
  <si>
    <t>06040</t>
  </si>
  <si>
    <t xml:space="preserve">Number of Rateable Assessments </t>
  </si>
  <si>
    <t xml:space="preserve">Supplementary Valuations </t>
  </si>
  <si>
    <t>Garbage charges / Waste management charge</t>
  </si>
  <si>
    <t>Please Note:   Valuations relating to properties for which 
Revenue in Lieu of Rates are received should NOT be 
included in the Valuations data above (06160-06190).</t>
  </si>
  <si>
    <r>
      <t xml:space="preserve">Rural 
</t>
    </r>
    <r>
      <rPr>
        <sz val="6"/>
        <color theme="0"/>
        <rFont val="Arial"/>
        <family val="2"/>
      </rPr>
      <t>(incl Urban Farms)</t>
    </r>
  </si>
  <si>
    <t>Council Name</t>
  </si>
  <si>
    <t>Previous year total</t>
  </si>
  <si>
    <t xml:space="preserve">Previous year total      </t>
  </si>
  <si>
    <t xml:space="preserve">Capital Improved Value (CIV)  or 
Net Annual Value (NAV)  or  Site Value (SV) </t>
  </si>
  <si>
    <t>Revenue In Lieu of Rates  or  Special Rating Agreements</t>
  </si>
  <si>
    <t>Victorian Local Government Grants Commission</t>
  </si>
  <si>
    <t>NOTE: The Victorian Local Government Grants Commission (VLGGC) is requesting this data.  Data is used in determining the Financial Assistance Grants allocations.</t>
  </si>
  <si>
    <t>2021-22</t>
  </si>
  <si>
    <t xml:space="preserve">as at June 2022  </t>
  </si>
  <si>
    <t>Rateable Assessments</t>
  </si>
  <si>
    <t xml:space="preserve">  as at 1 July 2021</t>
  </si>
  <si>
    <t xml:space="preserve"> as at 30 June 2022</t>
  </si>
  <si>
    <r>
      <t>Revaluation</t>
    </r>
    <r>
      <rPr>
        <b/>
        <sz val="12"/>
        <rFont val="Arial"/>
        <family val="2"/>
      </rPr>
      <t xml:space="preserve"> as at 1 Jan 2021</t>
    </r>
  </si>
  <si>
    <t>effective 1 July 2021</t>
  </si>
  <si>
    <t>to 30 June 2022</t>
  </si>
  <si>
    <t>Total Valuations as at 30 June 2022</t>
  </si>
  <si>
    <t xml:space="preserve">  ='VGC1'!M112</t>
  </si>
  <si>
    <t>as at 30 June 2022</t>
  </si>
  <si>
    <r>
      <t xml:space="preserve">* Annual Revaluation </t>
    </r>
    <r>
      <rPr>
        <b/>
        <sz val="10"/>
        <color rgb="FFFFFF00"/>
        <rFont val="Arial"/>
        <family val="2"/>
      </rPr>
      <t>2019 - as at 1 January 2021</t>
    </r>
  </si>
  <si>
    <r>
      <t xml:space="preserve">  Supplementary Valuations</t>
    </r>
    <r>
      <rPr>
        <b/>
        <sz val="10"/>
        <color rgb="FFFFFF00"/>
        <rFont val="Arial"/>
        <family val="2"/>
      </rPr>
      <t xml:space="preserve"> -  to 30 June 2022</t>
    </r>
  </si>
  <si>
    <r>
      <t>Total Valuations  -</t>
    </r>
    <r>
      <rPr>
        <b/>
        <sz val="10"/>
        <color rgb="FFFFFF00"/>
        <rFont val="Arial"/>
        <family val="2"/>
      </rPr>
      <t xml:space="preserve"> as at 30 June 2022</t>
    </r>
  </si>
  <si>
    <t>Merri-bek (C)</t>
  </si>
  <si>
    <t>NAV</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</si>
  <si>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</si>
  <si>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 xml:space="preserve">Disclaimer </t>
  </si>
  <si>
    <t xml:space="preserve">Content from this spreadsheet should be attributed as Victorian Local Government Grants Commission data collection.
</t>
  </si>
  <si>
    <t>Conditions 
of Use</t>
  </si>
  <si>
    <r>
      <rPr>
        <b/>
        <sz val="11"/>
        <color theme="1"/>
        <rFont val="Arial"/>
        <family val="2"/>
      </rPr>
      <t>Rates</t>
    </r>
    <r>
      <rPr>
        <sz val="11"/>
        <color theme="1"/>
        <rFont val="Arial"/>
        <family val="2"/>
      </rPr>
      <t xml:space="preserve">
- Council data in responses to details of rates and charges
</t>
    </r>
  </si>
  <si>
    <r>
      <rPr>
        <b/>
        <sz val="11"/>
        <color theme="1"/>
        <rFont val="Arial"/>
        <family val="2"/>
      </rPr>
      <t>Valuations</t>
    </r>
    <r>
      <rPr>
        <sz val="11"/>
        <color theme="1"/>
        <rFont val="Arial"/>
        <family val="2"/>
      </rPr>
      <t xml:space="preserve">
- Council data in responses to valuations
</t>
    </r>
  </si>
  <si>
    <r>
      <rPr>
        <b/>
        <sz val="11"/>
        <color theme="1"/>
        <rFont val="Arial"/>
        <family val="2"/>
      </rPr>
      <t>VGC2</t>
    </r>
    <r>
      <rPr>
        <sz val="11"/>
        <color theme="1"/>
        <rFont val="Arial"/>
        <family val="2"/>
      </rPr>
      <t xml:space="preserve"> 
- Questionnaire tab showing data requested.
</t>
    </r>
  </si>
  <si>
    <t>TABS</t>
  </si>
  <si>
    <t xml:space="preserve">Refer to Manual pages 26-30.
</t>
  </si>
  <si>
    <t xml:space="preserve">More Information
</t>
  </si>
  <si>
    <r>
      <rPr>
        <b/>
        <sz val="11"/>
        <color theme="1"/>
        <rFont val="Arial"/>
        <family val="2"/>
      </rPr>
      <t>Rates &amp; Charges</t>
    </r>
    <r>
      <rPr>
        <sz val="11"/>
        <color theme="1"/>
        <rFont val="Arial"/>
        <family val="2"/>
      </rPr>
      <t xml:space="preserve"> 
- Provides details of Municipal Charge, General Rates, Garbage Charges, etc</t>
    </r>
  </si>
  <si>
    <r>
      <rPr>
        <b/>
        <sz val="11"/>
        <color theme="1"/>
        <rFont val="Arial"/>
        <family val="2"/>
      </rPr>
      <t>Valuations - Capital Improved Value</t>
    </r>
    <r>
      <rPr>
        <sz val="11"/>
        <color theme="1"/>
        <rFont val="Arial"/>
        <family val="2"/>
      </rPr>
      <t xml:space="preserve"> 
- Valuations by Residential, Commercial, Industrial, Rural and Other.
</t>
    </r>
  </si>
  <si>
    <r>
      <rPr>
        <b/>
        <sz val="11"/>
        <color theme="1"/>
        <rFont val="Arial"/>
        <family val="2"/>
      </rPr>
      <t>Rateable Assessments</t>
    </r>
    <r>
      <rPr>
        <sz val="11"/>
        <color theme="1"/>
        <rFont val="Arial"/>
        <family val="2"/>
      </rPr>
      <t xml:space="preserve"> 
- Number of rateable assessments by Residential, Commercial, Industrial, 
  Rural and Other.
</t>
    </r>
  </si>
  <si>
    <t xml:space="preserve">The data in these spreadsheet represents the Council's determination of :
</t>
  </si>
  <si>
    <t>Description</t>
  </si>
  <si>
    <t>Valuations &amp; Rates</t>
  </si>
  <si>
    <t>for the year ending 30 June 2022</t>
  </si>
  <si>
    <t>Local Government Accounting &amp; General Information</t>
  </si>
  <si>
    <t xml:space="preserve">NOTE:   From 26 Sept 2022, Moreland City Council changed name to Merri-bek City Council.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</si>
</sst>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40" x14ac:knownFonts="1">
    <font>
      <sz val="11"/>
      <color theme="1"/>
      <name val="Calibri"/>
      <family val="2"/>
      <scheme val="minor"/>
    </font>
    <font>
      <sz val="10"/>
      <color theme="1"/>
      <name val="Arial"/>
      <family val="2"/>
    </font>
    <font>
      <b/>
      <sz val="10"/>
      <name val="Arial"/>
      <family val="2"/>
    </font>
    <font>
      <b/>
      <sz val="12"/>
      <name val="Arial"/>
      <family val="2"/>
    </font>
    <font>
      <b/>
      <sz val="10"/>
      <color theme="0"/>
      <name val="Arial"/>
      <family val="2"/>
    </font>
    <font>
      <i/>
      <sz val="9"/>
      <name val="Arial"/>
      <family val="2"/>
    </font>
    <font>
      <sz val="11"/>
      <color theme="1"/>
      <name val="Arial"/>
      <family val="2"/>
    </font>
    <font>
      <sz val="9"/>
      <color theme="1"/>
      <name val="Arial"/>
      <family val="2"/>
    </font>
    <font>
      <sz val="10"/>
      <name val="Arial"/>
      <family val="2"/>
    </font>
    <font>
      <sz val="11"/>
      <color theme="1"/>
      <name val="Calibri"/>
      <family val="2"/>
      <scheme val="minor"/>
    </font>
    <font>
      <sz val="12"/>
      <color theme="9" tint="-0.249977111117893"/>
      <name val="Arial"/>
      <family val="2"/>
    </font>
    <font>
      <b/>
      <sz val="14"/>
      <color theme="9" tint="-0.249977111117893"/>
      <name val="Arial"/>
      <family val="2"/>
    </font>
    <font>
      <b/>
      <sz val="12"/>
      <color theme="1"/>
      <name val="Arial"/>
      <family val="2"/>
    </font>
    <font>
      <sz val="8"/>
      <color theme="1"/>
      <name val="Arial"/>
      <family val="2"/>
    </font>
    <font>
      <sz val="12"/>
      <color theme="1"/>
      <name val="Arial"/>
      <family val="2"/>
    </font>
    <font>
      <i/>
      <sz val="10"/>
      <color theme="1"/>
      <name val="Arial"/>
      <family val="2"/>
    </font>
    <font>
      <sz val="10"/>
      <color theme="1"/>
      <name val="Arial"/>
      <family val="2"/>
    </font>
    <font>
      <b/>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sz val="8"/>
      <color theme="0"/>
      <name val="Arial"/>
      <family val="2"/>
    </font>
    <font>
      <b/>
      <sz val="10"/>
      <color rgb="FFFFFF00"/>
      <name val="Arial"/>
      <family val="2"/>
    </font>
    <font>
      <sz val="10"/>
      <color theme="1"/>
      <name val="Calibri"/>
      <family val="2"/>
      <scheme val="minor"/>
    </font>
    <font>
      <i/>
      <sz val="10"/>
      <color rgb="FFFF0000"/>
      <name val="Arial"/>
      <family val="2"/>
    </font>
    <font>
      <sz val="6"/>
      <color theme="0"/>
      <name val="Arial"/>
      <family val="2"/>
    </font>
    <font>
      <i/>
      <sz val="8"/>
      <color theme="1"/>
      <name val="Arial"/>
      <family val="2"/>
    </font>
    <font>
      <b/>
      <i/>
      <sz val="9"/>
      <color rgb="FFFF0000"/>
      <name val="Arial"/>
      <family val="2"/>
    </font>
    <font>
      <b/>
      <i/>
      <sz val="8"/>
      <color theme="1"/>
      <name val="Arial"/>
      <family val="2"/>
    </font>
    <font>
      <b/>
      <sz val="14"/>
      <name val="Arial"/>
      <family val="2"/>
    </font>
    <font>
      <sz val="14"/>
      <color theme="1"/>
      <name val="Arial"/>
      <family val="2"/>
    </font>
    <font>
      <sz val="14"/>
      <color theme="1"/>
      <name val="Calibri"/>
      <family val="2"/>
      <scheme val="minor"/>
    </font>
    <font>
      <b/>
      <i/>
      <sz val="12"/>
      <color rgb="FFFFC000"/>
      <name val="Arial"/>
      <family val="2"/>
    </font>
    <font>
      <sz val="12"/>
      <name val="Arial"/>
      <family val="2"/>
    </font>
    <font>
      <b/>
      <sz val="9"/>
      <color theme="1"/>
      <name val="Arial"/>
      <family val="2"/>
    </font>
    <font>
      <b/>
      <sz val="11"/>
      <color theme="1"/>
      <name val="Arial"/>
      <family val="2"/>
    </font>
    <font>
      <sz val="20"/>
      <color theme="1"/>
      <name val="Arial"/>
      <family val="2"/>
    </font>
    <font>
      <b/>
      <sz val="11"/>
      <color theme="9" tint="-0.249977111117893"/>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9" fontId="9" fillId="0" borderId="0" applyFont="0" applyFill="0" applyBorder="0" applyAlignment="0" applyProtection="0"/>
    <xf numFmtId="165" fontId="3" fillId="0" borderId="0" applyFill="0" applyBorder="0">
      <protection locked="0"/>
    </xf>
    <xf numFmtId="41" fontId="3" fillId="0" borderId="0" applyFill="0" applyBorder="0">
      <protection locked="0"/>
    </xf>
    <xf numFmtId="0" fontId="3" fillId="5" borderId="0" applyBorder="0"/>
    <xf numFmtId="41" fontId="3" fillId="8" borderId="0" applyBorder="0"/>
    <xf numFmtId="0" fontId="3" fillId="8" borderId="0" applyFill="0" applyBorder="0">
      <alignment horizontal="left"/>
    </xf>
    <xf numFmtId="166" fontId="3" fillId="9" borderId="0"/>
    <xf numFmtId="0" fontId="8" fillId="0" borderId="0"/>
  </cellStyleXfs>
  <cellXfs count="175">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6" fillId="0" borderId="0" xfId="0" applyFont="1"/>
    <xf numFmtId="0" fontId="7" fillId="0" borderId="0" xfId="0" applyFont="1"/>
    <xf numFmtId="164" fontId="2" fillId="0" borderId="0" xfId="0" applyNumberFormat="1" applyFont="1" applyBorder="1"/>
    <xf numFmtId="164" fontId="3" fillId="0" borderId="0" xfId="0" applyNumberFormat="1" applyFont="1" applyBorder="1"/>
    <xf numFmtId="164" fontId="6" fillId="0" borderId="0" xfId="0" applyNumberFormat="1" applyFont="1" applyBorder="1"/>
    <xf numFmtId="164" fontId="5" fillId="0" borderId="0" xfId="0" applyNumberFormat="1" applyFont="1" applyBorder="1"/>
    <xf numFmtId="164" fontId="8" fillId="0" borderId="13" xfId="0" applyNumberFormat="1" applyFont="1" applyBorder="1" applyAlignment="1">
      <alignment vertical="top"/>
    </xf>
    <xf numFmtId="164" fontId="8" fillId="0" borderId="14" xfId="0" applyNumberFormat="1" applyFont="1" applyBorder="1" applyAlignment="1">
      <alignment vertical="top"/>
    </xf>
    <xf numFmtId="164" fontId="8" fillId="0" borderId="16" xfId="0" applyNumberFormat="1" applyFont="1" applyBorder="1" applyAlignment="1">
      <alignment vertical="top"/>
    </xf>
    <xf numFmtId="164" fontId="8" fillId="0" borderId="17" xfId="0" applyNumberFormat="1" applyFont="1" applyBorder="1" applyAlignment="1">
      <alignment vertical="top"/>
    </xf>
    <xf numFmtId="164" fontId="8" fillId="0" borderId="19" xfId="0" applyNumberFormat="1" applyFont="1" applyBorder="1" applyAlignment="1">
      <alignment vertical="top"/>
    </xf>
    <xf numFmtId="164" fontId="8" fillId="0" borderId="20" xfId="0" applyNumberFormat="1" applyFont="1" applyBorder="1" applyAlignment="1">
      <alignment vertical="top"/>
    </xf>
    <xf numFmtId="0" fontId="6" fillId="0" borderId="0" xfId="0" applyFont="1" applyAlignment="1">
      <alignment horizontal="left"/>
    </xf>
    <xf numFmtId="9" fontId="8" fillId="0" borderId="15" xfId="1" applyFont="1" applyBorder="1" applyAlignment="1">
      <alignment horizontal="center" vertical="top"/>
    </xf>
    <xf numFmtId="9" fontId="8" fillId="0" borderId="18" xfId="1" applyFont="1" applyBorder="1" applyAlignment="1">
      <alignment horizontal="center" vertical="top"/>
    </xf>
    <xf numFmtId="9" fontId="8" fillId="0" borderId="21" xfId="1" applyFont="1" applyBorder="1" applyAlignment="1">
      <alignment horizontal="center" vertical="top"/>
    </xf>
    <xf numFmtId="164" fontId="2" fillId="0" borderId="15" xfId="0" applyNumberFormat="1" applyFont="1" applyFill="1" applyBorder="1" applyAlignment="1">
      <alignment vertical="top"/>
    </xf>
    <xf numFmtId="164" fontId="2" fillId="0" borderId="18" xfId="0" applyNumberFormat="1" applyFont="1" applyFill="1" applyBorder="1" applyAlignment="1">
      <alignment vertical="top"/>
    </xf>
    <xf numFmtId="164" fontId="2" fillId="0" borderId="21" xfId="0" applyNumberFormat="1" applyFont="1" applyFill="1" applyBorder="1" applyAlignment="1">
      <alignment vertical="top"/>
    </xf>
    <xf numFmtId="164" fontId="8" fillId="0" borderId="14" xfId="1" applyNumberFormat="1" applyFont="1" applyBorder="1" applyAlignment="1">
      <alignment vertical="top"/>
    </xf>
    <xf numFmtId="164" fontId="8" fillId="0" borderId="15" xfId="1" applyNumberFormat="1" applyFont="1" applyBorder="1" applyAlignment="1">
      <alignment vertical="top"/>
    </xf>
    <xf numFmtId="164" fontId="8" fillId="0" borderId="17" xfId="1" applyNumberFormat="1" applyFont="1" applyBorder="1" applyAlignment="1">
      <alignment vertical="top"/>
    </xf>
    <xf numFmtId="164" fontId="8" fillId="0" borderId="18" xfId="1" applyNumberFormat="1" applyFont="1" applyBorder="1" applyAlignment="1">
      <alignment vertical="top"/>
    </xf>
    <xf numFmtId="164" fontId="8" fillId="0" borderId="20" xfId="1" applyNumberFormat="1" applyFont="1" applyBorder="1" applyAlignment="1">
      <alignment vertical="top"/>
    </xf>
    <xf numFmtId="164" fontId="8" fillId="0" borderId="21" xfId="1" applyNumberFormat="1" applyFont="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vertical="center"/>
    </xf>
    <xf numFmtId="3" fontId="11" fillId="0" borderId="0" xfId="0" applyNumberFormat="1" applyFont="1" applyAlignment="1">
      <alignment horizontal="right"/>
    </xf>
    <xf numFmtId="0" fontId="11" fillId="0" borderId="28" xfId="0" applyFont="1" applyBorder="1"/>
    <xf numFmtId="0" fontId="11" fillId="0" borderId="28" xfId="0" applyFont="1" applyBorder="1" applyAlignment="1">
      <alignment horizontal="center"/>
    </xf>
    <xf numFmtId="3" fontId="11" fillId="0" borderId="28" xfId="0" applyNumberFormat="1" applyFont="1" applyBorder="1"/>
    <xf numFmtId="0" fontId="12" fillId="2" borderId="0" xfId="0" applyFont="1" applyFill="1" applyAlignment="1">
      <alignment horizontal="center" wrapText="1"/>
    </xf>
    <xf numFmtId="3" fontId="12" fillId="2" borderId="0" xfId="0" applyNumberFormat="1" applyFont="1" applyFill="1" applyAlignment="1">
      <alignment horizontal="center" wrapText="1"/>
    </xf>
    <xf numFmtId="0" fontId="12" fillId="0" borderId="0" xfId="0" applyFont="1" applyAlignment="1">
      <alignment horizontal="center" wrapText="1"/>
    </xf>
    <xf numFmtId="0" fontId="12" fillId="2" borderId="0" xfId="0" applyFont="1" applyFill="1" applyAlignment="1">
      <alignment horizontal="center"/>
    </xf>
    <xf numFmtId="3" fontId="12" fillId="2" borderId="0" xfId="0" applyNumberFormat="1" applyFont="1" applyFill="1" applyAlignment="1">
      <alignment horizontal="center"/>
    </xf>
    <xf numFmtId="0" fontId="12" fillId="0" borderId="0" xfId="0" applyFont="1" applyAlignment="1">
      <alignment horizontal="center"/>
    </xf>
    <xf numFmtId="0" fontId="12" fillId="0" borderId="0" xfId="0" applyFont="1"/>
    <xf numFmtId="3" fontId="14" fillId="0" borderId="0" xfId="0" applyNumberFormat="1" applyFont="1"/>
    <xf numFmtId="0" fontId="14" fillId="0" borderId="0" xfId="0" applyFont="1"/>
    <xf numFmtId="0" fontId="18" fillId="0" borderId="0" xfId="0" applyFont="1"/>
    <xf numFmtId="0" fontId="19" fillId="0" borderId="28" xfId="0" applyFont="1" applyBorder="1"/>
    <xf numFmtId="0" fontId="19" fillId="0" borderId="28" xfId="0" applyFont="1" applyBorder="1" applyAlignment="1">
      <alignment horizontal="center"/>
    </xf>
    <xf numFmtId="0" fontId="14" fillId="0" borderId="0" xfId="0" applyFont="1" applyAlignment="1">
      <alignment horizontal="center"/>
    </xf>
    <xf numFmtId="0" fontId="20" fillId="0" borderId="0" xfId="0" applyFont="1"/>
    <xf numFmtId="0" fontId="21" fillId="0" borderId="0" xfId="0" applyFont="1"/>
    <xf numFmtId="3" fontId="4" fillId="6" borderId="7"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164" fontId="4" fillId="6" borderId="22" xfId="0" applyNumberFormat="1" applyFont="1" applyFill="1" applyBorder="1" applyAlignment="1">
      <alignment horizontal="right"/>
    </xf>
    <xf numFmtId="0" fontId="4" fillId="6" borderId="2" xfId="0" applyFont="1" applyFill="1" applyBorder="1"/>
    <xf numFmtId="0" fontId="4" fillId="6" borderId="8" xfId="0" applyNumberFormat="1" applyFont="1" applyFill="1" applyBorder="1" applyAlignment="1">
      <alignment horizontal="center" vertical="center" wrapText="1"/>
    </xf>
    <xf numFmtId="0" fontId="4" fillId="6" borderId="0" xfId="0" applyNumberFormat="1" applyFont="1" applyFill="1" applyBorder="1" applyAlignment="1">
      <alignment horizontal="center" vertical="center" wrapText="1"/>
    </xf>
    <xf numFmtId="0" fontId="4" fillId="6" borderId="9" xfId="0" applyNumberFormat="1" applyFont="1" applyFill="1" applyBorder="1" applyAlignment="1">
      <alignment horizontal="center" vertical="center" wrapText="1"/>
    </xf>
    <xf numFmtId="0" fontId="4" fillId="6" borderId="27" xfId="0" applyNumberFormat="1" applyFont="1" applyFill="1" applyBorder="1" applyAlignment="1">
      <alignment horizontal="center" vertical="center" wrapText="1"/>
    </xf>
    <xf numFmtId="0" fontId="4" fillId="6" borderId="2" xfId="0" applyFont="1" applyFill="1" applyBorder="1" applyAlignment="1">
      <alignment horizontal="left"/>
    </xf>
    <xf numFmtId="164" fontId="4" fillId="6" borderId="8" xfId="0" applyNumberFormat="1" applyFont="1" applyFill="1" applyBorder="1" applyAlignment="1">
      <alignment horizontal="left" vertical="center"/>
    </xf>
    <xf numFmtId="164" fontId="4" fillId="6" borderId="0" xfId="0" applyNumberFormat="1" applyFont="1" applyFill="1" applyBorder="1" applyAlignment="1">
      <alignment horizontal="left" vertical="center"/>
    </xf>
    <xf numFmtId="164" fontId="4" fillId="6" borderId="9" xfId="0" applyNumberFormat="1" applyFont="1" applyFill="1" applyBorder="1" applyAlignment="1">
      <alignment horizontal="left" vertical="center"/>
    </xf>
    <xf numFmtId="164" fontId="22" fillId="6" borderId="8" xfId="0" applyNumberFormat="1" applyFont="1" applyFill="1" applyBorder="1" applyAlignment="1">
      <alignment horizontal="center" vertical="center" wrapText="1"/>
    </xf>
    <xf numFmtId="164" fontId="22" fillId="6" borderId="0" xfId="0" applyNumberFormat="1" applyFont="1" applyFill="1" applyBorder="1" applyAlignment="1">
      <alignment horizontal="center" vertical="center" wrapText="1"/>
    </xf>
    <xf numFmtId="164" fontId="22" fillId="6" borderId="9" xfId="0" applyNumberFormat="1" applyFont="1" applyFill="1" applyBorder="1" applyAlignment="1">
      <alignment horizontal="center" vertical="center" wrapText="1"/>
    </xf>
    <xf numFmtId="0" fontId="4" fillId="6" borderId="3" xfId="0" applyFont="1" applyFill="1" applyBorder="1"/>
    <xf numFmtId="164" fontId="22" fillId="6" borderId="10" xfId="0" applyNumberFormat="1" applyFont="1" applyFill="1" applyBorder="1" applyAlignment="1">
      <alignment horizontal="center" vertical="center" wrapText="1"/>
    </xf>
    <xf numFmtId="164" fontId="22" fillId="6" borderId="11" xfId="0" applyNumberFormat="1" applyFont="1" applyFill="1" applyBorder="1" applyAlignment="1">
      <alignment horizontal="center" vertical="center" wrapText="1"/>
    </xf>
    <xf numFmtId="164" fontId="22" fillId="6" borderId="10" xfId="0" quotePrefix="1" applyNumberFormat="1" applyFont="1" applyFill="1" applyBorder="1" applyAlignment="1">
      <alignment horizontal="center" vertical="center" wrapText="1"/>
    </xf>
    <xf numFmtId="164" fontId="23" fillId="6" borderId="12" xfId="0" quotePrefix="1" applyNumberFormat="1" applyFont="1" applyFill="1" applyBorder="1" applyAlignment="1">
      <alignment horizontal="center" vertical="center" wrapText="1"/>
    </xf>
    <xf numFmtId="0" fontId="4" fillId="6" borderId="26" xfId="0" applyNumberFormat="1" applyFont="1" applyFill="1" applyBorder="1" applyAlignment="1">
      <alignment horizontal="center" vertical="center" wrapText="1"/>
    </xf>
    <xf numFmtId="164" fontId="23" fillId="6" borderId="11" xfId="0" quotePrefix="1" applyNumberFormat="1" applyFont="1" applyFill="1" applyBorder="1" applyAlignment="1">
      <alignment horizontal="center" vertical="center" wrapText="1"/>
    </xf>
    <xf numFmtId="164" fontId="4" fillId="6" borderId="9" xfId="0" applyNumberFormat="1" applyFont="1" applyFill="1" applyBorder="1" applyAlignment="1">
      <alignment horizontal="center" vertical="center" wrapText="1"/>
    </xf>
    <xf numFmtId="164" fontId="23" fillId="6" borderId="12" xfId="0" applyNumberFormat="1" applyFont="1" applyFill="1" applyBorder="1" applyAlignment="1">
      <alignment horizontal="center" vertical="center" wrapText="1"/>
    </xf>
    <xf numFmtId="0" fontId="4" fillId="6" borderId="25" xfId="0" applyNumberFormat="1" applyFont="1" applyFill="1" applyBorder="1" applyAlignment="1">
      <alignment horizontal="center" vertical="center" wrapText="1"/>
    </xf>
    <xf numFmtId="164" fontId="8" fillId="0" borderId="13" xfId="1" applyNumberFormat="1" applyFont="1" applyBorder="1" applyAlignment="1">
      <alignment vertical="top"/>
    </xf>
    <xf numFmtId="164" fontId="8" fillId="0" borderId="16" xfId="1" applyNumberFormat="1" applyFont="1" applyBorder="1" applyAlignment="1">
      <alignment vertical="top"/>
    </xf>
    <xf numFmtId="164" fontId="8" fillId="0" borderId="19" xfId="1" applyNumberFormat="1" applyFont="1" applyBorder="1" applyAlignment="1">
      <alignment vertical="top"/>
    </xf>
    <xf numFmtId="9" fontId="4" fillId="6" borderId="24" xfId="1" applyFont="1" applyFill="1" applyBorder="1" applyAlignment="1">
      <alignment horizontal="center"/>
    </xf>
    <xf numFmtId="0" fontId="4" fillId="6" borderId="8" xfId="0" quotePrefix="1" applyNumberFormat="1" applyFont="1" applyFill="1" applyBorder="1" applyAlignment="1">
      <alignment horizontal="center" vertical="center" wrapText="1"/>
    </xf>
    <xf numFmtId="0" fontId="25" fillId="0" borderId="0" xfId="0" applyFont="1"/>
    <xf numFmtId="0" fontId="16" fillId="0" borderId="0" xfId="0" applyFont="1"/>
    <xf numFmtId="164" fontId="8" fillId="0" borderId="13" xfId="0" applyNumberFormat="1" applyFont="1" applyFill="1" applyBorder="1" applyAlignment="1">
      <alignment vertical="top"/>
    </xf>
    <xf numFmtId="164" fontId="8" fillId="0" borderId="14" xfId="0" applyNumberFormat="1" applyFont="1" applyFill="1" applyBorder="1" applyAlignment="1">
      <alignment vertical="top"/>
    </xf>
    <xf numFmtId="164" fontId="8" fillId="0" borderId="16" xfId="0" applyNumberFormat="1" applyFont="1" applyFill="1" applyBorder="1" applyAlignment="1">
      <alignment vertical="top"/>
    </xf>
    <xf numFmtId="164" fontId="8" fillId="0" borderId="17" xfId="0" applyNumberFormat="1" applyFont="1" applyFill="1" applyBorder="1" applyAlignment="1">
      <alignment vertical="top"/>
    </xf>
    <xf numFmtId="164" fontId="8" fillId="0" borderId="19" xfId="0" applyNumberFormat="1" applyFont="1" applyFill="1" applyBorder="1" applyAlignment="1">
      <alignment vertical="top"/>
    </xf>
    <xf numFmtId="164" fontId="8" fillId="0" borderId="20" xfId="0" applyNumberFormat="1" applyFont="1" applyFill="1" applyBorder="1" applyAlignment="1">
      <alignment vertical="top"/>
    </xf>
    <xf numFmtId="0" fontId="10" fillId="0" borderId="0" xfId="0" applyFont="1" applyAlignment="1">
      <alignment horizontal="right"/>
    </xf>
    <xf numFmtId="0" fontId="11" fillId="0" borderId="0" xfId="0" applyFont="1" applyAlignment="1">
      <alignment horizontal="right"/>
    </xf>
    <xf numFmtId="0" fontId="18" fillId="0" borderId="0" xfId="0" applyFont="1" applyAlignment="1">
      <alignment horizontal="right"/>
    </xf>
    <xf numFmtId="0" fontId="11" fillId="0" borderId="28" xfId="0" applyFont="1" applyBorder="1" applyAlignment="1">
      <alignment horizontal="right"/>
    </xf>
    <xf numFmtId="0" fontId="14" fillId="0" borderId="0" xfId="0" applyFont="1" applyAlignment="1">
      <alignment horizontal="right"/>
    </xf>
    <xf numFmtId="0" fontId="12" fillId="2" borderId="0" xfId="0" applyFont="1" applyFill="1" applyAlignment="1">
      <alignment horizontal="right"/>
    </xf>
    <xf numFmtId="0" fontId="10" fillId="0" borderId="0" xfId="0" applyFont="1" applyAlignment="1">
      <alignment vertical="top"/>
    </xf>
    <xf numFmtId="0" fontId="10" fillId="0" borderId="0" xfId="0" applyFont="1" applyAlignment="1">
      <alignment horizontal="right" vertical="top"/>
    </xf>
    <xf numFmtId="0" fontId="19" fillId="0" borderId="28" xfId="0" applyFont="1" applyBorder="1" applyAlignment="1">
      <alignment vertical="top"/>
    </xf>
    <xf numFmtId="0" fontId="19" fillId="0" borderId="28" xfId="0" applyFont="1" applyBorder="1" applyAlignment="1">
      <alignment horizontal="right" vertical="top"/>
    </xf>
    <xf numFmtId="0" fontId="12" fillId="0" borderId="0" xfId="0" applyFont="1" applyAlignment="1">
      <alignment horizontal="right"/>
    </xf>
    <xf numFmtId="164" fontId="14" fillId="0" borderId="0" xfId="0" applyNumberFormat="1" applyFont="1"/>
    <xf numFmtId="164" fontId="14" fillId="3" borderId="29" xfId="0" applyNumberFormat="1" applyFont="1" applyFill="1" applyBorder="1"/>
    <xf numFmtId="164" fontId="12" fillId="4" borderId="29" xfId="0" applyNumberFormat="1" applyFont="1" applyFill="1" applyBorder="1"/>
    <xf numFmtId="164" fontId="28" fillId="0" borderId="0" xfId="0" applyNumberFormat="1" applyFont="1" applyAlignment="1">
      <alignment horizontal="right"/>
    </xf>
    <xf numFmtId="164" fontId="12" fillId="10" borderId="29" xfId="0" applyNumberFormat="1" applyFont="1" applyFill="1" applyBorder="1"/>
    <xf numFmtId="3" fontId="28" fillId="0" borderId="0" xfId="0" applyNumberFormat="1" applyFont="1" applyAlignment="1">
      <alignment horizontal="right"/>
    </xf>
    <xf numFmtId="9" fontId="14" fillId="3" borderId="29" xfId="1" applyFont="1" applyFill="1" applyBorder="1" applyAlignment="1">
      <alignment horizontal="center" vertical="center"/>
    </xf>
    <xf numFmtId="3" fontId="12" fillId="3" borderId="29" xfId="0" applyNumberFormat="1" applyFont="1" applyFill="1" applyBorder="1" applyAlignment="1">
      <alignment horizontal="center" vertical="center"/>
    </xf>
    <xf numFmtId="164" fontId="12" fillId="2" borderId="29" xfId="0" applyNumberFormat="1" applyFont="1" applyFill="1" applyBorder="1" applyAlignment="1">
      <alignment horizontal="center" wrapText="1"/>
    </xf>
    <xf numFmtId="164" fontId="10" fillId="0" borderId="0" xfId="0" applyNumberFormat="1" applyFont="1"/>
    <xf numFmtId="164" fontId="19" fillId="0" borderId="28" xfId="0" applyNumberFormat="1" applyFont="1" applyBorder="1"/>
    <xf numFmtId="164" fontId="31" fillId="7" borderId="22" xfId="0" applyNumberFormat="1" applyFont="1" applyFill="1" applyBorder="1"/>
    <xf numFmtId="164" fontId="31" fillId="7" borderId="23" xfId="0" applyNumberFormat="1" applyFont="1" applyFill="1" applyBorder="1"/>
    <xf numFmtId="164" fontId="31" fillId="7" borderId="24" xfId="0" applyNumberFormat="1" applyFont="1" applyFill="1" applyBorder="1"/>
    <xf numFmtId="0" fontId="32" fillId="0" borderId="0" xfId="0" applyFont="1"/>
    <xf numFmtId="0" fontId="14" fillId="0" borderId="0" xfId="0" applyFont="1" applyAlignment="1">
      <alignment vertical="top"/>
    </xf>
    <xf numFmtId="0" fontId="14" fillId="0" borderId="0" xfId="0" applyFont="1" applyAlignment="1">
      <alignment horizontal="right" vertical="top"/>
    </xf>
    <xf numFmtId="0" fontId="14" fillId="0" borderId="0" xfId="0" quotePrefix="1" applyFont="1" applyAlignment="1">
      <alignment horizontal="center"/>
    </xf>
    <xf numFmtId="0" fontId="12" fillId="0" borderId="0" xfId="0" applyFont="1" applyAlignment="1">
      <alignment horizontal="right" vertical="top"/>
    </xf>
    <xf numFmtId="0" fontId="14" fillId="0" borderId="0" xfId="0" applyFont="1" applyAlignment="1">
      <alignment horizontal="left" vertical="top"/>
    </xf>
    <xf numFmtId="0" fontId="12" fillId="0" borderId="0" xfId="0" quotePrefix="1" applyFont="1" applyAlignment="1">
      <alignment horizontal="center"/>
    </xf>
    <xf numFmtId="0" fontId="26" fillId="0" borderId="0" xfId="0" applyFont="1" applyAlignment="1">
      <alignment vertical="top"/>
    </xf>
    <xf numFmtId="0" fontId="26" fillId="0" borderId="0" xfId="0" applyFont="1" applyAlignment="1">
      <alignment horizontal="right" vertical="top"/>
    </xf>
    <xf numFmtId="164" fontId="30" fillId="0" borderId="0" xfId="0" applyNumberFormat="1" applyFont="1" applyAlignment="1">
      <alignment horizontal="right" vertical="top"/>
    </xf>
    <xf numFmtId="164" fontId="17" fillId="0" borderId="0" xfId="0" applyNumberFormat="1" applyFont="1" applyAlignment="1">
      <alignment horizontal="right" vertical="top"/>
    </xf>
    <xf numFmtId="0" fontId="33" fillId="0" borderId="0" xfId="0" applyFont="1"/>
    <xf numFmtId="164" fontId="2" fillId="2" borderId="18" xfId="0" applyNumberFormat="1" applyFont="1" applyFill="1" applyBorder="1" applyAlignment="1">
      <alignment vertical="top"/>
    </xf>
    <xf numFmtId="164" fontId="2" fillId="2" borderId="15" xfId="0" applyNumberFormat="1" applyFont="1" applyFill="1" applyBorder="1" applyAlignment="1">
      <alignment vertical="top"/>
    </xf>
    <xf numFmtId="164" fontId="2" fillId="2" borderId="21" xfId="0" applyNumberFormat="1" applyFont="1" applyFill="1" applyBorder="1" applyAlignment="1">
      <alignment vertical="top"/>
    </xf>
    <xf numFmtId="164" fontId="2" fillId="2" borderId="13" xfId="0" applyNumberFormat="1" applyFont="1" applyFill="1" applyBorder="1" applyAlignment="1">
      <alignment vertical="top"/>
    </xf>
    <xf numFmtId="164" fontId="2" fillId="2" borderId="14" xfId="0" applyNumberFormat="1" applyFont="1" applyFill="1" applyBorder="1" applyAlignment="1">
      <alignment vertical="top"/>
    </xf>
    <xf numFmtId="164" fontId="2" fillId="2" borderId="16" xfId="0" applyNumberFormat="1" applyFont="1" applyFill="1" applyBorder="1" applyAlignment="1">
      <alignment vertical="top"/>
    </xf>
    <xf numFmtId="164" fontId="2" fillId="2" borderId="17" xfId="0" applyNumberFormat="1" applyFont="1" applyFill="1" applyBorder="1" applyAlignment="1">
      <alignment vertical="top"/>
    </xf>
    <xf numFmtId="164" fontId="2" fillId="2" borderId="19" xfId="0" applyNumberFormat="1" applyFont="1" applyFill="1" applyBorder="1" applyAlignment="1">
      <alignment vertical="top"/>
    </xf>
    <xf numFmtId="164" fontId="2" fillId="2" borderId="20" xfId="0" applyNumberFormat="1" applyFont="1" applyFill="1" applyBorder="1" applyAlignment="1">
      <alignment vertical="top"/>
    </xf>
    <xf numFmtId="164" fontId="5" fillId="0" borderId="0" xfId="0" applyNumberFormat="1" applyFont="1"/>
    <xf numFmtId="0" fontId="34" fillId="6" borderId="1" xfId="0" applyFont="1" applyFill="1" applyBorder="1" applyAlignment="1">
      <alignment horizontal="right"/>
    </xf>
    <xf numFmtId="0" fontId="18" fillId="0" borderId="0" xfId="0" applyFont="1" applyAlignment="1">
      <alignment horizontal="right" vertical="top"/>
    </xf>
    <xf numFmtId="0" fontId="35" fillId="0" borderId="0" xfId="0" applyFont="1" applyAlignment="1">
      <alignment horizontal="left" vertical="top"/>
    </xf>
    <xf numFmtId="0" fontId="7" fillId="0" borderId="0" xfId="0" applyFont="1" applyAlignment="1">
      <alignment horizontal="right" vertical="top"/>
    </xf>
    <xf numFmtId="3" fontId="2" fillId="11" borderId="5" xfId="0" applyNumberFormat="1" applyFont="1" applyFill="1" applyBorder="1" applyAlignment="1">
      <alignment vertical="top"/>
    </xf>
    <xf numFmtId="164" fontId="14" fillId="3" borderId="30" xfId="0" applyNumberFormat="1" applyFont="1" applyFill="1" applyBorder="1" applyAlignment="1">
      <alignment horizontal="left"/>
    </xf>
    <xf numFmtId="164" fontId="14" fillId="3" borderId="31" xfId="0" applyNumberFormat="1" applyFont="1" applyFill="1" applyBorder="1" applyAlignment="1">
      <alignment horizontal="left"/>
    </xf>
    <xf numFmtId="164" fontId="14" fillId="3" borderId="32" xfId="0" applyNumberFormat="1" applyFont="1" applyFill="1" applyBorder="1" applyAlignment="1">
      <alignment horizontal="left"/>
    </xf>
    <xf numFmtId="0" fontId="14" fillId="0" borderId="0" xfId="0" applyFont="1" applyAlignment="1">
      <alignment horizontal="left" vertical="top" wrapText="1"/>
    </xf>
    <xf numFmtId="0" fontId="29" fillId="0" borderId="0" xfId="0" applyFont="1" applyAlignment="1">
      <alignment horizontal="left" vertical="top" wrapText="1"/>
    </xf>
    <xf numFmtId="164" fontId="12" fillId="2" borderId="29" xfId="0" applyNumberFormat="1" applyFont="1" applyFill="1" applyBorder="1" applyAlignment="1">
      <alignment horizontal="center"/>
    </xf>
    <xf numFmtId="164" fontId="12" fillId="4" borderId="29" xfId="0" applyNumberFormat="1" applyFont="1" applyFill="1" applyBorder="1" applyAlignment="1">
      <alignment horizontal="right"/>
    </xf>
    <xf numFmtId="164" fontId="14" fillId="3" borderId="30" xfId="0" quotePrefix="1" applyNumberFormat="1" applyFont="1" applyFill="1" applyBorder="1" applyAlignment="1">
      <alignment horizontal="left"/>
    </xf>
    <xf numFmtId="3" fontId="6" fillId="0" borderId="0" xfId="0" applyNumberFormat="1" applyFont="1"/>
    <xf numFmtId="0" fontId="12" fillId="0" borderId="0" xfId="0" applyFont="1" applyAlignment="1">
      <alignment wrapText="1"/>
    </xf>
    <xf numFmtId="0" fontId="36" fillId="0" borderId="28" xfId="0" applyFont="1" applyBorder="1" applyAlignment="1">
      <alignment vertical="top" wrapText="1"/>
    </xf>
    <xf numFmtId="0" fontId="36" fillId="0" borderId="28" xfId="0" applyFont="1" applyBorder="1"/>
    <xf numFmtId="0" fontId="7" fillId="2" borderId="0" xfId="0" applyFont="1" applyFill="1" applyAlignment="1">
      <alignment vertical="top"/>
    </xf>
    <xf numFmtId="0" fontId="36" fillId="2" borderId="0" xfId="0" applyFont="1" applyFill="1"/>
    <xf numFmtId="0" fontId="7" fillId="0" borderId="0" xfId="0" applyFont="1" applyAlignment="1">
      <alignment horizontal="left" vertical="distributed" wrapText="1"/>
    </xf>
    <xf numFmtId="0" fontId="36" fillId="0" borderId="0" xfId="0" applyFont="1" applyAlignment="1">
      <alignment vertical="top" wrapText="1"/>
    </xf>
    <xf numFmtId="0" fontId="7" fillId="0" borderId="0" xfId="0" applyFont="1" applyAlignment="1">
      <alignment horizontal="left" vertical="top" wrapText="1"/>
    </xf>
    <xf numFmtId="0" fontId="18" fillId="0" borderId="28" xfId="0" applyFont="1" applyBorder="1"/>
    <xf numFmtId="0" fontId="6" fillId="2" borderId="0" xfId="0" applyFont="1" applyFill="1" applyAlignment="1">
      <alignment vertical="top" wrapText="1"/>
    </xf>
    <xf numFmtId="0" fontId="37" fillId="0" borderId="0" xfId="0" applyFont="1" applyAlignment="1">
      <alignment vertical="top" wrapText="1"/>
    </xf>
    <xf numFmtId="0" fontId="6" fillId="10" borderId="0" xfId="0" applyFont="1" applyFill="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2" borderId="0" xfId="0" applyFont="1" applyFill="1" applyAlignment="1">
      <alignment vertical="top"/>
    </xf>
    <xf numFmtId="0" fontId="37" fillId="2" borderId="0" xfId="0" applyFont="1" applyFill="1"/>
    <xf numFmtId="3" fontId="38" fillId="2" borderId="0" xfId="0" applyNumberFormat="1" applyFont="1" applyFill="1" applyAlignment="1">
      <alignment vertical="top"/>
    </xf>
    <xf numFmtId="0" fontId="39" fillId="0" borderId="0" xfId="0" applyFont="1"/>
  </cellXfs>
  <cellStyles count="9">
    <cellStyle name="Data" xfId="2" xr:uid="{00000000-0005-0000-0000-000000000000}"/>
    <cellStyle name="Data 2" xfId="3" xr:uid="{00000000-0005-0000-0000-000001000000}"/>
    <cellStyle name="Formula" xfId="5" xr:uid="{00000000-0005-0000-0000-000002000000}"/>
    <cellStyle name="FormulaNoNumber" xfId="6" xr:uid="{00000000-0005-0000-0000-000003000000}"/>
    <cellStyle name="Heading" xfId="4" xr:uid="{00000000-0005-0000-0000-000004000000}"/>
    <cellStyle name="NoData" xfId="7" xr:uid="{00000000-0005-0000-0000-000005000000}"/>
    <cellStyle name="Normal" xfId="0" builtinId="0"/>
    <cellStyle name="Normal 2" xfId="8" xr:uid="{00000000-0005-0000-0000-000007000000}"/>
    <cellStyle name="Percent" xfId="1" builtinId="5"/>
  </cellStyles>
  <dxfs count="0"/>
  <tableStyles count="0" defaultTableStyle="TableStyleMedium9" defaultPivotStyle="PivotStyleLight16"/>
  <colors>
    <mruColors>
      <color rgb="FFFFFFCC"/>
      <color rgb="FF78BEDC"/>
      <color rgb="FFC8E6F0"/>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8B6FE-EB66-4754-A548-637AF8675C33}">
  <sheetPr>
    <tabColor theme="6" tint="0.39997558519241921"/>
  </sheetPr>
  <dimension ref="A1:I190"/>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6" customWidth="1"/>
    <col min="2" max="2" width="14.7265625" style="6" customWidth="1"/>
    <col min="3" max="3" width="70.7265625" style="6" customWidth="1"/>
    <col min="4" max="16384" width="12.7265625" style="6"/>
  </cols>
  <sheetData>
    <row r="1" spans="2:3" s="31" customFormat="1" ht="15.5" x14ac:dyDescent="0.35">
      <c r="C1" s="98" t="s">
        <v>181</v>
      </c>
    </row>
    <row r="2" spans="2:3" s="31" customFormat="1" ht="15.5" x14ac:dyDescent="0.35">
      <c r="B2" s="174" t="s">
        <v>179</v>
      </c>
      <c r="C2" s="51"/>
    </row>
    <row r="3" spans="2:3" s="31" customFormat="1" ht="18" x14ac:dyDescent="0.4">
      <c r="B3" s="34" t="s">
        <v>214</v>
      </c>
      <c r="C3" s="51"/>
    </row>
    <row r="4" spans="2:3" s="31" customFormat="1" ht="15.5" x14ac:dyDescent="0.35">
      <c r="B4" s="174" t="s">
        <v>213</v>
      </c>
      <c r="C4" s="51"/>
    </row>
    <row r="5" spans="2:3" s="31" customFormat="1" ht="16" thickBot="1" x14ac:dyDescent="0.4">
      <c r="B5" s="165"/>
      <c r="C5" s="165"/>
    </row>
    <row r="7" spans="2:3" x14ac:dyDescent="0.3">
      <c r="B7" s="172"/>
      <c r="C7" s="171"/>
    </row>
    <row r="8" spans="2:3" ht="25" x14ac:dyDescent="0.3">
      <c r="B8" s="172" t="s">
        <v>143</v>
      </c>
      <c r="C8" s="173" t="s">
        <v>212</v>
      </c>
    </row>
    <row r="9" spans="2:3" x14ac:dyDescent="0.3">
      <c r="B9" s="172"/>
      <c r="C9" s="171"/>
    </row>
    <row r="10" spans="2:3" x14ac:dyDescent="0.3">
      <c r="B10" s="167"/>
      <c r="C10" s="169"/>
    </row>
    <row r="11" spans="2:3" x14ac:dyDescent="0.3">
      <c r="B11" s="167"/>
      <c r="C11" s="169"/>
    </row>
    <row r="12" spans="2:3" ht="28" x14ac:dyDescent="0.3">
      <c r="B12" s="167" t="s">
        <v>211</v>
      </c>
      <c r="C12" s="170" t="s">
        <v>210</v>
      </c>
    </row>
    <row r="13" spans="2:3" ht="56" x14ac:dyDescent="0.3">
      <c r="B13" s="167"/>
      <c r="C13" s="169" t="s">
        <v>209</v>
      </c>
    </row>
    <row r="14" spans="2:3" ht="42" x14ac:dyDescent="0.3">
      <c r="B14" s="167"/>
      <c r="C14" s="170" t="s">
        <v>208</v>
      </c>
    </row>
    <row r="15" spans="2:3" ht="28" x14ac:dyDescent="0.3">
      <c r="B15" s="167"/>
      <c r="C15" s="169" t="s">
        <v>207</v>
      </c>
    </row>
    <row r="16" spans="2:3" ht="42" x14ac:dyDescent="0.3">
      <c r="B16" s="167" t="s">
        <v>206</v>
      </c>
      <c r="C16" s="169" t="s">
        <v>205</v>
      </c>
    </row>
    <row r="17" spans="2:3" ht="42" x14ac:dyDescent="0.3">
      <c r="B17" s="167" t="s">
        <v>204</v>
      </c>
      <c r="C17" s="168" t="s">
        <v>203</v>
      </c>
    </row>
    <row r="18" spans="2:3" ht="42" x14ac:dyDescent="0.3">
      <c r="B18" s="167"/>
      <c r="C18" s="166" t="s">
        <v>202</v>
      </c>
    </row>
    <row r="19" spans="2:3" ht="42" x14ac:dyDescent="0.3">
      <c r="B19" s="167"/>
      <c r="C19" s="166" t="s">
        <v>201</v>
      </c>
    </row>
    <row r="20" spans="2:3" s="31" customFormat="1" ht="16" thickBot="1" x14ac:dyDescent="0.4">
      <c r="B20" s="165"/>
      <c r="C20" s="165"/>
    </row>
    <row r="21" spans="2:3" s="7" customFormat="1" ht="11.5" x14ac:dyDescent="0.25"/>
    <row r="22" spans="2:3" s="7" customFormat="1" ht="34.5" x14ac:dyDescent="0.25">
      <c r="B22" s="163" t="s">
        <v>200</v>
      </c>
      <c r="C22" s="164" t="s">
        <v>199</v>
      </c>
    </row>
    <row r="23" spans="2:3" s="7" customFormat="1" ht="126.5" x14ac:dyDescent="0.25">
      <c r="B23" s="163" t="s">
        <v>198</v>
      </c>
      <c r="C23" s="162" t="s">
        <v>197</v>
      </c>
    </row>
    <row r="24" spans="2:3" s="7" customFormat="1" ht="11.5" x14ac:dyDescent="0.25">
      <c r="B24" s="161"/>
      <c r="C24" s="160"/>
    </row>
    <row r="25" spans="2:3" s="7" customFormat="1" ht="12" thickBot="1" x14ac:dyDescent="0.3">
      <c r="B25" s="159"/>
      <c r="C25" s="158"/>
    </row>
    <row r="190" spans="1:9" s="156" customFormat="1" ht="15.5" x14ac:dyDescent="0.35">
      <c r="A190" s="6"/>
      <c r="B190" s="6"/>
      <c r="C190" s="157"/>
      <c r="D190" s="6"/>
      <c r="E190" s="6"/>
      <c r="F190" s="6"/>
      <c r="G190" s="6"/>
      <c r="H190" s="6"/>
      <c r="I190"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AA2D3-A48F-486C-BCE3-B3A51E79E9BF}">
  <sheetPr>
    <tabColor theme="9" tint="0.39997558519241921"/>
  </sheetPr>
  <dimension ref="B1:K195"/>
  <sheetViews>
    <sheetView showGridLines="0" zoomScale="70" zoomScaleNormal="70" zoomScalePageLayoutView="50" workbookViewId="0">
      <pane xSplit="5" ySplit="8" topLeftCell="F9" activePane="bottomRight" state="frozen"/>
      <selection pane="topRight"/>
      <selection pane="bottomLeft"/>
      <selection pane="bottomRight"/>
    </sheetView>
  </sheetViews>
  <sheetFormatPr defaultColWidth="12.7265625" defaultRowHeight="15.5" x14ac:dyDescent="0.35"/>
  <cols>
    <col min="1" max="1" width="4.7265625" style="50" customWidth="1"/>
    <col min="2" max="2" width="12.7265625" style="50" customWidth="1"/>
    <col min="3" max="3" width="34.7265625" style="50" customWidth="1"/>
    <col min="4" max="4" width="28.7265625" style="100" customWidth="1"/>
    <col min="5" max="5" width="12.7265625" style="54"/>
    <col min="6" max="11" width="18.7265625" style="49" customWidth="1"/>
    <col min="12" max="12" width="4.7265625" style="50" customWidth="1"/>
    <col min="13" max="16384" width="12.7265625" style="50"/>
  </cols>
  <sheetData>
    <row r="1" spans="2:11" s="31" customFormat="1" x14ac:dyDescent="0.35">
      <c r="D1" s="96"/>
      <c r="E1" s="32"/>
      <c r="F1" s="33"/>
      <c r="G1" s="33"/>
      <c r="H1" s="33"/>
      <c r="I1" s="33"/>
      <c r="J1" s="33"/>
      <c r="K1" s="33"/>
    </row>
    <row r="2" spans="2:11" s="31" customFormat="1" ht="18" x14ac:dyDescent="0.4">
      <c r="B2" s="34" t="s">
        <v>143</v>
      </c>
      <c r="C2" s="34" t="s">
        <v>166</v>
      </c>
      <c r="D2" s="97"/>
      <c r="E2" s="35"/>
      <c r="F2" s="36"/>
      <c r="G2" s="36"/>
      <c r="H2" s="36"/>
      <c r="I2" s="36"/>
      <c r="J2" s="36"/>
      <c r="K2" s="37" t="s">
        <v>174</v>
      </c>
    </row>
    <row r="3" spans="2:11" s="31" customFormat="1" ht="18" x14ac:dyDescent="0.4">
      <c r="B3" s="34"/>
      <c r="C3" s="51" t="s">
        <v>191</v>
      </c>
      <c r="D3" s="98"/>
      <c r="E3" s="35"/>
      <c r="F3" s="36"/>
      <c r="G3" s="36"/>
      <c r="H3" s="36"/>
      <c r="I3" s="36"/>
      <c r="J3" s="36"/>
      <c r="K3" s="38"/>
    </row>
    <row r="4" spans="2:11" s="31" customFormat="1" ht="11.5" customHeight="1" thickBot="1" x14ac:dyDescent="0.45">
      <c r="B4" s="39"/>
      <c r="C4" s="39"/>
      <c r="D4" s="99"/>
      <c r="E4" s="40"/>
      <c r="F4" s="41"/>
      <c r="G4" s="41"/>
      <c r="H4" s="41"/>
      <c r="I4" s="41"/>
      <c r="J4" s="41"/>
      <c r="K4" s="41"/>
    </row>
    <row r="5" spans="2:11" ht="13.9" customHeight="1" x14ac:dyDescent="0.35"/>
    <row r="6" spans="2:11" s="44" customFormat="1" ht="37" x14ac:dyDescent="0.35">
      <c r="B6" s="42"/>
      <c r="C6" s="45"/>
      <c r="D6" s="101"/>
      <c r="E6" s="42" t="s">
        <v>144</v>
      </c>
      <c r="F6" s="43" t="s">
        <v>80</v>
      </c>
      <c r="G6" s="43" t="s">
        <v>81</v>
      </c>
      <c r="H6" s="43" t="s">
        <v>82</v>
      </c>
      <c r="I6" s="43" t="s">
        <v>145</v>
      </c>
      <c r="J6" s="43" t="s">
        <v>146</v>
      </c>
      <c r="K6" s="43" t="s">
        <v>147</v>
      </c>
    </row>
    <row r="7" spans="2:11" s="47" customFormat="1" x14ac:dyDescent="0.35">
      <c r="B7" s="45"/>
      <c r="C7" s="45"/>
      <c r="D7" s="101"/>
      <c r="E7" s="45"/>
      <c r="F7" s="46" t="s">
        <v>83</v>
      </c>
      <c r="G7" s="46" t="s">
        <v>84</v>
      </c>
      <c r="H7" s="46" t="s">
        <v>85</v>
      </c>
      <c r="I7" s="46" t="s">
        <v>86</v>
      </c>
      <c r="J7" s="46" t="s">
        <v>87</v>
      </c>
      <c r="K7" s="46" t="s">
        <v>88</v>
      </c>
    </row>
    <row r="8" spans="2:11" x14ac:dyDescent="0.35">
      <c r="B8" s="48"/>
      <c r="C8" s="122"/>
      <c r="D8" s="123"/>
      <c r="F8" s="107"/>
      <c r="G8" s="107"/>
      <c r="H8" s="107"/>
      <c r="I8" s="107"/>
      <c r="J8" s="107"/>
      <c r="K8" s="107"/>
    </row>
    <row r="9" spans="2:11" ht="12" customHeight="1" x14ac:dyDescent="0.35">
      <c r="B9" s="48"/>
      <c r="C9" s="122"/>
      <c r="D9" s="123"/>
      <c r="F9" s="107"/>
      <c r="G9" s="107"/>
      <c r="H9" s="107"/>
      <c r="I9" s="107"/>
      <c r="J9" s="107"/>
      <c r="K9" s="107"/>
    </row>
    <row r="10" spans="2:11" x14ac:dyDescent="0.35">
      <c r="B10" s="48" t="s">
        <v>148</v>
      </c>
      <c r="C10" s="122"/>
      <c r="D10" s="123"/>
      <c r="F10" s="107"/>
      <c r="G10" s="107"/>
      <c r="H10" s="107"/>
      <c r="I10" s="107"/>
      <c r="J10" s="107"/>
      <c r="K10" s="107"/>
    </row>
    <row r="11" spans="2:11" x14ac:dyDescent="0.35">
      <c r="B11" s="48"/>
      <c r="C11" s="122" t="s">
        <v>169</v>
      </c>
      <c r="D11" s="103" t="s">
        <v>184</v>
      </c>
      <c r="E11" s="124" t="s">
        <v>168</v>
      </c>
      <c r="F11" s="108"/>
      <c r="G11" s="108"/>
      <c r="H11" s="108"/>
      <c r="I11" s="108"/>
      <c r="J11" s="108"/>
      <c r="K11" s="109">
        <f>SUM(F11:J11)</f>
        <v>0</v>
      </c>
    </row>
    <row r="12" spans="2:11" x14ac:dyDescent="0.35">
      <c r="B12" s="48"/>
      <c r="C12" s="122" t="s">
        <v>169</v>
      </c>
      <c r="D12" s="144" t="s">
        <v>185</v>
      </c>
      <c r="E12" s="124" t="s">
        <v>79</v>
      </c>
      <c r="F12" s="108"/>
      <c r="G12" s="108"/>
      <c r="H12" s="108"/>
      <c r="I12" s="108"/>
      <c r="J12" s="108"/>
      <c r="K12" s="109">
        <f>SUM(F12:J12)</f>
        <v>0</v>
      </c>
    </row>
    <row r="13" spans="2:11" x14ac:dyDescent="0.35">
      <c r="B13" s="48"/>
      <c r="C13" s="122"/>
      <c r="D13" s="103"/>
      <c r="F13" s="107"/>
      <c r="G13" s="107"/>
      <c r="H13" s="107"/>
      <c r="I13" s="107"/>
      <c r="J13" s="110" t="s">
        <v>175</v>
      </c>
      <c r="K13" s="111"/>
    </row>
    <row r="14" spans="2:11" x14ac:dyDescent="0.35">
      <c r="B14" s="48" t="s">
        <v>78</v>
      </c>
      <c r="C14" s="122"/>
      <c r="D14" s="103"/>
      <c r="F14" s="107"/>
      <c r="G14" s="107"/>
      <c r="H14" s="107"/>
      <c r="I14" s="107"/>
      <c r="J14" s="107"/>
      <c r="K14" s="107"/>
    </row>
    <row r="15" spans="2:11" ht="15.65" customHeight="1" x14ac:dyDescent="0.35">
      <c r="B15" s="48"/>
      <c r="C15" s="145" t="s">
        <v>186</v>
      </c>
      <c r="D15" s="144" t="s">
        <v>187</v>
      </c>
      <c r="E15" s="124" t="s">
        <v>91</v>
      </c>
      <c r="F15" s="108"/>
      <c r="G15" s="108"/>
      <c r="H15" s="108"/>
      <c r="I15" s="108"/>
      <c r="J15" s="108"/>
      <c r="K15" s="109">
        <f>SUM(F15:J15)</f>
        <v>0</v>
      </c>
    </row>
    <row r="16" spans="2:11" x14ac:dyDescent="0.35">
      <c r="B16" s="48"/>
      <c r="C16" s="126" t="s">
        <v>170</v>
      </c>
      <c r="D16" s="144" t="s">
        <v>188</v>
      </c>
      <c r="E16" s="124" t="s">
        <v>92</v>
      </c>
      <c r="F16" s="108"/>
      <c r="G16" s="108"/>
      <c r="H16" s="108"/>
      <c r="I16" s="108"/>
      <c r="J16" s="108"/>
      <c r="K16" s="109">
        <f>SUM(F16:J16)</f>
        <v>0</v>
      </c>
    </row>
    <row r="17" spans="2:11" x14ac:dyDescent="0.35">
      <c r="B17" s="48"/>
      <c r="C17" s="125"/>
      <c r="D17" s="144" t="s">
        <v>189</v>
      </c>
      <c r="E17" s="127" t="s">
        <v>93</v>
      </c>
      <c r="F17" s="109">
        <f t="shared" ref="F17:K17" si="0">SUM(F15:F16)</f>
        <v>0</v>
      </c>
      <c r="G17" s="109">
        <f t="shared" si="0"/>
        <v>0</v>
      </c>
      <c r="H17" s="109">
        <f t="shared" si="0"/>
        <v>0</v>
      </c>
      <c r="I17" s="109">
        <f t="shared" si="0"/>
        <v>0</v>
      </c>
      <c r="J17" s="109">
        <f t="shared" si="0"/>
        <v>0</v>
      </c>
      <c r="K17" s="109">
        <f t="shared" si="0"/>
        <v>0</v>
      </c>
    </row>
    <row r="18" spans="2:11" x14ac:dyDescent="0.35">
      <c r="B18" s="48"/>
      <c r="C18" s="128"/>
      <c r="D18" s="129"/>
      <c r="E18" s="112" t="s">
        <v>176</v>
      </c>
      <c r="F18" s="111"/>
      <c r="G18" s="111"/>
      <c r="H18" s="111"/>
      <c r="I18" s="111"/>
      <c r="J18" s="111"/>
      <c r="K18" s="111"/>
    </row>
    <row r="19" spans="2:11" ht="9.65" customHeight="1" x14ac:dyDescent="0.35">
      <c r="B19" s="48"/>
      <c r="C19" s="122"/>
      <c r="D19" s="123"/>
      <c r="F19" s="107"/>
      <c r="G19" s="107"/>
      <c r="H19" s="107"/>
      <c r="I19" s="107"/>
      <c r="J19" s="107"/>
      <c r="K19" s="107"/>
    </row>
    <row r="20" spans="2:11" ht="32.5" customHeight="1" x14ac:dyDescent="0.35">
      <c r="B20" s="48"/>
      <c r="C20" s="151" t="s">
        <v>149</v>
      </c>
      <c r="D20" s="151"/>
      <c r="E20" s="124" t="s">
        <v>94</v>
      </c>
      <c r="G20" s="113">
        <v>0</v>
      </c>
      <c r="H20" s="113">
        <v>0</v>
      </c>
    </row>
    <row r="21" spans="2:11" ht="10.15" customHeight="1" x14ac:dyDescent="0.35">
      <c r="B21" s="48"/>
      <c r="C21" s="122"/>
      <c r="D21" s="123"/>
    </row>
    <row r="22" spans="2:11" x14ac:dyDescent="0.35">
      <c r="B22" s="48" t="s">
        <v>98</v>
      </c>
      <c r="C22" s="122"/>
      <c r="D22" s="123"/>
    </row>
    <row r="23" spans="2:11" ht="30" customHeight="1" x14ac:dyDescent="0.35">
      <c r="B23" s="48"/>
      <c r="C23" s="151" t="s">
        <v>177</v>
      </c>
      <c r="D23" s="151"/>
      <c r="E23" s="124" t="s">
        <v>97</v>
      </c>
      <c r="F23" s="114" t="s">
        <v>150</v>
      </c>
      <c r="K23" s="50"/>
    </row>
    <row r="24" spans="2:11" x14ac:dyDescent="0.35">
      <c r="B24" s="48"/>
      <c r="C24" s="122"/>
      <c r="D24" s="123"/>
      <c r="E24" s="50"/>
      <c r="F24" s="107"/>
      <c r="G24" s="107"/>
      <c r="H24" s="107"/>
      <c r="I24" s="107"/>
      <c r="J24" s="107"/>
      <c r="K24" s="107"/>
    </row>
    <row r="25" spans="2:11" x14ac:dyDescent="0.35">
      <c r="B25" s="48" t="s">
        <v>105</v>
      </c>
      <c r="C25" s="122"/>
      <c r="D25" s="123"/>
      <c r="E25" s="50"/>
      <c r="F25" s="107"/>
      <c r="G25" s="107"/>
      <c r="H25" s="107"/>
      <c r="I25" s="107"/>
      <c r="J25" s="107"/>
      <c r="K25" s="107"/>
    </row>
    <row r="26" spans="2:11" x14ac:dyDescent="0.35">
      <c r="B26" s="48"/>
      <c r="C26" s="122" t="s">
        <v>109</v>
      </c>
      <c r="D26" s="123"/>
      <c r="E26" s="124" t="s">
        <v>106</v>
      </c>
      <c r="F26" s="108"/>
      <c r="G26" s="108"/>
      <c r="H26" s="108"/>
      <c r="I26" s="108"/>
      <c r="J26" s="108"/>
      <c r="K26" s="109">
        <f t="shared" ref="K26:K39" si="1">SUM(F26:J26)</f>
        <v>0</v>
      </c>
    </row>
    <row r="27" spans="2:11" x14ac:dyDescent="0.35">
      <c r="B27" s="48"/>
      <c r="C27" s="122" t="s">
        <v>110</v>
      </c>
      <c r="D27" s="123"/>
      <c r="E27" s="124" t="s">
        <v>107</v>
      </c>
      <c r="F27" s="108"/>
      <c r="G27" s="108"/>
      <c r="H27" s="108"/>
      <c r="I27" s="108"/>
      <c r="J27" s="108"/>
      <c r="K27" s="109">
        <f t="shared" si="1"/>
        <v>0</v>
      </c>
    </row>
    <row r="28" spans="2:11" x14ac:dyDescent="0.35">
      <c r="B28" s="48"/>
      <c r="C28" s="122" t="s">
        <v>111</v>
      </c>
      <c r="D28" s="123"/>
      <c r="E28" s="124" t="s">
        <v>108</v>
      </c>
      <c r="F28" s="108"/>
      <c r="G28" s="108"/>
      <c r="H28" s="108"/>
      <c r="I28" s="108"/>
      <c r="J28" s="108"/>
      <c r="K28" s="109">
        <f t="shared" si="1"/>
        <v>0</v>
      </c>
    </row>
    <row r="29" spans="2:11" x14ac:dyDescent="0.35">
      <c r="B29" s="48"/>
      <c r="C29" s="122" t="s">
        <v>112</v>
      </c>
      <c r="D29" s="123"/>
      <c r="E29" s="124" t="s">
        <v>113</v>
      </c>
      <c r="F29" s="108"/>
      <c r="G29" s="108"/>
      <c r="H29" s="108"/>
      <c r="I29" s="108"/>
      <c r="J29" s="108"/>
      <c r="K29" s="109">
        <f t="shared" si="1"/>
        <v>0</v>
      </c>
    </row>
    <row r="30" spans="2:11" x14ac:dyDescent="0.35">
      <c r="B30" s="48"/>
      <c r="C30" s="122" t="s">
        <v>171</v>
      </c>
      <c r="D30" s="123"/>
      <c r="E30" s="124" t="s">
        <v>114</v>
      </c>
      <c r="F30" s="108"/>
      <c r="G30" s="108"/>
      <c r="H30" s="108"/>
      <c r="I30" s="108"/>
      <c r="J30" s="108"/>
      <c r="K30" s="109">
        <f t="shared" si="1"/>
        <v>0</v>
      </c>
    </row>
    <row r="31" spans="2:11" x14ac:dyDescent="0.35">
      <c r="B31" s="48"/>
      <c r="C31" s="122" t="s">
        <v>117</v>
      </c>
      <c r="D31" s="123"/>
      <c r="E31" s="124" t="s">
        <v>115</v>
      </c>
      <c r="F31" s="108"/>
      <c r="G31" s="108"/>
      <c r="H31" s="108"/>
      <c r="I31" s="108"/>
      <c r="J31" s="108"/>
      <c r="K31" s="109">
        <f t="shared" si="1"/>
        <v>0</v>
      </c>
    </row>
    <row r="32" spans="2:11" x14ac:dyDescent="0.35">
      <c r="B32" s="48"/>
      <c r="C32" s="122" t="s">
        <v>151</v>
      </c>
      <c r="D32" s="123"/>
      <c r="E32" s="124" t="s">
        <v>118</v>
      </c>
      <c r="F32" s="108"/>
      <c r="G32" s="108"/>
      <c r="H32" s="108"/>
      <c r="I32" s="108"/>
      <c r="J32" s="108"/>
      <c r="K32" s="109">
        <f t="shared" si="1"/>
        <v>0</v>
      </c>
    </row>
    <row r="33" spans="2:11" x14ac:dyDescent="0.35">
      <c r="C33" s="122" t="s">
        <v>152</v>
      </c>
      <c r="D33" s="123"/>
      <c r="E33" s="124" t="s">
        <v>119</v>
      </c>
      <c r="F33" s="108"/>
      <c r="G33" s="108"/>
      <c r="H33" s="108"/>
      <c r="I33" s="108"/>
      <c r="J33" s="108"/>
      <c r="K33" s="109">
        <f t="shared" si="1"/>
        <v>0</v>
      </c>
    </row>
    <row r="34" spans="2:11" x14ac:dyDescent="0.35">
      <c r="C34" s="125"/>
      <c r="D34" s="125" t="s">
        <v>153</v>
      </c>
      <c r="E34" s="127" t="s">
        <v>120</v>
      </c>
      <c r="F34" s="109">
        <f>SUM(F26:F33)</f>
        <v>0</v>
      </c>
      <c r="G34" s="109">
        <f t="shared" ref="G34:K34" si="2">SUM(G26:G33)</f>
        <v>0</v>
      </c>
      <c r="H34" s="109">
        <f t="shared" si="2"/>
        <v>0</v>
      </c>
      <c r="I34" s="109">
        <f t="shared" si="2"/>
        <v>0</v>
      </c>
      <c r="J34" s="109">
        <f t="shared" si="2"/>
        <v>0</v>
      </c>
      <c r="K34" s="109">
        <f t="shared" si="2"/>
        <v>0</v>
      </c>
    </row>
    <row r="35" spans="2:11" x14ac:dyDescent="0.35">
      <c r="C35" s="122" t="s">
        <v>154</v>
      </c>
      <c r="D35" s="123"/>
      <c r="F35" s="107"/>
      <c r="G35" s="107"/>
      <c r="H35" s="107"/>
      <c r="I35" s="107"/>
      <c r="J35" s="107"/>
      <c r="K35" s="107"/>
    </row>
    <row r="36" spans="2:11" ht="30.65" customHeight="1" x14ac:dyDescent="0.35">
      <c r="C36" s="151" t="s">
        <v>155</v>
      </c>
      <c r="D36" s="151"/>
      <c r="E36" s="124" t="s">
        <v>123</v>
      </c>
      <c r="F36" s="108"/>
      <c r="G36" s="108"/>
      <c r="H36" s="108"/>
      <c r="I36" s="108"/>
      <c r="J36" s="108"/>
      <c r="K36" s="109">
        <f t="shared" si="1"/>
        <v>0</v>
      </c>
    </row>
    <row r="37" spans="2:11" x14ac:dyDescent="0.35">
      <c r="C37" s="122" t="s">
        <v>156</v>
      </c>
      <c r="D37" s="123"/>
      <c r="F37" s="107"/>
      <c r="G37" s="107"/>
      <c r="H37" s="107"/>
      <c r="I37" s="107"/>
      <c r="J37" s="107"/>
      <c r="K37" s="107"/>
    </row>
    <row r="38" spans="2:11" x14ac:dyDescent="0.35">
      <c r="C38" s="122" t="s">
        <v>157</v>
      </c>
      <c r="D38" s="123"/>
      <c r="E38" s="124" t="s">
        <v>124</v>
      </c>
      <c r="F38" s="108"/>
      <c r="G38" s="108"/>
      <c r="H38" s="108"/>
      <c r="I38" s="108"/>
      <c r="J38" s="108"/>
      <c r="K38" s="109">
        <f>SUM(F38:J38)</f>
        <v>0</v>
      </c>
    </row>
    <row r="39" spans="2:11" x14ac:dyDescent="0.35">
      <c r="C39" s="122" t="s">
        <v>158</v>
      </c>
      <c r="D39" s="123"/>
      <c r="E39" s="124" t="s">
        <v>125</v>
      </c>
      <c r="F39" s="108"/>
      <c r="G39" s="108"/>
      <c r="H39" s="108"/>
      <c r="I39" s="108"/>
      <c r="J39" s="108"/>
      <c r="K39" s="109">
        <f t="shared" si="1"/>
        <v>0</v>
      </c>
    </row>
    <row r="40" spans="2:11" x14ac:dyDescent="0.35">
      <c r="C40" s="125"/>
      <c r="D40" s="125" t="s">
        <v>129</v>
      </c>
      <c r="E40" s="127" t="s">
        <v>102</v>
      </c>
      <c r="F40" s="109">
        <f t="shared" ref="F40:J40" si="3">F34+F36-(F38+F39)</f>
        <v>0</v>
      </c>
      <c r="G40" s="109">
        <f t="shared" si="3"/>
        <v>0</v>
      </c>
      <c r="H40" s="109">
        <f t="shared" si="3"/>
        <v>0</v>
      </c>
      <c r="I40" s="109">
        <f t="shared" si="3"/>
        <v>0</v>
      </c>
      <c r="J40" s="109">
        <f t="shared" si="3"/>
        <v>0</v>
      </c>
      <c r="K40" s="109">
        <f>K34+K36-(K38+K39)</f>
        <v>0</v>
      </c>
    </row>
    <row r="41" spans="2:11" x14ac:dyDescent="0.35">
      <c r="B41" s="48"/>
      <c r="C41" s="122"/>
      <c r="D41" s="123"/>
      <c r="E41" s="112" t="s">
        <v>176</v>
      </c>
      <c r="F41" s="111"/>
      <c r="G41" s="111"/>
      <c r="H41" s="111"/>
      <c r="I41" s="111"/>
      <c r="J41" s="111"/>
      <c r="K41" s="111"/>
    </row>
    <row r="42" spans="2:11" x14ac:dyDescent="0.35">
      <c r="B42" s="48" t="s">
        <v>178</v>
      </c>
      <c r="C42" s="122"/>
      <c r="D42" s="123"/>
      <c r="E42" s="50"/>
      <c r="F42" s="107"/>
      <c r="G42" s="107"/>
      <c r="H42" s="107"/>
      <c r="I42" s="107"/>
      <c r="J42" s="107"/>
      <c r="K42" s="107"/>
    </row>
    <row r="43" spans="2:11" ht="31" x14ac:dyDescent="0.35">
      <c r="C43" s="152" t="s">
        <v>172</v>
      </c>
      <c r="D43" s="152"/>
      <c r="E43" s="50"/>
      <c r="F43" s="153" t="s">
        <v>130</v>
      </c>
      <c r="G43" s="153"/>
      <c r="H43" s="153"/>
      <c r="I43" s="115" t="s">
        <v>131</v>
      </c>
      <c r="J43" s="115" t="s">
        <v>132</v>
      </c>
      <c r="K43" s="107"/>
    </row>
    <row r="44" spans="2:11" x14ac:dyDescent="0.35">
      <c r="C44" s="122"/>
      <c r="D44" s="123"/>
      <c r="E44" s="124" t="s">
        <v>134</v>
      </c>
      <c r="F44" s="148"/>
      <c r="G44" s="149"/>
      <c r="H44" s="150"/>
      <c r="I44" s="108"/>
      <c r="J44" s="108"/>
      <c r="K44" s="107"/>
    </row>
    <row r="45" spans="2:11" x14ac:dyDescent="0.35">
      <c r="C45" s="122"/>
      <c r="D45" s="123"/>
      <c r="E45" s="124" t="s">
        <v>135</v>
      </c>
      <c r="F45" s="148"/>
      <c r="G45" s="149"/>
      <c r="H45" s="150"/>
      <c r="I45" s="108"/>
      <c r="J45" s="108"/>
      <c r="K45" s="107"/>
    </row>
    <row r="46" spans="2:11" x14ac:dyDescent="0.35">
      <c r="C46" s="122"/>
      <c r="D46" s="123"/>
      <c r="E46" s="124" t="s">
        <v>136</v>
      </c>
      <c r="F46" s="148"/>
      <c r="G46" s="149"/>
      <c r="H46" s="150"/>
      <c r="I46" s="108"/>
      <c r="J46" s="108"/>
      <c r="K46" s="107"/>
    </row>
    <row r="47" spans="2:11" x14ac:dyDescent="0.35">
      <c r="C47" s="122"/>
      <c r="D47" s="123"/>
      <c r="E47" s="124" t="s">
        <v>137</v>
      </c>
      <c r="F47" s="148"/>
      <c r="G47" s="149"/>
      <c r="H47" s="150"/>
      <c r="I47" s="108"/>
      <c r="J47" s="108"/>
      <c r="K47" s="107"/>
    </row>
    <row r="48" spans="2:11" x14ac:dyDescent="0.35">
      <c r="C48" s="122"/>
      <c r="D48" s="123"/>
      <c r="E48" s="124" t="s">
        <v>138</v>
      </c>
      <c r="F48" s="148"/>
      <c r="G48" s="149"/>
      <c r="H48" s="150"/>
      <c r="I48" s="108"/>
      <c r="J48" s="108"/>
      <c r="K48" s="107"/>
    </row>
    <row r="49" spans="2:11" x14ac:dyDescent="0.35">
      <c r="C49" s="122"/>
      <c r="D49" s="123"/>
      <c r="E49" s="124" t="s">
        <v>139</v>
      </c>
      <c r="F49" s="148"/>
      <c r="G49" s="149"/>
      <c r="H49" s="150"/>
      <c r="I49" s="108"/>
      <c r="J49" s="108"/>
      <c r="K49" s="107"/>
    </row>
    <row r="50" spans="2:11" x14ac:dyDescent="0.35">
      <c r="C50" s="122"/>
      <c r="D50" s="123"/>
      <c r="E50" s="124" t="s">
        <v>140</v>
      </c>
      <c r="F50" s="155"/>
      <c r="G50" s="149"/>
      <c r="H50" s="150"/>
      <c r="I50" s="108"/>
      <c r="J50" s="108"/>
      <c r="K50" s="107"/>
    </row>
    <row r="51" spans="2:11" x14ac:dyDescent="0.35">
      <c r="C51" s="122"/>
      <c r="D51" s="123"/>
      <c r="E51" s="124" t="s">
        <v>141</v>
      </c>
      <c r="F51" s="148"/>
      <c r="G51" s="149"/>
      <c r="H51" s="150"/>
      <c r="I51" s="108"/>
      <c r="J51" s="108"/>
      <c r="K51" s="107"/>
    </row>
    <row r="52" spans="2:11" x14ac:dyDescent="0.35">
      <c r="C52" s="122"/>
      <c r="D52" s="123"/>
      <c r="E52" s="127" t="s">
        <v>142</v>
      </c>
      <c r="F52" s="154" t="s">
        <v>90</v>
      </c>
      <c r="G52" s="154"/>
      <c r="H52" s="154"/>
      <c r="I52" s="109">
        <f>SUM(I44:I51)</f>
        <v>0</v>
      </c>
      <c r="J52" s="109">
        <f>SUM(J44:J51)</f>
        <v>0</v>
      </c>
      <c r="K52" s="107"/>
    </row>
    <row r="53" spans="2:11" x14ac:dyDescent="0.35">
      <c r="C53" s="122"/>
      <c r="D53" s="123"/>
      <c r="E53" s="112" t="s">
        <v>176</v>
      </c>
      <c r="F53" s="111"/>
      <c r="G53" s="111"/>
      <c r="H53" s="111"/>
      <c r="I53" s="111"/>
      <c r="J53" s="111"/>
      <c r="K53" s="107"/>
    </row>
    <row r="54" spans="2:11" x14ac:dyDescent="0.35">
      <c r="B54" s="48" t="s">
        <v>104</v>
      </c>
      <c r="C54" s="122"/>
      <c r="D54" s="123"/>
      <c r="F54" s="107"/>
      <c r="G54" s="107"/>
      <c r="H54" s="107"/>
      <c r="I54" s="107"/>
      <c r="J54" s="107"/>
      <c r="K54" s="107"/>
    </row>
    <row r="55" spans="2:11" x14ac:dyDescent="0.35">
      <c r="C55" s="126" t="s">
        <v>159</v>
      </c>
      <c r="D55" s="123"/>
      <c r="E55" s="127" t="s">
        <v>102</v>
      </c>
      <c r="F55" s="107"/>
      <c r="G55" s="107"/>
      <c r="H55" s="107"/>
      <c r="I55" s="107"/>
      <c r="J55" s="107"/>
      <c r="K55" s="109">
        <f>$K$40</f>
        <v>0</v>
      </c>
    </row>
    <row r="56" spans="2:11" x14ac:dyDescent="0.35">
      <c r="C56" s="122" t="s">
        <v>160</v>
      </c>
      <c r="D56" s="123"/>
      <c r="E56" s="127" t="s">
        <v>103</v>
      </c>
      <c r="F56" s="107"/>
      <c r="G56" s="107"/>
      <c r="H56" s="107"/>
      <c r="I56" s="107"/>
      <c r="J56" s="146" t="s">
        <v>190</v>
      </c>
      <c r="K56" s="109">
        <v>0</v>
      </c>
    </row>
    <row r="57" spans="2:11" ht="12.65" customHeight="1" x14ac:dyDescent="0.35">
      <c r="F57" s="107"/>
      <c r="G57" s="107"/>
      <c r="H57" s="107"/>
      <c r="I57" s="107"/>
      <c r="J57" s="107"/>
      <c r="K57" s="130" t="s">
        <v>161</v>
      </c>
    </row>
    <row r="58" spans="2:11" x14ac:dyDescent="0.35">
      <c r="B58" s="51" t="s">
        <v>180</v>
      </c>
      <c r="F58" s="107"/>
      <c r="G58" s="107"/>
      <c r="H58" s="107"/>
      <c r="I58" s="107"/>
      <c r="J58" s="107"/>
      <c r="K58" s="131"/>
    </row>
    <row r="59" spans="2:11" s="31" customFormat="1" x14ac:dyDescent="0.35">
      <c r="B59" s="51" t="s">
        <v>162</v>
      </c>
      <c r="C59" s="102"/>
      <c r="D59" s="103"/>
      <c r="E59" s="32"/>
      <c r="F59" s="116"/>
      <c r="G59" s="116"/>
      <c r="H59" s="116"/>
      <c r="I59" s="116"/>
      <c r="J59" s="116"/>
      <c r="K59" s="116"/>
    </row>
    <row r="60" spans="2:11" ht="7.15" customHeight="1" thickBot="1" x14ac:dyDescent="0.45">
      <c r="B60" s="52"/>
      <c r="C60" s="104"/>
      <c r="D60" s="105"/>
      <c r="E60" s="53"/>
      <c r="F60" s="117"/>
      <c r="G60" s="117"/>
      <c r="H60" s="117"/>
      <c r="I60" s="117"/>
      <c r="J60" s="117"/>
      <c r="K60" s="117"/>
    </row>
    <row r="61" spans="2:11" ht="7.15" customHeight="1" x14ac:dyDescent="0.35">
      <c r="F61" s="107"/>
      <c r="G61" s="107"/>
      <c r="H61" s="107"/>
      <c r="I61" s="107"/>
      <c r="J61" s="107"/>
      <c r="K61" s="107"/>
    </row>
    <row r="62" spans="2:11" x14ac:dyDescent="0.35">
      <c r="F62" s="107"/>
      <c r="G62" s="107"/>
      <c r="H62" s="107"/>
      <c r="I62" s="107"/>
      <c r="J62" s="107"/>
      <c r="K62" s="107"/>
    </row>
    <row r="195" spans="3:4" x14ac:dyDescent="0.35">
      <c r="C195" s="48"/>
      <c r="D195" s="106"/>
    </row>
  </sheetData>
  <protectedRanges>
    <protectedRange sqref="F44:J51" name="RiL"/>
    <protectedRange sqref="F15:J16" name="CIV"/>
    <protectedRange sqref="F11:J12" name="Assess"/>
    <protectedRange sqref="F26:J33 F36:J36 F38:J39 K55:K56" name="Rates"/>
    <protectedRange sqref="G20:H20 F23" name="Rating"/>
  </protectedRanges>
  <mergeCells count="14">
    <mergeCell ref="F51:H51"/>
    <mergeCell ref="F52:H52"/>
    <mergeCell ref="F45:H45"/>
    <mergeCell ref="F46:H46"/>
    <mergeCell ref="F47:H47"/>
    <mergeCell ref="F48:H48"/>
    <mergeCell ref="F49:H49"/>
    <mergeCell ref="F50:H50"/>
    <mergeCell ref="F44:H44"/>
    <mergeCell ref="C20:D20"/>
    <mergeCell ref="C23:D23"/>
    <mergeCell ref="C36:D36"/>
    <mergeCell ref="C43:D43"/>
    <mergeCell ref="F43:H43"/>
  </mergeCells>
  <printOptions horizontalCentered="1" verticalCentered="1"/>
  <pageMargins left="0.39370078740157483" right="0.39370078740157483" top="0.39370078740157483" bottom="0.39370078740157483" header="0.19685039370078741" footer="0.19685039370078741"/>
  <pageSetup paperSize="8" scale="75" orientation="landscape"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BG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7265625" defaultRowHeight="14.5" x14ac:dyDescent="0.35"/>
  <cols>
    <col min="1" max="1" width="24.7265625" style="6" customWidth="1"/>
    <col min="2" max="7" width="12.7265625" style="10" customWidth="1"/>
    <col min="8" max="8" width="22.453125" style="10" customWidth="1"/>
    <col min="9" max="9" width="17" style="10" customWidth="1"/>
    <col min="10" max="10" width="16" style="10" customWidth="1"/>
    <col min="11" max="11" width="16.26953125" style="10" customWidth="1"/>
    <col min="12" max="12" width="14.7265625" style="10" customWidth="1"/>
    <col min="13" max="13" width="18.54296875" style="10" customWidth="1"/>
    <col min="14" max="14" width="16.7265625" style="10" customWidth="1"/>
    <col min="15" max="18" width="14.7265625" style="10" customWidth="1"/>
    <col min="19" max="25" width="16.7265625" style="10" customWidth="1"/>
    <col min="26" max="26" width="12.7265625" style="10" customWidth="1"/>
    <col min="27" max="27" width="10.7265625" style="6"/>
    <col min="30" max="16384" width="10.7265625" style="6"/>
  </cols>
  <sheetData>
    <row r="1" spans="1:26" x14ac:dyDescent="0.35">
      <c r="A1" s="1" t="s">
        <v>179</v>
      </c>
      <c r="B1" s="8"/>
      <c r="C1" s="8"/>
      <c r="D1" s="8"/>
      <c r="E1" s="8"/>
      <c r="F1" s="8"/>
      <c r="G1" s="8"/>
      <c r="H1" s="8"/>
      <c r="I1" s="8"/>
      <c r="J1" s="8"/>
      <c r="K1" s="8"/>
      <c r="L1" s="8"/>
      <c r="M1" s="8"/>
      <c r="N1" s="8"/>
      <c r="O1" s="8"/>
      <c r="P1" s="8"/>
      <c r="Q1" s="8"/>
      <c r="R1" s="8"/>
      <c r="S1" s="8"/>
      <c r="T1" s="8"/>
      <c r="U1" s="8"/>
      <c r="V1" s="8"/>
      <c r="W1" s="8"/>
      <c r="X1" s="8"/>
      <c r="Y1" s="8"/>
      <c r="Z1" s="8"/>
    </row>
    <row r="2" spans="1:26" ht="15.5" x14ac:dyDescent="0.35">
      <c r="A2" s="2" t="s">
        <v>95</v>
      </c>
      <c r="B2" s="9"/>
      <c r="C2" s="9"/>
      <c r="D2" s="9"/>
      <c r="E2" s="9"/>
      <c r="F2" s="9"/>
      <c r="G2" s="9"/>
      <c r="H2" s="9"/>
      <c r="I2" s="9"/>
      <c r="J2" s="9"/>
      <c r="K2" s="9"/>
      <c r="L2" s="9"/>
      <c r="M2" s="9"/>
      <c r="N2" s="9"/>
      <c r="O2" s="9"/>
      <c r="P2" s="9"/>
      <c r="Q2" s="9"/>
      <c r="R2" s="9"/>
      <c r="S2" s="9"/>
      <c r="T2" s="9"/>
      <c r="U2" s="9"/>
      <c r="V2" s="9"/>
      <c r="W2" s="9"/>
      <c r="X2" s="9"/>
      <c r="Y2" s="9"/>
      <c r="Z2" s="9"/>
    </row>
    <row r="3" spans="1:26" x14ac:dyDescent="0.35">
      <c r="A3" s="56" t="s">
        <v>181</v>
      </c>
    </row>
    <row r="4" spans="1:26" s="121" customFormat="1" ht="18" x14ac:dyDescent="0.4">
      <c r="A4" s="143" t="s">
        <v>182</v>
      </c>
      <c r="B4" s="118" t="s">
        <v>183</v>
      </c>
      <c r="C4" s="119"/>
      <c r="D4" s="119"/>
      <c r="E4" s="119"/>
      <c r="F4" s="119"/>
      <c r="G4" s="119"/>
      <c r="H4" s="118" t="s">
        <v>78</v>
      </c>
      <c r="I4" s="119"/>
      <c r="J4" s="119"/>
      <c r="K4" s="119"/>
      <c r="L4" s="119"/>
      <c r="M4" s="119"/>
      <c r="N4" s="119"/>
      <c r="O4" s="119"/>
      <c r="P4" s="119"/>
      <c r="Q4" s="119"/>
      <c r="R4" s="119"/>
      <c r="S4" s="119"/>
      <c r="T4" s="119"/>
      <c r="U4" s="119"/>
      <c r="V4" s="119"/>
      <c r="W4" s="119"/>
      <c r="X4" s="119"/>
      <c r="Y4" s="119"/>
      <c r="Z4" s="120"/>
    </row>
    <row r="5" spans="1:26" x14ac:dyDescent="0.35">
      <c r="A5" s="61"/>
      <c r="B5" s="82" t="s">
        <v>79</v>
      </c>
      <c r="C5" s="78"/>
      <c r="D5" s="78"/>
      <c r="E5" s="78"/>
      <c r="F5" s="78"/>
      <c r="G5" s="65"/>
      <c r="H5" s="62" t="s">
        <v>91</v>
      </c>
      <c r="I5" s="63"/>
      <c r="J5" s="63"/>
      <c r="K5" s="63"/>
      <c r="L5" s="63"/>
      <c r="M5" s="64"/>
      <c r="N5" s="87" t="s">
        <v>92</v>
      </c>
      <c r="O5" s="63"/>
      <c r="P5" s="63"/>
      <c r="Q5" s="63"/>
      <c r="R5" s="63"/>
      <c r="S5" s="64"/>
      <c r="T5" s="62" t="s">
        <v>93</v>
      </c>
      <c r="U5" s="63"/>
      <c r="V5" s="63"/>
      <c r="W5" s="63"/>
      <c r="X5" s="63"/>
      <c r="Y5" s="64"/>
      <c r="Z5" s="64" t="s">
        <v>97</v>
      </c>
    </row>
    <row r="6" spans="1:26" s="18" customFormat="1" ht="14" x14ac:dyDescent="0.3">
      <c r="A6" s="66"/>
      <c r="B6" s="67" t="s">
        <v>164</v>
      </c>
      <c r="C6" s="68"/>
      <c r="D6" s="68"/>
      <c r="E6" s="68"/>
      <c r="F6" s="68"/>
      <c r="G6" s="69"/>
      <c r="H6" s="67" t="s">
        <v>192</v>
      </c>
      <c r="I6" s="68"/>
      <c r="J6" s="68"/>
      <c r="K6" s="68"/>
      <c r="L6" s="68"/>
      <c r="M6" s="69"/>
      <c r="N6" s="67" t="s">
        <v>193</v>
      </c>
      <c r="O6" s="68"/>
      <c r="P6" s="68"/>
      <c r="Q6" s="68"/>
      <c r="R6" s="68"/>
      <c r="S6" s="69"/>
      <c r="T6" s="67" t="s">
        <v>194</v>
      </c>
      <c r="U6" s="68"/>
      <c r="V6" s="68"/>
      <c r="W6" s="68"/>
      <c r="X6" s="68"/>
      <c r="Y6" s="69"/>
      <c r="Z6" s="69" t="s">
        <v>98</v>
      </c>
    </row>
    <row r="7" spans="1:26" ht="20" x14ac:dyDescent="0.35">
      <c r="A7" s="61"/>
      <c r="B7" s="70" t="s">
        <v>80</v>
      </c>
      <c r="C7" s="71" t="s">
        <v>81</v>
      </c>
      <c r="D7" s="71" t="s">
        <v>82</v>
      </c>
      <c r="E7" s="71" t="s">
        <v>173</v>
      </c>
      <c r="F7" s="71" t="s">
        <v>89</v>
      </c>
      <c r="G7" s="80" t="s">
        <v>90</v>
      </c>
      <c r="H7" s="70" t="s">
        <v>80</v>
      </c>
      <c r="I7" s="71" t="s">
        <v>81</v>
      </c>
      <c r="J7" s="71" t="s">
        <v>82</v>
      </c>
      <c r="K7" s="71" t="s">
        <v>173</v>
      </c>
      <c r="L7" s="71" t="s">
        <v>89</v>
      </c>
      <c r="M7" s="80" t="s">
        <v>90</v>
      </c>
      <c r="N7" s="70" t="s">
        <v>80</v>
      </c>
      <c r="O7" s="71" t="s">
        <v>81</v>
      </c>
      <c r="P7" s="71" t="s">
        <v>82</v>
      </c>
      <c r="Q7" s="71" t="s">
        <v>173</v>
      </c>
      <c r="R7" s="71" t="s">
        <v>89</v>
      </c>
      <c r="S7" s="80" t="s">
        <v>90</v>
      </c>
      <c r="T7" s="70" t="s">
        <v>80</v>
      </c>
      <c r="U7" s="71" t="s">
        <v>81</v>
      </c>
      <c r="V7" s="71" t="s">
        <v>82</v>
      </c>
      <c r="W7" s="71" t="s">
        <v>173</v>
      </c>
      <c r="X7" s="71" t="s">
        <v>89</v>
      </c>
      <c r="Y7" s="80" t="s">
        <v>90</v>
      </c>
      <c r="Z7" s="72" t="s">
        <v>99</v>
      </c>
    </row>
    <row r="8" spans="1:26" x14ac:dyDescent="0.35">
      <c r="A8" s="73"/>
      <c r="B8" s="74" t="s">
        <v>83</v>
      </c>
      <c r="C8" s="75" t="s">
        <v>84</v>
      </c>
      <c r="D8" s="75" t="s">
        <v>85</v>
      </c>
      <c r="E8" s="75" t="s">
        <v>86</v>
      </c>
      <c r="F8" s="75" t="s">
        <v>87</v>
      </c>
      <c r="G8" s="81" t="s">
        <v>88</v>
      </c>
      <c r="H8" s="74" t="s">
        <v>83</v>
      </c>
      <c r="I8" s="75" t="s">
        <v>84</v>
      </c>
      <c r="J8" s="75" t="s">
        <v>85</v>
      </c>
      <c r="K8" s="75" t="s">
        <v>86</v>
      </c>
      <c r="L8" s="75" t="s">
        <v>87</v>
      </c>
      <c r="M8" s="81" t="s">
        <v>88</v>
      </c>
      <c r="N8" s="74" t="s">
        <v>83</v>
      </c>
      <c r="O8" s="75" t="s">
        <v>84</v>
      </c>
      <c r="P8" s="75" t="s">
        <v>85</v>
      </c>
      <c r="Q8" s="75" t="s">
        <v>86</v>
      </c>
      <c r="R8" s="75" t="s">
        <v>87</v>
      </c>
      <c r="S8" s="81" t="s">
        <v>88</v>
      </c>
      <c r="T8" s="74" t="s">
        <v>83</v>
      </c>
      <c r="U8" s="75" t="s">
        <v>84</v>
      </c>
      <c r="V8" s="75" t="s">
        <v>85</v>
      </c>
      <c r="W8" s="75" t="s">
        <v>86</v>
      </c>
      <c r="X8" s="75" t="s">
        <v>87</v>
      </c>
      <c r="Y8" s="81" t="s">
        <v>88</v>
      </c>
      <c r="Z8" s="77"/>
    </row>
    <row r="9" spans="1:26" x14ac:dyDescent="0.35">
      <c r="A9" s="3" t="s">
        <v>165</v>
      </c>
      <c r="B9" s="12"/>
      <c r="C9" s="13"/>
      <c r="D9" s="13"/>
      <c r="E9" s="13"/>
      <c r="F9" s="13"/>
      <c r="G9" s="134"/>
      <c r="H9" s="90"/>
      <c r="I9" s="91"/>
      <c r="J9" s="91"/>
      <c r="K9" s="91"/>
      <c r="L9" s="91"/>
      <c r="M9" s="22"/>
      <c r="N9" s="90"/>
      <c r="O9" s="91"/>
      <c r="P9" s="91"/>
      <c r="Q9" s="91"/>
      <c r="R9" s="91"/>
      <c r="S9" s="22"/>
      <c r="T9" s="136"/>
      <c r="U9" s="137"/>
      <c r="V9" s="137"/>
      <c r="W9" s="137"/>
      <c r="X9" s="137"/>
      <c r="Y9" s="134"/>
      <c r="Z9" s="19"/>
    </row>
    <row r="10" spans="1:26" x14ac:dyDescent="0.35">
      <c r="A10" s="4" t="s">
        <v>0</v>
      </c>
      <c r="B10" s="14">
        <v>6926</v>
      </c>
      <c r="C10" s="15">
        <v>1028</v>
      </c>
      <c r="D10" s="15">
        <v>0</v>
      </c>
      <c r="E10" s="15">
        <v>1047</v>
      </c>
      <c r="F10" s="15">
        <v>0</v>
      </c>
      <c r="G10" s="133">
        <v>9001</v>
      </c>
      <c r="H10" s="92">
        <v>2881299200</v>
      </c>
      <c r="I10" s="93">
        <v>505202800</v>
      </c>
      <c r="J10" s="93">
        <v>0</v>
      </c>
      <c r="K10" s="93">
        <v>928329600</v>
      </c>
      <c r="L10" s="93">
        <v>0</v>
      </c>
      <c r="M10" s="23">
        <v>4314831600</v>
      </c>
      <c r="N10" s="92">
        <v>22192200</v>
      </c>
      <c r="O10" s="93">
        <v>19496000</v>
      </c>
      <c r="P10" s="93">
        <v>0</v>
      </c>
      <c r="Q10" s="93">
        <v>934000</v>
      </c>
      <c r="R10" s="93">
        <v>0</v>
      </c>
      <c r="S10" s="23">
        <v>42622200</v>
      </c>
      <c r="T10" s="138">
        <v>2903491400</v>
      </c>
      <c r="U10" s="139">
        <v>524698800</v>
      </c>
      <c r="V10" s="139">
        <v>0</v>
      </c>
      <c r="W10" s="139">
        <v>929263600</v>
      </c>
      <c r="X10" s="139">
        <v>0</v>
      </c>
      <c r="Y10" s="133">
        <v>4357453800</v>
      </c>
      <c r="Z10" s="20" t="s">
        <v>150</v>
      </c>
    </row>
    <row r="11" spans="1:26" x14ac:dyDescent="0.35">
      <c r="A11" s="4" t="s">
        <v>1</v>
      </c>
      <c r="B11" s="14">
        <v>5231</v>
      </c>
      <c r="C11" s="15">
        <v>327</v>
      </c>
      <c r="D11" s="15">
        <v>100</v>
      </c>
      <c r="E11" s="15">
        <v>1569</v>
      </c>
      <c r="F11" s="15">
        <v>0</v>
      </c>
      <c r="G11" s="133">
        <v>7227</v>
      </c>
      <c r="H11" s="92">
        <v>1334176500</v>
      </c>
      <c r="I11" s="93">
        <v>122381500</v>
      </c>
      <c r="J11" s="93">
        <v>33140000</v>
      </c>
      <c r="K11" s="93">
        <v>2770085000</v>
      </c>
      <c r="L11" s="93">
        <v>0</v>
      </c>
      <c r="M11" s="23">
        <v>4259783000</v>
      </c>
      <c r="N11" s="92">
        <v>-15933000</v>
      </c>
      <c r="O11" s="93">
        <v>430000</v>
      </c>
      <c r="P11" s="93">
        <v>905000</v>
      </c>
      <c r="Q11" s="93">
        <v>32068000</v>
      </c>
      <c r="R11" s="93">
        <v>0</v>
      </c>
      <c r="S11" s="23">
        <v>17470000</v>
      </c>
      <c r="T11" s="138">
        <v>1318243500</v>
      </c>
      <c r="U11" s="139">
        <v>122811500</v>
      </c>
      <c r="V11" s="139">
        <v>34045000</v>
      </c>
      <c r="W11" s="139">
        <v>2802153000</v>
      </c>
      <c r="X11" s="139">
        <v>0</v>
      </c>
      <c r="Y11" s="133">
        <v>4277253000</v>
      </c>
      <c r="Z11" s="20" t="s">
        <v>150</v>
      </c>
    </row>
    <row r="12" spans="1:26" x14ac:dyDescent="0.35">
      <c r="A12" s="4" t="s">
        <v>2</v>
      </c>
      <c r="B12" s="14">
        <v>52839</v>
      </c>
      <c r="C12" s="15">
        <v>2387</v>
      </c>
      <c r="D12" s="15">
        <v>1788</v>
      </c>
      <c r="E12" s="15">
        <v>1410</v>
      </c>
      <c r="F12" s="15">
        <v>69</v>
      </c>
      <c r="G12" s="133">
        <v>58493</v>
      </c>
      <c r="H12" s="92">
        <v>21293449040</v>
      </c>
      <c r="I12" s="93">
        <v>2195986162</v>
      </c>
      <c r="J12" s="93">
        <v>958941000</v>
      </c>
      <c r="K12" s="93">
        <v>1142864650</v>
      </c>
      <c r="L12" s="93">
        <v>20064410</v>
      </c>
      <c r="M12" s="23">
        <v>25611305262</v>
      </c>
      <c r="N12" s="92">
        <v>711636380</v>
      </c>
      <c r="O12" s="93">
        <v>5077678</v>
      </c>
      <c r="P12" s="93">
        <v>44403340</v>
      </c>
      <c r="Q12" s="93">
        <v>-11764700</v>
      </c>
      <c r="R12" s="93">
        <v>69952490</v>
      </c>
      <c r="S12" s="23">
        <v>819305188</v>
      </c>
      <c r="T12" s="138">
        <v>22005085420</v>
      </c>
      <c r="U12" s="139">
        <v>2201063840</v>
      </c>
      <c r="V12" s="139">
        <v>1003344340</v>
      </c>
      <c r="W12" s="139">
        <v>1131099950</v>
      </c>
      <c r="X12" s="139">
        <v>90016900</v>
      </c>
      <c r="Y12" s="133">
        <v>26430610450</v>
      </c>
      <c r="Z12" s="20" t="s">
        <v>150</v>
      </c>
    </row>
    <row r="13" spans="1:26" x14ac:dyDescent="0.35">
      <c r="A13" s="4" t="s">
        <v>3</v>
      </c>
      <c r="B13" s="14">
        <v>53701</v>
      </c>
      <c r="C13" s="15">
        <v>2112</v>
      </c>
      <c r="D13" s="15">
        <v>984</v>
      </c>
      <c r="E13" s="15">
        <v>0</v>
      </c>
      <c r="F13" s="15">
        <v>0</v>
      </c>
      <c r="G13" s="133">
        <v>56797</v>
      </c>
      <c r="H13" s="92">
        <v>47239115000</v>
      </c>
      <c r="I13" s="93">
        <v>2480886000</v>
      </c>
      <c r="J13" s="93">
        <v>994791500</v>
      </c>
      <c r="K13" s="93">
        <v>0</v>
      </c>
      <c r="L13" s="93">
        <v>0</v>
      </c>
      <c r="M13" s="23">
        <v>50714792500</v>
      </c>
      <c r="N13" s="92">
        <v>480995000</v>
      </c>
      <c r="O13" s="93">
        <v>-11635000</v>
      </c>
      <c r="P13" s="93">
        <v>420000</v>
      </c>
      <c r="Q13" s="93">
        <v>0</v>
      </c>
      <c r="R13" s="93">
        <v>0</v>
      </c>
      <c r="S13" s="23">
        <v>469780000</v>
      </c>
      <c r="T13" s="138">
        <v>47720110000</v>
      </c>
      <c r="U13" s="139">
        <v>2469251000</v>
      </c>
      <c r="V13" s="139">
        <v>995211500</v>
      </c>
      <c r="W13" s="139">
        <v>0</v>
      </c>
      <c r="X13" s="139">
        <v>0</v>
      </c>
      <c r="Y13" s="133">
        <v>51184572500</v>
      </c>
      <c r="Z13" s="20" t="s">
        <v>150</v>
      </c>
    </row>
    <row r="14" spans="1:26" x14ac:dyDescent="0.35">
      <c r="A14" s="4" t="s">
        <v>4</v>
      </c>
      <c r="B14" s="14">
        <v>29526</v>
      </c>
      <c r="C14" s="15">
        <v>950</v>
      </c>
      <c r="D14" s="15">
        <v>427</v>
      </c>
      <c r="E14" s="15">
        <v>2536</v>
      </c>
      <c r="F14" s="15">
        <v>53</v>
      </c>
      <c r="G14" s="133">
        <v>33492</v>
      </c>
      <c r="H14" s="92">
        <v>15814230400</v>
      </c>
      <c r="I14" s="93">
        <v>744274200</v>
      </c>
      <c r="J14" s="93">
        <v>196286500</v>
      </c>
      <c r="K14" s="93">
        <v>1350962000</v>
      </c>
      <c r="L14" s="93">
        <v>22620000</v>
      </c>
      <c r="M14" s="23">
        <v>18128373100</v>
      </c>
      <c r="N14" s="92">
        <v>303740500</v>
      </c>
      <c r="O14" s="93">
        <v>323000</v>
      </c>
      <c r="P14" s="93">
        <v>1049000</v>
      </c>
      <c r="Q14" s="93">
        <v>-4380000</v>
      </c>
      <c r="R14" s="93">
        <v>0</v>
      </c>
      <c r="S14" s="23">
        <v>300732500</v>
      </c>
      <c r="T14" s="138">
        <v>16117970900</v>
      </c>
      <c r="U14" s="139">
        <v>744597200</v>
      </c>
      <c r="V14" s="139">
        <v>197335500</v>
      </c>
      <c r="W14" s="139">
        <v>1346582000</v>
      </c>
      <c r="X14" s="139">
        <v>22620000</v>
      </c>
      <c r="Y14" s="133">
        <v>18429105600</v>
      </c>
      <c r="Z14" s="20" t="s">
        <v>150</v>
      </c>
    </row>
    <row r="15" spans="1:26" x14ac:dyDescent="0.35">
      <c r="A15" s="4" t="s">
        <v>5</v>
      </c>
      <c r="B15" s="14">
        <v>24309</v>
      </c>
      <c r="C15" s="15">
        <v>909</v>
      </c>
      <c r="D15" s="15">
        <v>758</v>
      </c>
      <c r="E15" s="15">
        <v>2486</v>
      </c>
      <c r="F15" s="15">
        <v>0</v>
      </c>
      <c r="G15" s="133">
        <v>28462</v>
      </c>
      <c r="H15" s="92">
        <v>11809892000</v>
      </c>
      <c r="I15" s="93">
        <v>774265000</v>
      </c>
      <c r="J15" s="93">
        <v>579375000</v>
      </c>
      <c r="K15" s="93">
        <v>3705314000</v>
      </c>
      <c r="L15" s="93">
        <v>0</v>
      </c>
      <c r="M15" s="23">
        <v>16868846000</v>
      </c>
      <c r="N15" s="92">
        <v>12147551000</v>
      </c>
      <c r="O15" s="93">
        <v>791245000</v>
      </c>
      <c r="P15" s="93">
        <v>584150000</v>
      </c>
      <c r="Q15" s="93">
        <v>3718764000</v>
      </c>
      <c r="R15" s="93">
        <v>0</v>
      </c>
      <c r="S15" s="23">
        <v>17241710000</v>
      </c>
      <c r="T15" s="138">
        <v>23957443000</v>
      </c>
      <c r="U15" s="139">
        <v>1565510000</v>
      </c>
      <c r="V15" s="139">
        <v>1163525000</v>
      </c>
      <c r="W15" s="139">
        <v>7424078000</v>
      </c>
      <c r="X15" s="139">
        <v>0</v>
      </c>
      <c r="Y15" s="133">
        <v>34110556000</v>
      </c>
      <c r="Z15" s="20" t="s">
        <v>150</v>
      </c>
    </row>
    <row r="16" spans="1:26" x14ac:dyDescent="0.35">
      <c r="A16" s="4" t="s">
        <v>6</v>
      </c>
      <c r="B16" s="14">
        <v>43551</v>
      </c>
      <c r="C16" s="15">
        <v>2454</v>
      </c>
      <c r="D16" s="15">
        <v>831</v>
      </c>
      <c r="E16" s="15">
        <v>0</v>
      </c>
      <c r="F16" s="15">
        <v>41</v>
      </c>
      <c r="G16" s="133">
        <v>46877</v>
      </c>
      <c r="H16" s="92">
        <v>68075690000</v>
      </c>
      <c r="I16" s="93">
        <v>3215985000</v>
      </c>
      <c r="J16" s="93">
        <v>794480000</v>
      </c>
      <c r="K16" s="93">
        <v>0</v>
      </c>
      <c r="L16" s="93">
        <v>785560000</v>
      </c>
      <c r="M16" s="23">
        <v>72871715000</v>
      </c>
      <c r="N16" s="92">
        <v>679830000</v>
      </c>
      <c r="O16" s="93">
        <v>10642500</v>
      </c>
      <c r="P16" s="93">
        <v>-4595000</v>
      </c>
      <c r="Q16" s="93">
        <v>0</v>
      </c>
      <c r="R16" s="93">
        <v>0</v>
      </c>
      <c r="S16" s="23">
        <v>685877500</v>
      </c>
      <c r="T16" s="138">
        <v>68755520000</v>
      </c>
      <c r="U16" s="139">
        <v>3226627500</v>
      </c>
      <c r="V16" s="139">
        <v>789885000</v>
      </c>
      <c r="W16" s="139">
        <v>0</v>
      </c>
      <c r="X16" s="139">
        <v>785560000</v>
      </c>
      <c r="Y16" s="133">
        <v>73557592500</v>
      </c>
      <c r="Z16" s="20" t="s">
        <v>150</v>
      </c>
    </row>
    <row r="17" spans="1:26" x14ac:dyDescent="0.35">
      <c r="A17" s="4" t="s">
        <v>7</v>
      </c>
      <c r="B17" s="14">
        <v>5286</v>
      </c>
      <c r="C17" s="15">
        <v>468</v>
      </c>
      <c r="D17" s="15">
        <v>0</v>
      </c>
      <c r="E17" s="15">
        <v>2532</v>
      </c>
      <c r="F17" s="15">
        <v>1</v>
      </c>
      <c r="G17" s="133">
        <v>8287</v>
      </c>
      <c r="H17" s="92">
        <v>1438931000</v>
      </c>
      <c r="I17" s="93">
        <v>271359000</v>
      </c>
      <c r="J17" s="93">
        <v>0</v>
      </c>
      <c r="K17" s="93">
        <v>1692256000</v>
      </c>
      <c r="L17" s="93">
        <v>4490000</v>
      </c>
      <c r="M17" s="23">
        <v>3407036000</v>
      </c>
      <c r="N17" s="92">
        <v>33755000</v>
      </c>
      <c r="O17" s="93">
        <v>1239800</v>
      </c>
      <c r="P17" s="93">
        <v>0</v>
      </c>
      <c r="Q17" s="93">
        <v>2629000</v>
      </c>
      <c r="R17" s="93">
        <v>0</v>
      </c>
      <c r="S17" s="23">
        <v>37623800</v>
      </c>
      <c r="T17" s="138">
        <v>1472686000</v>
      </c>
      <c r="U17" s="139">
        <v>272598800</v>
      </c>
      <c r="V17" s="139">
        <v>0</v>
      </c>
      <c r="W17" s="139">
        <v>1694885000</v>
      </c>
      <c r="X17" s="139">
        <v>4490000</v>
      </c>
      <c r="Y17" s="133">
        <v>3444659800</v>
      </c>
      <c r="Z17" s="20" t="s">
        <v>150</v>
      </c>
    </row>
    <row r="18" spans="1:26" x14ac:dyDescent="0.35">
      <c r="A18" s="4" t="s">
        <v>8</v>
      </c>
      <c r="B18" s="14">
        <v>73936</v>
      </c>
      <c r="C18" s="15">
        <v>5800</v>
      </c>
      <c r="D18" s="15">
        <v>0</v>
      </c>
      <c r="E18" s="15">
        <v>0</v>
      </c>
      <c r="F18" s="15">
        <v>0</v>
      </c>
      <c r="G18" s="133">
        <v>79736</v>
      </c>
      <c r="H18" s="92">
        <v>112813765000</v>
      </c>
      <c r="I18" s="93">
        <v>7816323000</v>
      </c>
      <c r="J18" s="93">
        <v>0</v>
      </c>
      <c r="K18" s="93">
        <v>0</v>
      </c>
      <c r="L18" s="93">
        <v>0</v>
      </c>
      <c r="M18" s="23">
        <v>120630088000</v>
      </c>
      <c r="N18" s="92">
        <v>1125430000</v>
      </c>
      <c r="O18" s="93">
        <v>1800000</v>
      </c>
      <c r="P18" s="93">
        <v>0</v>
      </c>
      <c r="Q18" s="93">
        <v>0</v>
      </c>
      <c r="R18" s="93">
        <v>0</v>
      </c>
      <c r="S18" s="23">
        <v>1127230000</v>
      </c>
      <c r="T18" s="138">
        <v>113939195000</v>
      </c>
      <c r="U18" s="139">
        <v>7818123000</v>
      </c>
      <c r="V18" s="139">
        <v>0</v>
      </c>
      <c r="W18" s="139">
        <v>0</v>
      </c>
      <c r="X18" s="139">
        <v>0</v>
      </c>
      <c r="Y18" s="133">
        <v>121757318000</v>
      </c>
      <c r="Z18" s="20" t="s">
        <v>150</v>
      </c>
    </row>
    <row r="19" spans="1:26" x14ac:dyDescent="0.35">
      <c r="A19" s="4" t="s">
        <v>9</v>
      </c>
      <c r="B19" s="14">
        <v>71206</v>
      </c>
      <c r="C19" s="15">
        <v>6498</v>
      </c>
      <c r="D19" s="15">
        <v>0</v>
      </c>
      <c r="E19" s="15">
        <v>22</v>
      </c>
      <c r="F19" s="15">
        <v>2029</v>
      </c>
      <c r="G19" s="133">
        <v>79755</v>
      </c>
      <c r="H19" s="92">
        <v>41323743000</v>
      </c>
      <c r="I19" s="93">
        <v>8863851500</v>
      </c>
      <c r="J19" s="93">
        <v>0</v>
      </c>
      <c r="K19" s="93">
        <v>50875000</v>
      </c>
      <c r="L19" s="93">
        <v>1220145500</v>
      </c>
      <c r="M19" s="23">
        <v>51458615000</v>
      </c>
      <c r="N19" s="92">
        <v>229622000</v>
      </c>
      <c r="O19" s="93">
        <v>-21868500</v>
      </c>
      <c r="P19" s="93">
        <v>0</v>
      </c>
      <c r="Q19" s="93">
        <v>-14390000</v>
      </c>
      <c r="R19" s="93">
        <v>132146000</v>
      </c>
      <c r="S19" s="23">
        <v>325509500</v>
      </c>
      <c r="T19" s="138">
        <v>41553365000</v>
      </c>
      <c r="U19" s="139">
        <v>8841983000</v>
      </c>
      <c r="V19" s="139">
        <v>0</v>
      </c>
      <c r="W19" s="139">
        <v>36485000</v>
      </c>
      <c r="X19" s="139">
        <v>1352291500</v>
      </c>
      <c r="Y19" s="133">
        <v>51784124500</v>
      </c>
      <c r="Z19" s="20" t="s">
        <v>150</v>
      </c>
    </row>
    <row r="20" spans="1:26" x14ac:dyDescent="0.35">
      <c r="A20" s="4" t="s">
        <v>10</v>
      </c>
      <c r="B20" s="14">
        <v>2947</v>
      </c>
      <c r="C20" s="15">
        <v>452</v>
      </c>
      <c r="D20" s="15">
        <v>0</v>
      </c>
      <c r="E20" s="15">
        <v>2929</v>
      </c>
      <c r="F20" s="15">
        <v>0</v>
      </c>
      <c r="G20" s="133">
        <v>6328</v>
      </c>
      <c r="H20" s="92">
        <v>352083500</v>
      </c>
      <c r="I20" s="93">
        <v>81200100</v>
      </c>
      <c r="J20" s="93">
        <v>0</v>
      </c>
      <c r="K20" s="93">
        <v>1661813500</v>
      </c>
      <c r="L20" s="93">
        <v>0</v>
      </c>
      <c r="M20" s="23">
        <v>2095097100</v>
      </c>
      <c r="N20" s="92">
        <v>4274500</v>
      </c>
      <c r="O20" s="93">
        <v>-88500</v>
      </c>
      <c r="P20" s="93">
        <v>0</v>
      </c>
      <c r="Q20" s="93">
        <v>5338500</v>
      </c>
      <c r="R20" s="93">
        <v>0</v>
      </c>
      <c r="S20" s="23">
        <v>9524500</v>
      </c>
      <c r="T20" s="138">
        <v>356358000</v>
      </c>
      <c r="U20" s="139">
        <v>81111600</v>
      </c>
      <c r="V20" s="139">
        <v>0</v>
      </c>
      <c r="W20" s="139">
        <v>1667152000</v>
      </c>
      <c r="X20" s="139">
        <v>0</v>
      </c>
      <c r="Y20" s="133">
        <v>2104621600</v>
      </c>
      <c r="Z20" s="20" t="s">
        <v>150</v>
      </c>
    </row>
    <row r="21" spans="1:26" x14ac:dyDescent="0.35">
      <c r="A21" s="4" t="s">
        <v>11</v>
      </c>
      <c r="B21" s="14">
        <v>15892</v>
      </c>
      <c r="C21" s="15">
        <v>1145</v>
      </c>
      <c r="D21" s="15">
        <v>505</v>
      </c>
      <c r="E21" s="15">
        <v>3773</v>
      </c>
      <c r="F21" s="15">
        <v>34</v>
      </c>
      <c r="G21" s="133">
        <v>21349</v>
      </c>
      <c r="H21" s="92">
        <v>5247055800</v>
      </c>
      <c r="I21" s="93">
        <v>790661300</v>
      </c>
      <c r="J21" s="93">
        <v>410433800</v>
      </c>
      <c r="K21" s="93">
        <v>2510736000</v>
      </c>
      <c r="L21" s="93">
        <v>22049000</v>
      </c>
      <c r="M21" s="23">
        <v>8980935900</v>
      </c>
      <c r="N21" s="92">
        <v>91363300</v>
      </c>
      <c r="O21" s="93">
        <v>5497000</v>
      </c>
      <c r="P21" s="93">
        <v>7763200</v>
      </c>
      <c r="Q21" s="93">
        <v>6918700</v>
      </c>
      <c r="R21" s="93">
        <v>-524000</v>
      </c>
      <c r="S21" s="23">
        <v>111018200</v>
      </c>
      <c r="T21" s="138">
        <v>5338419100</v>
      </c>
      <c r="U21" s="139">
        <v>796158300</v>
      </c>
      <c r="V21" s="139">
        <v>418197000</v>
      </c>
      <c r="W21" s="139">
        <v>2517654700</v>
      </c>
      <c r="X21" s="139">
        <v>21525000</v>
      </c>
      <c r="Y21" s="133">
        <v>9091954100</v>
      </c>
      <c r="Z21" s="20" t="s">
        <v>150</v>
      </c>
    </row>
    <row r="22" spans="1:26" x14ac:dyDescent="0.35">
      <c r="A22" s="4" t="s">
        <v>12</v>
      </c>
      <c r="B22" s="14">
        <v>44736</v>
      </c>
      <c r="C22" s="15">
        <v>1142</v>
      </c>
      <c r="D22" s="15">
        <v>1574</v>
      </c>
      <c r="E22" s="15">
        <v>1680</v>
      </c>
      <c r="F22" s="15">
        <v>525</v>
      </c>
      <c r="G22" s="133">
        <v>49657</v>
      </c>
      <c r="H22" s="92">
        <v>24675435000</v>
      </c>
      <c r="I22" s="93">
        <v>1042490000</v>
      </c>
      <c r="J22" s="93">
        <v>829490500</v>
      </c>
      <c r="K22" s="93">
        <v>2595370000</v>
      </c>
      <c r="L22" s="93">
        <v>521252500</v>
      </c>
      <c r="M22" s="23">
        <v>29664038000</v>
      </c>
      <c r="N22" s="92">
        <v>579830000</v>
      </c>
      <c r="O22" s="93">
        <v>18184000</v>
      </c>
      <c r="P22" s="93">
        <v>113895000</v>
      </c>
      <c r="Q22" s="93">
        <v>10460000</v>
      </c>
      <c r="R22" s="93">
        <v>37945000</v>
      </c>
      <c r="S22" s="23">
        <v>760314000</v>
      </c>
      <c r="T22" s="138">
        <v>25255265000</v>
      </c>
      <c r="U22" s="139">
        <v>1060674000</v>
      </c>
      <c r="V22" s="139">
        <v>943385500</v>
      </c>
      <c r="W22" s="139">
        <v>2605830000</v>
      </c>
      <c r="X22" s="139">
        <v>559197500</v>
      </c>
      <c r="Y22" s="133">
        <v>30424352000</v>
      </c>
      <c r="Z22" s="20" t="s">
        <v>150</v>
      </c>
    </row>
    <row r="23" spans="1:26" x14ac:dyDescent="0.35">
      <c r="A23" s="4" t="s">
        <v>13</v>
      </c>
      <c r="B23" s="14">
        <v>129502</v>
      </c>
      <c r="C23" s="15">
        <v>3067</v>
      </c>
      <c r="D23" s="15">
        <v>3966</v>
      </c>
      <c r="E23" s="15">
        <v>320</v>
      </c>
      <c r="F23" s="15">
        <v>0</v>
      </c>
      <c r="G23" s="133">
        <v>136855</v>
      </c>
      <c r="H23" s="92">
        <v>76481850000</v>
      </c>
      <c r="I23" s="93">
        <v>4791423007</v>
      </c>
      <c r="J23" s="93">
        <v>2771115501</v>
      </c>
      <c r="K23" s="93">
        <v>598035000</v>
      </c>
      <c r="L23" s="93">
        <v>0</v>
      </c>
      <c r="M23" s="23">
        <v>84642423508</v>
      </c>
      <c r="N23" s="92">
        <v>1750777500</v>
      </c>
      <c r="O23" s="93">
        <v>3400993</v>
      </c>
      <c r="P23" s="93">
        <v>44904500</v>
      </c>
      <c r="Q23" s="93">
        <v>-445000</v>
      </c>
      <c r="R23" s="93">
        <v>0</v>
      </c>
      <c r="S23" s="23">
        <v>1798637993</v>
      </c>
      <c r="T23" s="138">
        <v>78232627500</v>
      </c>
      <c r="U23" s="139">
        <v>4794824000</v>
      </c>
      <c r="V23" s="139">
        <v>2816020001</v>
      </c>
      <c r="W23" s="139">
        <v>597590000</v>
      </c>
      <c r="X23" s="139">
        <v>0</v>
      </c>
      <c r="Y23" s="133">
        <v>86441061501</v>
      </c>
      <c r="Z23" s="20" t="s">
        <v>150</v>
      </c>
    </row>
    <row r="24" spans="1:26" x14ac:dyDescent="0.35">
      <c r="A24" s="4" t="s">
        <v>14</v>
      </c>
      <c r="B24" s="14">
        <v>7210</v>
      </c>
      <c r="C24" s="15">
        <v>336</v>
      </c>
      <c r="D24" s="15">
        <v>118</v>
      </c>
      <c r="E24" s="15">
        <v>463</v>
      </c>
      <c r="F24" s="15">
        <v>0</v>
      </c>
      <c r="G24" s="133">
        <v>8127</v>
      </c>
      <c r="H24" s="92">
        <v>1727321000</v>
      </c>
      <c r="I24" s="93">
        <v>144689000</v>
      </c>
      <c r="J24" s="93">
        <v>39333000</v>
      </c>
      <c r="K24" s="93">
        <v>632898000</v>
      </c>
      <c r="L24" s="93">
        <v>0</v>
      </c>
      <c r="M24" s="23">
        <v>2544241000</v>
      </c>
      <c r="N24" s="92">
        <v>26739000</v>
      </c>
      <c r="O24" s="93">
        <v>-1041000</v>
      </c>
      <c r="P24" s="93">
        <v>570000</v>
      </c>
      <c r="Q24" s="93">
        <v>1314000</v>
      </c>
      <c r="R24" s="93">
        <v>0</v>
      </c>
      <c r="S24" s="23">
        <v>27582000</v>
      </c>
      <c r="T24" s="138">
        <v>1754060000</v>
      </c>
      <c r="U24" s="139">
        <v>143648000</v>
      </c>
      <c r="V24" s="139">
        <v>39903000</v>
      </c>
      <c r="W24" s="139">
        <v>634212000</v>
      </c>
      <c r="X24" s="139">
        <v>0</v>
      </c>
      <c r="Y24" s="133">
        <v>2571823000</v>
      </c>
      <c r="Z24" s="20" t="s">
        <v>150</v>
      </c>
    </row>
    <row r="25" spans="1:26" x14ac:dyDescent="0.35">
      <c r="A25" s="4" t="s">
        <v>15</v>
      </c>
      <c r="B25" s="14">
        <v>11910</v>
      </c>
      <c r="C25" s="15">
        <v>600</v>
      </c>
      <c r="D25" s="15">
        <v>393</v>
      </c>
      <c r="E25" s="15">
        <v>2857</v>
      </c>
      <c r="F25" s="15">
        <v>0</v>
      </c>
      <c r="G25" s="133">
        <v>15760</v>
      </c>
      <c r="H25" s="92">
        <v>5165567000</v>
      </c>
      <c r="I25" s="93">
        <v>554502000</v>
      </c>
      <c r="J25" s="93">
        <v>0</v>
      </c>
      <c r="K25" s="93">
        <v>2244344000</v>
      </c>
      <c r="L25" s="93">
        <v>0</v>
      </c>
      <c r="M25" s="23">
        <v>7964413000</v>
      </c>
      <c r="N25" s="92">
        <v>71719000</v>
      </c>
      <c r="O25" s="93">
        <v>3540000</v>
      </c>
      <c r="P25" s="93">
        <v>-1448000</v>
      </c>
      <c r="Q25" s="93">
        <v>15372000</v>
      </c>
      <c r="R25" s="93">
        <v>0</v>
      </c>
      <c r="S25" s="23">
        <v>89183000</v>
      </c>
      <c r="T25" s="138">
        <v>5237286000</v>
      </c>
      <c r="U25" s="139">
        <v>558042000</v>
      </c>
      <c r="V25" s="139">
        <v>-1448000</v>
      </c>
      <c r="W25" s="139">
        <v>2259716000</v>
      </c>
      <c r="X25" s="139">
        <v>0</v>
      </c>
      <c r="Y25" s="133">
        <v>8053596000</v>
      </c>
      <c r="Z25" s="20" t="s">
        <v>150</v>
      </c>
    </row>
    <row r="26" spans="1:26" x14ac:dyDescent="0.35">
      <c r="A26" s="4" t="s">
        <v>16</v>
      </c>
      <c r="B26" s="14">
        <v>6328</v>
      </c>
      <c r="C26" s="15">
        <v>708</v>
      </c>
      <c r="D26" s="15">
        <v>23</v>
      </c>
      <c r="E26" s="15">
        <v>2719</v>
      </c>
      <c r="F26" s="15">
        <v>3</v>
      </c>
      <c r="G26" s="133">
        <v>9781</v>
      </c>
      <c r="H26" s="92">
        <v>1745094000</v>
      </c>
      <c r="I26" s="93">
        <v>239450000</v>
      </c>
      <c r="J26" s="93">
        <v>538755000</v>
      </c>
      <c r="K26" s="93">
        <v>3538535000</v>
      </c>
      <c r="L26" s="93">
        <v>3210000</v>
      </c>
      <c r="M26" s="23">
        <v>6065044000</v>
      </c>
      <c r="N26" s="92">
        <v>26601000</v>
      </c>
      <c r="O26" s="93">
        <v>-2328000</v>
      </c>
      <c r="P26" s="93">
        <v>2240000</v>
      </c>
      <c r="Q26" s="93">
        <v>15786000</v>
      </c>
      <c r="R26" s="93">
        <v>0</v>
      </c>
      <c r="S26" s="23">
        <v>42299000</v>
      </c>
      <c r="T26" s="138">
        <v>1771695000</v>
      </c>
      <c r="U26" s="139">
        <v>237122000</v>
      </c>
      <c r="V26" s="139">
        <v>540995000</v>
      </c>
      <c r="W26" s="139">
        <v>3554321000</v>
      </c>
      <c r="X26" s="139">
        <v>3210000</v>
      </c>
      <c r="Y26" s="133">
        <v>6107343000</v>
      </c>
      <c r="Z26" s="20" t="s">
        <v>150</v>
      </c>
    </row>
    <row r="27" spans="1:26" x14ac:dyDescent="0.35">
      <c r="A27" s="4" t="s">
        <v>17</v>
      </c>
      <c r="B27" s="14">
        <v>68184</v>
      </c>
      <c r="C27" s="15">
        <v>3543.75</v>
      </c>
      <c r="D27" s="15">
        <v>1181.25</v>
      </c>
      <c r="E27" s="15">
        <v>0</v>
      </c>
      <c r="F27" s="15">
        <v>540</v>
      </c>
      <c r="G27" s="133">
        <v>73449</v>
      </c>
      <c r="H27" s="92">
        <v>55157937000</v>
      </c>
      <c r="I27" s="93">
        <v>4544960252.25</v>
      </c>
      <c r="J27" s="93">
        <v>1514986750.75</v>
      </c>
      <c r="K27" s="93">
        <v>0</v>
      </c>
      <c r="L27" s="93">
        <v>401220000</v>
      </c>
      <c r="M27" s="23">
        <v>61619104003</v>
      </c>
      <c r="N27" s="92">
        <v>10450140000</v>
      </c>
      <c r="O27" s="93">
        <v>235296752.25</v>
      </c>
      <c r="P27" s="93">
        <v>78432250.75</v>
      </c>
      <c r="Q27" s="93">
        <v>0</v>
      </c>
      <c r="R27" s="93">
        <v>38470000</v>
      </c>
      <c r="S27" s="23">
        <v>10802339003</v>
      </c>
      <c r="T27" s="138">
        <v>65608077000</v>
      </c>
      <c r="U27" s="139">
        <v>4780257004.5</v>
      </c>
      <c r="V27" s="139">
        <v>1593419001.5</v>
      </c>
      <c r="W27" s="139">
        <v>0</v>
      </c>
      <c r="X27" s="139">
        <v>439690000</v>
      </c>
      <c r="Y27" s="133">
        <v>72421443006</v>
      </c>
      <c r="Z27" s="20" t="s">
        <v>150</v>
      </c>
    </row>
    <row r="28" spans="1:26" x14ac:dyDescent="0.35">
      <c r="A28" s="4" t="s">
        <v>18</v>
      </c>
      <c r="B28" s="14">
        <v>27897</v>
      </c>
      <c r="C28" s="15">
        <v>2099</v>
      </c>
      <c r="D28" s="15">
        <v>0</v>
      </c>
      <c r="E28" s="15">
        <v>2676</v>
      </c>
      <c r="F28" s="15">
        <v>0</v>
      </c>
      <c r="G28" s="133">
        <v>32672</v>
      </c>
      <c r="H28" s="92">
        <v>9200399000</v>
      </c>
      <c r="I28" s="93">
        <v>1138259000</v>
      </c>
      <c r="J28" s="93">
        <v>0</v>
      </c>
      <c r="K28" s="93">
        <v>1848524000</v>
      </c>
      <c r="L28" s="93">
        <v>0</v>
      </c>
      <c r="M28" s="23">
        <v>12187182000</v>
      </c>
      <c r="N28" s="92">
        <v>166628000</v>
      </c>
      <c r="O28" s="93">
        <v>23560000</v>
      </c>
      <c r="P28" s="93">
        <v>0</v>
      </c>
      <c r="Q28" s="93">
        <v>-27062000</v>
      </c>
      <c r="R28" s="93">
        <v>0</v>
      </c>
      <c r="S28" s="23">
        <v>163126000</v>
      </c>
      <c r="T28" s="138">
        <v>9367027000</v>
      </c>
      <c r="U28" s="139">
        <v>1161819000</v>
      </c>
      <c r="V28" s="139">
        <v>0</v>
      </c>
      <c r="W28" s="139">
        <v>1821462000</v>
      </c>
      <c r="X28" s="139">
        <v>0</v>
      </c>
      <c r="Y28" s="133">
        <v>12350308000</v>
      </c>
      <c r="Z28" s="20" t="s">
        <v>150</v>
      </c>
    </row>
    <row r="29" spans="1:26" x14ac:dyDescent="0.35">
      <c r="A29" s="4" t="s">
        <v>19</v>
      </c>
      <c r="B29" s="14">
        <v>58647</v>
      </c>
      <c r="C29" s="15">
        <v>2053</v>
      </c>
      <c r="D29" s="15">
        <v>3331</v>
      </c>
      <c r="E29" s="15">
        <v>5</v>
      </c>
      <c r="F29" s="15">
        <v>5</v>
      </c>
      <c r="G29" s="133">
        <v>64041</v>
      </c>
      <c r="H29" s="92">
        <v>35367222501</v>
      </c>
      <c r="I29" s="93">
        <v>2486268500</v>
      </c>
      <c r="J29" s="93">
        <v>2007875000</v>
      </c>
      <c r="K29" s="93">
        <v>24275000</v>
      </c>
      <c r="L29" s="93">
        <v>158275000</v>
      </c>
      <c r="M29" s="23">
        <v>40043916001</v>
      </c>
      <c r="N29" s="92">
        <v>149720000</v>
      </c>
      <c r="O29" s="93">
        <v>105220000</v>
      </c>
      <c r="P29" s="93">
        <v>45648000</v>
      </c>
      <c r="Q29" s="93">
        <v>0</v>
      </c>
      <c r="R29" s="93">
        <v>0</v>
      </c>
      <c r="S29" s="23">
        <v>300588000</v>
      </c>
      <c r="T29" s="138">
        <v>35516942501</v>
      </c>
      <c r="U29" s="139">
        <v>2591488500</v>
      </c>
      <c r="V29" s="139">
        <v>2053523000</v>
      </c>
      <c r="W29" s="139">
        <v>24275000</v>
      </c>
      <c r="X29" s="139">
        <v>158275000</v>
      </c>
      <c r="Y29" s="133">
        <v>40344504001</v>
      </c>
      <c r="Z29" s="20" t="s">
        <v>150</v>
      </c>
    </row>
    <row r="30" spans="1:26" x14ac:dyDescent="0.35">
      <c r="A30" s="4" t="s">
        <v>20</v>
      </c>
      <c r="B30" s="14">
        <v>4773</v>
      </c>
      <c r="C30" s="15">
        <v>528</v>
      </c>
      <c r="D30" s="15">
        <v>0</v>
      </c>
      <c r="E30" s="15">
        <v>1670</v>
      </c>
      <c r="F30" s="15">
        <v>11</v>
      </c>
      <c r="G30" s="133">
        <v>6982</v>
      </c>
      <c r="H30" s="92">
        <v>989375600</v>
      </c>
      <c r="I30" s="93">
        <v>139216800</v>
      </c>
      <c r="J30" s="93">
        <v>0</v>
      </c>
      <c r="K30" s="93">
        <v>857318000</v>
      </c>
      <c r="L30" s="93">
        <v>3606000</v>
      </c>
      <c r="M30" s="23">
        <v>1989516400</v>
      </c>
      <c r="N30" s="92">
        <v>20465400</v>
      </c>
      <c r="O30" s="93">
        <v>1579000</v>
      </c>
      <c r="P30" s="93">
        <v>0</v>
      </c>
      <c r="Q30" s="93">
        <v>11575000</v>
      </c>
      <c r="R30" s="93">
        <v>0</v>
      </c>
      <c r="S30" s="23">
        <v>33619400</v>
      </c>
      <c r="T30" s="138">
        <v>1009841000</v>
      </c>
      <c r="U30" s="139">
        <v>140795800</v>
      </c>
      <c r="V30" s="139">
        <v>0</v>
      </c>
      <c r="W30" s="139">
        <v>868893000</v>
      </c>
      <c r="X30" s="139">
        <v>3606000</v>
      </c>
      <c r="Y30" s="133">
        <v>2023135800</v>
      </c>
      <c r="Z30" s="20" t="s">
        <v>150</v>
      </c>
    </row>
    <row r="31" spans="1:26" x14ac:dyDescent="0.35">
      <c r="A31" s="4" t="s">
        <v>21</v>
      </c>
      <c r="B31" s="14">
        <v>66817</v>
      </c>
      <c r="C31" s="15">
        <v>2942</v>
      </c>
      <c r="D31" s="15">
        <v>267</v>
      </c>
      <c r="E31" s="15">
        <v>0</v>
      </c>
      <c r="F31" s="15">
        <v>79</v>
      </c>
      <c r="G31" s="133">
        <v>70105</v>
      </c>
      <c r="H31" s="92">
        <v>68942012000</v>
      </c>
      <c r="I31" s="93">
        <v>3111914000</v>
      </c>
      <c r="J31" s="93">
        <v>350463000</v>
      </c>
      <c r="K31" s="93">
        <v>0</v>
      </c>
      <c r="L31" s="93">
        <v>352984000</v>
      </c>
      <c r="M31" s="23">
        <v>72757373000</v>
      </c>
      <c r="N31" s="92">
        <v>544785000</v>
      </c>
      <c r="O31" s="93">
        <v>4135000</v>
      </c>
      <c r="P31" s="93">
        <v>0</v>
      </c>
      <c r="Q31" s="93">
        <v>0</v>
      </c>
      <c r="R31" s="93">
        <v>0</v>
      </c>
      <c r="S31" s="23">
        <v>548920000</v>
      </c>
      <c r="T31" s="138">
        <v>69486797000</v>
      </c>
      <c r="U31" s="139">
        <v>3116049000</v>
      </c>
      <c r="V31" s="139">
        <v>350463000</v>
      </c>
      <c r="W31" s="139">
        <v>0</v>
      </c>
      <c r="X31" s="139">
        <v>352984000</v>
      </c>
      <c r="Y31" s="133">
        <v>73306293000</v>
      </c>
      <c r="Z31" s="20" t="s">
        <v>196</v>
      </c>
    </row>
    <row r="32" spans="1:26" x14ac:dyDescent="0.35">
      <c r="A32" s="4" t="s">
        <v>22</v>
      </c>
      <c r="B32" s="14">
        <v>10100</v>
      </c>
      <c r="C32" s="15">
        <v>1024</v>
      </c>
      <c r="D32" s="15">
        <v>0</v>
      </c>
      <c r="E32" s="15">
        <v>2763</v>
      </c>
      <c r="F32" s="15">
        <v>16</v>
      </c>
      <c r="G32" s="133">
        <v>13903</v>
      </c>
      <c r="H32" s="92">
        <v>2477757000</v>
      </c>
      <c r="I32" s="93">
        <v>354367000</v>
      </c>
      <c r="J32" s="93">
        <v>0</v>
      </c>
      <c r="K32" s="93">
        <v>2729024000</v>
      </c>
      <c r="L32" s="93">
        <v>11496000</v>
      </c>
      <c r="M32" s="23">
        <v>5572644000</v>
      </c>
      <c r="N32" s="92">
        <v>38868000</v>
      </c>
      <c r="O32" s="93">
        <v>266000</v>
      </c>
      <c r="P32" s="93">
        <v>0</v>
      </c>
      <c r="Q32" s="93">
        <v>-186000</v>
      </c>
      <c r="R32" s="93">
        <v>-165000</v>
      </c>
      <c r="S32" s="23">
        <v>38783000</v>
      </c>
      <c r="T32" s="138">
        <v>2516625000</v>
      </c>
      <c r="U32" s="139">
        <v>354633000</v>
      </c>
      <c r="V32" s="139">
        <v>0</v>
      </c>
      <c r="W32" s="139">
        <v>2728838000</v>
      </c>
      <c r="X32" s="139">
        <v>11331000</v>
      </c>
      <c r="Y32" s="133">
        <v>5611427000</v>
      </c>
      <c r="Z32" s="20" t="s">
        <v>150</v>
      </c>
    </row>
    <row r="33" spans="1:26" x14ac:dyDescent="0.35">
      <c r="A33" s="4" t="s">
        <v>23</v>
      </c>
      <c r="B33" s="14">
        <v>9945</v>
      </c>
      <c r="C33" s="15">
        <v>301</v>
      </c>
      <c r="D33" s="15">
        <v>75</v>
      </c>
      <c r="E33" s="15">
        <v>1613</v>
      </c>
      <c r="F33" s="15">
        <v>0</v>
      </c>
      <c r="G33" s="133">
        <v>11934</v>
      </c>
      <c r="H33" s="92">
        <v>5039275000</v>
      </c>
      <c r="I33" s="93">
        <v>114777000</v>
      </c>
      <c r="J33" s="93">
        <v>32104000</v>
      </c>
      <c r="K33" s="93">
        <v>1605682000</v>
      </c>
      <c r="L33" s="93">
        <v>0</v>
      </c>
      <c r="M33" s="23">
        <v>6791838000</v>
      </c>
      <c r="N33" s="92">
        <v>118174500</v>
      </c>
      <c r="O33" s="93">
        <v>8226000</v>
      </c>
      <c r="P33" s="93">
        <v>-326000</v>
      </c>
      <c r="Q33" s="93">
        <v>62485000</v>
      </c>
      <c r="R33" s="93">
        <v>0</v>
      </c>
      <c r="S33" s="23">
        <v>188559500</v>
      </c>
      <c r="T33" s="138">
        <v>5157449500</v>
      </c>
      <c r="U33" s="139">
        <v>123003000</v>
      </c>
      <c r="V33" s="139">
        <v>31778000</v>
      </c>
      <c r="W33" s="139">
        <v>1668167000</v>
      </c>
      <c r="X33" s="139">
        <v>0</v>
      </c>
      <c r="Y33" s="133">
        <v>6980397500</v>
      </c>
      <c r="Z33" s="20" t="s">
        <v>150</v>
      </c>
    </row>
    <row r="34" spans="1:26" x14ac:dyDescent="0.35">
      <c r="A34" s="4" t="s">
        <v>24</v>
      </c>
      <c r="B34" s="14">
        <v>56303</v>
      </c>
      <c r="C34" s="15">
        <v>3942</v>
      </c>
      <c r="D34" s="15">
        <v>0</v>
      </c>
      <c r="E34" s="15">
        <v>1152</v>
      </c>
      <c r="F34" s="15">
        <v>202</v>
      </c>
      <c r="G34" s="133">
        <v>61599</v>
      </c>
      <c r="H34" s="92">
        <v>21636441000</v>
      </c>
      <c r="I34" s="93">
        <v>3264581000</v>
      </c>
      <c r="J34" s="93">
        <v>0</v>
      </c>
      <c r="K34" s="93">
        <v>934389000</v>
      </c>
      <c r="L34" s="93">
        <v>88351000</v>
      </c>
      <c r="M34" s="23">
        <v>25923762000</v>
      </c>
      <c r="N34" s="92">
        <v>492527000</v>
      </c>
      <c r="O34" s="93">
        <v>24381000</v>
      </c>
      <c r="P34" s="93">
        <v>0</v>
      </c>
      <c r="Q34" s="93">
        <v>-13754000</v>
      </c>
      <c r="R34" s="93">
        <v>240000</v>
      </c>
      <c r="S34" s="23">
        <v>503394000</v>
      </c>
      <c r="T34" s="138">
        <v>22128968000</v>
      </c>
      <c r="U34" s="139">
        <v>3288962000</v>
      </c>
      <c r="V34" s="139">
        <v>0</v>
      </c>
      <c r="W34" s="139">
        <v>920635000</v>
      </c>
      <c r="X34" s="139">
        <v>88591000</v>
      </c>
      <c r="Y34" s="133">
        <v>26427156000</v>
      </c>
      <c r="Z34" s="20" t="s">
        <v>150</v>
      </c>
    </row>
    <row r="35" spans="1:26" x14ac:dyDescent="0.35">
      <c r="A35" s="4" t="s">
        <v>25</v>
      </c>
      <c r="B35" s="14">
        <v>57046</v>
      </c>
      <c r="C35" s="15">
        <v>3364</v>
      </c>
      <c r="D35" s="15">
        <v>6666</v>
      </c>
      <c r="E35" s="15">
        <v>55</v>
      </c>
      <c r="F35" s="15">
        <v>805</v>
      </c>
      <c r="G35" s="133">
        <v>67936</v>
      </c>
      <c r="H35" s="92">
        <v>33388805000</v>
      </c>
      <c r="I35" s="93">
        <v>3976655500</v>
      </c>
      <c r="J35" s="93">
        <v>11970528500</v>
      </c>
      <c r="K35" s="93">
        <v>369435000</v>
      </c>
      <c r="L35" s="93">
        <v>394342500</v>
      </c>
      <c r="M35" s="23">
        <v>50099766500</v>
      </c>
      <c r="N35" s="92">
        <v>118835000</v>
      </c>
      <c r="O35" s="93">
        <v>47306500</v>
      </c>
      <c r="P35" s="93">
        <v>239912500</v>
      </c>
      <c r="Q35" s="93">
        <v>-27987500</v>
      </c>
      <c r="R35" s="93">
        <v>114815000</v>
      </c>
      <c r="S35" s="23">
        <v>492881500</v>
      </c>
      <c r="T35" s="138">
        <v>33507640000</v>
      </c>
      <c r="U35" s="139">
        <v>4023962000</v>
      </c>
      <c r="V35" s="139">
        <v>12210441000</v>
      </c>
      <c r="W35" s="139">
        <v>341447500</v>
      </c>
      <c r="X35" s="139">
        <v>509157500</v>
      </c>
      <c r="Y35" s="133">
        <v>50592648000</v>
      </c>
      <c r="Z35" s="20" t="s">
        <v>150</v>
      </c>
    </row>
    <row r="36" spans="1:26" x14ac:dyDescent="0.35">
      <c r="A36" s="4" t="s">
        <v>26</v>
      </c>
      <c r="B36" s="14">
        <v>126150</v>
      </c>
      <c r="C36" s="15">
        <v>6515</v>
      </c>
      <c r="D36" s="15">
        <v>2498</v>
      </c>
      <c r="E36" s="15">
        <v>941</v>
      </c>
      <c r="F36" s="15">
        <v>53</v>
      </c>
      <c r="G36" s="133">
        <v>136157</v>
      </c>
      <c r="H36" s="92">
        <v>71301574750</v>
      </c>
      <c r="I36" s="93">
        <v>6397805612</v>
      </c>
      <c r="J36" s="93">
        <v>2364607028</v>
      </c>
      <c r="K36" s="93">
        <v>2066049000</v>
      </c>
      <c r="L36" s="93">
        <v>143007000</v>
      </c>
      <c r="M36" s="23">
        <v>82273043390</v>
      </c>
      <c r="N36" s="92">
        <v>1640988000</v>
      </c>
      <c r="O36" s="93">
        <v>146429493</v>
      </c>
      <c r="P36" s="93">
        <v>55329973</v>
      </c>
      <c r="Q36" s="93">
        <v>-4108000</v>
      </c>
      <c r="R36" s="93">
        <v>752000</v>
      </c>
      <c r="S36" s="23">
        <v>1839391466</v>
      </c>
      <c r="T36" s="138">
        <v>72942562750</v>
      </c>
      <c r="U36" s="139">
        <v>6544235105</v>
      </c>
      <c r="V36" s="139">
        <v>2419937001</v>
      </c>
      <c r="W36" s="139">
        <v>2061941000</v>
      </c>
      <c r="X36" s="139">
        <v>143759000</v>
      </c>
      <c r="Y36" s="133">
        <v>84112434856</v>
      </c>
      <c r="Z36" s="20" t="s">
        <v>150</v>
      </c>
    </row>
    <row r="37" spans="1:26" x14ac:dyDescent="0.35">
      <c r="A37" s="4" t="s">
        <v>27</v>
      </c>
      <c r="B37" s="14">
        <v>27010</v>
      </c>
      <c r="C37" s="15">
        <v>2625</v>
      </c>
      <c r="D37" s="15">
        <v>0</v>
      </c>
      <c r="E37" s="15">
        <v>2946</v>
      </c>
      <c r="F37" s="15">
        <v>7</v>
      </c>
      <c r="G37" s="133">
        <v>32588</v>
      </c>
      <c r="H37" s="92">
        <v>8504437600</v>
      </c>
      <c r="I37" s="93">
        <v>2083293600</v>
      </c>
      <c r="J37" s="93">
        <v>0</v>
      </c>
      <c r="K37" s="93">
        <v>2143922000</v>
      </c>
      <c r="L37" s="93">
        <v>14711000</v>
      </c>
      <c r="M37" s="23">
        <v>12746364200</v>
      </c>
      <c r="N37" s="92">
        <v>178514000</v>
      </c>
      <c r="O37" s="93">
        <v>22294400</v>
      </c>
      <c r="P37" s="93">
        <v>0</v>
      </c>
      <c r="Q37" s="93">
        <v>7140000</v>
      </c>
      <c r="R37" s="93">
        <v>0</v>
      </c>
      <c r="S37" s="23">
        <v>207948400</v>
      </c>
      <c r="T37" s="138">
        <v>8682951600</v>
      </c>
      <c r="U37" s="139">
        <v>2105588000</v>
      </c>
      <c r="V37" s="139">
        <v>0</v>
      </c>
      <c r="W37" s="139">
        <v>2151062000</v>
      </c>
      <c r="X37" s="139">
        <v>14711000</v>
      </c>
      <c r="Y37" s="133">
        <v>12954312600</v>
      </c>
      <c r="Z37" s="20" t="s">
        <v>150</v>
      </c>
    </row>
    <row r="38" spans="1:26" x14ac:dyDescent="0.35">
      <c r="A38" s="4" t="s">
        <v>28</v>
      </c>
      <c r="B38" s="14">
        <v>9465</v>
      </c>
      <c r="C38" s="15">
        <v>1007</v>
      </c>
      <c r="D38" s="15">
        <v>60</v>
      </c>
      <c r="E38" s="15">
        <v>1155</v>
      </c>
      <c r="F38" s="15">
        <v>34</v>
      </c>
      <c r="G38" s="133">
        <v>11721</v>
      </c>
      <c r="H38" s="92">
        <v>4360329000</v>
      </c>
      <c r="I38" s="93">
        <v>709538000</v>
      </c>
      <c r="J38" s="93">
        <v>29451000</v>
      </c>
      <c r="K38" s="93">
        <v>1042468000</v>
      </c>
      <c r="L38" s="93">
        <v>21392000</v>
      </c>
      <c r="M38" s="23">
        <v>6163178000</v>
      </c>
      <c r="N38" s="92">
        <v>402809000</v>
      </c>
      <c r="O38" s="93">
        <v>55541000</v>
      </c>
      <c r="P38" s="93">
        <v>1333000</v>
      </c>
      <c r="Q38" s="93">
        <v>105546000</v>
      </c>
      <c r="R38" s="93">
        <v>460000</v>
      </c>
      <c r="S38" s="23">
        <v>565689000</v>
      </c>
      <c r="T38" s="138">
        <v>4763138000</v>
      </c>
      <c r="U38" s="139">
        <v>765079000</v>
      </c>
      <c r="V38" s="139">
        <v>30784000</v>
      </c>
      <c r="W38" s="139">
        <v>1148014000</v>
      </c>
      <c r="X38" s="139">
        <v>21852000</v>
      </c>
      <c r="Y38" s="133">
        <v>6728867000</v>
      </c>
      <c r="Z38" s="20" t="s">
        <v>150</v>
      </c>
    </row>
    <row r="39" spans="1:26" x14ac:dyDescent="0.35">
      <c r="A39" s="4" t="s">
        <v>29</v>
      </c>
      <c r="B39" s="14">
        <v>2715</v>
      </c>
      <c r="C39" s="15">
        <v>230</v>
      </c>
      <c r="D39" s="15">
        <v>96</v>
      </c>
      <c r="E39" s="15">
        <v>2087</v>
      </c>
      <c r="F39" s="15">
        <v>15</v>
      </c>
      <c r="G39" s="133">
        <v>5143</v>
      </c>
      <c r="H39" s="92">
        <v>331746600</v>
      </c>
      <c r="I39" s="93">
        <v>31623500</v>
      </c>
      <c r="J39" s="93">
        <v>22986100</v>
      </c>
      <c r="K39" s="93">
        <v>1643182800</v>
      </c>
      <c r="L39" s="93">
        <v>2140000</v>
      </c>
      <c r="M39" s="23">
        <v>2031679000</v>
      </c>
      <c r="N39" s="92">
        <v>3503000</v>
      </c>
      <c r="O39" s="93">
        <v>-127000</v>
      </c>
      <c r="P39" s="93">
        <v>-13000</v>
      </c>
      <c r="Q39" s="93">
        <v>2058000</v>
      </c>
      <c r="R39" s="93">
        <v>50000</v>
      </c>
      <c r="S39" s="23">
        <v>5471000</v>
      </c>
      <c r="T39" s="138">
        <v>335249600</v>
      </c>
      <c r="U39" s="139">
        <v>31496500</v>
      </c>
      <c r="V39" s="139">
        <v>22973100</v>
      </c>
      <c r="W39" s="139">
        <v>1645240800</v>
      </c>
      <c r="X39" s="139">
        <v>2190000</v>
      </c>
      <c r="Y39" s="133">
        <v>2037150000</v>
      </c>
      <c r="Z39" s="20" t="s">
        <v>150</v>
      </c>
    </row>
    <row r="40" spans="1:26" x14ac:dyDescent="0.35">
      <c r="A40" s="4" t="s">
        <v>30</v>
      </c>
      <c r="B40" s="14">
        <v>40234</v>
      </c>
      <c r="C40" s="15">
        <v>1473</v>
      </c>
      <c r="D40" s="15">
        <v>2074</v>
      </c>
      <c r="E40" s="15">
        <v>0</v>
      </c>
      <c r="F40" s="15">
        <v>39</v>
      </c>
      <c r="G40" s="133">
        <v>43820</v>
      </c>
      <c r="H40" s="92">
        <v>31682650000</v>
      </c>
      <c r="I40" s="93">
        <v>1605599000</v>
      </c>
      <c r="J40" s="93">
        <v>3630326500</v>
      </c>
      <c r="K40" s="93">
        <v>0</v>
      </c>
      <c r="L40" s="93">
        <v>79191500</v>
      </c>
      <c r="M40" s="23">
        <v>36997767000</v>
      </c>
      <c r="N40" s="92">
        <v>517081500</v>
      </c>
      <c r="O40" s="93">
        <v>2664000</v>
      </c>
      <c r="P40" s="93">
        <v>167656000</v>
      </c>
      <c r="Q40" s="93">
        <v>0</v>
      </c>
      <c r="R40" s="93">
        <v>-70434850</v>
      </c>
      <c r="S40" s="23">
        <v>616966650</v>
      </c>
      <c r="T40" s="138">
        <v>32199731500</v>
      </c>
      <c r="U40" s="139">
        <v>1608263000</v>
      </c>
      <c r="V40" s="139">
        <v>3797982500</v>
      </c>
      <c r="W40" s="139">
        <v>0</v>
      </c>
      <c r="X40" s="139">
        <v>8756650</v>
      </c>
      <c r="Y40" s="133">
        <v>37614733650</v>
      </c>
      <c r="Z40" s="20" t="s">
        <v>150</v>
      </c>
    </row>
    <row r="41" spans="1:26" x14ac:dyDescent="0.35">
      <c r="A41" s="4" t="s">
        <v>31</v>
      </c>
      <c r="B41" s="14">
        <v>9532</v>
      </c>
      <c r="C41" s="15">
        <v>523</v>
      </c>
      <c r="D41" s="15">
        <v>440</v>
      </c>
      <c r="E41" s="15">
        <v>2191</v>
      </c>
      <c r="F41" s="15">
        <v>63</v>
      </c>
      <c r="G41" s="133">
        <v>12749</v>
      </c>
      <c r="H41" s="92">
        <v>2586106000</v>
      </c>
      <c r="I41" s="93">
        <v>322222000</v>
      </c>
      <c r="J41" s="93">
        <v>173073500</v>
      </c>
      <c r="K41" s="93">
        <v>2179296500</v>
      </c>
      <c r="L41" s="93">
        <v>27415000</v>
      </c>
      <c r="M41" s="23">
        <v>5288113000</v>
      </c>
      <c r="N41" s="92">
        <v>45643000</v>
      </c>
      <c r="O41" s="93">
        <v>6125000</v>
      </c>
      <c r="P41" s="93">
        <v>6301000</v>
      </c>
      <c r="Q41" s="93">
        <v>1615000</v>
      </c>
      <c r="R41" s="93">
        <v>-102000</v>
      </c>
      <c r="S41" s="23">
        <v>59582000</v>
      </c>
      <c r="T41" s="138">
        <v>2631749000</v>
      </c>
      <c r="U41" s="139">
        <v>328347000</v>
      </c>
      <c r="V41" s="139">
        <v>179374500</v>
      </c>
      <c r="W41" s="139">
        <v>2180911500</v>
      </c>
      <c r="X41" s="139">
        <v>27313000</v>
      </c>
      <c r="Y41" s="133">
        <v>5347695000</v>
      </c>
      <c r="Z41" s="20" t="s">
        <v>150</v>
      </c>
    </row>
    <row r="42" spans="1:26" x14ac:dyDescent="0.35">
      <c r="A42" s="4" t="s">
        <v>32</v>
      </c>
      <c r="B42" s="14">
        <v>88024</v>
      </c>
      <c r="C42" s="15">
        <v>2885</v>
      </c>
      <c r="D42" s="15">
        <v>5470</v>
      </c>
      <c r="E42" s="15">
        <v>1421</v>
      </c>
      <c r="F42" s="15">
        <v>0</v>
      </c>
      <c r="G42" s="133">
        <v>97800</v>
      </c>
      <c r="H42" s="92">
        <v>44294240001</v>
      </c>
      <c r="I42" s="93">
        <v>3073763084</v>
      </c>
      <c r="J42" s="93">
        <v>7631077300</v>
      </c>
      <c r="K42" s="93">
        <v>3204664000</v>
      </c>
      <c r="L42" s="93">
        <v>0</v>
      </c>
      <c r="M42" s="23">
        <v>58203744385</v>
      </c>
      <c r="N42" s="92">
        <v>1381324000</v>
      </c>
      <c r="O42" s="93">
        <v>120482000</v>
      </c>
      <c r="P42" s="93">
        <v>141856000</v>
      </c>
      <c r="Q42" s="93">
        <v>-96860000</v>
      </c>
      <c r="R42" s="93">
        <v>0</v>
      </c>
      <c r="S42" s="23">
        <v>1546802000</v>
      </c>
      <c r="T42" s="138">
        <v>45675564001</v>
      </c>
      <c r="U42" s="139">
        <v>3194245084</v>
      </c>
      <c r="V42" s="139">
        <v>7772933300</v>
      </c>
      <c r="W42" s="139">
        <v>3107804000</v>
      </c>
      <c r="X42" s="139">
        <v>0</v>
      </c>
      <c r="Y42" s="133">
        <v>59750546385</v>
      </c>
      <c r="Z42" s="20" t="s">
        <v>150</v>
      </c>
    </row>
    <row r="43" spans="1:26" x14ac:dyDescent="0.35">
      <c r="A43" s="4" t="s">
        <v>33</v>
      </c>
      <c r="B43" s="14">
        <v>6493</v>
      </c>
      <c r="C43" s="15">
        <v>395</v>
      </c>
      <c r="D43" s="15">
        <v>0</v>
      </c>
      <c r="E43" s="15">
        <v>2304</v>
      </c>
      <c r="F43" s="15">
        <v>0</v>
      </c>
      <c r="G43" s="133">
        <v>9192</v>
      </c>
      <c r="H43" s="92">
        <v>2082494000</v>
      </c>
      <c r="I43" s="93">
        <v>191877400</v>
      </c>
      <c r="J43" s="93">
        <v>0</v>
      </c>
      <c r="K43" s="93">
        <v>1383557000</v>
      </c>
      <c r="L43" s="93">
        <v>0</v>
      </c>
      <c r="M43" s="23">
        <v>3657928400</v>
      </c>
      <c r="N43" s="92">
        <v>336003200</v>
      </c>
      <c r="O43" s="93">
        <v>15908600</v>
      </c>
      <c r="P43" s="93">
        <v>0</v>
      </c>
      <c r="Q43" s="93">
        <v>396654000</v>
      </c>
      <c r="R43" s="93">
        <v>0</v>
      </c>
      <c r="S43" s="23">
        <v>748565800</v>
      </c>
      <c r="T43" s="138">
        <v>2418497200</v>
      </c>
      <c r="U43" s="139">
        <v>207786000</v>
      </c>
      <c r="V43" s="139">
        <v>0</v>
      </c>
      <c r="W43" s="139">
        <v>1780211000</v>
      </c>
      <c r="X43" s="139">
        <v>0</v>
      </c>
      <c r="Y43" s="133">
        <v>4406494200</v>
      </c>
      <c r="Z43" s="20" t="s">
        <v>150</v>
      </c>
    </row>
    <row r="44" spans="1:26" x14ac:dyDescent="0.35">
      <c r="A44" s="4" t="s">
        <v>34</v>
      </c>
      <c r="B44" s="14">
        <v>66358</v>
      </c>
      <c r="C44" s="15">
        <v>3962</v>
      </c>
      <c r="D44" s="15">
        <v>6419</v>
      </c>
      <c r="E44" s="15">
        <v>226</v>
      </c>
      <c r="F44" s="15">
        <v>11</v>
      </c>
      <c r="G44" s="133">
        <v>76976</v>
      </c>
      <c r="H44" s="92">
        <v>53734179500</v>
      </c>
      <c r="I44" s="93">
        <v>4932886500</v>
      </c>
      <c r="J44" s="93">
        <v>6632376004</v>
      </c>
      <c r="K44" s="93">
        <v>282595000</v>
      </c>
      <c r="L44" s="93">
        <v>397905000</v>
      </c>
      <c r="M44" s="23">
        <v>65979942004</v>
      </c>
      <c r="N44" s="92">
        <v>261898000</v>
      </c>
      <c r="O44" s="93">
        <v>3353000</v>
      </c>
      <c r="P44" s="93">
        <v>499291000</v>
      </c>
      <c r="Q44" s="93">
        <v>-2667500</v>
      </c>
      <c r="R44" s="93">
        <v>0</v>
      </c>
      <c r="S44" s="23">
        <v>761874500</v>
      </c>
      <c r="T44" s="138">
        <v>53996077500</v>
      </c>
      <c r="U44" s="139">
        <v>4936239500</v>
      </c>
      <c r="V44" s="139">
        <v>7131667004</v>
      </c>
      <c r="W44" s="139">
        <v>279927500</v>
      </c>
      <c r="X44" s="139">
        <v>397905000</v>
      </c>
      <c r="Y44" s="133">
        <v>66741816504</v>
      </c>
      <c r="Z44" s="20" t="s">
        <v>150</v>
      </c>
    </row>
    <row r="45" spans="1:26" x14ac:dyDescent="0.35">
      <c r="A45" s="4" t="s">
        <v>35</v>
      </c>
      <c r="B45" s="14">
        <v>62541</v>
      </c>
      <c r="C45" s="15">
        <v>2534</v>
      </c>
      <c r="D45" s="15">
        <v>3675</v>
      </c>
      <c r="E45" s="15">
        <v>0</v>
      </c>
      <c r="F45" s="15">
        <v>7</v>
      </c>
      <c r="G45" s="133">
        <v>68757</v>
      </c>
      <c r="H45" s="92">
        <v>44851525560</v>
      </c>
      <c r="I45" s="93">
        <v>3242365000</v>
      </c>
      <c r="J45" s="93">
        <v>3954290000</v>
      </c>
      <c r="K45" s="93">
        <v>0</v>
      </c>
      <c r="L45" s="93">
        <v>35625000</v>
      </c>
      <c r="M45" s="23">
        <v>52083805560</v>
      </c>
      <c r="N45" s="92">
        <v>319984440</v>
      </c>
      <c r="O45" s="93">
        <v>62465000</v>
      </c>
      <c r="P45" s="93">
        <v>8230000</v>
      </c>
      <c r="Q45" s="93">
        <v>0</v>
      </c>
      <c r="R45" s="93">
        <v>0</v>
      </c>
      <c r="S45" s="23">
        <v>390679440</v>
      </c>
      <c r="T45" s="138">
        <v>45171510000</v>
      </c>
      <c r="U45" s="139">
        <v>3304830000</v>
      </c>
      <c r="V45" s="139">
        <v>3962520000</v>
      </c>
      <c r="W45" s="139">
        <v>0</v>
      </c>
      <c r="X45" s="139">
        <v>35625000</v>
      </c>
      <c r="Y45" s="133">
        <v>52474485000</v>
      </c>
      <c r="Z45" s="20" t="s">
        <v>150</v>
      </c>
    </row>
    <row r="46" spans="1:26" x14ac:dyDescent="0.35">
      <c r="A46" s="4" t="s">
        <v>36</v>
      </c>
      <c r="B46" s="14">
        <v>36108</v>
      </c>
      <c r="C46" s="15">
        <v>1741</v>
      </c>
      <c r="D46" s="15">
        <v>1133</v>
      </c>
      <c r="E46" s="15">
        <v>942</v>
      </c>
      <c r="F46" s="15">
        <v>22</v>
      </c>
      <c r="G46" s="133">
        <v>39946</v>
      </c>
      <c r="H46" s="92">
        <v>11002136500</v>
      </c>
      <c r="I46" s="93">
        <v>1397517500</v>
      </c>
      <c r="J46" s="93">
        <v>617972501</v>
      </c>
      <c r="K46" s="93">
        <v>816577500</v>
      </c>
      <c r="L46" s="93">
        <v>49492000</v>
      </c>
      <c r="M46" s="23">
        <v>13883696001</v>
      </c>
      <c r="N46" s="92">
        <v>294900000</v>
      </c>
      <c r="O46" s="93">
        <v>24237500</v>
      </c>
      <c r="P46" s="93">
        <v>41442500</v>
      </c>
      <c r="Q46" s="93">
        <v>212500</v>
      </c>
      <c r="R46" s="93">
        <v>1875500</v>
      </c>
      <c r="S46" s="23">
        <v>362668000</v>
      </c>
      <c r="T46" s="138">
        <v>11297036500</v>
      </c>
      <c r="U46" s="139">
        <v>1421755000</v>
      </c>
      <c r="V46" s="139">
        <v>659415001</v>
      </c>
      <c r="W46" s="139">
        <v>816790000</v>
      </c>
      <c r="X46" s="139">
        <v>51367500</v>
      </c>
      <c r="Y46" s="133">
        <v>14246364001</v>
      </c>
      <c r="Z46" s="20" t="s">
        <v>150</v>
      </c>
    </row>
    <row r="47" spans="1:26" x14ac:dyDescent="0.35">
      <c r="A47" s="4" t="s">
        <v>37</v>
      </c>
      <c r="B47" s="14">
        <v>4228</v>
      </c>
      <c r="C47" s="15">
        <v>192</v>
      </c>
      <c r="D47" s="15">
        <v>56</v>
      </c>
      <c r="E47" s="15">
        <v>3493</v>
      </c>
      <c r="F47" s="15">
        <v>13</v>
      </c>
      <c r="G47" s="133">
        <v>7982</v>
      </c>
      <c r="H47" s="92">
        <v>647539100</v>
      </c>
      <c r="I47" s="93">
        <v>30853900</v>
      </c>
      <c r="J47" s="93">
        <v>24695900</v>
      </c>
      <c r="K47" s="93">
        <v>1967069200</v>
      </c>
      <c r="L47" s="93">
        <v>2287000</v>
      </c>
      <c r="M47" s="23">
        <v>2672445100</v>
      </c>
      <c r="N47" s="92">
        <v>12526800</v>
      </c>
      <c r="O47" s="93">
        <v>219000</v>
      </c>
      <c r="P47" s="93">
        <v>327700</v>
      </c>
      <c r="Q47" s="93">
        <v>8207000</v>
      </c>
      <c r="R47" s="93">
        <v>266000</v>
      </c>
      <c r="S47" s="23">
        <v>21546500</v>
      </c>
      <c r="T47" s="138">
        <v>660065900</v>
      </c>
      <c r="U47" s="139">
        <v>31072900</v>
      </c>
      <c r="V47" s="139">
        <v>25023600</v>
      </c>
      <c r="W47" s="139">
        <v>1975276200</v>
      </c>
      <c r="X47" s="139">
        <v>2553000</v>
      </c>
      <c r="Y47" s="133">
        <v>2693991600</v>
      </c>
      <c r="Z47" s="20" t="s">
        <v>150</v>
      </c>
    </row>
    <row r="48" spans="1:26" x14ac:dyDescent="0.35">
      <c r="A48" s="4" t="s">
        <v>38</v>
      </c>
      <c r="B48" s="14">
        <v>21590</v>
      </c>
      <c r="C48" s="15">
        <v>1174</v>
      </c>
      <c r="D48" s="15">
        <v>0</v>
      </c>
      <c r="E48" s="15">
        <v>0</v>
      </c>
      <c r="F48" s="15">
        <v>1289</v>
      </c>
      <c r="G48" s="133">
        <v>24053</v>
      </c>
      <c r="H48" s="92">
        <v>15193289100</v>
      </c>
      <c r="I48" s="93">
        <v>799470000</v>
      </c>
      <c r="J48" s="93">
        <v>0</v>
      </c>
      <c r="K48" s="93">
        <v>1226741000</v>
      </c>
      <c r="L48" s="93">
        <v>19395000</v>
      </c>
      <c r="M48" s="23">
        <v>17238895100</v>
      </c>
      <c r="N48" s="92">
        <v>4163567900</v>
      </c>
      <c r="O48" s="93">
        <v>144751500</v>
      </c>
      <c r="P48" s="93">
        <v>0</v>
      </c>
      <c r="Q48" s="93">
        <v>453554000</v>
      </c>
      <c r="R48" s="93">
        <v>-4405000</v>
      </c>
      <c r="S48" s="23">
        <v>4757468400</v>
      </c>
      <c r="T48" s="138">
        <v>19356857000</v>
      </c>
      <c r="U48" s="139">
        <v>944221500</v>
      </c>
      <c r="V48" s="139">
        <v>0</v>
      </c>
      <c r="W48" s="139">
        <v>1680295000</v>
      </c>
      <c r="X48" s="139">
        <v>14990000</v>
      </c>
      <c r="Y48" s="133">
        <v>21996363500</v>
      </c>
      <c r="Z48" s="20" t="s">
        <v>150</v>
      </c>
    </row>
    <row r="49" spans="1:26" x14ac:dyDescent="0.35">
      <c r="A49" s="4" t="s">
        <v>39</v>
      </c>
      <c r="B49" s="14">
        <v>50826</v>
      </c>
      <c r="C49" s="15">
        <v>1829</v>
      </c>
      <c r="D49" s="15">
        <v>139</v>
      </c>
      <c r="E49" s="15">
        <v>8</v>
      </c>
      <c r="F49" s="15">
        <v>17</v>
      </c>
      <c r="G49" s="133">
        <v>52819</v>
      </c>
      <c r="H49" s="92">
        <v>52427185000</v>
      </c>
      <c r="I49" s="93">
        <v>3837875000</v>
      </c>
      <c r="J49" s="93">
        <v>183670000</v>
      </c>
      <c r="K49" s="93">
        <v>17190000</v>
      </c>
      <c r="L49" s="93">
        <v>50315000</v>
      </c>
      <c r="M49" s="23">
        <v>56516235000</v>
      </c>
      <c r="N49" s="92">
        <v>481540000</v>
      </c>
      <c r="O49" s="93">
        <v>108559000</v>
      </c>
      <c r="P49" s="93">
        <v>-5070000</v>
      </c>
      <c r="Q49" s="93">
        <v>0</v>
      </c>
      <c r="R49" s="93">
        <v>0</v>
      </c>
      <c r="S49" s="23">
        <v>585029000</v>
      </c>
      <c r="T49" s="138">
        <v>52908725000</v>
      </c>
      <c r="U49" s="139">
        <v>3946434000</v>
      </c>
      <c r="V49" s="139">
        <v>178600000</v>
      </c>
      <c r="W49" s="139">
        <v>17190000</v>
      </c>
      <c r="X49" s="139">
        <v>50315000</v>
      </c>
      <c r="Y49" s="133">
        <v>57101264000</v>
      </c>
      <c r="Z49" s="20" t="s">
        <v>150</v>
      </c>
    </row>
    <row r="50" spans="1:26" x14ac:dyDescent="0.35">
      <c r="A50" s="4" t="s">
        <v>40</v>
      </c>
      <c r="B50" s="14">
        <v>6963</v>
      </c>
      <c r="C50" s="15">
        <v>384</v>
      </c>
      <c r="D50" s="15">
        <v>0</v>
      </c>
      <c r="E50" s="15">
        <v>773</v>
      </c>
      <c r="F50" s="15">
        <v>5</v>
      </c>
      <c r="G50" s="133">
        <v>8125</v>
      </c>
      <c r="H50" s="92">
        <v>3143028000</v>
      </c>
      <c r="I50" s="93">
        <v>237548100</v>
      </c>
      <c r="J50" s="93">
        <v>0</v>
      </c>
      <c r="K50" s="93">
        <v>1084620000</v>
      </c>
      <c r="L50" s="93">
        <v>4226000</v>
      </c>
      <c r="M50" s="23">
        <v>4469422100</v>
      </c>
      <c r="N50" s="92">
        <v>71844600</v>
      </c>
      <c r="O50" s="93">
        <v>5716000</v>
      </c>
      <c r="P50" s="93">
        <v>0</v>
      </c>
      <c r="Q50" s="93">
        <v>-1301000</v>
      </c>
      <c r="R50" s="93">
        <v>0</v>
      </c>
      <c r="S50" s="23">
        <v>76259600</v>
      </c>
      <c r="T50" s="138">
        <v>3214872600</v>
      </c>
      <c r="U50" s="139">
        <v>243264100</v>
      </c>
      <c r="V50" s="139">
        <v>0</v>
      </c>
      <c r="W50" s="139">
        <v>1083319000</v>
      </c>
      <c r="X50" s="139">
        <v>4226000</v>
      </c>
      <c r="Y50" s="133">
        <v>4545681700</v>
      </c>
      <c r="Z50" s="20" t="s">
        <v>150</v>
      </c>
    </row>
    <row r="51" spans="1:26" x14ac:dyDescent="0.35">
      <c r="A51" s="4" t="s">
        <v>41</v>
      </c>
      <c r="B51" s="14">
        <v>41015</v>
      </c>
      <c r="C51" s="15">
        <v>2555</v>
      </c>
      <c r="D51" s="15">
        <v>1263</v>
      </c>
      <c r="E51" s="15">
        <v>0</v>
      </c>
      <c r="F51" s="15">
        <v>6</v>
      </c>
      <c r="G51" s="133">
        <v>44839</v>
      </c>
      <c r="H51" s="92">
        <v>26989844501</v>
      </c>
      <c r="I51" s="93">
        <v>4009553014</v>
      </c>
      <c r="J51" s="93">
        <v>1902960503</v>
      </c>
      <c r="K51" s="93">
        <v>0</v>
      </c>
      <c r="L51" s="93">
        <v>35015000</v>
      </c>
      <c r="M51" s="23">
        <v>32937373018</v>
      </c>
      <c r="N51" s="92">
        <v>896445000</v>
      </c>
      <c r="O51" s="93">
        <v>1681986</v>
      </c>
      <c r="P51" s="93">
        <v>803000</v>
      </c>
      <c r="Q51" s="93">
        <v>0</v>
      </c>
      <c r="R51" s="93">
        <v>-670000</v>
      </c>
      <c r="S51" s="23">
        <v>898259986</v>
      </c>
      <c r="T51" s="138">
        <v>27886289501</v>
      </c>
      <c r="U51" s="139">
        <v>4011235000</v>
      </c>
      <c r="V51" s="139">
        <v>1903763503</v>
      </c>
      <c r="W51" s="139">
        <v>0</v>
      </c>
      <c r="X51" s="139">
        <v>34345000</v>
      </c>
      <c r="Y51" s="133">
        <v>33835633004</v>
      </c>
      <c r="Z51" s="20" t="s">
        <v>150</v>
      </c>
    </row>
    <row r="52" spans="1:26" x14ac:dyDescent="0.35">
      <c r="A52" s="4" t="s">
        <v>42</v>
      </c>
      <c r="B52" s="14">
        <v>47307</v>
      </c>
      <c r="C52" s="15">
        <v>2230</v>
      </c>
      <c r="D52" s="15">
        <v>2122</v>
      </c>
      <c r="E52" s="15">
        <v>0</v>
      </c>
      <c r="F52" s="15">
        <v>165</v>
      </c>
      <c r="G52" s="133">
        <v>51824</v>
      </c>
      <c r="H52" s="92">
        <v>33802900000</v>
      </c>
      <c r="I52" s="93">
        <v>2810878000</v>
      </c>
      <c r="J52" s="93">
        <v>1691340500</v>
      </c>
      <c r="K52" s="93">
        <v>0</v>
      </c>
      <c r="L52" s="93">
        <v>181660000</v>
      </c>
      <c r="M52" s="23">
        <v>38486778500</v>
      </c>
      <c r="N52" s="92">
        <v>255020000</v>
      </c>
      <c r="O52" s="93">
        <v>39235000</v>
      </c>
      <c r="P52" s="93">
        <v>27917500</v>
      </c>
      <c r="Q52" s="93">
        <v>0</v>
      </c>
      <c r="R52" s="93">
        <v>-13960000</v>
      </c>
      <c r="S52" s="23">
        <v>308212500</v>
      </c>
      <c r="T52" s="138">
        <v>34057920000</v>
      </c>
      <c r="U52" s="139">
        <v>2850113000</v>
      </c>
      <c r="V52" s="139">
        <v>1719258000</v>
      </c>
      <c r="W52" s="139">
        <v>0</v>
      </c>
      <c r="X52" s="139">
        <v>167700000</v>
      </c>
      <c r="Y52" s="133">
        <v>38794991000</v>
      </c>
      <c r="Z52" s="20" t="s">
        <v>150</v>
      </c>
    </row>
    <row r="53" spans="1:26" x14ac:dyDescent="0.35">
      <c r="A53" s="4" t="s">
        <v>43</v>
      </c>
      <c r="B53" s="14">
        <v>110940</v>
      </c>
      <c r="C53" s="15">
        <v>20966</v>
      </c>
      <c r="D53" s="15">
        <v>0</v>
      </c>
      <c r="E53" s="15">
        <v>0</v>
      </c>
      <c r="F53" s="15">
        <v>0</v>
      </c>
      <c r="G53" s="133">
        <v>131906</v>
      </c>
      <c r="H53" s="92">
        <v>66124222500</v>
      </c>
      <c r="I53" s="93">
        <v>69494234500</v>
      </c>
      <c r="J53" s="93">
        <v>0</v>
      </c>
      <c r="K53" s="93">
        <v>0</v>
      </c>
      <c r="L53" s="93">
        <v>1186481000</v>
      </c>
      <c r="M53" s="23">
        <v>136804938000</v>
      </c>
      <c r="N53" s="92">
        <v>2613746500</v>
      </c>
      <c r="O53" s="93">
        <v>1021259000</v>
      </c>
      <c r="P53" s="93">
        <v>0</v>
      </c>
      <c r="Q53" s="93">
        <v>0</v>
      </c>
      <c r="R53" s="93">
        <v>0</v>
      </c>
      <c r="S53" s="23">
        <v>3635005500</v>
      </c>
      <c r="T53" s="138">
        <v>68737969000</v>
      </c>
      <c r="U53" s="139">
        <v>70515493500</v>
      </c>
      <c r="V53" s="139">
        <v>0</v>
      </c>
      <c r="W53" s="139">
        <v>0</v>
      </c>
      <c r="X53" s="139">
        <v>1186481000</v>
      </c>
      <c r="Y53" s="133">
        <v>140439943500</v>
      </c>
      <c r="Z53" s="20" t="s">
        <v>196</v>
      </c>
    </row>
    <row r="54" spans="1:26" x14ac:dyDescent="0.35">
      <c r="A54" s="4" t="s">
        <v>163</v>
      </c>
      <c r="B54" s="14">
        <v>72441</v>
      </c>
      <c r="C54" s="15">
        <v>1217</v>
      </c>
      <c r="D54" s="15">
        <v>2315</v>
      </c>
      <c r="E54" s="15">
        <v>1148</v>
      </c>
      <c r="F54" s="15">
        <v>8</v>
      </c>
      <c r="G54" s="133">
        <v>77129</v>
      </c>
      <c r="H54" s="92">
        <v>34333230000</v>
      </c>
      <c r="I54" s="93">
        <v>1526537501</v>
      </c>
      <c r="J54" s="93">
        <v>1851602500</v>
      </c>
      <c r="K54" s="93">
        <v>2782725000</v>
      </c>
      <c r="L54" s="93">
        <v>49254000</v>
      </c>
      <c r="M54" s="23">
        <v>40543349001</v>
      </c>
      <c r="N54" s="92">
        <v>2493628962</v>
      </c>
      <c r="O54" s="93">
        <v>113806999</v>
      </c>
      <c r="P54" s="93">
        <v>188265000</v>
      </c>
      <c r="Q54" s="93">
        <v>-108050000</v>
      </c>
      <c r="R54" s="93">
        <v>0</v>
      </c>
      <c r="S54" s="23">
        <v>2687650961</v>
      </c>
      <c r="T54" s="138">
        <v>36826858962</v>
      </c>
      <c r="U54" s="139">
        <v>1640344500</v>
      </c>
      <c r="V54" s="139">
        <v>2039867500</v>
      </c>
      <c r="W54" s="139">
        <v>2674675000</v>
      </c>
      <c r="X54" s="139">
        <v>49254000</v>
      </c>
      <c r="Y54" s="133">
        <v>43230999962</v>
      </c>
      <c r="Z54" s="20" t="s">
        <v>150</v>
      </c>
    </row>
    <row r="55" spans="1:26" x14ac:dyDescent="0.35">
      <c r="A55" s="147" t="s">
        <v>195</v>
      </c>
      <c r="B55" s="14">
        <v>78669</v>
      </c>
      <c r="C55" s="15">
        <v>3365</v>
      </c>
      <c r="D55" s="15">
        <v>2274</v>
      </c>
      <c r="E55" s="15">
        <v>0</v>
      </c>
      <c r="F55" s="15">
        <v>2</v>
      </c>
      <c r="G55" s="133">
        <v>84310</v>
      </c>
      <c r="H55" s="92">
        <v>55776909500</v>
      </c>
      <c r="I55" s="93">
        <v>3400867500</v>
      </c>
      <c r="J55" s="93">
        <v>2085089500</v>
      </c>
      <c r="K55" s="93">
        <v>0</v>
      </c>
      <c r="L55" s="93">
        <v>56750000</v>
      </c>
      <c r="M55" s="23">
        <v>61319616500</v>
      </c>
      <c r="N55" s="92">
        <v>547775000</v>
      </c>
      <c r="O55" s="93">
        <v>2086000</v>
      </c>
      <c r="P55" s="93">
        <v>53685000</v>
      </c>
      <c r="Q55" s="93">
        <v>0</v>
      </c>
      <c r="R55" s="93">
        <v>0</v>
      </c>
      <c r="S55" s="23">
        <v>603546000</v>
      </c>
      <c r="T55" s="138">
        <v>56324684500</v>
      </c>
      <c r="U55" s="139">
        <v>3402953500</v>
      </c>
      <c r="V55" s="139">
        <v>2138774500</v>
      </c>
      <c r="W55" s="139">
        <v>0</v>
      </c>
      <c r="X55" s="139">
        <v>56750000</v>
      </c>
      <c r="Y55" s="133">
        <v>61923162500</v>
      </c>
      <c r="Z55" s="20" t="s">
        <v>150</v>
      </c>
    </row>
    <row r="56" spans="1:26" x14ac:dyDescent="0.35">
      <c r="A56" s="4" t="s">
        <v>44</v>
      </c>
      <c r="B56" s="14">
        <v>24577</v>
      </c>
      <c r="C56" s="15">
        <v>1565</v>
      </c>
      <c r="D56" s="15">
        <v>919</v>
      </c>
      <c r="E56" s="15">
        <v>3329</v>
      </c>
      <c r="F56" s="15">
        <v>85</v>
      </c>
      <c r="G56" s="133">
        <v>30475</v>
      </c>
      <c r="H56" s="92">
        <v>6968261400</v>
      </c>
      <c r="I56" s="93">
        <v>1088598500</v>
      </c>
      <c r="J56" s="93">
        <v>732781500</v>
      </c>
      <c r="K56" s="93">
        <v>2476176000</v>
      </c>
      <c r="L56" s="93">
        <v>26565000</v>
      </c>
      <c r="M56" s="23">
        <v>11292382400</v>
      </c>
      <c r="N56" s="92">
        <v>174719000</v>
      </c>
      <c r="O56" s="93">
        <v>18644800</v>
      </c>
      <c r="P56" s="93">
        <v>5380700</v>
      </c>
      <c r="Q56" s="93">
        <v>1949000</v>
      </c>
      <c r="R56" s="93">
        <v>-857000</v>
      </c>
      <c r="S56" s="23">
        <v>199836500</v>
      </c>
      <c r="T56" s="138">
        <v>7142980400</v>
      </c>
      <c r="U56" s="139">
        <v>1107243300</v>
      </c>
      <c r="V56" s="139">
        <v>738162200</v>
      </c>
      <c r="W56" s="139">
        <v>2478125000</v>
      </c>
      <c r="X56" s="139">
        <v>25708000</v>
      </c>
      <c r="Y56" s="133">
        <v>11492218900</v>
      </c>
      <c r="Z56" s="20" t="s">
        <v>150</v>
      </c>
    </row>
    <row r="57" spans="1:26" x14ac:dyDescent="0.35">
      <c r="A57" s="4" t="s">
        <v>45</v>
      </c>
      <c r="B57" s="14">
        <v>21817</v>
      </c>
      <c r="C57" s="15">
        <v>651</v>
      </c>
      <c r="D57" s="15">
        <v>488</v>
      </c>
      <c r="E57" s="15">
        <v>710</v>
      </c>
      <c r="F57" s="15">
        <v>0</v>
      </c>
      <c r="G57" s="133">
        <v>23666</v>
      </c>
      <c r="H57" s="92">
        <v>10797891000</v>
      </c>
      <c r="I57" s="93">
        <v>415129000</v>
      </c>
      <c r="J57" s="93">
        <v>202953000</v>
      </c>
      <c r="K57" s="93">
        <v>1352911000</v>
      </c>
      <c r="L57" s="93">
        <v>0</v>
      </c>
      <c r="M57" s="23">
        <v>12768884000</v>
      </c>
      <c r="N57" s="92">
        <v>356775000</v>
      </c>
      <c r="O57" s="93">
        <v>27966000</v>
      </c>
      <c r="P57" s="93">
        <v>3383000</v>
      </c>
      <c r="Q57" s="93">
        <v>16681000</v>
      </c>
      <c r="R57" s="93">
        <v>0</v>
      </c>
      <c r="S57" s="23">
        <v>404805000</v>
      </c>
      <c r="T57" s="138">
        <v>11154666000</v>
      </c>
      <c r="U57" s="139">
        <v>443095000</v>
      </c>
      <c r="V57" s="139">
        <v>206336000</v>
      </c>
      <c r="W57" s="139">
        <v>1369592000</v>
      </c>
      <c r="X57" s="139">
        <v>0</v>
      </c>
      <c r="Y57" s="133">
        <v>13173689000</v>
      </c>
      <c r="Z57" s="20" t="s">
        <v>150</v>
      </c>
    </row>
    <row r="58" spans="1:26" x14ac:dyDescent="0.35">
      <c r="A58" s="4" t="s">
        <v>46</v>
      </c>
      <c r="B58" s="14">
        <v>12196</v>
      </c>
      <c r="C58" s="15">
        <v>750</v>
      </c>
      <c r="D58" s="15">
        <v>495</v>
      </c>
      <c r="E58" s="15">
        <v>4835</v>
      </c>
      <c r="F58" s="15">
        <v>38</v>
      </c>
      <c r="G58" s="133">
        <v>18314</v>
      </c>
      <c r="H58" s="92">
        <v>4029628000</v>
      </c>
      <c r="I58" s="93">
        <v>407384000</v>
      </c>
      <c r="J58" s="93">
        <v>410999400</v>
      </c>
      <c r="K58" s="93">
        <v>2719743300</v>
      </c>
      <c r="L58" s="93">
        <v>704000</v>
      </c>
      <c r="M58" s="23">
        <v>7568458700</v>
      </c>
      <c r="N58" s="92">
        <v>102462400</v>
      </c>
      <c r="O58" s="93">
        <v>9293000</v>
      </c>
      <c r="P58" s="93">
        <v>6133200</v>
      </c>
      <c r="Q58" s="93">
        <v>16926800</v>
      </c>
      <c r="R58" s="93">
        <v>720000</v>
      </c>
      <c r="S58" s="23">
        <v>135535400</v>
      </c>
      <c r="T58" s="138">
        <v>4132090400</v>
      </c>
      <c r="U58" s="139">
        <v>416677000</v>
      </c>
      <c r="V58" s="139">
        <v>417132600</v>
      </c>
      <c r="W58" s="139">
        <v>2736670100</v>
      </c>
      <c r="X58" s="139">
        <v>1424000</v>
      </c>
      <c r="Y58" s="133">
        <v>7703994100</v>
      </c>
      <c r="Z58" s="20" t="s">
        <v>150</v>
      </c>
    </row>
    <row r="59" spans="1:26" x14ac:dyDescent="0.35">
      <c r="A59" s="4" t="s">
        <v>47</v>
      </c>
      <c r="B59" s="14">
        <v>77560</v>
      </c>
      <c r="C59" s="15">
        <v>4176</v>
      </c>
      <c r="D59" s="15">
        <v>2692</v>
      </c>
      <c r="E59" s="15">
        <v>6</v>
      </c>
      <c r="F59" s="15">
        <v>0</v>
      </c>
      <c r="G59" s="133">
        <v>84434</v>
      </c>
      <c r="H59" s="92">
        <v>75315794000</v>
      </c>
      <c r="I59" s="93">
        <v>6094126003</v>
      </c>
      <c r="J59" s="93">
        <v>4447806000</v>
      </c>
      <c r="K59" s="93">
        <v>13650000</v>
      </c>
      <c r="L59" s="93">
        <v>0</v>
      </c>
      <c r="M59" s="23">
        <v>85871376003</v>
      </c>
      <c r="N59" s="92">
        <v>743346000</v>
      </c>
      <c r="O59" s="93">
        <v>50642997</v>
      </c>
      <c r="P59" s="93">
        <v>-3815000</v>
      </c>
      <c r="Q59" s="93">
        <v>0</v>
      </c>
      <c r="R59" s="93">
        <v>0</v>
      </c>
      <c r="S59" s="23">
        <v>790173997</v>
      </c>
      <c r="T59" s="138">
        <v>76059140000</v>
      </c>
      <c r="U59" s="139">
        <v>6144769000</v>
      </c>
      <c r="V59" s="139">
        <v>4443991000</v>
      </c>
      <c r="W59" s="139">
        <v>13650000</v>
      </c>
      <c r="X59" s="139">
        <v>0</v>
      </c>
      <c r="Y59" s="133">
        <v>86661550000</v>
      </c>
      <c r="Z59" s="20" t="s">
        <v>150</v>
      </c>
    </row>
    <row r="60" spans="1:26" x14ac:dyDescent="0.35">
      <c r="A60" s="4" t="s">
        <v>48</v>
      </c>
      <c r="B60" s="14">
        <v>56118</v>
      </c>
      <c r="C60" s="15">
        <v>3547</v>
      </c>
      <c r="D60" s="15">
        <v>0</v>
      </c>
      <c r="E60" s="15">
        <v>0</v>
      </c>
      <c r="F60" s="15">
        <v>31</v>
      </c>
      <c r="G60" s="133">
        <v>59696</v>
      </c>
      <c r="H60" s="92">
        <v>49776275000</v>
      </c>
      <c r="I60" s="93">
        <v>6781329000</v>
      </c>
      <c r="J60" s="93">
        <v>0</v>
      </c>
      <c r="K60" s="93">
        <v>0</v>
      </c>
      <c r="L60" s="93">
        <v>261800000</v>
      </c>
      <c r="M60" s="23">
        <v>56819404000</v>
      </c>
      <c r="N60" s="92">
        <v>634760000</v>
      </c>
      <c r="O60" s="93">
        <v>223536000</v>
      </c>
      <c r="P60" s="93">
        <v>0</v>
      </c>
      <c r="Q60" s="93">
        <v>0</v>
      </c>
      <c r="R60" s="93">
        <v>-115000000</v>
      </c>
      <c r="S60" s="23">
        <v>743296000</v>
      </c>
      <c r="T60" s="138">
        <v>50411035000</v>
      </c>
      <c r="U60" s="139">
        <v>7004865000</v>
      </c>
      <c r="V60" s="139">
        <v>0</v>
      </c>
      <c r="W60" s="139">
        <v>0</v>
      </c>
      <c r="X60" s="139">
        <v>146800000</v>
      </c>
      <c r="Y60" s="133">
        <v>57562700000</v>
      </c>
      <c r="Z60" s="20" t="s">
        <v>150</v>
      </c>
    </row>
    <row r="61" spans="1:26" x14ac:dyDescent="0.35">
      <c r="A61" s="4" t="s">
        <v>49</v>
      </c>
      <c r="B61" s="14">
        <v>16301</v>
      </c>
      <c r="C61" s="15">
        <v>707</v>
      </c>
      <c r="D61" s="15">
        <v>21</v>
      </c>
      <c r="E61" s="15">
        <v>1249</v>
      </c>
      <c r="F61" s="15">
        <v>0</v>
      </c>
      <c r="G61" s="133">
        <v>18278</v>
      </c>
      <c r="H61" s="92">
        <v>8457988000</v>
      </c>
      <c r="I61" s="93">
        <v>414851000</v>
      </c>
      <c r="J61" s="93">
        <v>66258000</v>
      </c>
      <c r="K61" s="93">
        <v>1452169000</v>
      </c>
      <c r="L61" s="93">
        <v>0</v>
      </c>
      <c r="M61" s="23">
        <v>10391266000</v>
      </c>
      <c r="N61" s="92">
        <v>147205000</v>
      </c>
      <c r="O61" s="93">
        <v>39599000</v>
      </c>
      <c r="P61" s="93">
        <v>2606000</v>
      </c>
      <c r="Q61" s="93">
        <v>-17620000</v>
      </c>
      <c r="R61" s="93">
        <v>0</v>
      </c>
      <c r="S61" s="23">
        <v>171790000</v>
      </c>
      <c r="T61" s="138">
        <v>8605193000</v>
      </c>
      <c r="U61" s="139">
        <v>454450000</v>
      </c>
      <c r="V61" s="139">
        <v>68864000</v>
      </c>
      <c r="W61" s="139">
        <v>1434549000</v>
      </c>
      <c r="X61" s="139">
        <v>0</v>
      </c>
      <c r="Y61" s="133">
        <v>10563056000</v>
      </c>
      <c r="Z61" s="20" t="s">
        <v>150</v>
      </c>
    </row>
    <row r="62" spans="1:26" x14ac:dyDescent="0.35">
      <c r="A62" s="4" t="s">
        <v>50</v>
      </c>
      <c r="B62" s="14">
        <v>96958</v>
      </c>
      <c r="C62" s="15">
        <v>3318</v>
      </c>
      <c r="D62" s="15">
        <v>2336</v>
      </c>
      <c r="E62" s="15">
        <v>1164</v>
      </c>
      <c r="F62" s="15">
        <v>28</v>
      </c>
      <c r="G62" s="133">
        <v>103804</v>
      </c>
      <c r="H62" s="92">
        <v>84947903600</v>
      </c>
      <c r="I62" s="93">
        <v>3895579000</v>
      </c>
      <c r="J62" s="93">
        <v>1419720000</v>
      </c>
      <c r="K62" s="93">
        <v>3231362000</v>
      </c>
      <c r="L62" s="93">
        <v>0</v>
      </c>
      <c r="M62" s="23">
        <v>93494564600</v>
      </c>
      <c r="N62" s="92">
        <v>8882030400</v>
      </c>
      <c r="O62" s="93">
        <v>-23725000</v>
      </c>
      <c r="P62" s="93">
        <v>133943000</v>
      </c>
      <c r="Q62" s="93">
        <v>510423000</v>
      </c>
      <c r="R62" s="93">
        <v>0</v>
      </c>
      <c r="S62" s="23">
        <v>9502671400</v>
      </c>
      <c r="T62" s="138">
        <v>93829934000</v>
      </c>
      <c r="U62" s="139">
        <v>3871854000</v>
      </c>
      <c r="V62" s="139">
        <v>1553663000</v>
      </c>
      <c r="W62" s="139">
        <v>3741785000</v>
      </c>
      <c r="X62" s="139">
        <v>0</v>
      </c>
      <c r="Y62" s="133">
        <v>102997236000</v>
      </c>
      <c r="Z62" s="20" t="s">
        <v>150</v>
      </c>
    </row>
    <row r="63" spans="1:26" x14ac:dyDescent="0.35">
      <c r="A63" s="4" t="s">
        <v>51</v>
      </c>
      <c r="B63" s="14">
        <v>10592</v>
      </c>
      <c r="C63" s="15">
        <v>696</v>
      </c>
      <c r="D63" s="15">
        <v>0</v>
      </c>
      <c r="E63" s="15">
        <v>1006</v>
      </c>
      <c r="F63" s="15">
        <v>0</v>
      </c>
      <c r="G63" s="133">
        <v>12294</v>
      </c>
      <c r="H63" s="92">
        <v>4796368000</v>
      </c>
      <c r="I63" s="93">
        <v>335458000</v>
      </c>
      <c r="J63" s="93">
        <v>0</v>
      </c>
      <c r="K63" s="93">
        <v>853793000</v>
      </c>
      <c r="L63" s="93">
        <v>0</v>
      </c>
      <c r="M63" s="23">
        <v>5985619000</v>
      </c>
      <c r="N63" s="92">
        <v>365811000</v>
      </c>
      <c r="O63" s="93">
        <v>44767000</v>
      </c>
      <c r="P63" s="93">
        <v>0</v>
      </c>
      <c r="Q63" s="93">
        <v>104849000</v>
      </c>
      <c r="R63" s="93">
        <v>0</v>
      </c>
      <c r="S63" s="23">
        <v>515427000</v>
      </c>
      <c r="T63" s="138">
        <v>5162179000</v>
      </c>
      <c r="U63" s="139">
        <v>380225000</v>
      </c>
      <c r="V63" s="139">
        <v>0</v>
      </c>
      <c r="W63" s="139">
        <v>958642000</v>
      </c>
      <c r="X63" s="139">
        <v>0</v>
      </c>
      <c r="Y63" s="133">
        <v>6501046000</v>
      </c>
      <c r="Z63" s="20" t="s">
        <v>150</v>
      </c>
    </row>
    <row r="64" spans="1:26" x14ac:dyDescent="0.35">
      <c r="A64" s="4" t="s">
        <v>52</v>
      </c>
      <c r="B64" s="14">
        <v>4478</v>
      </c>
      <c r="C64" s="15">
        <v>210</v>
      </c>
      <c r="D64" s="15">
        <v>132</v>
      </c>
      <c r="E64" s="15">
        <v>7624</v>
      </c>
      <c r="F64" s="15">
        <v>0</v>
      </c>
      <c r="G64" s="133">
        <v>12444</v>
      </c>
      <c r="H64" s="92">
        <v>2245834000</v>
      </c>
      <c r="I64" s="93">
        <v>106548000</v>
      </c>
      <c r="J64" s="93">
        <v>204766000</v>
      </c>
      <c r="K64" s="93">
        <v>6250151000</v>
      </c>
      <c r="L64" s="93">
        <v>0</v>
      </c>
      <c r="M64" s="23">
        <v>8807299000</v>
      </c>
      <c r="N64" s="92">
        <v>2269582000</v>
      </c>
      <c r="O64" s="93">
        <v>107369000</v>
      </c>
      <c r="P64" s="93">
        <v>205372000</v>
      </c>
      <c r="Q64" s="93">
        <v>6270461000</v>
      </c>
      <c r="R64" s="93">
        <v>0</v>
      </c>
      <c r="S64" s="23">
        <v>8852784000</v>
      </c>
      <c r="T64" s="138">
        <v>4515416000</v>
      </c>
      <c r="U64" s="139">
        <v>213917000</v>
      </c>
      <c r="V64" s="139">
        <v>410138000</v>
      </c>
      <c r="W64" s="139">
        <v>12520612000</v>
      </c>
      <c r="X64" s="139">
        <v>0</v>
      </c>
      <c r="Y64" s="133">
        <v>17660083000</v>
      </c>
      <c r="Z64" s="20" t="s">
        <v>150</v>
      </c>
    </row>
    <row r="65" spans="1:26" x14ac:dyDescent="0.35">
      <c r="A65" s="4" t="s">
        <v>53</v>
      </c>
      <c r="B65" s="14">
        <v>6565</v>
      </c>
      <c r="C65" s="15">
        <v>477</v>
      </c>
      <c r="D65" s="15">
        <v>0</v>
      </c>
      <c r="E65" s="15">
        <v>3126</v>
      </c>
      <c r="F65" s="15">
        <v>0</v>
      </c>
      <c r="G65" s="133">
        <v>10168</v>
      </c>
      <c r="H65" s="92">
        <v>2707289600</v>
      </c>
      <c r="I65" s="93">
        <v>262415000</v>
      </c>
      <c r="J65" s="93">
        <v>0</v>
      </c>
      <c r="K65" s="93">
        <v>3038258000</v>
      </c>
      <c r="L65" s="93">
        <v>0</v>
      </c>
      <c r="M65" s="23">
        <v>6007962600</v>
      </c>
      <c r="N65" s="92">
        <v>2756439900</v>
      </c>
      <c r="O65" s="93">
        <v>271686000</v>
      </c>
      <c r="P65" s="93">
        <v>0</v>
      </c>
      <c r="Q65" s="93">
        <v>3047251000</v>
      </c>
      <c r="R65" s="93">
        <v>0</v>
      </c>
      <c r="S65" s="23">
        <v>6075376900</v>
      </c>
      <c r="T65" s="138">
        <v>5463729500</v>
      </c>
      <c r="U65" s="139">
        <v>534101000</v>
      </c>
      <c r="V65" s="139">
        <v>0</v>
      </c>
      <c r="W65" s="139">
        <v>6085509000</v>
      </c>
      <c r="X65" s="139">
        <v>0</v>
      </c>
      <c r="Y65" s="133">
        <v>12083339500</v>
      </c>
      <c r="Z65" s="20" t="s">
        <v>150</v>
      </c>
    </row>
    <row r="66" spans="1:26" x14ac:dyDescent="0.35">
      <c r="A66" s="4" t="s">
        <v>54</v>
      </c>
      <c r="B66" s="14">
        <v>22942</v>
      </c>
      <c r="C66" s="15">
        <v>600</v>
      </c>
      <c r="D66" s="15">
        <v>403</v>
      </c>
      <c r="E66" s="15">
        <v>140</v>
      </c>
      <c r="F66" s="15">
        <v>2</v>
      </c>
      <c r="G66" s="133">
        <v>24087</v>
      </c>
      <c r="H66" s="92">
        <v>20252394500</v>
      </c>
      <c r="I66" s="93">
        <v>653170000</v>
      </c>
      <c r="J66" s="93">
        <v>220597200</v>
      </c>
      <c r="K66" s="93">
        <v>269810000</v>
      </c>
      <c r="L66" s="93">
        <v>4075000</v>
      </c>
      <c r="M66" s="23">
        <v>21400046700</v>
      </c>
      <c r="N66" s="92">
        <v>211148000</v>
      </c>
      <c r="O66" s="93">
        <v>3180000</v>
      </c>
      <c r="P66" s="93">
        <v>-2775000</v>
      </c>
      <c r="Q66" s="93">
        <v>-35685000</v>
      </c>
      <c r="R66" s="93">
        <v>0</v>
      </c>
      <c r="S66" s="23">
        <v>175868000</v>
      </c>
      <c r="T66" s="138">
        <v>20463542500</v>
      </c>
      <c r="U66" s="139">
        <v>656350000</v>
      </c>
      <c r="V66" s="139">
        <v>217822200</v>
      </c>
      <c r="W66" s="139">
        <v>234125000</v>
      </c>
      <c r="X66" s="139">
        <v>4075000</v>
      </c>
      <c r="Y66" s="133">
        <v>21575914700</v>
      </c>
      <c r="Z66" s="20" t="s">
        <v>150</v>
      </c>
    </row>
    <row r="67" spans="1:26" x14ac:dyDescent="0.35">
      <c r="A67" s="4" t="s">
        <v>55</v>
      </c>
      <c r="B67" s="14">
        <v>6651</v>
      </c>
      <c r="C67" s="15">
        <v>371</v>
      </c>
      <c r="D67" s="15">
        <v>209</v>
      </c>
      <c r="E67" s="15">
        <v>2219</v>
      </c>
      <c r="F67" s="15">
        <v>8</v>
      </c>
      <c r="G67" s="133">
        <v>9458</v>
      </c>
      <c r="H67" s="92">
        <v>1388604000</v>
      </c>
      <c r="I67" s="93">
        <v>130113000</v>
      </c>
      <c r="J67" s="93">
        <v>52162000</v>
      </c>
      <c r="K67" s="93">
        <v>1996058000</v>
      </c>
      <c r="L67" s="93">
        <v>3267000</v>
      </c>
      <c r="M67" s="23">
        <v>3570204000</v>
      </c>
      <c r="N67" s="92">
        <v>17381000</v>
      </c>
      <c r="O67" s="93">
        <v>2221000</v>
      </c>
      <c r="P67" s="93">
        <v>19446000</v>
      </c>
      <c r="Q67" s="93">
        <v>2546000</v>
      </c>
      <c r="R67" s="93">
        <v>0</v>
      </c>
      <c r="S67" s="23">
        <v>41594000</v>
      </c>
      <c r="T67" s="138">
        <v>1405985000</v>
      </c>
      <c r="U67" s="139">
        <v>132334000</v>
      </c>
      <c r="V67" s="139">
        <v>71608000</v>
      </c>
      <c r="W67" s="139">
        <v>1998604000</v>
      </c>
      <c r="X67" s="139">
        <v>3267000</v>
      </c>
      <c r="Y67" s="133">
        <v>3611798000</v>
      </c>
      <c r="Z67" s="20" t="s">
        <v>150</v>
      </c>
    </row>
    <row r="68" spans="1:26" x14ac:dyDescent="0.35">
      <c r="A68" s="4" t="s">
        <v>56</v>
      </c>
      <c r="B68" s="14">
        <v>67250</v>
      </c>
      <c r="C68" s="15">
        <v>6830</v>
      </c>
      <c r="D68" s="15">
        <v>964</v>
      </c>
      <c r="E68" s="15">
        <v>0</v>
      </c>
      <c r="F68" s="15">
        <v>0</v>
      </c>
      <c r="G68" s="133">
        <v>75044</v>
      </c>
      <c r="H68" s="92">
        <v>58093002000</v>
      </c>
      <c r="I68" s="93">
        <v>9000022525</v>
      </c>
      <c r="J68" s="93">
        <v>2241994000</v>
      </c>
      <c r="K68" s="93">
        <v>0</v>
      </c>
      <c r="L68" s="93">
        <v>0</v>
      </c>
      <c r="M68" s="23">
        <v>69335018525</v>
      </c>
      <c r="N68" s="92">
        <v>767608000</v>
      </c>
      <c r="O68" s="93">
        <v>-363203850</v>
      </c>
      <c r="P68" s="93">
        <v>-103641000</v>
      </c>
      <c r="Q68" s="93">
        <v>0</v>
      </c>
      <c r="R68" s="93">
        <v>0</v>
      </c>
      <c r="S68" s="23">
        <v>300763150</v>
      </c>
      <c r="T68" s="138">
        <v>58860610000</v>
      </c>
      <c r="U68" s="139">
        <v>8636818675</v>
      </c>
      <c r="V68" s="139">
        <v>2138353000</v>
      </c>
      <c r="W68" s="139">
        <v>0</v>
      </c>
      <c r="X68" s="139">
        <v>0</v>
      </c>
      <c r="Y68" s="133">
        <v>69635781675</v>
      </c>
      <c r="Z68" s="20" t="s">
        <v>196</v>
      </c>
    </row>
    <row r="69" spans="1:26" x14ac:dyDescent="0.35">
      <c r="A69" s="4" t="s">
        <v>57</v>
      </c>
      <c r="B69" s="14">
        <v>4375</v>
      </c>
      <c r="C69" s="15">
        <v>101</v>
      </c>
      <c r="D69" s="15">
        <v>89</v>
      </c>
      <c r="E69" s="15">
        <v>1632</v>
      </c>
      <c r="F69" s="15">
        <v>40</v>
      </c>
      <c r="G69" s="133">
        <v>6237</v>
      </c>
      <c r="H69" s="92">
        <v>1096733000</v>
      </c>
      <c r="I69" s="93">
        <v>32685000</v>
      </c>
      <c r="J69" s="93">
        <v>54988000</v>
      </c>
      <c r="K69" s="93">
        <v>1917871000</v>
      </c>
      <c r="L69" s="93">
        <v>8466000</v>
      </c>
      <c r="M69" s="23">
        <v>3110743000</v>
      </c>
      <c r="N69" s="92">
        <v>21059000</v>
      </c>
      <c r="O69" s="93">
        <v>-2234000</v>
      </c>
      <c r="P69" s="93">
        <v>40000</v>
      </c>
      <c r="Q69" s="93">
        <v>3269000</v>
      </c>
      <c r="R69" s="93">
        <v>150000</v>
      </c>
      <c r="S69" s="23">
        <v>22284000</v>
      </c>
      <c r="T69" s="138">
        <v>1117792000</v>
      </c>
      <c r="U69" s="139">
        <v>30451000</v>
      </c>
      <c r="V69" s="139">
        <v>55028000</v>
      </c>
      <c r="W69" s="139">
        <v>1921140000</v>
      </c>
      <c r="X69" s="139">
        <v>8616000</v>
      </c>
      <c r="Y69" s="133">
        <v>3133027000</v>
      </c>
      <c r="Z69" s="20" t="s">
        <v>150</v>
      </c>
    </row>
    <row r="70" spans="1:26" x14ac:dyDescent="0.35">
      <c r="A70" s="4" t="s">
        <v>58</v>
      </c>
      <c r="B70" s="14">
        <v>2997</v>
      </c>
      <c r="C70" s="15">
        <v>159</v>
      </c>
      <c r="D70" s="15">
        <v>0</v>
      </c>
      <c r="E70" s="15">
        <v>0</v>
      </c>
      <c r="F70" s="15">
        <v>6</v>
      </c>
      <c r="G70" s="133">
        <v>3162</v>
      </c>
      <c r="H70" s="92">
        <v>3210240000</v>
      </c>
      <c r="I70" s="93">
        <v>124320000</v>
      </c>
      <c r="J70" s="93">
        <v>0</v>
      </c>
      <c r="K70" s="93">
        <v>0</v>
      </c>
      <c r="L70" s="93">
        <v>7485000</v>
      </c>
      <c r="M70" s="23">
        <v>3342045000</v>
      </c>
      <c r="N70" s="92">
        <v>14750000</v>
      </c>
      <c r="O70" s="93">
        <v>-4682000</v>
      </c>
      <c r="P70" s="93">
        <v>0</v>
      </c>
      <c r="Q70" s="93">
        <v>0</v>
      </c>
      <c r="R70" s="93">
        <v>1090000</v>
      </c>
      <c r="S70" s="23">
        <v>11158000</v>
      </c>
      <c r="T70" s="138">
        <v>3224990000</v>
      </c>
      <c r="U70" s="139">
        <v>119638000</v>
      </c>
      <c r="V70" s="139">
        <v>0</v>
      </c>
      <c r="W70" s="139">
        <v>0</v>
      </c>
      <c r="X70" s="139">
        <v>8575000</v>
      </c>
      <c r="Y70" s="133">
        <v>3353203000</v>
      </c>
      <c r="Z70" s="20" t="s">
        <v>150</v>
      </c>
    </row>
    <row r="71" spans="1:26" x14ac:dyDescent="0.35">
      <c r="A71" s="4" t="s">
        <v>59</v>
      </c>
      <c r="B71" s="14">
        <v>15728</v>
      </c>
      <c r="C71" s="15">
        <v>668</v>
      </c>
      <c r="D71" s="15">
        <v>401</v>
      </c>
      <c r="E71" s="15">
        <v>3450</v>
      </c>
      <c r="F71" s="15">
        <v>22</v>
      </c>
      <c r="G71" s="133">
        <v>20269</v>
      </c>
      <c r="H71" s="92">
        <v>6272660000</v>
      </c>
      <c r="I71" s="93">
        <v>297406000</v>
      </c>
      <c r="J71" s="93">
        <v>271176000</v>
      </c>
      <c r="K71" s="93">
        <v>3595389000</v>
      </c>
      <c r="L71" s="93">
        <v>8497000</v>
      </c>
      <c r="M71" s="23">
        <v>10445128000</v>
      </c>
      <c r="N71" s="92">
        <v>84070000</v>
      </c>
      <c r="O71" s="93">
        <v>-161000</v>
      </c>
      <c r="P71" s="93">
        <v>863000</v>
      </c>
      <c r="Q71" s="93">
        <v>5942000</v>
      </c>
      <c r="R71" s="93">
        <v>0</v>
      </c>
      <c r="S71" s="23">
        <v>90714000</v>
      </c>
      <c r="T71" s="138">
        <v>6356730000</v>
      </c>
      <c r="U71" s="139">
        <v>297245000</v>
      </c>
      <c r="V71" s="139">
        <v>272039000</v>
      </c>
      <c r="W71" s="139">
        <v>3601331000</v>
      </c>
      <c r="X71" s="139">
        <v>8497000</v>
      </c>
      <c r="Y71" s="133">
        <v>10535842000</v>
      </c>
      <c r="Z71" s="20" t="s">
        <v>150</v>
      </c>
    </row>
    <row r="72" spans="1:26" x14ac:dyDescent="0.35">
      <c r="A72" s="4" t="s">
        <v>60</v>
      </c>
      <c r="B72" s="14">
        <v>7374</v>
      </c>
      <c r="C72" s="15">
        <v>454</v>
      </c>
      <c r="D72" s="15">
        <v>256</v>
      </c>
      <c r="E72" s="15">
        <v>3088</v>
      </c>
      <c r="F72" s="15">
        <v>0</v>
      </c>
      <c r="G72" s="133">
        <v>11172</v>
      </c>
      <c r="H72" s="92">
        <v>1731010500</v>
      </c>
      <c r="I72" s="93">
        <v>188446500</v>
      </c>
      <c r="J72" s="93">
        <v>61887500</v>
      </c>
      <c r="K72" s="93">
        <v>3537383000</v>
      </c>
      <c r="L72" s="93">
        <v>0</v>
      </c>
      <c r="M72" s="23">
        <v>5518727500</v>
      </c>
      <c r="N72" s="92">
        <v>7849500</v>
      </c>
      <c r="O72" s="93">
        <v>-360000</v>
      </c>
      <c r="P72" s="93">
        <v>1011000</v>
      </c>
      <c r="Q72" s="93">
        <v>10181500</v>
      </c>
      <c r="R72" s="93">
        <v>0</v>
      </c>
      <c r="S72" s="23">
        <v>18682000</v>
      </c>
      <c r="T72" s="138">
        <v>1738860000</v>
      </c>
      <c r="U72" s="139">
        <v>188086500</v>
      </c>
      <c r="V72" s="139">
        <v>62898500</v>
      </c>
      <c r="W72" s="139">
        <v>3547564500</v>
      </c>
      <c r="X72" s="139">
        <v>0</v>
      </c>
      <c r="Y72" s="133">
        <v>5537409500</v>
      </c>
      <c r="Z72" s="20" t="s">
        <v>150</v>
      </c>
    </row>
    <row r="73" spans="1:26" x14ac:dyDescent="0.35">
      <c r="A73" s="4" t="s">
        <v>61</v>
      </c>
      <c r="B73" s="14">
        <v>59837</v>
      </c>
      <c r="C73" s="15">
        <v>6544</v>
      </c>
      <c r="D73" s="15">
        <v>0</v>
      </c>
      <c r="E73" s="15">
        <v>0</v>
      </c>
      <c r="F73" s="15">
        <v>13</v>
      </c>
      <c r="G73" s="133">
        <v>66394</v>
      </c>
      <c r="H73" s="92">
        <v>82150035002</v>
      </c>
      <c r="I73" s="93">
        <v>12300639514</v>
      </c>
      <c r="J73" s="93">
        <v>0</v>
      </c>
      <c r="K73" s="93">
        <v>0</v>
      </c>
      <c r="L73" s="93">
        <v>193600000</v>
      </c>
      <c r="M73" s="23">
        <v>94644274516</v>
      </c>
      <c r="N73" s="92">
        <v>758759998</v>
      </c>
      <c r="O73" s="93">
        <v>63913486</v>
      </c>
      <c r="P73" s="93">
        <v>0</v>
      </c>
      <c r="Q73" s="93">
        <v>0</v>
      </c>
      <c r="R73" s="93">
        <v>-6695000</v>
      </c>
      <c r="S73" s="23">
        <v>815978484</v>
      </c>
      <c r="T73" s="138">
        <v>82908795000</v>
      </c>
      <c r="U73" s="139">
        <v>12364553000</v>
      </c>
      <c r="V73" s="139">
        <v>0</v>
      </c>
      <c r="W73" s="139">
        <v>0</v>
      </c>
      <c r="X73" s="139">
        <v>186905000</v>
      </c>
      <c r="Y73" s="133">
        <v>95460253000</v>
      </c>
      <c r="Z73" s="20" t="s">
        <v>150</v>
      </c>
    </row>
    <row r="74" spans="1:26" x14ac:dyDescent="0.35">
      <c r="A74" s="4" t="s">
        <v>62</v>
      </c>
      <c r="B74" s="14">
        <v>5356</v>
      </c>
      <c r="C74" s="15">
        <v>318</v>
      </c>
      <c r="D74" s="15">
        <v>0</v>
      </c>
      <c r="E74" s="15">
        <v>2271</v>
      </c>
      <c r="F74" s="15">
        <v>0</v>
      </c>
      <c r="G74" s="133">
        <v>7945</v>
      </c>
      <c r="H74" s="92">
        <v>1625154500</v>
      </c>
      <c r="I74" s="93">
        <v>153377100</v>
      </c>
      <c r="J74" s="93">
        <v>0</v>
      </c>
      <c r="K74" s="93">
        <v>1965166523</v>
      </c>
      <c r="L74" s="93">
        <v>0</v>
      </c>
      <c r="M74" s="23">
        <v>3743698123</v>
      </c>
      <c r="N74" s="92">
        <v>686409500</v>
      </c>
      <c r="O74" s="93">
        <v>31741400</v>
      </c>
      <c r="P74" s="93">
        <v>0</v>
      </c>
      <c r="Q74" s="93">
        <v>813651477</v>
      </c>
      <c r="R74" s="93">
        <v>0</v>
      </c>
      <c r="S74" s="23">
        <v>1531802377</v>
      </c>
      <c r="T74" s="138">
        <v>2311564000</v>
      </c>
      <c r="U74" s="139">
        <v>185118500</v>
      </c>
      <c r="V74" s="139">
        <v>0</v>
      </c>
      <c r="W74" s="139">
        <v>2778818000</v>
      </c>
      <c r="X74" s="139">
        <v>0</v>
      </c>
      <c r="Y74" s="133">
        <v>5275500500</v>
      </c>
      <c r="Z74" s="20" t="s">
        <v>150</v>
      </c>
    </row>
    <row r="75" spans="1:26" x14ac:dyDescent="0.35">
      <c r="A75" s="4" t="s">
        <v>63</v>
      </c>
      <c r="B75" s="14">
        <v>21658</v>
      </c>
      <c r="C75" s="15">
        <v>1177</v>
      </c>
      <c r="D75" s="15">
        <v>0</v>
      </c>
      <c r="E75" s="15">
        <v>950</v>
      </c>
      <c r="F75" s="15">
        <v>0</v>
      </c>
      <c r="G75" s="133">
        <v>23785</v>
      </c>
      <c r="H75" s="92">
        <v>19949081000</v>
      </c>
      <c r="I75" s="93">
        <v>938376500</v>
      </c>
      <c r="J75" s="93">
        <v>0</v>
      </c>
      <c r="K75" s="93">
        <v>1510296500</v>
      </c>
      <c r="L75" s="93">
        <v>0</v>
      </c>
      <c r="M75" s="23">
        <v>22397754000</v>
      </c>
      <c r="N75" s="92">
        <v>325245000</v>
      </c>
      <c r="O75" s="93">
        <v>9540001</v>
      </c>
      <c r="P75" s="93">
        <v>0</v>
      </c>
      <c r="Q75" s="93">
        <v>-18177000</v>
      </c>
      <c r="R75" s="93">
        <v>0</v>
      </c>
      <c r="S75" s="23">
        <v>316608001</v>
      </c>
      <c r="T75" s="138">
        <v>20274326000</v>
      </c>
      <c r="U75" s="139">
        <v>947916501</v>
      </c>
      <c r="V75" s="139">
        <v>0</v>
      </c>
      <c r="W75" s="139">
        <v>1492119500</v>
      </c>
      <c r="X75" s="139">
        <v>0</v>
      </c>
      <c r="Y75" s="133">
        <v>22714362001</v>
      </c>
      <c r="Z75" s="20" t="s">
        <v>150</v>
      </c>
    </row>
    <row r="76" spans="1:26" x14ac:dyDescent="0.35">
      <c r="A76" s="4" t="s">
        <v>64</v>
      </c>
      <c r="B76" s="14">
        <v>8062</v>
      </c>
      <c r="C76" s="15">
        <v>521</v>
      </c>
      <c r="D76" s="15">
        <v>371</v>
      </c>
      <c r="E76" s="15">
        <v>3220</v>
      </c>
      <c r="F76" s="15">
        <v>8</v>
      </c>
      <c r="G76" s="133">
        <v>12182</v>
      </c>
      <c r="H76" s="92">
        <v>1968351000</v>
      </c>
      <c r="I76" s="93">
        <v>235540000</v>
      </c>
      <c r="J76" s="93">
        <v>158032000</v>
      </c>
      <c r="K76" s="93">
        <v>2391978800</v>
      </c>
      <c r="L76" s="93">
        <v>2600000</v>
      </c>
      <c r="M76" s="23">
        <v>4756501800</v>
      </c>
      <c r="N76" s="92">
        <v>29846600</v>
      </c>
      <c r="O76" s="93">
        <v>6533000</v>
      </c>
      <c r="P76" s="93">
        <v>2046000</v>
      </c>
      <c r="Q76" s="93">
        <v>7797700</v>
      </c>
      <c r="R76" s="93">
        <v>1000000</v>
      </c>
      <c r="S76" s="23">
        <v>47223300</v>
      </c>
      <c r="T76" s="138">
        <v>1998197600</v>
      </c>
      <c r="U76" s="139">
        <v>242073000</v>
      </c>
      <c r="V76" s="139">
        <v>160078000</v>
      </c>
      <c r="W76" s="139">
        <v>2399776500</v>
      </c>
      <c r="X76" s="139">
        <v>3600000</v>
      </c>
      <c r="Y76" s="133">
        <v>4803725100</v>
      </c>
      <c r="Z76" s="20" t="s">
        <v>150</v>
      </c>
    </row>
    <row r="77" spans="1:26" x14ac:dyDescent="0.35">
      <c r="A77" s="4" t="s">
        <v>65</v>
      </c>
      <c r="B77" s="14">
        <v>1822</v>
      </c>
      <c r="C77" s="15">
        <v>246</v>
      </c>
      <c r="D77" s="15">
        <v>0</v>
      </c>
      <c r="E77" s="15">
        <v>2461</v>
      </c>
      <c r="F77" s="15">
        <v>0</v>
      </c>
      <c r="G77" s="133">
        <v>4529</v>
      </c>
      <c r="H77" s="92">
        <v>385095300</v>
      </c>
      <c r="I77" s="93">
        <v>45073500</v>
      </c>
      <c r="J77" s="93">
        <v>0</v>
      </c>
      <c r="K77" s="93">
        <v>1642236300</v>
      </c>
      <c r="L77" s="93">
        <v>0</v>
      </c>
      <c r="M77" s="23">
        <v>2072405100</v>
      </c>
      <c r="N77" s="92">
        <v>4632000</v>
      </c>
      <c r="O77" s="93">
        <v>1177000</v>
      </c>
      <c r="P77" s="93">
        <v>0</v>
      </c>
      <c r="Q77" s="93">
        <v>5387000</v>
      </c>
      <c r="R77" s="93">
        <v>0</v>
      </c>
      <c r="S77" s="23">
        <v>11196000</v>
      </c>
      <c r="T77" s="138">
        <v>389727300</v>
      </c>
      <c r="U77" s="139">
        <v>46250500</v>
      </c>
      <c r="V77" s="139">
        <v>0</v>
      </c>
      <c r="W77" s="139">
        <v>1647623300</v>
      </c>
      <c r="X77" s="139">
        <v>0</v>
      </c>
      <c r="Y77" s="133">
        <v>2083601100</v>
      </c>
      <c r="Z77" s="20" t="s">
        <v>150</v>
      </c>
    </row>
    <row r="78" spans="1:26" x14ac:dyDescent="0.35">
      <c r="A78" s="4" t="s">
        <v>66</v>
      </c>
      <c r="B78" s="14">
        <v>12033</v>
      </c>
      <c r="C78" s="15">
        <v>757</v>
      </c>
      <c r="D78" s="15">
        <v>406</v>
      </c>
      <c r="E78" s="15">
        <v>2950</v>
      </c>
      <c r="F78" s="15">
        <v>16</v>
      </c>
      <c r="G78" s="133">
        <v>16162</v>
      </c>
      <c r="H78" s="92">
        <v>3775693000</v>
      </c>
      <c r="I78" s="93">
        <v>508396000</v>
      </c>
      <c r="J78" s="93">
        <v>197817000</v>
      </c>
      <c r="K78" s="93">
        <v>2302113000</v>
      </c>
      <c r="L78" s="93">
        <v>12298000</v>
      </c>
      <c r="M78" s="23">
        <v>6796317000</v>
      </c>
      <c r="N78" s="92">
        <v>67323000</v>
      </c>
      <c r="O78" s="93">
        <v>9196000</v>
      </c>
      <c r="P78" s="93">
        <v>2914000</v>
      </c>
      <c r="Q78" s="93">
        <v>770000</v>
      </c>
      <c r="R78" s="93">
        <v>-566000</v>
      </c>
      <c r="S78" s="23">
        <v>79637000</v>
      </c>
      <c r="T78" s="138">
        <v>3843016000</v>
      </c>
      <c r="U78" s="139">
        <v>517592000</v>
      </c>
      <c r="V78" s="139">
        <v>200731000</v>
      </c>
      <c r="W78" s="139">
        <v>2302883000</v>
      </c>
      <c r="X78" s="139">
        <v>11732000</v>
      </c>
      <c r="Y78" s="133">
        <v>6875954000</v>
      </c>
      <c r="Z78" s="20" t="s">
        <v>150</v>
      </c>
    </row>
    <row r="79" spans="1:26" x14ac:dyDescent="0.35">
      <c r="A79" s="4" t="s">
        <v>67</v>
      </c>
      <c r="B79" s="14">
        <v>15807</v>
      </c>
      <c r="C79" s="15">
        <v>937</v>
      </c>
      <c r="D79" s="15">
        <v>446</v>
      </c>
      <c r="E79" s="15">
        <v>212</v>
      </c>
      <c r="F79" s="15">
        <v>743</v>
      </c>
      <c r="G79" s="133">
        <v>18145</v>
      </c>
      <c r="H79" s="92">
        <v>5977500000</v>
      </c>
      <c r="I79" s="93">
        <v>780086000</v>
      </c>
      <c r="J79" s="93">
        <v>289321000</v>
      </c>
      <c r="K79" s="93">
        <v>249532000</v>
      </c>
      <c r="L79" s="93">
        <v>239661000</v>
      </c>
      <c r="M79" s="23">
        <v>7536100000</v>
      </c>
      <c r="N79" s="92">
        <v>148170000</v>
      </c>
      <c r="O79" s="93">
        <v>3234000</v>
      </c>
      <c r="P79" s="93">
        <v>18108000</v>
      </c>
      <c r="Q79" s="93">
        <v>3655000</v>
      </c>
      <c r="R79" s="93">
        <v>-12416000</v>
      </c>
      <c r="S79" s="23">
        <v>160751000</v>
      </c>
      <c r="T79" s="138">
        <v>6125670000</v>
      </c>
      <c r="U79" s="139">
        <v>783320000</v>
      </c>
      <c r="V79" s="139">
        <v>307429000</v>
      </c>
      <c r="W79" s="139">
        <v>253187000</v>
      </c>
      <c r="X79" s="139">
        <v>227245000</v>
      </c>
      <c r="Y79" s="133">
        <v>7696851000</v>
      </c>
      <c r="Z79" s="20" t="s">
        <v>150</v>
      </c>
    </row>
    <row r="80" spans="1:26" x14ac:dyDescent="0.35">
      <c r="A80" s="4" t="s">
        <v>68</v>
      </c>
      <c r="B80" s="14">
        <v>27355</v>
      </c>
      <c r="C80" s="15">
        <v>1643</v>
      </c>
      <c r="D80" s="15">
        <v>0</v>
      </c>
      <c r="E80" s="15">
        <v>3220</v>
      </c>
      <c r="F80" s="15">
        <v>36</v>
      </c>
      <c r="G80" s="133">
        <v>32254</v>
      </c>
      <c r="H80" s="92">
        <v>7438879100</v>
      </c>
      <c r="I80" s="93">
        <v>2277499000</v>
      </c>
      <c r="J80" s="93">
        <v>0</v>
      </c>
      <c r="K80" s="93">
        <v>3020352000</v>
      </c>
      <c r="L80" s="93">
        <v>33250000</v>
      </c>
      <c r="M80" s="23">
        <v>12769980100</v>
      </c>
      <c r="N80" s="92">
        <v>141165000</v>
      </c>
      <c r="O80" s="93">
        <v>22955000</v>
      </c>
      <c r="P80" s="93">
        <v>0</v>
      </c>
      <c r="Q80" s="93">
        <v>-42270000</v>
      </c>
      <c r="R80" s="93">
        <v>0</v>
      </c>
      <c r="S80" s="23">
        <v>121850000</v>
      </c>
      <c r="T80" s="138">
        <v>7580044100</v>
      </c>
      <c r="U80" s="139">
        <v>2300454000</v>
      </c>
      <c r="V80" s="139">
        <v>0</v>
      </c>
      <c r="W80" s="139">
        <v>2978082000</v>
      </c>
      <c r="X80" s="139">
        <v>33250000</v>
      </c>
      <c r="Y80" s="133">
        <v>12891830100</v>
      </c>
      <c r="Z80" s="20" t="s">
        <v>150</v>
      </c>
    </row>
    <row r="81" spans="1:59" x14ac:dyDescent="0.35">
      <c r="A81" s="4" t="s">
        <v>69</v>
      </c>
      <c r="B81" s="14">
        <v>1776</v>
      </c>
      <c r="C81" s="15">
        <v>92</v>
      </c>
      <c r="D81" s="15">
        <v>64</v>
      </c>
      <c r="E81" s="15">
        <v>2830</v>
      </c>
      <c r="F81" s="15">
        <v>0</v>
      </c>
      <c r="G81" s="133">
        <v>4762</v>
      </c>
      <c r="H81" s="92">
        <v>198206300</v>
      </c>
      <c r="I81" s="93">
        <v>8300000</v>
      </c>
      <c r="J81" s="93">
        <v>7919500</v>
      </c>
      <c r="K81" s="93">
        <v>3447170400</v>
      </c>
      <c r="L81" s="93">
        <v>0</v>
      </c>
      <c r="M81" s="23">
        <v>3661596200</v>
      </c>
      <c r="N81" s="92">
        <v>2547900</v>
      </c>
      <c r="O81" s="93">
        <v>149000</v>
      </c>
      <c r="P81" s="93">
        <v>0</v>
      </c>
      <c r="Q81" s="93">
        <v>1160000</v>
      </c>
      <c r="R81" s="93">
        <v>0</v>
      </c>
      <c r="S81" s="23">
        <v>3856900</v>
      </c>
      <c r="T81" s="138">
        <v>200754200</v>
      </c>
      <c r="U81" s="139">
        <v>8449000</v>
      </c>
      <c r="V81" s="139">
        <v>7919500</v>
      </c>
      <c r="W81" s="139">
        <v>3448330400</v>
      </c>
      <c r="X81" s="139">
        <v>0</v>
      </c>
      <c r="Y81" s="133">
        <v>3665453100</v>
      </c>
      <c r="Z81" s="20" t="s">
        <v>150</v>
      </c>
    </row>
    <row r="82" spans="1:59" x14ac:dyDescent="0.35">
      <c r="A82" s="4" t="s">
        <v>70</v>
      </c>
      <c r="B82" s="14">
        <v>72321</v>
      </c>
      <c r="C82" s="15">
        <v>3797</v>
      </c>
      <c r="D82" s="15">
        <v>1690</v>
      </c>
      <c r="E82" s="15">
        <v>0</v>
      </c>
      <c r="F82" s="15">
        <v>33</v>
      </c>
      <c r="G82" s="133">
        <v>77841</v>
      </c>
      <c r="H82" s="92">
        <v>65597588000</v>
      </c>
      <c r="I82" s="93">
        <v>5690911000</v>
      </c>
      <c r="J82" s="93">
        <v>1819434000</v>
      </c>
      <c r="K82" s="93">
        <v>0</v>
      </c>
      <c r="L82" s="93">
        <v>91772000</v>
      </c>
      <c r="M82" s="23">
        <v>73199705000</v>
      </c>
      <c r="N82" s="92">
        <v>759220000</v>
      </c>
      <c r="O82" s="93">
        <v>-8299000</v>
      </c>
      <c r="P82" s="93">
        <v>-26191000</v>
      </c>
      <c r="Q82" s="93">
        <v>0</v>
      </c>
      <c r="R82" s="93">
        <v>0</v>
      </c>
      <c r="S82" s="23">
        <v>724730000</v>
      </c>
      <c r="T82" s="138">
        <v>66356808000</v>
      </c>
      <c r="U82" s="139">
        <v>5682612000</v>
      </c>
      <c r="V82" s="139">
        <v>1793243000</v>
      </c>
      <c r="W82" s="139">
        <v>0</v>
      </c>
      <c r="X82" s="139">
        <v>91772000</v>
      </c>
      <c r="Y82" s="133">
        <v>73924435000</v>
      </c>
      <c r="Z82" s="20" t="s">
        <v>150</v>
      </c>
    </row>
    <row r="83" spans="1:59" x14ac:dyDescent="0.35">
      <c r="A83" s="4" t="s">
        <v>71</v>
      </c>
      <c r="B83" s="14">
        <v>88368</v>
      </c>
      <c r="C83" s="15">
        <v>3037</v>
      </c>
      <c r="D83" s="15">
        <v>4335</v>
      </c>
      <c r="E83" s="15">
        <v>209</v>
      </c>
      <c r="F83" s="15">
        <v>0</v>
      </c>
      <c r="G83" s="133">
        <v>95949</v>
      </c>
      <c r="H83" s="92">
        <v>52536340000</v>
      </c>
      <c r="I83" s="93">
        <v>4481381000</v>
      </c>
      <c r="J83" s="93">
        <v>3915006300</v>
      </c>
      <c r="K83" s="93">
        <v>516460000</v>
      </c>
      <c r="L83" s="93">
        <v>0</v>
      </c>
      <c r="M83" s="23">
        <v>61449187300</v>
      </c>
      <c r="N83" s="92">
        <v>1185167500</v>
      </c>
      <c r="O83" s="93">
        <v>122033000</v>
      </c>
      <c r="P83" s="93">
        <v>201978700</v>
      </c>
      <c r="Q83" s="93">
        <v>4265000</v>
      </c>
      <c r="R83" s="93">
        <v>0</v>
      </c>
      <c r="S83" s="23">
        <v>1513444200</v>
      </c>
      <c r="T83" s="138">
        <v>53721507500</v>
      </c>
      <c r="U83" s="139">
        <v>4603414000</v>
      </c>
      <c r="V83" s="139">
        <v>4116985000</v>
      </c>
      <c r="W83" s="139">
        <v>520725000</v>
      </c>
      <c r="X83" s="139">
        <v>0</v>
      </c>
      <c r="Y83" s="133">
        <v>62962631500</v>
      </c>
      <c r="Z83" s="20" t="s">
        <v>196</v>
      </c>
    </row>
    <row r="84" spans="1:59" x14ac:dyDescent="0.35">
      <c r="A84" s="4" t="s">
        <v>72</v>
      </c>
      <c r="B84" s="14">
        <v>18723</v>
      </c>
      <c r="C84" s="15">
        <v>754</v>
      </c>
      <c r="D84" s="15">
        <v>699</v>
      </c>
      <c r="E84" s="15">
        <v>410</v>
      </c>
      <c r="F84" s="15">
        <v>39</v>
      </c>
      <c r="G84" s="133">
        <v>20625</v>
      </c>
      <c r="H84" s="92">
        <v>5750598800</v>
      </c>
      <c r="I84" s="93">
        <v>612178900</v>
      </c>
      <c r="J84" s="93">
        <v>580083300</v>
      </c>
      <c r="K84" s="93">
        <v>343435500</v>
      </c>
      <c r="L84" s="93">
        <v>54951000</v>
      </c>
      <c r="M84" s="23">
        <v>7341247500</v>
      </c>
      <c r="N84" s="92">
        <v>398736500</v>
      </c>
      <c r="O84" s="93">
        <v>9110000</v>
      </c>
      <c r="P84" s="93">
        <v>17495800</v>
      </c>
      <c r="Q84" s="93">
        <v>23929500</v>
      </c>
      <c r="R84" s="93">
        <v>248000</v>
      </c>
      <c r="S84" s="23">
        <v>449519800</v>
      </c>
      <c r="T84" s="138">
        <v>6149335300</v>
      </c>
      <c r="U84" s="139">
        <v>621288900</v>
      </c>
      <c r="V84" s="139">
        <v>597579100</v>
      </c>
      <c r="W84" s="139">
        <v>367365000</v>
      </c>
      <c r="X84" s="139">
        <v>55199000</v>
      </c>
      <c r="Y84" s="133">
        <v>7790767300</v>
      </c>
      <c r="Z84" s="20" t="s">
        <v>150</v>
      </c>
    </row>
    <row r="85" spans="1:59" x14ac:dyDescent="0.35">
      <c r="A85" s="4" t="s">
        <v>73</v>
      </c>
      <c r="B85" s="14">
        <v>110432</v>
      </c>
      <c r="C85" s="15">
        <v>2677</v>
      </c>
      <c r="D85" s="15">
        <v>3824</v>
      </c>
      <c r="E85" s="15">
        <v>922</v>
      </c>
      <c r="F85" s="15">
        <v>7</v>
      </c>
      <c r="G85" s="133">
        <v>117862</v>
      </c>
      <c r="H85" s="92">
        <v>58250535600</v>
      </c>
      <c r="I85" s="93">
        <v>4101819005</v>
      </c>
      <c r="J85" s="93">
        <v>6541545600</v>
      </c>
      <c r="K85" s="93">
        <v>1880325000</v>
      </c>
      <c r="L85" s="93">
        <v>53544000</v>
      </c>
      <c r="M85" s="23">
        <v>70827769205</v>
      </c>
      <c r="N85" s="92">
        <v>1470198500</v>
      </c>
      <c r="O85" s="93">
        <v>105958495</v>
      </c>
      <c r="P85" s="93">
        <v>466736500</v>
      </c>
      <c r="Q85" s="93">
        <v>396305000</v>
      </c>
      <c r="R85" s="93">
        <v>0</v>
      </c>
      <c r="S85" s="23">
        <v>2439198495</v>
      </c>
      <c r="T85" s="138">
        <v>59720734100</v>
      </c>
      <c r="U85" s="139">
        <v>4207777500</v>
      </c>
      <c r="V85" s="139">
        <v>7008282100</v>
      </c>
      <c r="W85" s="139">
        <v>2276630000</v>
      </c>
      <c r="X85" s="139">
        <v>53544000</v>
      </c>
      <c r="Y85" s="133">
        <v>73266967700</v>
      </c>
      <c r="Z85" s="20" t="s">
        <v>150</v>
      </c>
    </row>
    <row r="86" spans="1:59" x14ac:dyDescent="0.35">
      <c r="A86" s="4" t="s">
        <v>74</v>
      </c>
      <c r="B86" s="14">
        <v>50429</v>
      </c>
      <c r="C86" s="15">
        <v>6396</v>
      </c>
      <c r="D86" s="15">
        <v>1357</v>
      </c>
      <c r="E86" s="15">
        <v>0</v>
      </c>
      <c r="F86" s="15">
        <v>0</v>
      </c>
      <c r="G86" s="133">
        <v>58182</v>
      </c>
      <c r="H86" s="92">
        <v>44566216500</v>
      </c>
      <c r="I86" s="93">
        <v>10802969007</v>
      </c>
      <c r="J86" s="93">
        <v>3549017500</v>
      </c>
      <c r="K86" s="93">
        <v>0</v>
      </c>
      <c r="L86" s="93">
        <v>0</v>
      </c>
      <c r="M86" s="23">
        <v>58918203007</v>
      </c>
      <c r="N86" s="92">
        <v>953940000</v>
      </c>
      <c r="O86" s="93">
        <v>492724993</v>
      </c>
      <c r="P86" s="93">
        <v>-167811000</v>
      </c>
      <c r="Q86" s="93">
        <v>0</v>
      </c>
      <c r="R86" s="93">
        <v>0</v>
      </c>
      <c r="S86" s="23">
        <v>1278853993</v>
      </c>
      <c r="T86" s="138">
        <v>45520156500</v>
      </c>
      <c r="U86" s="139">
        <v>11295694000</v>
      </c>
      <c r="V86" s="139">
        <v>3381206500</v>
      </c>
      <c r="W86" s="139">
        <v>0</v>
      </c>
      <c r="X86" s="139">
        <v>0</v>
      </c>
      <c r="Y86" s="133">
        <v>60197057000</v>
      </c>
      <c r="Z86" s="20" t="s">
        <v>196</v>
      </c>
    </row>
    <row r="87" spans="1:59" x14ac:dyDescent="0.35">
      <c r="A87" s="4" t="s">
        <v>75</v>
      </c>
      <c r="B87" s="14">
        <v>61324</v>
      </c>
      <c r="C87" s="15">
        <v>2306</v>
      </c>
      <c r="D87" s="15">
        <v>1034</v>
      </c>
      <c r="E87" s="15">
        <v>1681</v>
      </c>
      <c r="F87" s="15">
        <v>348</v>
      </c>
      <c r="G87" s="133">
        <v>66693</v>
      </c>
      <c r="H87" s="92">
        <v>37586720000</v>
      </c>
      <c r="I87" s="93">
        <v>1884008000</v>
      </c>
      <c r="J87" s="93">
        <v>794122000</v>
      </c>
      <c r="K87" s="93">
        <v>2308400000</v>
      </c>
      <c r="L87" s="93">
        <v>50075000</v>
      </c>
      <c r="M87" s="23">
        <v>42623325000</v>
      </c>
      <c r="N87" s="92">
        <v>1297352500</v>
      </c>
      <c r="O87" s="93">
        <v>104429000</v>
      </c>
      <c r="P87" s="93">
        <v>51055000</v>
      </c>
      <c r="Q87" s="93">
        <v>61567500</v>
      </c>
      <c r="R87" s="93">
        <v>1403500</v>
      </c>
      <c r="S87" s="23">
        <v>1515807500</v>
      </c>
      <c r="T87" s="138">
        <v>38884072500</v>
      </c>
      <c r="U87" s="139">
        <v>1988437000</v>
      </c>
      <c r="V87" s="139">
        <v>845177000</v>
      </c>
      <c r="W87" s="139">
        <v>2369967500</v>
      </c>
      <c r="X87" s="139">
        <v>51478500</v>
      </c>
      <c r="Y87" s="133">
        <v>44139132500</v>
      </c>
      <c r="Z87" s="20" t="s">
        <v>150</v>
      </c>
    </row>
    <row r="88" spans="1:59" x14ac:dyDescent="0.35">
      <c r="A88" s="4" t="s">
        <v>76</v>
      </c>
      <c r="B88" s="14">
        <v>3425</v>
      </c>
      <c r="C88" s="15">
        <v>453</v>
      </c>
      <c r="D88" s="15">
        <v>0</v>
      </c>
      <c r="E88" s="15">
        <v>3135</v>
      </c>
      <c r="F88" s="15">
        <v>0</v>
      </c>
      <c r="G88" s="133">
        <v>7013</v>
      </c>
      <c r="H88" s="92">
        <v>384846300</v>
      </c>
      <c r="I88" s="93">
        <v>58872000</v>
      </c>
      <c r="J88" s="93">
        <v>0</v>
      </c>
      <c r="K88" s="93">
        <v>2643262300</v>
      </c>
      <c r="L88" s="93">
        <v>0</v>
      </c>
      <c r="M88" s="23">
        <v>3086980600</v>
      </c>
      <c r="N88" s="92">
        <v>3981500</v>
      </c>
      <c r="O88" s="93">
        <v>1805500</v>
      </c>
      <c r="P88" s="93">
        <v>0</v>
      </c>
      <c r="Q88" s="93">
        <v>5125000</v>
      </c>
      <c r="R88" s="93">
        <v>0</v>
      </c>
      <c r="S88" s="23">
        <v>10912000</v>
      </c>
      <c r="T88" s="138">
        <v>388827800</v>
      </c>
      <c r="U88" s="139">
        <v>60677500</v>
      </c>
      <c r="V88" s="139">
        <v>0</v>
      </c>
      <c r="W88" s="139">
        <v>2648387300</v>
      </c>
      <c r="X88" s="139">
        <v>0</v>
      </c>
      <c r="Y88" s="133">
        <v>3097892600</v>
      </c>
      <c r="Z88" s="20" t="s">
        <v>150</v>
      </c>
    </row>
    <row r="89" spans="1:59" x14ac:dyDescent="0.35">
      <c r="A89" s="5"/>
      <c r="B89" s="16"/>
      <c r="C89" s="17"/>
      <c r="D89" s="17"/>
      <c r="E89" s="17"/>
      <c r="F89" s="17"/>
      <c r="G89" s="135"/>
      <c r="H89" s="94"/>
      <c r="I89" s="95"/>
      <c r="J89" s="95"/>
      <c r="K89" s="95"/>
      <c r="L89" s="95"/>
      <c r="M89" s="24"/>
      <c r="N89" s="94"/>
      <c r="O89" s="95"/>
      <c r="P89" s="95"/>
      <c r="Q89" s="95"/>
      <c r="R89" s="95"/>
      <c r="S89" s="24"/>
      <c r="T89" s="140"/>
      <c r="U89" s="141"/>
      <c r="V89" s="141"/>
      <c r="W89" s="141"/>
      <c r="X89" s="141"/>
      <c r="Y89" s="135"/>
      <c r="Z89" s="21"/>
    </row>
    <row r="90" spans="1:59" x14ac:dyDescent="0.35">
      <c r="A90" s="57" t="s">
        <v>77</v>
      </c>
      <c r="B90" s="60">
        <f t="shared" ref="B90:Y90" si="0">SUM(B9:B89)</f>
        <v>2866564</v>
      </c>
      <c r="C90" s="58">
        <f t="shared" si="0"/>
        <v>164916.75</v>
      </c>
      <c r="D90" s="58">
        <f t="shared" si="0"/>
        <v>76652.25</v>
      </c>
      <c r="E90" s="58">
        <f t="shared" si="0"/>
        <v>113961</v>
      </c>
      <c r="F90" s="58">
        <f t="shared" si="0"/>
        <v>7672</v>
      </c>
      <c r="G90" s="59">
        <f t="shared" si="0"/>
        <v>3229766</v>
      </c>
      <c r="H90" s="60">
        <f t="shared" si="0"/>
        <v>1965016205755</v>
      </c>
      <c r="I90" s="58">
        <f t="shared" si="0"/>
        <v>239009244386.25</v>
      </c>
      <c r="J90" s="58">
        <f t="shared" si="0"/>
        <v>85058004687.75</v>
      </c>
      <c r="K90" s="58">
        <f t="shared" si="0"/>
        <v>112557174373</v>
      </c>
      <c r="L90" s="58">
        <f t="shared" si="0"/>
        <v>7418537410</v>
      </c>
      <c r="M90" s="59">
        <f t="shared" si="0"/>
        <v>2409059166612</v>
      </c>
      <c r="N90" s="60">
        <f t="shared" si="0"/>
        <v>73078700880</v>
      </c>
      <c r="O90" s="58">
        <f t="shared" si="0"/>
        <v>4551312523.25</v>
      </c>
      <c r="P90" s="58">
        <f t="shared" si="0"/>
        <v>3179557363.75</v>
      </c>
      <c r="Q90" s="58">
        <f t="shared" si="0"/>
        <v>15746015477</v>
      </c>
      <c r="R90" s="58">
        <f t="shared" si="0"/>
        <v>175788640</v>
      </c>
      <c r="S90" s="59">
        <f t="shared" si="0"/>
        <v>96731374884</v>
      </c>
      <c r="T90" s="60">
        <f t="shared" si="0"/>
        <v>2038094906635</v>
      </c>
      <c r="U90" s="58">
        <f t="shared" si="0"/>
        <v>243560556909.5</v>
      </c>
      <c r="V90" s="58">
        <f t="shared" si="0"/>
        <v>88237562051.5</v>
      </c>
      <c r="W90" s="58">
        <f t="shared" si="0"/>
        <v>128303189850</v>
      </c>
      <c r="X90" s="58">
        <f t="shared" si="0"/>
        <v>7594326050</v>
      </c>
      <c r="Y90" s="59">
        <f t="shared" si="0"/>
        <v>2505790541496</v>
      </c>
      <c r="Z90" s="86"/>
    </row>
    <row r="91" spans="1:59" x14ac:dyDescent="0.35">
      <c r="A91" s="55" t="str">
        <f>"Source: Victorian Local Government Grants Commission - Questionnaire "&amp;$A$3&amp;" response from Council"</f>
        <v>Source: Victorian Local Government Grants Commission - Questionnaire 2021-22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59" s="7" customFormat="1" ht="12" x14ac:dyDescent="0.3">
      <c r="A92" s="55" t="s">
        <v>215</v>
      </c>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row>
  </sheetData>
  <printOptions horizontalCentered="1" verticalCentered="1"/>
  <pageMargins left="0.39370078740157483" right="0.39370078740157483" top="0.39370078740157483" bottom="0.19685039370078741" header="0.31496062992125984" footer="0.31496062992125984"/>
  <pageSetup paperSize="8" scale="60" fitToWidth="4" orientation="landscape" r:id="rId1"/>
  <headerFooter>
    <oddHeader>&amp;C&amp;"Arial"&amp;12&amp;K000000OFFICIAL&amp;1#</oddHeader>
    <oddFooter>&amp;C&amp;1#&amp;"Arial"&amp;12&amp;K000000OFFICIAL</oddFooter>
  </headerFooter>
  <colBreaks count="1" manualBreakCount="1">
    <brk id="7" max="9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CF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7265625" defaultRowHeight="14.5" x14ac:dyDescent="0.35"/>
  <cols>
    <col min="1" max="1" width="24.7265625" style="6" customWidth="1"/>
    <col min="2" max="78" width="12.7265625" style="10" customWidth="1"/>
    <col min="79" max="81" width="14.6328125" style="10" customWidth="1"/>
    <col min="82" max="82" width="12.7265625" style="10" customWidth="1"/>
    <col min="85" max="16384" width="10.7265625" style="6"/>
  </cols>
  <sheetData>
    <row r="1" spans="1:83" x14ac:dyDescent="0.35">
      <c r="A1" s="1" t="s">
        <v>179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row>
    <row r="2" spans="1:83" ht="15.5" x14ac:dyDescent="0.35">
      <c r="A2" s="2" t="s">
        <v>96</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t="s">
        <v>165</v>
      </c>
      <c r="CD2" s="9"/>
    </row>
    <row r="3" spans="1:83" x14ac:dyDescent="0.35">
      <c r="A3" s="56" t="str">
        <f>Valuations!A3</f>
        <v>2021-22</v>
      </c>
    </row>
    <row r="4" spans="1:83" s="121" customFormat="1" ht="18.5" x14ac:dyDescent="0.45">
      <c r="A4" s="143" t="str">
        <f>Valuations!A4</f>
        <v xml:space="preserve">as at June 2022  </v>
      </c>
      <c r="B4" s="118" t="s">
        <v>105</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8"/>
      <c r="CC4" s="119"/>
      <c r="CD4" s="120"/>
      <c r="CE4" s="132"/>
    </row>
    <row r="5" spans="1:83" x14ac:dyDescent="0.35">
      <c r="A5" s="61"/>
      <c r="B5" s="62" t="s">
        <v>106</v>
      </c>
      <c r="C5" s="63"/>
      <c r="D5" s="63"/>
      <c r="E5" s="63"/>
      <c r="F5" s="63"/>
      <c r="G5" s="64"/>
      <c r="H5" s="62" t="s">
        <v>107</v>
      </c>
      <c r="I5" s="63"/>
      <c r="J5" s="63"/>
      <c r="K5" s="63"/>
      <c r="L5" s="63"/>
      <c r="M5" s="64"/>
      <c r="N5" s="62" t="s">
        <v>108</v>
      </c>
      <c r="O5" s="63"/>
      <c r="P5" s="63"/>
      <c r="Q5" s="63"/>
      <c r="R5" s="63"/>
      <c r="S5" s="64"/>
      <c r="T5" s="62" t="s">
        <v>113</v>
      </c>
      <c r="U5" s="63"/>
      <c r="V5" s="63"/>
      <c r="W5" s="63"/>
      <c r="X5" s="63"/>
      <c r="Y5" s="64"/>
      <c r="Z5" s="62" t="s">
        <v>114</v>
      </c>
      <c r="AA5" s="63"/>
      <c r="AB5" s="63"/>
      <c r="AC5" s="63"/>
      <c r="AD5" s="63"/>
      <c r="AE5" s="64"/>
      <c r="AF5" s="62" t="s">
        <v>115</v>
      </c>
      <c r="AG5" s="63"/>
      <c r="AH5" s="63"/>
      <c r="AI5" s="63"/>
      <c r="AJ5" s="63"/>
      <c r="AK5" s="64"/>
      <c r="AL5" s="62" t="s">
        <v>118</v>
      </c>
      <c r="AM5" s="63"/>
      <c r="AN5" s="63"/>
      <c r="AO5" s="63"/>
      <c r="AP5" s="63"/>
      <c r="AQ5" s="64"/>
      <c r="AR5" s="62" t="s">
        <v>119</v>
      </c>
      <c r="AS5" s="63"/>
      <c r="AT5" s="63"/>
      <c r="AU5" s="63"/>
      <c r="AV5" s="63"/>
      <c r="AW5" s="64"/>
      <c r="AX5" s="62" t="s">
        <v>120</v>
      </c>
      <c r="AY5" s="63"/>
      <c r="AZ5" s="63"/>
      <c r="BA5" s="63"/>
      <c r="BB5" s="63"/>
      <c r="BC5" s="64"/>
      <c r="BD5" s="62" t="s">
        <v>123</v>
      </c>
      <c r="BE5" s="63"/>
      <c r="BF5" s="63"/>
      <c r="BG5" s="63"/>
      <c r="BH5" s="63"/>
      <c r="BI5" s="64"/>
      <c r="BJ5" s="62" t="s">
        <v>124</v>
      </c>
      <c r="BK5" s="63"/>
      <c r="BL5" s="63"/>
      <c r="BM5" s="63"/>
      <c r="BN5" s="63"/>
      <c r="BO5" s="64"/>
      <c r="BP5" s="62" t="s">
        <v>125</v>
      </c>
      <c r="BQ5" s="63"/>
      <c r="BR5" s="63"/>
      <c r="BS5" s="63"/>
      <c r="BT5" s="63"/>
      <c r="BU5" s="64"/>
      <c r="BV5" s="62" t="s">
        <v>102</v>
      </c>
      <c r="BW5" s="63"/>
      <c r="BX5" s="63"/>
      <c r="BY5" s="63"/>
      <c r="BZ5" s="63"/>
      <c r="CA5" s="64"/>
      <c r="CB5" s="62" t="s">
        <v>102</v>
      </c>
      <c r="CC5" s="63" t="s">
        <v>167</v>
      </c>
      <c r="CD5" s="64"/>
    </row>
    <row r="6" spans="1:83" s="18" customFormat="1" ht="14" x14ac:dyDescent="0.3">
      <c r="A6" s="66"/>
      <c r="B6" s="67" t="s">
        <v>109</v>
      </c>
      <c r="C6" s="68"/>
      <c r="D6" s="68"/>
      <c r="E6" s="68"/>
      <c r="F6" s="68"/>
      <c r="G6" s="69"/>
      <c r="H6" s="67" t="s">
        <v>110</v>
      </c>
      <c r="I6" s="68"/>
      <c r="J6" s="68"/>
      <c r="K6" s="68"/>
      <c r="L6" s="68"/>
      <c r="M6" s="69"/>
      <c r="N6" s="67" t="s">
        <v>111</v>
      </c>
      <c r="O6" s="68"/>
      <c r="P6" s="68"/>
      <c r="Q6" s="68"/>
      <c r="R6" s="68"/>
      <c r="S6" s="69"/>
      <c r="T6" s="67" t="s">
        <v>112</v>
      </c>
      <c r="U6" s="68"/>
      <c r="V6" s="68"/>
      <c r="W6" s="68"/>
      <c r="X6" s="68"/>
      <c r="Y6" s="69"/>
      <c r="Z6" s="67" t="s">
        <v>116</v>
      </c>
      <c r="AA6" s="68"/>
      <c r="AB6" s="68"/>
      <c r="AC6" s="68"/>
      <c r="AD6" s="68"/>
      <c r="AE6" s="69"/>
      <c r="AF6" s="67" t="s">
        <v>117</v>
      </c>
      <c r="AG6" s="68"/>
      <c r="AH6" s="68"/>
      <c r="AI6" s="68"/>
      <c r="AJ6" s="68"/>
      <c r="AK6" s="69"/>
      <c r="AL6" s="67" t="s">
        <v>121</v>
      </c>
      <c r="AM6" s="68"/>
      <c r="AN6" s="68"/>
      <c r="AO6" s="68"/>
      <c r="AP6" s="68"/>
      <c r="AQ6" s="69"/>
      <c r="AR6" s="67" t="s">
        <v>89</v>
      </c>
      <c r="AS6" s="68"/>
      <c r="AT6" s="68"/>
      <c r="AU6" s="68"/>
      <c r="AV6" s="68"/>
      <c r="AW6" s="69"/>
      <c r="AX6" s="67" t="s">
        <v>122</v>
      </c>
      <c r="AY6" s="68"/>
      <c r="AZ6" s="68"/>
      <c r="BA6" s="68"/>
      <c r="BB6" s="68"/>
      <c r="BC6" s="69"/>
      <c r="BD6" s="67" t="s">
        <v>126</v>
      </c>
      <c r="BE6" s="68"/>
      <c r="BF6" s="68"/>
      <c r="BG6" s="68"/>
      <c r="BH6" s="68"/>
      <c r="BI6" s="69"/>
      <c r="BJ6" s="67" t="s">
        <v>127</v>
      </c>
      <c r="BK6" s="68"/>
      <c r="BL6" s="68"/>
      <c r="BM6" s="68"/>
      <c r="BN6" s="68"/>
      <c r="BO6" s="69"/>
      <c r="BP6" s="67" t="s">
        <v>128</v>
      </c>
      <c r="BQ6" s="68"/>
      <c r="BR6" s="68"/>
      <c r="BS6" s="68"/>
      <c r="BT6" s="68"/>
      <c r="BU6" s="69"/>
      <c r="BV6" s="67" t="s">
        <v>129</v>
      </c>
      <c r="BW6" s="68"/>
      <c r="BX6" s="68"/>
      <c r="BY6" s="68"/>
      <c r="BZ6" s="68"/>
      <c r="CA6" s="69"/>
      <c r="CB6" s="67" t="s">
        <v>104</v>
      </c>
      <c r="CC6" s="68"/>
      <c r="CD6" s="69"/>
    </row>
    <row r="7" spans="1:83" ht="20" x14ac:dyDescent="0.35">
      <c r="A7" s="61"/>
      <c r="B7" s="70" t="s">
        <v>80</v>
      </c>
      <c r="C7" s="71" t="s">
        <v>81</v>
      </c>
      <c r="D7" s="71" t="s">
        <v>82</v>
      </c>
      <c r="E7" s="71" t="s">
        <v>173</v>
      </c>
      <c r="F7" s="71" t="s">
        <v>89</v>
      </c>
      <c r="G7" s="80" t="s">
        <v>90</v>
      </c>
      <c r="H7" s="70" t="s">
        <v>80</v>
      </c>
      <c r="I7" s="71" t="s">
        <v>81</v>
      </c>
      <c r="J7" s="71" t="s">
        <v>82</v>
      </c>
      <c r="K7" s="71" t="s">
        <v>173</v>
      </c>
      <c r="L7" s="71" t="s">
        <v>89</v>
      </c>
      <c r="M7" s="80" t="s">
        <v>90</v>
      </c>
      <c r="N7" s="70" t="s">
        <v>80</v>
      </c>
      <c r="O7" s="71" t="s">
        <v>81</v>
      </c>
      <c r="P7" s="71" t="s">
        <v>82</v>
      </c>
      <c r="Q7" s="71" t="s">
        <v>173</v>
      </c>
      <c r="R7" s="71" t="s">
        <v>89</v>
      </c>
      <c r="S7" s="80" t="s">
        <v>90</v>
      </c>
      <c r="T7" s="70" t="s">
        <v>80</v>
      </c>
      <c r="U7" s="71" t="s">
        <v>81</v>
      </c>
      <c r="V7" s="71" t="s">
        <v>82</v>
      </c>
      <c r="W7" s="71" t="s">
        <v>173</v>
      </c>
      <c r="X7" s="71" t="s">
        <v>89</v>
      </c>
      <c r="Y7" s="80" t="s">
        <v>90</v>
      </c>
      <c r="Z7" s="70" t="s">
        <v>80</v>
      </c>
      <c r="AA7" s="71" t="s">
        <v>81</v>
      </c>
      <c r="AB7" s="71" t="s">
        <v>82</v>
      </c>
      <c r="AC7" s="71" t="s">
        <v>173</v>
      </c>
      <c r="AD7" s="71" t="s">
        <v>89</v>
      </c>
      <c r="AE7" s="80" t="s">
        <v>90</v>
      </c>
      <c r="AF7" s="70" t="s">
        <v>80</v>
      </c>
      <c r="AG7" s="71" t="s">
        <v>81</v>
      </c>
      <c r="AH7" s="71" t="s">
        <v>82</v>
      </c>
      <c r="AI7" s="71" t="s">
        <v>173</v>
      </c>
      <c r="AJ7" s="71" t="s">
        <v>89</v>
      </c>
      <c r="AK7" s="80" t="s">
        <v>90</v>
      </c>
      <c r="AL7" s="70" t="s">
        <v>80</v>
      </c>
      <c r="AM7" s="71" t="s">
        <v>81</v>
      </c>
      <c r="AN7" s="71" t="s">
        <v>82</v>
      </c>
      <c r="AO7" s="71" t="s">
        <v>173</v>
      </c>
      <c r="AP7" s="71" t="s">
        <v>89</v>
      </c>
      <c r="AQ7" s="80" t="s">
        <v>90</v>
      </c>
      <c r="AR7" s="70" t="s">
        <v>80</v>
      </c>
      <c r="AS7" s="71" t="s">
        <v>81</v>
      </c>
      <c r="AT7" s="71" t="s">
        <v>82</v>
      </c>
      <c r="AU7" s="71" t="s">
        <v>173</v>
      </c>
      <c r="AV7" s="71" t="s">
        <v>89</v>
      </c>
      <c r="AW7" s="80" t="s">
        <v>90</v>
      </c>
      <c r="AX7" s="70" t="s">
        <v>80</v>
      </c>
      <c r="AY7" s="71" t="s">
        <v>81</v>
      </c>
      <c r="AZ7" s="71" t="s">
        <v>82</v>
      </c>
      <c r="BA7" s="71" t="s">
        <v>173</v>
      </c>
      <c r="BB7" s="71" t="s">
        <v>89</v>
      </c>
      <c r="BC7" s="80" t="s">
        <v>90</v>
      </c>
      <c r="BD7" s="70" t="s">
        <v>80</v>
      </c>
      <c r="BE7" s="71" t="s">
        <v>81</v>
      </c>
      <c r="BF7" s="71" t="s">
        <v>82</v>
      </c>
      <c r="BG7" s="71" t="s">
        <v>173</v>
      </c>
      <c r="BH7" s="71" t="s">
        <v>89</v>
      </c>
      <c r="BI7" s="80" t="s">
        <v>90</v>
      </c>
      <c r="BJ7" s="70" t="s">
        <v>80</v>
      </c>
      <c r="BK7" s="71" t="s">
        <v>81</v>
      </c>
      <c r="BL7" s="71" t="s">
        <v>82</v>
      </c>
      <c r="BM7" s="71" t="s">
        <v>173</v>
      </c>
      <c r="BN7" s="71" t="s">
        <v>89</v>
      </c>
      <c r="BO7" s="80" t="s">
        <v>90</v>
      </c>
      <c r="BP7" s="70" t="s">
        <v>80</v>
      </c>
      <c r="BQ7" s="71" t="s">
        <v>81</v>
      </c>
      <c r="BR7" s="71" t="s">
        <v>82</v>
      </c>
      <c r="BS7" s="71" t="s">
        <v>173</v>
      </c>
      <c r="BT7" s="71" t="s">
        <v>89</v>
      </c>
      <c r="BU7" s="80" t="s">
        <v>90</v>
      </c>
      <c r="BV7" s="70" t="s">
        <v>80</v>
      </c>
      <c r="BW7" s="71" t="s">
        <v>81</v>
      </c>
      <c r="BX7" s="71" t="s">
        <v>82</v>
      </c>
      <c r="BY7" s="71" t="s">
        <v>173</v>
      </c>
      <c r="BZ7" s="71" t="s">
        <v>89</v>
      </c>
      <c r="CA7" s="80" t="s">
        <v>90</v>
      </c>
      <c r="CB7" s="70" t="s">
        <v>100</v>
      </c>
      <c r="CC7" s="71" t="s">
        <v>101</v>
      </c>
      <c r="CD7" s="72" t="s">
        <v>133</v>
      </c>
    </row>
    <row r="8" spans="1:83" x14ac:dyDescent="0.35">
      <c r="A8" s="73"/>
      <c r="B8" s="74" t="s">
        <v>83</v>
      </c>
      <c r="C8" s="75" t="s">
        <v>84</v>
      </c>
      <c r="D8" s="75" t="s">
        <v>85</v>
      </c>
      <c r="E8" s="75" t="s">
        <v>86</v>
      </c>
      <c r="F8" s="75" t="s">
        <v>87</v>
      </c>
      <c r="G8" s="81" t="s">
        <v>88</v>
      </c>
      <c r="H8" s="74" t="s">
        <v>83</v>
      </c>
      <c r="I8" s="75" t="s">
        <v>84</v>
      </c>
      <c r="J8" s="75" t="s">
        <v>85</v>
      </c>
      <c r="K8" s="75" t="s">
        <v>86</v>
      </c>
      <c r="L8" s="75" t="s">
        <v>87</v>
      </c>
      <c r="M8" s="81" t="s">
        <v>88</v>
      </c>
      <c r="N8" s="74" t="s">
        <v>83</v>
      </c>
      <c r="O8" s="75" t="s">
        <v>84</v>
      </c>
      <c r="P8" s="75" t="s">
        <v>85</v>
      </c>
      <c r="Q8" s="75" t="s">
        <v>86</v>
      </c>
      <c r="R8" s="75" t="s">
        <v>87</v>
      </c>
      <c r="S8" s="81" t="s">
        <v>88</v>
      </c>
      <c r="T8" s="74" t="s">
        <v>83</v>
      </c>
      <c r="U8" s="75" t="s">
        <v>84</v>
      </c>
      <c r="V8" s="75" t="s">
        <v>85</v>
      </c>
      <c r="W8" s="75" t="s">
        <v>86</v>
      </c>
      <c r="X8" s="75" t="s">
        <v>87</v>
      </c>
      <c r="Y8" s="81" t="s">
        <v>88</v>
      </c>
      <c r="Z8" s="74" t="s">
        <v>83</v>
      </c>
      <c r="AA8" s="75" t="s">
        <v>84</v>
      </c>
      <c r="AB8" s="75" t="s">
        <v>85</v>
      </c>
      <c r="AC8" s="75" t="s">
        <v>86</v>
      </c>
      <c r="AD8" s="75" t="s">
        <v>87</v>
      </c>
      <c r="AE8" s="81" t="s">
        <v>88</v>
      </c>
      <c r="AF8" s="74" t="s">
        <v>83</v>
      </c>
      <c r="AG8" s="75" t="s">
        <v>84</v>
      </c>
      <c r="AH8" s="75" t="s">
        <v>85</v>
      </c>
      <c r="AI8" s="75" t="s">
        <v>86</v>
      </c>
      <c r="AJ8" s="75" t="s">
        <v>87</v>
      </c>
      <c r="AK8" s="81" t="s">
        <v>88</v>
      </c>
      <c r="AL8" s="74" t="s">
        <v>83</v>
      </c>
      <c r="AM8" s="75" t="s">
        <v>84</v>
      </c>
      <c r="AN8" s="75" t="s">
        <v>85</v>
      </c>
      <c r="AO8" s="75" t="s">
        <v>86</v>
      </c>
      <c r="AP8" s="75" t="s">
        <v>87</v>
      </c>
      <c r="AQ8" s="81" t="s">
        <v>88</v>
      </c>
      <c r="AR8" s="74" t="s">
        <v>83</v>
      </c>
      <c r="AS8" s="75" t="s">
        <v>84</v>
      </c>
      <c r="AT8" s="75" t="s">
        <v>85</v>
      </c>
      <c r="AU8" s="75" t="s">
        <v>86</v>
      </c>
      <c r="AV8" s="75" t="s">
        <v>87</v>
      </c>
      <c r="AW8" s="81" t="s">
        <v>88</v>
      </c>
      <c r="AX8" s="74" t="s">
        <v>83</v>
      </c>
      <c r="AY8" s="75" t="s">
        <v>84</v>
      </c>
      <c r="AZ8" s="75" t="s">
        <v>85</v>
      </c>
      <c r="BA8" s="75" t="s">
        <v>86</v>
      </c>
      <c r="BB8" s="75" t="s">
        <v>87</v>
      </c>
      <c r="BC8" s="81" t="s">
        <v>88</v>
      </c>
      <c r="BD8" s="74" t="s">
        <v>83</v>
      </c>
      <c r="BE8" s="75" t="s">
        <v>84</v>
      </c>
      <c r="BF8" s="75" t="s">
        <v>85</v>
      </c>
      <c r="BG8" s="75" t="s">
        <v>86</v>
      </c>
      <c r="BH8" s="75" t="s">
        <v>87</v>
      </c>
      <c r="BI8" s="81" t="s">
        <v>88</v>
      </c>
      <c r="BJ8" s="74" t="s">
        <v>83</v>
      </c>
      <c r="BK8" s="75" t="s">
        <v>84</v>
      </c>
      <c r="BL8" s="75" t="s">
        <v>85</v>
      </c>
      <c r="BM8" s="75" t="s">
        <v>86</v>
      </c>
      <c r="BN8" s="75" t="s">
        <v>87</v>
      </c>
      <c r="BO8" s="81" t="s">
        <v>88</v>
      </c>
      <c r="BP8" s="74" t="s">
        <v>83</v>
      </c>
      <c r="BQ8" s="75" t="s">
        <v>84</v>
      </c>
      <c r="BR8" s="75" t="s">
        <v>85</v>
      </c>
      <c r="BS8" s="75" t="s">
        <v>86</v>
      </c>
      <c r="BT8" s="75" t="s">
        <v>87</v>
      </c>
      <c r="BU8" s="81" t="s">
        <v>88</v>
      </c>
      <c r="BV8" s="74" t="s">
        <v>83</v>
      </c>
      <c r="BW8" s="75" t="s">
        <v>84</v>
      </c>
      <c r="BX8" s="75" t="s">
        <v>85</v>
      </c>
      <c r="BY8" s="75" t="s">
        <v>86</v>
      </c>
      <c r="BZ8" s="75" t="s">
        <v>87</v>
      </c>
      <c r="CA8" s="81" t="s">
        <v>88</v>
      </c>
      <c r="CB8" s="76"/>
      <c r="CC8" s="79"/>
      <c r="CD8" s="77"/>
    </row>
    <row r="9" spans="1:83" s="89" customFormat="1" ht="14.5" customHeight="1" x14ac:dyDescent="0.3">
      <c r="A9" s="3"/>
      <c r="B9" s="12"/>
      <c r="C9" s="13"/>
      <c r="D9" s="13"/>
      <c r="E9" s="13"/>
      <c r="F9" s="13"/>
      <c r="G9" s="22"/>
      <c r="H9" s="12"/>
      <c r="I9" s="13"/>
      <c r="J9" s="13"/>
      <c r="K9" s="13"/>
      <c r="L9" s="13"/>
      <c r="M9" s="22"/>
      <c r="N9" s="12"/>
      <c r="O9" s="13"/>
      <c r="P9" s="13"/>
      <c r="Q9" s="13"/>
      <c r="R9" s="13"/>
      <c r="S9" s="22"/>
      <c r="T9" s="12"/>
      <c r="U9" s="13"/>
      <c r="V9" s="13"/>
      <c r="W9" s="13"/>
      <c r="X9" s="13"/>
      <c r="Y9" s="22"/>
      <c r="Z9" s="12"/>
      <c r="AA9" s="13"/>
      <c r="AB9" s="13"/>
      <c r="AC9" s="13"/>
      <c r="AD9" s="13"/>
      <c r="AE9" s="22"/>
      <c r="AF9" s="12"/>
      <c r="AG9" s="13"/>
      <c r="AH9" s="13"/>
      <c r="AI9" s="13"/>
      <c r="AJ9" s="13"/>
      <c r="AK9" s="22"/>
      <c r="AL9" s="12"/>
      <c r="AM9" s="13"/>
      <c r="AN9" s="13"/>
      <c r="AO9" s="13"/>
      <c r="AP9" s="13"/>
      <c r="AQ9" s="22"/>
      <c r="AR9" s="12"/>
      <c r="AS9" s="13"/>
      <c r="AT9" s="13"/>
      <c r="AU9" s="13"/>
      <c r="AV9" s="13"/>
      <c r="AW9" s="22"/>
      <c r="AX9" s="136"/>
      <c r="AY9" s="137"/>
      <c r="AZ9" s="137"/>
      <c r="BA9" s="137"/>
      <c r="BB9" s="137"/>
      <c r="BC9" s="134"/>
      <c r="BD9" s="12"/>
      <c r="BE9" s="13"/>
      <c r="BF9" s="13"/>
      <c r="BG9" s="13"/>
      <c r="BH9" s="13"/>
      <c r="BI9" s="22"/>
      <c r="BJ9" s="12"/>
      <c r="BK9" s="13"/>
      <c r="BL9" s="13"/>
      <c r="BM9" s="13"/>
      <c r="BN9" s="13"/>
      <c r="BO9" s="22"/>
      <c r="BP9" s="12"/>
      <c r="BQ9" s="13"/>
      <c r="BR9" s="13"/>
      <c r="BS9" s="13"/>
      <c r="BT9" s="13"/>
      <c r="BU9" s="22"/>
      <c r="BV9" s="136"/>
      <c r="BW9" s="137"/>
      <c r="BX9" s="137"/>
      <c r="BY9" s="137"/>
      <c r="BZ9" s="137"/>
      <c r="CA9" s="134"/>
      <c r="CB9" s="83"/>
      <c r="CC9" s="25"/>
      <c r="CD9" s="26"/>
      <c r="CE9" s="88"/>
    </row>
    <row r="10" spans="1:83" s="89" customFormat="1" ht="14.5" customHeight="1" x14ac:dyDescent="0.3">
      <c r="A10" s="4" t="s">
        <v>0</v>
      </c>
      <c r="B10" s="14">
        <v>0</v>
      </c>
      <c r="C10" s="15">
        <v>0</v>
      </c>
      <c r="D10" s="15">
        <v>0</v>
      </c>
      <c r="E10" s="15">
        <v>0</v>
      </c>
      <c r="F10" s="15">
        <v>0</v>
      </c>
      <c r="G10" s="23">
        <v>0</v>
      </c>
      <c r="H10" s="14">
        <v>10513860.7808</v>
      </c>
      <c r="I10" s="15">
        <v>2636148.2104000002</v>
      </c>
      <c r="J10" s="15">
        <v>0</v>
      </c>
      <c r="K10" s="15">
        <v>2473070.0544000003</v>
      </c>
      <c r="L10" s="15">
        <v>0</v>
      </c>
      <c r="M10" s="23">
        <v>15623079.045600001</v>
      </c>
      <c r="N10" s="14">
        <v>0</v>
      </c>
      <c r="O10" s="15">
        <v>0</v>
      </c>
      <c r="P10" s="15">
        <v>0</v>
      </c>
      <c r="Q10" s="15">
        <v>0</v>
      </c>
      <c r="R10" s="15">
        <v>0</v>
      </c>
      <c r="S10" s="23">
        <v>0</v>
      </c>
      <c r="T10" s="14">
        <v>80981.892099999997</v>
      </c>
      <c r="U10" s="15">
        <v>101730.12800000001</v>
      </c>
      <c r="V10" s="15">
        <v>0</v>
      </c>
      <c r="W10" s="15">
        <v>2488.1759999999999</v>
      </c>
      <c r="X10" s="15">
        <v>0</v>
      </c>
      <c r="Y10" s="23">
        <v>185200.19610000003</v>
      </c>
      <c r="Z10" s="14">
        <v>2407956.5181646487</v>
      </c>
      <c r="AA10" s="15">
        <v>357403.88401288743</v>
      </c>
      <c r="AB10" s="15">
        <v>0</v>
      </c>
      <c r="AC10" s="15">
        <v>364009.59782246419</v>
      </c>
      <c r="AD10" s="15">
        <v>0</v>
      </c>
      <c r="AE10" s="23">
        <v>3129370</v>
      </c>
      <c r="AF10" s="14">
        <v>168000</v>
      </c>
      <c r="AG10" s="15">
        <v>0</v>
      </c>
      <c r="AH10" s="15">
        <v>0</v>
      </c>
      <c r="AI10" s="15">
        <v>0</v>
      </c>
      <c r="AJ10" s="15">
        <v>0</v>
      </c>
      <c r="AK10" s="23">
        <v>168000</v>
      </c>
      <c r="AL10" s="14">
        <v>0</v>
      </c>
      <c r="AM10" s="15">
        <v>286046.90000000002</v>
      </c>
      <c r="AN10" s="15">
        <v>0</v>
      </c>
      <c r="AO10" s="15">
        <v>0</v>
      </c>
      <c r="AP10" s="15">
        <v>0</v>
      </c>
      <c r="AQ10" s="23">
        <v>286046.90000000002</v>
      </c>
      <c r="AR10" s="14">
        <v>44941</v>
      </c>
      <c r="AS10" s="15">
        <v>0</v>
      </c>
      <c r="AT10" s="15">
        <v>0</v>
      </c>
      <c r="AU10" s="15">
        <v>0</v>
      </c>
      <c r="AV10" s="15">
        <v>0</v>
      </c>
      <c r="AW10" s="23">
        <v>44941</v>
      </c>
      <c r="AX10" s="138">
        <v>13215740.191064648</v>
      </c>
      <c r="AY10" s="139">
        <v>3381329.1224128874</v>
      </c>
      <c r="AZ10" s="139">
        <v>0</v>
      </c>
      <c r="BA10" s="139">
        <v>2839567.8282224643</v>
      </c>
      <c r="BB10" s="139">
        <v>0</v>
      </c>
      <c r="BC10" s="133">
        <v>19436637.1417</v>
      </c>
      <c r="BD10" s="14">
        <v>329685.7</v>
      </c>
      <c r="BE10" s="15">
        <v>0</v>
      </c>
      <c r="BF10" s="15">
        <v>0</v>
      </c>
      <c r="BG10" s="15">
        <v>0</v>
      </c>
      <c r="BH10" s="15">
        <v>0</v>
      </c>
      <c r="BI10" s="23">
        <v>329685.7</v>
      </c>
      <c r="BJ10" s="14">
        <v>0</v>
      </c>
      <c r="BK10" s="15">
        <v>0</v>
      </c>
      <c r="BL10" s="15">
        <v>0</v>
      </c>
      <c r="BM10" s="15">
        <v>0</v>
      </c>
      <c r="BN10" s="15">
        <v>0</v>
      </c>
      <c r="BO10" s="23">
        <v>0</v>
      </c>
      <c r="BP10" s="14">
        <v>0</v>
      </c>
      <c r="BQ10" s="15">
        <v>0</v>
      </c>
      <c r="BR10" s="15">
        <v>0</v>
      </c>
      <c r="BS10" s="15">
        <v>0</v>
      </c>
      <c r="BT10" s="15">
        <v>0</v>
      </c>
      <c r="BU10" s="23">
        <v>0</v>
      </c>
      <c r="BV10" s="138">
        <v>13545425.891064648</v>
      </c>
      <c r="BW10" s="139">
        <v>3381329.1224128874</v>
      </c>
      <c r="BX10" s="139">
        <v>0</v>
      </c>
      <c r="BY10" s="139">
        <v>2839567.8282224643</v>
      </c>
      <c r="BZ10" s="139">
        <v>0</v>
      </c>
      <c r="CA10" s="133">
        <v>19766322.841699999</v>
      </c>
      <c r="CB10" s="84">
        <v>19766322.841699999</v>
      </c>
      <c r="CC10" s="27">
        <v>19766323</v>
      </c>
      <c r="CD10" s="28">
        <f>CB10-CC10</f>
        <v>-0.1583000011742115</v>
      </c>
      <c r="CE10" s="88"/>
    </row>
    <row r="11" spans="1:83" s="89" customFormat="1" ht="14.5" customHeight="1" x14ac:dyDescent="0.3">
      <c r="A11" s="4" t="s">
        <v>1</v>
      </c>
      <c r="B11" s="14">
        <v>502203</v>
      </c>
      <c r="C11" s="15">
        <v>31488</v>
      </c>
      <c r="D11" s="15">
        <v>9600</v>
      </c>
      <c r="E11" s="15">
        <v>82176</v>
      </c>
      <c r="F11" s="15">
        <v>0</v>
      </c>
      <c r="G11" s="23">
        <v>625467</v>
      </c>
      <c r="H11" s="14">
        <v>7090809</v>
      </c>
      <c r="I11" s="15">
        <v>811879</v>
      </c>
      <c r="J11" s="15">
        <v>219851</v>
      </c>
      <c r="K11" s="15">
        <v>5884810</v>
      </c>
      <c r="L11" s="15">
        <v>0</v>
      </c>
      <c r="M11" s="23">
        <v>14007349</v>
      </c>
      <c r="N11" s="14">
        <v>0</v>
      </c>
      <c r="O11" s="15">
        <v>0</v>
      </c>
      <c r="P11" s="15">
        <v>0</v>
      </c>
      <c r="Q11" s="15">
        <v>0</v>
      </c>
      <c r="R11" s="15">
        <v>0</v>
      </c>
      <c r="S11" s="23">
        <v>0</v>
      </c>
      <c r="T11" s="14">
        <v>-102202</v>
      </c>
      <c r="U11" s="15">
        <v>2230</v>
      </c>
      <c r="V11" s="15">
        <v>6004</v>
      </c>
      <c r="W11" s="15">
        <v>64797</v>
      </c>
      <c r="X11" s="15">
        <v>0</v>
      </c>
      <c r="Y11" s="23">
        <v>-29171</v>
      </c>
      <c r="Z11" s="14">
        <v>1929592</v>
      </c>
      <c r="AA11" s="15">
        <v>126514</v>
      </c>
      <c r="AB11" s="15">
        <v>19488</v>
      </c>
      <c r="AC11" s="15">
        <v>98216</v>
      </c>
      <c r="AD11" s="15">
        <v>88386</v>
      </c>
      <c r="AE11" s="23">
        <v>2262196</v>
      </c>
      <c r="AF11" s="14">
        <v>0</v>
      </c>
      <c r="AG11" s="15">
        <v>0</v>
      </c>
      <c r="AH11" s="15">
        <v>0</v>
      </c>
      <c r="AI11" s="15">
        <v>0</v>
      </c>
      <c r="AJ11" s="15">
        <v>0</v>
      </c>
      <c r="AK11" s="23">
        <v>0</v>
      </c>
      <c r="AL11" s="14">
        <v>0</v>
      </c>
      <c r="AM11" s="15">
        <v>0</v>
      </c>
      <c r="AN11" s="15">
        <v>0</v>
      </c>
      <c r="AO11" s="15">
        <v>0</v>
      </c>
      <c r="AP11" s="15">
        <v>498992</v>
      </c>
      <c r="AQ11" s="23">
        <v>498992</v>
      </c>
      <c r="AR11" s="14">
        <v>0</v>
      </c>
      <c r="AS11" s="15">
        <v>0</v>
      </c>
      <c r="AT11" s="15">
        <v>0</v>
      </c>
      <c r="AU11" s="15">
        <v>0</v>
      </c>
      <c r="AV11" s="15">
        <v>0</v>
      </c>
      <c r="AW11" s="23">
        <v>0</v>
      </c>
      <c r="AX11" s="138">
        <v>9420402</v>
      </c>
      <c r="AY11" s="139">
        <v>972111</v>
      </c>
      <c r="AZ11" s="139">
        <v>254943</v>
      </c>
      <c r="BA11" s="139">
        <v>6129999</v>
      </c>
      <c r="BB11" s="139">
        <v>587378</v>
      </c>
      <c r="BC11" s="133">
        <v>17364833</v>
      </c>
      <c r="BD11" s="14">
        <v>302934</v>
      </c>
      <c r="BE11" s="15">
        <v>0</v>
      </c>
      <c r="BF11" s="15">
        <v>0</v>
      </c>
      <c r="BG11" s="15">
        <v>0</v>
      </c>
      <c r="BH11" s="15">
        <v>0</v>
      </c>
      <c r="BI11" s="23">
        <v>302934</v>
      </c>
      <c r="BJ11" s="14">
        <v>302934</v>
      </c>
      <c r="BK11" s="15">
        <v>0</v>
      </c>
      <c r="BL11" s="15">
        <v>0</v>
      </c>
      <c r="BM11" s="15">
        <v>0</v>
      </c>
      <c r="BN11" s="15">
        <v>0</v>
      </c>
      <c r="BO11" s="23">
        <v>302934</v>
      </c>
      <c r="BP11" s="14">
        <v>0</v>
      </c>
      <c r="BQ11" s="15">
        <v>0</v>
      </c>
      <c r="BR11" s="15">
        <v>0</v>
      </c>
      <c r="BS11" s="15">
        <v>0</v>
      </c>
      <c r="BT11" s="15">
        <v>0</v>
      </c>
      <c r="BU11" s="23">
        <v>0</v>
      </c>
      <c r="BV11" s="138">
        <v>9420402</v>
      </c>
      <c r="BW11" s="139">
        <v>972111</v>
      </c>
      <c r="BX11" s="139">
        <v>254943</v>
      </c>
      <c r="BY11" s="139">
        <v>6129999</v>
      </c>
      <c r="BZ11" s="139">
        <v>587378</v>
      </c>
      <c r="CA11" s="133">
        <v>17364833</v>
      </c>
      <c r="CB11" s="84">
        <v>17364833</v>
      </c>
      <c r="CC11" s="27">
        <v>17364833</v>
      </c>
      <c r="CD11" s="28">
        <f t="shared" ref="CD11:CD74" si="0">CB11-CC11</f>
        <v>0</v>
      </c>
      <c r="CE11" s="88"/>
    </row>
    <row r="12" spans="1:83" s="89" customFormat="1" ht="14.5" customHeight="1" x14ac:dyDescent="0.3">
      <c r="A12" s="4" t="s">
        <v>2</v>
      </c>
      <c r="B12" s="14">
        <v>0</v>
      </c>
      <c r="C12" s="15">
        <v>0</v>
      </c>
      <c r="D12" s="15">
        <v>0</v>
      </c>
      <c r="E12" s="15">
        <v>0</v>
      </c>
      <c r="F12" s="15">
        <v>0</v>
      </c>
      <c r="G12" s="23">
        <v>0</v>
      </c>
      <c r="H12" s="14">
        <v>77577576</v>
      </c>
      <c r="I12" s="15">
        <v>20963455</v>
      </c>
      <c r="J12" s="15">
        <v>9614092</v>
      </c>
      <c r="K12" s="15">
        <v>3179267</v>
      </c>
      <c r="L12" s="15">
        <v>256501</v>
      </c>
      <c r="M12" s="23">
        <v>111590891</v>
      </c>
      <c r="N12" s="14">
        <v>0</v>
      </c>
      <c r="O12" s="15">
        <v>0</v>
      </c>
      <c r="P12" s="15">
        <v>0</v>
      </c>
      <c r="Q12" s="15">
        <v>0</v>
      </c>
      <c r="R12" s="15">
        <v>0</v>
      </c>
      <c r="S12" s="23">
        <v>0</v>
      </c>
      <c r="T12" s="14">
        <v>564938</v>
      </c>
      <c r="U12" s="15">
        <v>27743</v>
      </c>
      <c r="V12" s="15">
        <v>109684</v>
      </c>
      <c r="W12" s="15">
        <v>-21012</v>
      </c>
      <c r="X12" s="15">
        <v>0</v>
      </c>
      <c r="Y12" s="23">
        <v>681353</v>
      </c>
      <c r="Z12" s="14">
        <v>22836775.43</v>
      </c>
      <c r="AA12" s="15">
        <v>0</v>
      </c>
      <c r="AB12" s="15">
        <v>0</v>
      </c>
      <c r="AC12" s="15">
        <v>463321</v>
      </c>
      <c r="AD12" s="15">
        <v>0</v>
      </c>
      <c r="AE12" s="23">
        <v>23300096.43</v>
      </c>
      <c r="AF12" s="14">
        <v>0</v>
      </c>
      <c r="AG12" s="15">
        <v>147881</v>
      </c>
      <c r="AH12" s="15">
        <v>0</v>
      </c>
      <c r="AI12" s="15">
        <v>0</v>
      </c>
      <c r="AJ12" s="15">
        <v>0</v>
      </c>
      <c r="AK12" s="23">
        <v>147881</v>
      </c>
      <c r="AL12" s="14">
        <v>0</v>
      </c>
      <c r="AM12" s="15">
        <v>0</v>
      </c>
      <c r="AN12" s="15">
        <v>0</v>
      </c>
      <c r="AO12" s="15">
        <v>0</v>
      </c>
      <c r="AP12" s="15">
        <v>66133</v>
      </c>
      <c r="AQ12" s="23">
        <v>66133</v>
      </c>
      <c r="AR12" s="14">
        <v>0</v>
      </c>
      <c r="AS12" s="15">
        <v>0</v>
      </c>
      <c r="AT12" s="15">
        <v>0</v>
      </c>
      <c r="AU12" s="15">
        <v>0</v>
      </c>
      <c r="AV12" s="15">
        <v>0</v>
      </c>
      <c r="AW12" s="23">
        <v>0</v>
      </c>
      <c r="AX12" s="138">
        <v>100979289.43000001</v>
      </c>
      <c r="AY12" s="139">
        <v>21139079</v>
      </c>
      <c r="AZ12" s="139">
        <v>9723776</v>
      </c>
      <c r="BA12" s="139">
        <v>3621576</v>
      </c>
      <c r="BB12" s="139">
        <v>322634</v>
      </c>
      <c r="BC12" s="133">
        <v>135786354.43000001</v>
      </c>
      <c r="BD12" s="14">
        <v>2226343</v>
      </c>
      <c r="BE12" s="15">
        <v>0</v>
      </c>
      <c r="BF12" s="15">
        <v>0</v>
      </c>
      <c r="BG12" s="15">
        <v>0</v>
      </c>
      <c r="BH12" s="15">
        <v>0</v>
      </c>
      <c r="BI12" s="23">
        <v>2226343</v>
      </c>
      <c r="BJ12" s="14">
        <v>2224305</v>
      </c>
      <c r="BK12" s="15">
        <v>0</v>
      </c>
      <c r="BL12" s="15">
        <v>0</v>
      </c>
      <c r="BM12" s="15">
        <v>0</v>
      </c>
      <c r="BN12" s="15">
        <v>0</v>
      </c>
      <c r="BO12" s="23">
        <v>2224305</v>
      </c>
      <c r="BP12" s="14">
        <v>417225</v>
      </c>
      <c r="BQ12" s="15">
        <v>0</v>
      </c>
      <c r="BR12" s="15">
        <v>0</v>
      </c>
      <c r="BS12" s="15">
        <v>0</v>
      </c>
      <c r="BT12" s="15">
        <v>0</v>
      </c>
      <c r="BU12" s="23">
        <v>417225</v>
      </c>
      <c r="BV12" s="138">
        <v>100564102.43000001</v>
      </c>
      <c r="BW12" s="139">
        <v>21139079</v>
      </c>
      <c r="BX12" s="139">
        <v>9723776</v>
      </c>
      <c r="BY12" s="139">
        <v>3621576</v>
      </c>
      <c r="BZ12" s="139">
        <v>322634</v>
      </c>
      <c r="CA12" s="133">
        <v>135371167.43000001</v>
      </c>
      <c r="CB12" s="84">
        <v>135371167.43000001</v>
      </c>
      <c r="CC12" s="27">
        <v>135371167.00999999</v>
      </c>
      <c r="CD12" s="28">
        <f t="shared" si="0"/>
        <v>0.42000001668930054</v>
      </c>
      <c r="CE12" s="88"/>
    </row>
    <row r="13" spans="1:83" s="89" customFormat="1" ht="14.5" customHeight="1" x14ac:dyDescent="0.3">
      <c r="A13" s="4" t="s">
        <v>3</v>
      </c>
      <c r="B13" s="14">
        <v>0</v>
      </c>
      <c r="C13" s="15">
        <v>0</v>
      </c>
      <c r="D13" s="15">
        <v>0</v>
      </c>
      <c r="E13" s="15">
        <v>0</v>
      </c>
      <c r="F13" s="15">
        <v>0</v>
      </c>
      <c r="G13" s="23">
        <v>0</v>
      </c>
      <c r="H13" s="14">
        <v>98197750.049999997</v>
      </c>
      <c r="I13" s="15">
        <v>6515125.7699999996</v>
      </c>
      <c r="J13" s="15">
        <v>2589467.33</v>
      </c>
      <c r="K13" s="15">
        <v>0</v>
      </c>
      <c r="L13" s="15">
        <v>0</v>
      </c>
      <c r="M13" s="23">
        <v>107302343.14999999</v>
      </c>
      <c r="N13" s="14">
        <v>0</v>
      </c>
      <c r="O13" s="15">
        <v>0</v>
      </c>
      <c r="P13" s="15">
        <v>0</v>
      </c>
      <c r="Q13" s="15">
        <v>0</v>
      </c>
      <c r="R13" s="15">
        <v>15841</v>
      </c>
      <c r="S13" s="23">
        <v>15841</v>
      </c>
      <c r="T13" s="14">
        <v>800753.89</v>
      </c>
      <c r="U13" s="15">
        <v>-29434.07</v>
      </c>
      <c r="V13" s="15">
        <v>2104.29</v>
      </c>
      <c r="W13" s="15">
        <v>0</v>
      </c>
      <c r="X13" s="15">
        <v>0</v>
      </c>
      <c r="Y13" s="23">
        <v>773424.1100000001</v>
      </c>
      <c r="Z13" s="14">
        <v>2175278.7999999998</v>
      </c>
      <c r="AA13" s="15">
        <v>459400.85</v>
      </c>
      <c r="AB13" s="15">
        <v>0</v>
      </c>
      <c r="AC13" s="15">
        <v>0</v>
      </c>
      <c r="AD13" s="15">
        <v>0</v>
      </c>
      <c r="AE13" s="23">
        <v>2634679.65</v>
      </c>
      <c r="AF13" s="14">
        <v>4663</v>
      </c>
      <c r="AG13" s="15">
        <v>639507.24</v>
      </c>
      <c r="AH13" s="15">
        <v>0</v>
      </c>
      <c r="AI13" s="15">
        <v>0</v>
      </c>
      <c r="AJ13" s="15">
        <v>0</v>
      </c>
      <c r="AK13" s="23">
        <v>644170.23999999999</v>
      </c>
      <c r="AL13" s="14">
        <v>0</v>
      </c>
      <c r="AM13" s="15">
        <v>0</v>
      </c>
      <c r="AN13" s="15">
        <v>0</v>
      </c>
      <c r="AO13" s="15">
        <v>0</v>
      </c>
      <c r="AP13" s="15">
        <v>0</v>
      </c>
      <c r="AQ13" s="23">
        <v>0</v>
      </c>
      <c r="AR13" s="14">
        <v>0</v>
      </c>
      <c r="AS13" s="15">
        <v>0</v>
      </c>
      <c r="AT13" s="15">
        <v>0</v>
      </c>
      <c r="AU13" s="15">
        <v>0</v>
      </c>
      <c r="AV13" s="15">
        <v>0</v>
      </c>
      <c r="AW13" s="23">
        <v>0</v>
      </c>
      <c r="AX13" s="138">
        <v>101178445.73999999</v>
      </c>
      <c r="AY13" s="139">
        <v>7584599.7899999991</v>
      </c>
      <c r="AZ13" s="139">
        <v>2591571.62</v>
      </c>
      <c r="BA13" s="139">
        <v>0</v>
      </c>
      <c r="BB13" s="139">
        <v>15841</v>
      </c>
      <c r="BC13" s="133">
        <v>111370458.14999999</v>
      </c>
      <c r="BD13" s="14">
        <v>1929939.68</v>
      </c>
      <c r="BE13" s="15">
        <v>0</v>
      </c>
      <c r="BF13" s="15">
        <v>0</v>
      </c>
      <c r="BG13" s="15">
        <v>0</v>
      </c>
      <c r="BH13" s="15">
        <v>0</v>
      </c>
      <c r="BI13" s="23">
        <v>1929939.68</v>
      </c>
      <c r="BJ13" s="14">
        <v>1929939.68</v>
      </c>
      <c r="BK13" s="15">
        <v>0</v>
      </c>
      <c r="BL13" s="15">
        <v>0</v>
      </c>
      <c r="BM13" s="15">
        <v>0</v>
      </c>
      <c r="BN13" s="15">
        <v>0</v>
      </c>
      <c r="BO13" s="23">
        <v>1929939.68</v>
      </c>
      <c r="BP13" s="14">
        <v>0</v>
      </c>
      <c r="BQ13" s="15">
        <v>0</v>
      </c>
      <c r="BR13" s="15">
        <v>0</v>
      </c>
      <c r="BS13" s="15">
        <v>0</v>
      </c>
      <c r="BT13" s="15">
        <v>0</v>
      </c>
      <c r="BU13" s="23">
        <v>0</v>
      </c>
      <c r="BV13" s="138">
        <v>101178445.73999999</v>
      </c>
      <c r="BW13" s="139">
        <v>7584599.7899999991</v>
      </c>
      <c r="BX13" s="139">
        <v>2591571.62</v>
      </c>
      <c r="BY13" s="139">
        <v>0</v>
      </c>
      <c r="BZ13" s="139">
        <v>15841</v>
      </c>
      <c r="CA13" s="133">
        <v>111370458.14999999</v>
      </c>
      <c r="CB13" s="84">
        <v>111370458.14999999</v>
      </c>
      <c r="CC13" s="27">
        <v>108735754</v>
      </c>
      <c r="CD13" s="28">
        <f t="shared" si="0"/>
        <v>2634704.1499999911</v>
      </c>
      <c r="CE13" s="88"/>
    </row>
    <row r="14" spans="1:83" s="89" customFormat="1" ht="14.5" customHeight="1" x14ac:dyDescent="0.3">
      <c r="A14" s="4" t="s">
        <v>4</v>
      </c>
      <c r="B14" s="14">
        <v>0</v>
      </c>
      <c r="C14" s="15">
        <v>0</v>
      </c>
      <c r="D14" s="15">
        <v>0</v>
      </c>
      <c r="E14" s="15">
        <v>0</v>
      </c>
      <c r="F14" s="15">
        <v>0</v>
      </c>
      <c r="G14" s="23">
        <v>0</v>
      </c>
      <c r="H14" s="14">
        <v>46756981.699999996</v>
      </c>
      <c r="I14" s="15">
        <v>2057247.25</v>
      </c>
      <c r="J14" s="15">
        <v>535124.96</v>
      </c>
      <c r="K14" s="15">
        <v>3089785.58</v>
      </c>
      <c r="L14" s="15">
        <v>0</v>
      </c>
      <c r="M14" s="23">
        <v>52439139.489999995</v>
      </c>
      <c r="N14" s="14">
        <v>0</v>
      </c>
      <c r="O14" s="15">
        <v>0</v>
      </c>
      <c r="P14" s="15">
        <v>0</v>
      </c>
      <c r="Q14" s="15">
        <v>0</v>
      </c>
      <c r="R14" s="15">
        <v>36656</v>
      </c>
      <c r="S14" s="23">
        <v>36656</v>
      </c>
      <c r="T14" s="14">
        <v>773439.89889156329</v>
      </c>
      <c r="U14" s="15">
        <v>0</v>
      </c>
      <c r="V14" s="15">
        <v>20181.101108436713</v>
      </c>
      <c r="W14" s="15">
        <v>0</v>
      </c>
      <c r="X14" s="15">
        <v>0</v>
      </c>
      <c r="Y14" s="23">
        <v>793621</v>
      </c>
      <c r="Z14" s="14">
        <v>12058965.279999999</v>
      </c>
      <c r="AA14" s="15">
        <v>475874</v>
      </c>
      <c r="AB14" s="15">
        <v>213892.84</v>
      </c>
      <c r="AC14" s="15">
        <v>1270333.1200000001</v>
      </c>
      <c r="AD14" s="15">
        <v>26548.760000000002</v>
      </c>
      <c r="AE14" s="23">
        <v>14045613.999999998</v>
      </c>
      <c r="AF14" s="14">
        <v>2367181</v>
      </c>
      <c r="AG14" s="15">
        <v>0</v>
      </c>
      <c r="AH14" s="15">
        <v>0</v>
      </c>
      <c r="AI14" s="15">
        <v>0</v>
      </c>
      <c r="AJ14" s="15">
        <v>0</v>
      </c>
      <c r="AK14" s="23">
        <v>2367181</v>
      </c>
      <c r="AL14" s="14">
        <v>0</v>
      </c>
      <c r="AM14" s="15">
        <v>30835</v>
      </c>
      <c r="AN14" s="15">
        <v>0</v>
      </c>
      <c r="AO14" s="15">
        <v>0</v>
      </c>
      <c r="AP14" s="15">
        <v>0</v>
      </c>
      <c r="AQ14" s="23">
        <v>30835</v>
      </c>
      <c r="AR14" s="14">
        <v>0</v>
      </c>
      <c r="AS14" s="15">
        <v>0</v>
      </c>
      <c r="AT14" s="15">
        <v>0</v>
      </c>
      <c r="AU14" s="15">
        <v>0</v>
      </c>
      <c r="AV14" s="15">
        <v>0</v>
      </c>
      <c r="AW14" s="23">
        <v>0</v>
      </c>
      <c r="AX14" s="138">
        <v>61956567.878891557</v>
      </c>
      <c r="AY14" s="139">
        <v>2563956.25</v>
      </c>
      <c r="AZ14" s="139">
        <v>769198.90110843664</v>
      </c>
      <c r="BA14" s="139">
        <v>4360118.7</v>
      </c>
      <c r="BB14" s="139">
        <v>63204.76</v>
      </c>
      <c r="BC14" s="133">
        <v>69713046.489999995</v>
      </c>
      <c r="BD14" s="14">
        <v>1765278</v>
      </c>
      <c r="BE14" s="15">
        <v>0</v>
      </c>
      <c r="BF14" s="15">
        <v>0</v>
      </c>
      <c r="BG14" s="15">
        <v>0</v>
      </c>
      <c r="BH14" s="15">
        <v>0</v>
      </c>
      <c r="BI14" s="23">
        <v>1765278</v>
      </c>
      <c r="BJ14" s="14">
        <v>1148026.1499999999</v>
      </c>
      <c r="BK14" s="15">
        <v>0</v>
      </c>
      <c r="BL14" s="15">
        <v>0</v>
      </c>
      <c r="BM14" s="15">
        <v>0</v>
      </c>
      <c r="BN14" s="15">
        <v>0</v>
      </c>
      <c r="BO14" s="23">
        <v>1148026.1499999999</v>
      </c>
      <c r="BP14" s="14">
        <v>6064.98</v>
      </c>
      <c r="BQ14" s="15">
        <v>0</v>
      </c>
      <c r="BR14" s="15">
        <v>0</v>
      </c>
      <c r="BS14" s="15">
        <v>611185.04999999981</v>
      </c>
      <c r="BT14" s="15">
        <v>0</v>
      </c>
      <c r="BU14" s="23">
        <v>617250.0299999998</v>
      </c>
      <c r="BV14" s="138">
        <v>62567754.748891555</v>
      </c>
      <c r="BW14" s="139">
        <v>2563956.25</v>
      </c>
      <c r="BX14" s="139">
        <v>769198.90110843664</v>
      </c>
      <c r="BY14" s="139">
        <v>3748933.6500000004</v>
      </c>
      <c r="BZ14" s="139">
        <v>63204.76</v>
      </c>
      <c r="CA14" s="133">
        <v>69713048.310000002</v>
      </c>
      <c r="CB14" s="84">
        <v>69713048.310000002</v>
      </c>
      <c r="CC14" s="27">
        <v>69713048.200000003</v>
      </c>
      <c r="CD14" s="28">
        <f t="shared" si="0"/>
        <v>0.10999999940395355</v>
      </c>
      <c r="CE14" s="88"/>
    </row>
    <row r="15" spans="1:83" s="89" customFormat="1" ht="14.5" customHeight="1" x14ac:dyDescent="0.3">
      <c r="A15" s="4" t="s">
        <v>5</v>
      </c>
      <c r="B15" s="14">
        <v>0</v>
      </c>
      <c r="C15" s="15">
        <v>0</v>
      </c>
      <c r="D15" s="15">
        <v>0</v>
      </c>
      <c r="E15" s="15">
        <v>0</v>
      </c>
      <c r="F15" s="15">
        <v>0</v>
      </c>
      <c r="G15" s="23">
        <v>0</v>
      </c>
      <c r="H15" s="14">
        <v>39001943.430999994</v>
      </c>
      <c r="I15" s="15">
        <v>2223641</v>
      </c>
      <c r="J15" s="15">
        <v>2971629</v>
      </c>
      <c r="K15" s="15">
        <v>10741972.855999999</v>
      </c>
      <c r="L15" s="15">
        <v>0</v>
      </c>
      <c r="M15" s="23">
        <v>54939186.286999993</v>
      </c>
      <c r="N15" s="14">
        <v>59197.495000000003</v>
      </c>
      <c r="O15" s="15">
        <v>0</v>
      </c>
      <c r="P15" s="15">
        <v>0</v>
      </c>
      <c r="Q15" s="15">
        <v>0</v>
      </c>
      <c r="R15" s="15">
        <v>0</v>
      </c>
      <c r="S15" s="23">
        <v>59197.495000000003</v>
      </c>
      <c r="T15" s="14">
        <v>899348.1840001503</v>
      </c>
      <c r="U15" s="15">
        <v>34135</v>
      </c>
      <c r="V15" s="15">
        <v>22757</v>
      </c>
      <c r="W15" s="15">
        <v>30066.113999982437</v>
      </c>
      <c r="X15" s="15">
        <v>0</v>
      </c>
      <c r="Y15" s="23">
        <v>986306.29800013278</v>
      </c>
      <c r="Z15" s="14">
        <v>8911850</v>
      </c>
      <c r="AA15" s="15">
        <v>507248</v>
      </c>
      <c r="AB15" s="15">
        <v>0</v>
      </c>
      <c r="AC15" s="15">
        <v>0</v>
      </c>
      <c r="AD15" s="15">
        <v>0</v>
      </c>
      <c r="AE15" s="23">
        <v>9419098</v>
      </c>
      <c r="AF15" s="14">
        <v>0</v>
      </c>
      <c r="AG15" s="15">
        <v>0</v>
      </c>
      <c r="AH15" s="15">
        <v>0</v>
      </c>
      <c r="AI15" s="15">
        <v>0</v>
      </c>
      <c r="AJ15" s="15">
        <v>0</v>
      </c>
      <c r="AK15" s="23">
        <v>0</v>
      </c>
      <c r="AL15" s="14">
        <v>0</v>
      </c>
      <c r="AM15" s="15">
        <v>0</v>
      </c>
      <c r="AN15" s="15">
        <v>0</v>
      </c>
      <c r="AO15" s="15">
        <v>0</v>
      </c>
      <c r="AP15" s="15">
        <v>0</v>
      </c>
      <c r="AQ15" s="23">
        <v>0</v>
      </c>
      <c r="AR15" s="14">
        <v>0</v>
      </c>
      <c r="AS15" s="15">
        <v>0</v>
      </c>
      <c r="AT15" s="15">
        <v>0</v>
      </c>
      <c r="AU15" s="15">
        <v>0</v>
      </c>
      <c r="AV15" s="15">
        <v>0</v>
      </c>
      <c r="AW15" s="23">
        <v>0</v>
      </c>
      <c r="AX15" s="138">
        <v>48872339.110000141</v>
      </c>
      <c r="AY15" s="139">
        <v>2765024</v>
      </c>
      <c r="AZ15" s="139">
        <v>2994386</v>
      </c>
      <c r="BA15" s="139">
        <v>10772038.969999982</v>
      </c>
      <c r="BB15" s="139">
        <v>0</v>
      </c>
      <c r="BC15" s="133">
        <v>65403788.080000125</v>
      </c>
      <c r="BD15" s="14">
        <v>1136941</v>
      </c>
      <c r="BE15" s="15">
        <v>0</v>
      </c>
      <c r="BF15" s="15">
        <v>0</v>
      </c>
      <c r="BG15" s="15">
        <v>0</v>
      </c>
      <c r="BH15" s="15">
        <v>0</v>
      </c>
      <c r="BI15" s="23">
        <v>1136941</v>
      </c>
      <c r="BJ15" s="14">
        <v>1136941</v>
      </c>
      <c r="BK15" s="15">
        <v>0</v>
      </c>
      <c r="BL15" s="15">
        <v>0</v>
      </c>
      <c r="BM15" s="15">
        <v>0</v>
      </c>
      <c r="BN15" s="15">
        <v>0</v>
      </c>
      <c r="BO15" s="23">
        <v>1136941</v>
      </c>
      <c r="BP15" s="14">
        <v>235400</v>
      </c>
      <c r="BQ15" s="15">
        <v>0</v>
      </c>
      <c r="BR15" s="15">
        <v>0</v>
      </c>
      <c r="BS15" s="15">
        <v>0</v>
      </c>
      <c r="BT15" s="15">
        <v>0</v>
      </c>
      <c r="BU15" s="23">
        <v>235400</v>
      </c>
      <c r="BV15" s="138">
        <v>48636939.110000141</v>
      </c>
      <c r="BW15" s="139">
        <v>2765024</v>
      </c>
      <c r="BX15" s="139">
        <v>2994386</v>
      </c>
      <c r="BY15" s="139">
        <v>10772038.969999982</v>
      </c>
      <c r="BZ15" s="139">
        <v>0</v>
      </c>
      <c r="CA15" s="133">
        <v>65168388.080000125</v>
      </c>
      <c r="CB15" s="84">
        <v>65168388.080000125</v>
      </c>
      <c r="CC15" s="27">
        <v>65168388.080000125</v>
      </c>
      <c r="CD15" s="28">
        <f t="shared" si="0"/>
        <v>0</v>
      </c>
      <c r="CE15" s="88"/>
    </row>
    <row r="16" spans="1:83" s="89" customFormat="1" ht="14.5" customHeight="1" x14ac:dyDescent="0.3">
      <c r="A16" s="4" t="s">
        <v>6</v>
      </c>
      <c r="B16" s="14">
        <v>6954775.7999999998</v>
      </c>
      <c r="C16" s="15">
        <v>393055.68</v>
      </c>
      <c r="D16" s="15">
        <v>133369.56</v>
      </c>
      <c r="E16" s="15">
        <v>0</v>
      </c>
      <c r="F16" s="15">
        <v>6572.28</v>
      </c>
      <c r="G16" s="23">
        <v>7487773.3199999994</v>
      </c>
      <c r="H16" s="14">
        <v>76892172.599999994</v>
      </c>
      <c r="I16" s="15">
        <v>3632487.2399999998</v>
      </c>
      <c r="J16" s="15">
        <v>897373.08</v>
      </c>
      <c r="K16" s="15">
        <v>0</v>
      </c>
      <c r="L16" s="15">
        <v>0</v>
      </c>
      <c r="M16" s="23">
        <v>81422032.919999987</v>
      </c>
      <c r="N16" s="14">
        <v>0</v>
      </c>
      <c r="O16" s="15">
        <v>0</v>
      </c>
      <c r="P16" s="15">
        <v>0</v>
      </c>
      <c r="Q16" s="15">
        <v>0</v>
      </c>
      <c r="R16" s="15">
        <v>321891.98</v>
      </c>
      <c r="S16" s="23">
        <v>321891.98</v>
      </c>
      <c r="T16" s="14">
        <v>583245.05000000005</v>
      </c>
      <c r="U16" s="15">
        <v>4259.59</v>
      </c>
      <c r="V16" s="15">
        <v>-301.52999999999997</v>
      </c>
      <c r="W16" s="15">
        <v>0</v>
      </c>
      <c r="X16" s="15">
        <v>1230.51</v>
      </c>
      <c r="Y16" s="23">
        <v>588433.62</v>
      </c>
      <c r="Z16" s="14">
        <v>13596260.08</v>
      </c>
      <c r="AA16" s="15">
        <v>648586.56000000006</v>
      </c>
      <c r="AB16" s="15">
        <v>184117.22</v>
      </c>
      <c r="AC16" s="15">
        <v>0</v>
      </c>
      <c r="AD16" s="15">
        <v>181926.75</v>
      </c>
      <c r="AE16" s="23">
        <v>14610890.610000001</v>
      </c>
      <c r="AF16" s="14">
        <v>0</v>
      </c>
      <c r="AG16" s="15">
        <v>0</v>
      </c>
      <c r="AH16" s="15">
        <v>0</v>
      </c>
      <c r="AI16" s="15">
        <v>0</v>
      </c>
      <c r="AJ16" s="15">
        <v>0</v>
      </c>
      <c r="AK16" s="23">
        <v>0</v>
      </c>
      <c r="AL16" s="14">
        <v>0</v>
      </c>
      <c r="AM16" s="15">
        <v>0</v>
      </c>
      <c r="AN16" s="15">
        <v>0</v>
      </c>
      <c r="AO16" s="15">
        <v>0</v>
      </c>
      <c r="AP16" s="15">
        <v>0</v>
      </c>
      <c r="AQ16" s="23">
        <v>0</v>
      </c>
      <c r="AR16" s="14">
        <v>-31578.440000000002</v>
      </c>
      <c r="AS16" s="15">
        <v>-1298.22</v>
      </c>
      <c r="AT16" s="15">
        <v>-366.65999999999997</v>
      </c>
      <c r="AU16" s="15">
        <v>0</v>
      </c>
      <c r="AV16" s="15">
        <v>-8034.3099999999995</v>
      </c>
      <c r="AW16" s="23">
        <v>-41277.630000000005</v>
      </c>
      <c r="AX16" s="138">
        <v>97994875.089999989</v>
      </c>
      <c r="AY16" s="139">
        <v>4677090.8500000006</v>
      </c>
      <c r="AZ16" s="139">
        <v>1214191.67</v>
      </c>
      <c r="BA16" s="139">
        <v>0</v>
      </c>
      <c r="BB16" s="139">
        <v>503587.21</v>
      </c>
      <c r="BC16" s="133">
        <v>104389744.81999999</v>
      </c>
      <c r="BD16" s="14">
        <v>570050</v>
      </c>
      <c r="BE16" s="15">
        <v>0</v>
      </c>
      <c r="BF16" s="15">
        <v>0</v>
      </c>
      <c r="BG16" s="15">
        <v>0</v>
      </c>
      <c r="BH16" s="15">
        <v>0</v>
      </c>
      <c r="BI16" s="23">
        <v>570050</v>
      </c>
      <c r="BJ16" s="14">
        <v>1137373.75</v>
      </c>
      <c r="BK16" s="15">
        <v>0</v>
      </c>
      <c r="BL16" s="15">
        <v>0</v>
      </c>
      <c r="BM16" s="15">
        <v>0</v>
      </c>
      <c r="BN16" s="15">
        <v>0</v>
      </c>
      <c r="BO16" s="23">
        <v>1137373.75</v>
      </c>
      <c r="BP16" s="14">
        <v>0</v>
      </c>
      <c r="BQ16" s="15">
        <v>0</v>
      </c>
      <c r="BR16" s="15">
        <v>0</v>
      </c>
      <c r="BS16" s="15">
        <v>0</v>
      </c>
      <c r="BT16" s="15">
        <v>0</v>
      </c>
      <c r="BU16" s="23">
        <v>0</v>
      </c>
      <c r="BV16" s="138">
        <v>97427551.339999989</v>
      </c>
      <c r="BW16" s="139">
        <v>4677090.8500000006</v>
      </c>
      <c r="BX16" s="139">
        <v>1214191.67</v>
      </c>
      <c r="BY16" s="139">
        <v>0</v>
      </c>
      <c r="BZ16" s="139">
        <v>503587.21</v>
      </c>
      <c r="CA16" s="133">
        <v>103822421.06999999</v>
      </c>
      <c r="CB16" s="84">
        <v>103822421.06999999</v>
      </c>
      <c r="CC16" s="27">
        <v>104389744.81999999</v>
      </c>
      <c r="CD16" s="28">
        <f t="shared" si="0"/>
        <v>-567323.75</v>
      </c>
      <c r="CE16" s="88"/>
    </row>
    <row r="17" spans="1:83" s="89" customFormat="1" ht="14.5" customHeight="1" x14ac:dyDescent="0.3">
      <c r="A17" s="4" t="s">
        <v>7</v>
      </c>
      <c r="B17" s="14">
        <v>1345499.25</v>
      </c>
      <c r="C17" s="15">
        <v>119985.84</v>
      </c>
      <c r="D17" s="15">
        <v>0</v>
      </c>
      <c r="E17" s="15">
        <v>544038.36</v>
      </c>
      <c r="F17" s="15">
        <v>256.38</v>
      </c>
      <c r="G17" s="23">
        <v>2009779.83</v>
      </c>
      <c r="H17" s="14">
        <v>6799391.0300000003</v>
      </c>
      <c r="I17" s="15">
        <v>1903586.98</v>
      </c>
      <c r="J17" s="15">
        <v>0</v>
      </c>
      <c r="K17" s="15">
        <v>5193159.01</v>
      </c>
      <c r="L17" s="15">
        <v>0</v>
      </c>
      <c r="M17" s="23">
        <v>13896137.02</v>
      </c>
      <c r="N17" s="14">
        <v>0</v>
      </c>
      <c r="O17" s="15">
        <v>0</v>
      </c>
      <c r="P17" s="15">
        <v>0</v>
      </c>
      <c r="Q17" s="15">
        <v>0</v>
      </c>
      <c r="R17" s="15">
        <v>20047.849999999999</v>
      </c>
      <c r="S17" s="23">
        <v>20047.849999999999</v>
      </c>
      <c r="T17" s="14">
        <v>0</v>
      </c>
      <c r="U17" s="15">
        <v>0</v>
      </c>
      <c r="V17" s="15">
        <v>0</v>
      </c>
      <c r="W17" s="15">
        <v>0</v>
      </c>
      <c r="X17" s="15">
        <v>0</v>
      </c>
      <c r="Y17" s="23">
        <v>0</v>
      </c>
      <c r="Z17" s="14">
        <v>2492224.5099999998</v>
      </c>
      <c r="AA17" s="15">
        <v>181639.32</v>
      </c>
      <c r="AB17" s="15">
        <v>0</v>
      </c>
      <c r="AC17" s="15">
        <v>1075248.5</v>
      </c>
      <c r="AD17" s="15">
        <v>0</v>
      </c>
      <c r="AE17" s="23">
        <v>3749112.3299999996</v>
      </c>
      <c r="AF17" s="14">
        <v>0</v>
      </c>
      <c r="AG17" s="15">
        <v>0</v>
      </c>
      <c r="AH17" s="15">
        <v>0</v>
      </c>
      <c r="AI17" s="15">
        <v>0</v>
      </c>
      <c r="AJ17" s="15">
        <v>0</v>
      </c>
      <c r="AK17" s="23">
        <v>0</v>
      </c>
      <c r="AL17" s="14">
        <v>0</v>
      </c>
      <c r="AM17" s="15">
        <v>0</v>
      </c>
      <c r="AN17" s="15">
        <v>246283.81</v>
      </c>
      <c r="AO17" s="15">
        <v>0</v>
      </c>
      <c r="AP17" s="15">
        <v>0</v>
      </c>
      <c r="AQ17" s="23">
        <v>246283.81</v>
      </c>
      <c r="AR17" s="14">
        <v>0</v>
      </c>
      <c r="AS17" s="15">
        <v>0</v>
      </c>
      <c r="AT17" s="15">
        <v>0</v>
      </c>
      <c r="AU17" s="15">
        <v>0</v>
      </c>
      <c r="AV17" s="15">
        <v>0</v>
      </c>
      <c r="AW17" s="23">
        <v>0</v>
      </c>
      <c r="AX17" s="138">
        <v>10637114.789999999</v>
      </c>
      <c r="AY17" s="139">
        <v>2205212.14</v>
      </c>
      <c r="AZ17" s="139">
        <v>246283.81</v>
      </c>
      <c r="BA17" s="139">
        <v>6812445.8700000001</v>
      </c>
      <c r="BB17" s="139">
        <v>20304.23</v>
      </c>
      <c r="BC17" s="133">
        <v>19921360.839999996</v>
      </c>
      <c r="BD17" s="14">
        <v>344835.6</v>
      </c>
      <c r="BE17" s="15">
        <v>253.2</v>
      </c>
      <c r="BF17" s="15">
        <v>0</v>
      </c>
      <c r="BG17" s="15">
        <v>80011.199999999997</v>
      </c>
      <c r="BH17" s="15">
        <v>0</v>
      </c>
      <c r="BI17" s="23">
        <v>425100</v>
      </c>
      <c r="BJ17" s="14">
        <v>344835.6</v>
      </c>
      <c r="BK17" s="15">
        <v>253.2</v>
      </c>
      <c r="BL17" s="15">
        <v>0</v>
      </c>
      <c r="BM17" s="15">
        <v>80011.199999999997</v>
      </c>
      <c r="BN17" s="15">
        <v>0</v>
      </c>
      <c r="BO17" s="23">
        <v>425100</v>
      </c>
      <c r="BP17" s="14">
        <v>0</v>
      </c>
      <c r="BQ17" s="15">
        <v>0</v>
      </c>
      <c r="BR17" s="15">
        <v>0</v>
      </c>
      <c r="BS17" s="15">
        <v>0</v>
      </c>
      <c r="BT17" s="15">
        <v>0</v>
      </c>
      <c r="BU17" s="23">
        <v>0</v>
      </c>
      <c r="BV17" s="138">
        <v>10637114.789999999</v>
      </c>
      <c r="BW17" s="139">
        <v>2205212.14</v>
      </c>
      <c r="BX17" s="139">
        <v>246283.81</v>
      </c>
      <c r="BY17" s="139">
        <v>6812445.8700000001</v>
      </c>
      <c r="BZ17" s="139">
        <v>20304.23</v>
      </c>
      <c r="CA17" s="133">
        <v>19921360.839999996</v>
      </c>
      <c r="CB17" s="84">
        <v>19921360.839999996</v>
      </c>
      <c r="CC17" s="27">
        <v>19921361</v>
      </c>
      <c r="CD17" s="28">
        <f t="shared" si="0"/>
        <v>-0.16000000387430191</v>
      </c>
      <c r="CE17" s="88"/>
    </row>
    <row r="18" spans="1:83" s="89" customFormat="1" ht="14.5" customHeight="1" x14ac:dyDescent="0.3">
      <c r="A18" s="4" t="s">
        <v>8</v>
      </c>
      <c r="B18" s="14">
        <v>0</v>
      </c>
      <c r="C18" s="15">
        <v>0</v>
      </c>
      <c r="D18" s="15">
        <v>0</v>
      </c>
      <c r="E18" s="15">
        <v>0</v>
      </c>
      <c r="F18" s="15">
        <v>0</v>
      </c>
      <c r="G18" s="23">
        <v>0</v>
      </c>
      <c r="H18" s="14">
        <v>154790000</v>
      </c>
      <c r="I18" s="15">
        <v>10724000</v>
      </c>
      <c r="J18" s="15">
        <v>0</v>
      </c>
      <c r="K18" s="15">
        <v>0</v>
      </c>
      <c r="L18" s="15">
        <v>0</v>
      </c>
      <c r="M18" s="23">
        <v>165514000</v>
      </c>
      <c r="N18" s="14">
        <v>0</v>
      </c>
      <c r="O18" s="15">
        <v>0</v>
      </c>
      <c r="P18" s="15">
        <v>0</v>
      </c>
      <c r="Q18" s="15">
        <v>0</v>
      </c>
      <c r="R18" s="15">
        <v>54000</v>
      </c>
      <c r="S18" s="23">
        <v>54000</v>
      </c>
      <c r="T18" s="14">
        <v>1125000</v>
      </c>
      <c r="U18" s="15">
        <v>18000</v>
      </c>
      <c r="V18" s="15">
        <v>0</v>
      </c>
      <c r="W18" s="15">
        <v>0</v>
      </c>
      <c r="X18" s="15">
        <v>0</v>
      </c>
      <c r="Y18" s="23">
        <v>1143000</v>
      </c>
      <c r="Z18" s="14">
        <v>29043000</v>
      </c>
      <c r="AA18" s="15">
        <v>2488000</v>
      </c>
      <c r="AB18" s="15">
        <v>0</v>
      </c>
      <c r="AC18" s="15">
        <v>0</v>
      </c>
      <c r="AD18" s="15">
        <v>0</v>
      </c>
      <c r="AE18" s="23">
        <v>31531000</v>
      </c>
      <c r="AF18" s="14">
        <v>0</v>
      </c>
      <c r="AG18" s="15">
        <v>1419000</v>
      </c>
      <c r="AH18" s="15">
        <v>0</v>
      </c>
      <c r="AI18" s="15">
        <v>0</v>
      </c>
      <c r="AJ18" s="15">
        <v>0</v>
      </c>
      <c r="AK18" s="23">
        <v>1419000</v>
      </c>
      <c r="AL18" s="14">
        <v>0</v>
      </c>
      <c r="AM18" s="15">
        <v>0</v>
      </c>
      <c r="AN18" s="15">
        <v>0</v>
      </c>
      <c r="AO18" s="15">
        <v>0</v>
      </c>
      <c r="AP18" s="15">
        <v>0</v>
      </c>
      <c r="AQ18" s="23">
        <v>0</v>
      </c>
      <c r="AR18" s="14">
        <v>0</v>
      </c>
      <c r="AS18" s="15">
        <v>0</v>
      </c>
      <c r="AT18" s="15">
        <v>0</v>
      </c>
      <c r="AU18" s="15">
        <v>0</v>
      </c>
      <c r="AV18" s="15">
        <v>0</v>
      </c>
      <c r="AW18" s="23">
        <v>0</v>
      </c>
      <c r="AX18" s="138">
        <v>184958000</v>
      </c>
      <c r="AY18" s="139">
        <v>14649000</v>
      </c>
      <c r="AZ18" s="139">
        <v>0</v>
      </c>
      <c r="BA18" s="139">
        <v>0</v>
      </c>
      <c r="BB18" s="139">
        <v>54000</v>
      </c>
      <c r="BC18" s="133">
        <v>199661000</v>
      </c>
      <c r="BD18" s="14">
        <v>1189000</v>
      </c>
      <c r="BE18" s="15">
        <v>0</v>
      </c>
      <c r="BF18" s="15">
        <v>0</v>
      </c>
      <c r="BG18" s="15">
        <v>0</v>
      </c>
      <c r="BH18" s="15">
        <v>0</v>
      </c>
      <c r="BI18" s="23">
        <v>1189000</v>
      </c>
      <c r="BJ18" s="14">
        <v>1189000</v>
      </c>
      <c r="BK18" s="15">
        <v>0</v>
      </c>
      <c r="BL18" s="15">
        <v>0</v>
      </c>
      <c r="BM18" s="15">
        <v>0</v>
      </c>
      <c r="BN18" s="15">
        <v>0</v>
      </c>
      <c r="BO18" s="23">
        <v>1189000</v>
      </c>
      <c r="BP18" s="14">
        <v>0</v>
      </c>
      <c r="BQ18" s="15">
        <v>0</v>
      </c>
      <c r="BR18" s="15">
        <v>0</v>
      </c>
      <c r="BS18" s="15">
        <v>0</v>
      </c>
      <c r="BT18" s="15">
        <v>0</v>
      </c>
      <c r="BU18" s="23">
        <v>0</v>
      </c>
      <c r="BV18" s="138">
        <v>184958000</v>
      </c>
      <c r="BW18" s="139">
        <v>14649000</v>
      </c>
      <c r="BX18" s="139">
        <v>0</v>
      </c>
      <c r="BY18" s="139">
        <v>0</v>
      </c>
      <c r="BZ18" s="139">
        <v>54000</v>
      </c>
      <c r="CA18" s="133">
        <v>199661000</v>
      </c>
      <c r="CB18" s="84">
        <v>199661000</v>
      </c>
      <c r="CC18" s="27">
        <v>200063993</v>
      </c>
      <c r="CD18" s="28">
        <f t="shared" si="0"/>
        <v>-402993</v>
      </c>
      <c r="CE18" s="88"/>
    </row>
    <row r="19" spans="1:83" s="89" customFormat="1" ht="14.5" customHeight="1" x14ac:dyDescent="0.3">
      <c r="A19" s="4" t="s">
        <v>9</v>
      </c>
      <c r="B19" s="14">
        <v>5473382</v>
      </c>
      <c r="C19" s="15">
        <v>504439.74</v>
      </c>
      <c r="D19" s="15">
        <v>0</v>
      </c>
      <c r="E19" s="15">
        <v>1707</v>
      </c>
      <c r="F19" s="15">
        <v>157511</v>
      </c>
      <c r="G19" s="23">
        <v>6137039.7400000002</v>
      </c>
      <c r="H19" s="14">
        <v>83287837</v>
      </c>
      <c r="I19" s="15">
        <v>37813190</v>
      </c>
      <c r="J19" s="15">
        <v>0</v>
      </c>
      <c r="K19" s="15">
        <v>87963</v>
      </c>
      <c r="L19" s="15">
        <v>6274599</v>
      </c>
      <c r="M19" s="23">
        <v>127463589</v>
      </c>
      <c r="N19" s="14">
        <v>0</v>
      </c>
      <c r="O19" s="15">
        <v>0</v>
      </c>
      <c r="P19" s="15">
        <v>0</v>
      </c>
      <c r="Q19" s="15">
        <v>0</v>
      </c>
      <c r="R19" s="15">
        <v>51219</v>
      </c>
      <c r="S19" s="23">
        <v>51219</v>
      </c>
      <c r="T19" s="14">
        <v>516437</v>
      </c>
      <c r="U19" s="15">
        <v>113584.18</v>
      </c>
      <c r="V19" s="15">
        <v>0</v>
      </c>
      <c r="W19" s="15">
        <v>-384</v>
      </c>
      <c r="X19" s="15">
        <v>265779.92</v>
      </c>
      <c r="Y19" s="23">
        <v>895417.09999999986</v>
      </c>
      <c r="Z19" s="14">
        <v>31698250</v>
      </c>
      <c r="AA19" s="15">
        <v>569224</v>
      </c>
      <c r="AB19" s="15">
        <v>0</v>
      </c>
      <c r="AC19" s="15">
        <v>1927</v>
      </c>
      <c r="AD19" s="15">
        <v>177740</v>
      </c>
      <c r="AE19" s="23">
        <v>32447141</v>
      </c>
      <c r="AF19" s="14">
        <v>0</v>
      </c>
      <c r="AG19" s="15">
        <v>284160.82</v>
      </c>
      <c r="AH19" s="15">
        <v>0</v>
      </c>
      <c r="AI19" s="15">
        <v>0</v>
      </c>
      <c r="AJ19" s="15">
        <v>0</v>
      </c>
      <c r="AK19" s="23">
        <v>284160.82</v>
      </c>
      <c r="AL19" s="14">
        <v>0</v>
      </c>
      <c r="AM19" s="15">
        <v>0</v>
      </c>
      <c r="AN19" s="15">
        <v>0</v>
      </c>
      <c r="AO19" s="15">
        <v>0</v>
      </c>
      <c r="AP19" s="15">
        <v>0</v>
      </c>
      <c r="AQ19" s="23">
        <v>0</v>
      </c>
      <c r="AR19" s="14">
        <v>0</v>
      </c>
      <c r="AS19" s="15">
        <v>0</v>
      </c>
      <c r="AT19" s="15">
        <v>0</v>
      </c>
      <c r="AU19" s="15">
        <v>0</v>
      </c>
      <c r="AV19" s="15">
        <v>0</v>
      </c>
      <c r="AW19" s="23">
        <v>0</v>
      </c>
      <c r="AX19" s="138">
        <v>120975906</v>
      </c>
      <c r="AY19" s="139">
        <v>39284598.740000002</v>
      </c>
      <c r="AZ19" s="139">
        <v>0</v>
      </c>
      <c r="BA19" s="139">
        <v>91213</v>
      </c>
      <c r="BB19" s="139">
        <v>6926848.9199999999</v>
      </c>
      <c r="BC19" s="133">
        <v>167278566.66</v>
      </c>
      <c r="BD19" s="14">
        <v>3784781</v>
      </c>
      <c r="BE19" s="15">
        <v>0</v>
      </c>
      <c r="BF19" s="15">
        <v>0</v>
      </c>
      <c r="BG19" s="15">
        <v>0</v>
      </c>
      <c r="BH19" s="15">
        <v>0</v>
      </c>
      <c r="BI19" s="23">
        <v>3784781</v>
      </c>
      <c r="BJ19" s="14">
        <v>3784781</v>
      </c>
      <c r="BK19" s="15">
        <v>0</v>
      </c>
      <c r="BL19" s="15">
        <v>0</v>
      </c>
      <c r="BM19" s="15">
        <v>0</v>
      </c>
      <c r="BN19" s="15">
        <v>0</v>
      </c>
      <c r="BO19" s="23">
        <v>3784781</v>
      </c>
      <c r="BP19" s="14">
        <v>383625</v>
      </c>
      <c r="BQ19" s="15">
        <v>0</v>
      </c>
      <c r="BR19" s="15">
        <v>0</v>
      </c>
      <c r="BS19" s="15">
        <v>0</v>
      </c>
      <c r="BT19" s="15">
        <v>0</v>
      </c>
      <c r="BU19" s="23">
        <v>383625</v>
      </c>
      <c r="BV19" s="138">
        <v>120592281</v>
      </c>
      <c r="BW19" s="139">
        <v>39284598.740000002</v>
      </c>
      <c r="BX19" s="139">
        <v>0</v>
      </c>
      <c r="BY19" s="139">
        <v>91213</v>
      </c>
      <c r="BZ19" s="139">
        <v>6926848.9199999999</v>
      </c>
      <c r="CA19" s="133">
        <v>166894941.66</v>
      </c>
      <c r="CB19" s="84">
        <v>166894941.66</v>
      </c>
      <c r="CC19" s="27">
        <v>166994406</v>
      </c>
      <c r="CD19" s="28">
        <f t="shared" si="0"/>
        <v>-99464.340000003576</v>
      </c>
      <c r="CE19" s="88"/>
    </row>
    <row r="20" spans="1:83" s="89" customFormat="1" ht="14.5" customHeight="1" x14ac:dyDescent="0.3">
      <c r="A20" s="4" t="s">
        <v>10</v>
      </c>
      <c r="B20" s="14">
        <v>498841.88</v>
      </c>
      <c r="C20" s="15">
        <v>77010</v>
      </c>
      <c r="D20" s="15">
        <v>0</v>
      </c>
      <c r="E20" s="15">
        <v>175100</v>
      </c>
      <c r="F20" s="15">
        <v>0</v>
      </c>
      <c r="G20" s="23">
        <v>750951.88</v>
      </c>
      <c r="H20" s="14">
        <v>2605213.7200000002</v>
      </c>
      <c r="I20" s="15">
        <v>600807.74</v>
      </c>
      <c r="J20" s="15">
        <v>0</v>
      </c>
      <c r="K20" s="15">
        <v>8607196.8900000006</v>
      </c>
      <c r="L20" s="15">
        <v>0</v>
      </c>
      <c r="M20" s="23">
        <v>11813218.350000001</v>
      </c>
      <c r="N20" s="14">
        <v>0</v>
      </c>
      <c r="O20" s="15">
        <v>0</v>
      </c>
      <c r="P20" s="15">
        <v>0</v>
      </c>
      <c r="Q20" s="15">
        <v>0</v>
      </c>
      <c r="R20" s="15">
        <v>0</v>
      </c>
      <c r="S20" s="23">
        <v>0</v>
      </c>
      <c r="T20" s="14">
        <v>15132.8</v>
      </c>
      <c r="U20" s="15">
        <v>788.09</v>
      </c>
      <c r="V20" s="15">
        <v>0</v>
      </c>
      <c r="W20" s="15">
        <v>28639.89</v>
      </c>
      <c r="X20" s="15">
        <v>0</v>
      </c>
      <c r="Y20" s="23">
        <v>44560.78</v>
      </c>
      <c r="Z20" s="14">
        <v>1064869.8700000001</v>
      </c>
      <c r="AA20" s="15">
        <v>145168</v>
      </c>
      <c r="AB20" s="15">
        <v>0</v>
      </c>
      <c r="AC20" s="15">
        <v>59924</v>
      </c>
      <c r="AD20" s="15">
        <v>200450</v>
      </c>
      <c r="AE20" s="23">
        <v>1470411.87</v>
      </c>
      <c r="AF20" s="14">
        <v>0</v>
      </c>
      <c r="AG20" s="15">
        <v>0</v>
      </c>
      <c r="AH20" s="15">
        <v>0</v>
      </c>
      <c r="AI20" s="15">
        <v>0</v>
      </c>
      <c r="AJ20" s="15">
        <v>0</v>
      </c>
      <c r="AK20" s="23">
        <v>0</v>
      </c>
      <c r="AL20" s="14">
        <v>0</v>
      </c>
      <c r="AM20" s="15">
        <v>0</v>
      </c>
      <c r="AN20" s="15">
        <v>0</v>
      </c>
      <c r="AO20" s="15">
        <v>0</v>
      </c>
      <c r="AP20" s="15">
        <v>130542.97</v>
      </c>
      <c r="AQ20" s="23">
        <v>130542.97</v>
      </c>
      <c r="AR20" s="14">
        <v>0</v>
      </c>
      <c r="AS20" s="15">
        <v>0</v>
      </c>
      <c r="AT20" s="15">
        <v>0</v>
      </c>
      <c r="AU20" s="15">
        <v>0</v>
      </c>
      <c r="AV20" s="15">
        <v>0</v>
      </c>
      <c r="AW20" s="23">
        <v>0</v>
      </c>
      <c r="AX20" s="138">
        <v>4184058.27</v>
      </c>
      <c r="AY20" s="139">
        <v>823773.83</v>
      </c>
      <c r="AZ20" s="139">
        <v>0</v>
      </c>
      <c r="BA20" s="139">
        <v>8870860.7800000012</v>
      </c>
      <c r="BB20" s="139">
        <v>330992.96999999997</v>
      </c>
      <c r="BC20" s="133">
        <v>14209685.850000003</v>
      </c>
      <c r="BD20" s="14">
        <v>0</v>
      </c>
      <c r="BE20" s="15">
        <v>0</v>
      </c>
      <c r="BF20" s="15">
        <v>0</v>
      </c>
      <c r="BG20" s="15">
        <v>0</v>
      </c>
      <c r="BH20" s="15">
        <v>0</v>
      </c>
      <c r="BI20" s="23">
        <v>0</v>
      </c>
      <c r="BJ20" s="14">
        <v>0</v>
      </c>
      <c r="BK20" s="15">
        <v>0</v>
      </c>
      <c r="BL20" s="15">
        <v>0</v>
      </c>
      <c r="BM20" s="15">
        <v>0</v>
      </c>
      <c r="BN20" s="15">
        <v>0</v>
      </c>
      <c r="BO20" s="23">
        <v>0</v>
      </c>
      <c r="BP20" s="14">
        <v>0</v>
      </c>
      <c r="BQ20" s="15">
        <v>0</v>
      </c>
      <c r="BR20" s="15">
        <v>0</v>
      </c>
      <c r="BS20" s="15">
        <v>0</v>
      </c>
      <c r="BT20" s="15">
        <v>0</v>
      </c>
      <c r="BU20" s="23">
        <v>0</v>
      </c>
      <c r="BV20" s="138">
        <v>4184058.27</v>
      </c>
      <c r="BW20" s="139">
        <v>823773.83</v>
      </c>
      <c r="BX20" s="139">
        <v>0</v>
      </c>
      <c r="BY20" s="139">
        <v>8870860.7800000012</v>
      </c>
      <c r="BZ20" s="139">
        <v>330992.96999999997</v>
      </c>
      <c r="CA20" s="133">
        <v>14209685.850000003</v>
      </c>
      <c r="CB20" s="84">
        <v>14209685.850000003</v>
      </c>
      <c r="CC20" s="27">
        <v>14209686</v>
      </c>
      <c r="CD20" s="28">
        <f t="shared" si="0"/>
        <v>-0.14999999664723873</v>
      </c>
      <c r="CE20" s="88"/>
    </row>
    <row r="21" spans="1:83" s="89" customFormat="1" ht="14.5" customHeight="1" x14ac:dyDescent="0.3">
      <c r="A21" s="4" t="s">
        <v>11</v>
      </c>
      <c r="B21" s="14">
        <v>3159800</v>
      </c>
      <c r="C21" s="15">
        <v>226400</v>
      </c>
      <c r="D21" s="15">
        <v>97400</v>
      </c>
      <c r="E21" s="15">
        <v>605600</v>
      </c>
      <c r="F21" s="15">
        <v>6800</v>
      </c>
      <c r="G21" s="23">
        <v>4096000</v>
      </c>
      <c r="H21" s="14">
        <v>20857081.170000002</v>
      </c>
      <c r="I21" s="15">
        <v>3645660.5</v>
      </c>
      <c r="J21" s="15">
        <v>1892469.25</v>
      </c>
      <c r="K21" s="15">
        <v>8982165.2100000009</v>
      </c>
      <c r="L21" s="15">
        <v>0</v>
      </c>
      <c r="M21" s="23">
        <v>35377376.130000003</v>
      </c>
      <c r="N21" s="14">
        <v>0</v>
      </c>
      <c r="O21" s="15">
        <v>0</v>
      </c>
      <c r="P21" s="15">
        <v>0</v>
      </c>
      <c r="Q21" s="15">
        <v>0</v>
      </c>
      <c r="R21" s="15">
        <v>0</v>
      </c>
      <c r="S21" s="23">
        <v>0</v>
      </c>
      <c r="T21" s="14">
        <v>274552.59000000003</v>
      </c>
      <c r="U21" s="15">
        <v>9328.61</v>
      </c>
      <c r="V21" s="15">
        <v>34193.910000000003</v>
      </c>
      <c r="W21" s="15">
        <v>33538.46</v>
      </c>
      <c r="X21" s="15">
        <v>0</v>
      </c>
      <c r="Y21" s="23">
        <v>351613.57</v>
      </c>
      <c r="Z21" s="14">
        <v>4131774.64</v>
      </c>
      <c r="AA21" s="15">
        <v>470188.72</v>
      </c>
      <c r="AB21" s="15">
        <v>134704.01999999999</v>
      </c>
      <c r="AC21" s="15">
        <v>1029490.44</v>
      </c>
      <c r="AD21" s="15">
        <v>187872.69</v>
      </c>
      <c r="AE21" s="23">
        <v>5954030.5100000007</v>
      </c>
      <c r="AF21" s="14">
        <v>0</v>
      </c>
      <c r="AG21" s="15">
        <v>0</v>
      </c>
      <c r="AH21" s="15">
        <v>0</v>
      </c>
      <c r="AI21" s="15">
        <v>0</v>
      </c>
      <c r="AJ21" s="15">
        <v>0</v>
      </c>
      <c r="AK21" s="23">
        <v>0</v>
      </c>
      <c r="AL21" s="14">
        <v>0</v>
      </c>
      <c r="AM21" s="15">
        <v>0</v>
      </c>
      <c r="AN21" s="15">
        <v>0</v>
      </c>
      <c r="AO21" s="15">
        <v>0</v>
      </c>
      <c r="AP21" s="15">
        <v>0</v>
      </c>
      <c r="AQ21" s="23">
        <v>0</v>
      </c>
      <c r="AR21" s="14">
        <v>0</v>
      </c>
      <c r="AS21" s="15">
        <v>0</v>
      </c>
      <c r="AT21" s="15">
        <v>0</v>
      </c>
      <c r="AU21" s="15">
        <v>0</v>
      </c>
      <c r="AV21" s="15">
        <v>0</v>
      </c>
      <c r="AW21" s="23">
        <v>0</v>
      </c>
      <c r="AX21" s="138">
        <v>28423208.400000002</v>
      </c>
      <c r="AY21" s="139">
        <v>4351577.83</v>
      </c>
      <c r="AZ21" s="139">
        <v>2158767.1799999997</v>
      </c>
      <c r="BA21" s="139">
        <v>10650794.110000001</v>
      </c>
      <c r="BB21" s="139">
        <v>194672.69</v>
      </c>
      <c r="BC21" s="133">
        <v>45779020.210000001</v>
      </c>
      <c r="BD21" s="14">
        <v>0</v>
      </c>
      <c r="BE21" s="15">
        <v>0</v>
      </c>
      <c r="BF21" s="15">
        <v>0</v>
      </c>
      <c r="BG21" s="15">
        <v>0</v>
      </c>
      <c r="BH21" s="15">
        <v>0</v>
      </c>
      <c r="BI21" s="23">
        <v>0</v>
      </c>
      <c r="BJ21" s="14">
        <v>887875.61</v>
      </c>
      <c r="BK21" s="15">
        <v>0</v>
      </c>
      <c r="BL21" s="15">
        <v>0</v>
      </c>
      <c r="BM21" s="15">
        <v>31369</v>
      </c>
      <c r="BN21" s="15">
        <v>0</v>
      </c>
      <c r="BO21" s="23">
        <v>919244.61</v>
      </c>
      <c r="BP21" s="14">
        <v>0</v>
      </c>
      <c r="BQ21" s="15">
        <v>0</v>
      </c>
      <c r="BR21" s="15">
        <v>0</v>
      </c>
      <c r="BS21" s="15">
        <v>0</v>
      </c>
      <c r="BT21" s="15">
        <v>0</v>
      </c>
      <c r="BU21" s="23">
        <v>0</v>
      </c>
      <c r="BV21" s="138">
        <v>27535332.790000003</v>
      </c>
      <c r="BW21" s="139">
        <v>4351577.83</v>
      </c>
      <c r="BX21" s="139">
        <v>2158767.1799999997</v>
      </c>
      <c r="BY21" s="139">
        <v>10619425.110000001</v>
      </c>
      <c r="BZ21" s="139">
        <v>194672.69</v>
      </c>
      <c r="CA21" s="133">
        <v>44859775.600000001</v>
      </c>
      <c r="CB21" s="84">
        <v>44859775.600000001</v>
      </c>
      <c r="CC21" s="27">
        <v>45779020.209999993</v>
      </c>
      <c r="CD21" s="28">
        <f t="shared" si="0"/>
        <v>-919244.60999999195</v>
      </c>
      <c r="CE21" s="88"/>
    </row>
    <row r="22" spans="1:83" s="89" customFormat="1" ht="14.5" customHeight="1" x14ac:dyDescent="0.3">
      <c r="A22" s="4" t="s">
        <v>12</v>
      </c>
      <c r="B22" s="14">
        <v>0</v>
      </c>
      <c r="C22" s="15">
        <v>0</v>
      </c>
      <c r="D22" s="15">
        <v>0</v>
      </c>
      <c r="E22" s="15">
        <v>0</v>
      </c>
      <c r="F22" s="15">
        <v>0</v>
      </c>
      <c r="G22" s="23">
        <v>0</v>
      </c>
      <c r="H22" s="14">
        <v>72295872.799999997</v>
      </c>
      <c r="I22" s="15">
        <v>3807056.19</v>
      </c>
      <c r="J22" s="15">
        <v>2668394.7999999998</v>
      </c>
      <c r="K22" s="15">
        <v>5789115.8899999997</v>
      </c>
      <c r="L22" s="15">
        <v>1593277.14</v>
      </c>
      <c r="M22" s="23">
        <v>86153716.819999993</v>
      </c>
      <c r="N22" s="14">
        <v>0</v>
      </c>
      <c r="O22" s="15">
        <v>0</v>
      </c>
      <c r="P22" s="15">
        <v>0</v>
      </c>
      <c r="Q22" s="15">
        <v>0</v>
      </c>
      <c r="R22" s="15">
        <v>85135.44</v>
      </c>
      <c r="S22" s="23">
        <v>85135.44</v>
      </c>
      <c r="T22" s="14">
        <v>1139465.26</v>
      </c>
      <c r="U22" s="15">
        <v>102911.44</v>
      </c>
      <c r="V22" s="15">
        <v>66409.820000000007</v>
      </c>
      <c r="W22" s="15">
        <v>104884.42</v>
      </c>
      <c r="X22" s="15">
        <v>-20225.66</v>
      </c>
      <c r="Y22" s="23">
        <v>1393445.28</v>
      </c>
      <c r="Z22" s="14">
        <v>17148818.690000001</v>
      </c>
      <c r="AA22" s="15">
        <v>272802.63</v>
      </c>
      <c r="AB22" s="15">
        <v>0</v>
      </c>
      <c r="AC22" s="15">
        <v>0</v>
      </c>
      <c r="AD22" s="15">
        <v>0</v>
      </c>
      <c r="AE22" s="23">
        <v>17421621.32</v>
      </c>
      <c r="AF22" s="14">
        <v>0</v>
      </c>
      <c r="AG22" s="15">
        <v>0</v>
      </c>
      <c r="AH22" s="15">
        <v>0</v>
      </c>
      <c r="AI22" s="15">
        <v>0</v>
      </c>
      <c r="AJ22" s="15">
        <v>0</v>
      </c>
      <c r="AK22" s="23">
        <v>0</v>
      </c>
      <c r="AL22" s="14">
        <v>0</v>
      </c>
      <c r="AM22" s="15">
        <v>0</v>
      </c>
      <c r="AN22" s="15">
        <v>0</v>
      </c>
      <c r="AO22" s="15">
        <v>0</v>
      </c>
      <c r="AP22" s="15">
        <v>0</v>
      </c>
      <c r="AQ22" s="23">
        <v>0</v>
      </c>
      <c r="AR22" s="14">
        <v>0</v>
      </c>
      <c r="AS22" s="15">
        <v>0</v>
      </c>
      <c r="AT22" s="15">
        <v>0</v>
      </c>
      <c r="AU22" s="15">
        <v>0</v>
      </c>
      <c r="AV22" s="15">
        <v>0</v>
      </c>
      <c r="AW22" s="23">
        <v>0</v>
      </c>
      <c r="AX22" s="138">
        <v>90584156.75</v>
      </c>
      <c r="AY22" s="139">
        <v>4182770.26</v>
      </c>
      <c r="AZ22" s="139">
        <v>2734804.6199999996</v>
      </c>
      <c r="BA22" s="139">
        <v>5894000.3099999996</v>
      </c>
      <c r="BB22" s="139">
        <v>1658186.92</v>
      </c>
      <c r="BC22" s="133">
        <v>105053918.85999998</v>
      </c>
      <c r="BD22" s="14">
        <v>1464229.24</v>
      </c>
      <c r="BE22" s="15">
        <v>0</v>
      </c>
      <c r="BF22" s="15">
        <v>0</v>
      </c>
      <c r="BG22" s="15">
        <v>0</v>
      </c>
      <c r="BH22" s="15">
        <v>0</v>
      </c>
      <c r="BI22" s="23">
        <v>1464229.24</v>
      </c>
      <c r="BJ22" s="14">
        <v>1464229.24</v>
      </c>
      <c r="BK22" s="15">
        <v>0</v>
      </c>
      <c r="BL22" s="15">
        <v>0</v>
      </c>
      <c r="BM22" s="15">
        <v>0</v>
      </c>
      <c r="BN22" s="15">
        <v>0</v>
      </c>
      <c r="BO22" s="23">
        <v>1464229.24</v>
      </c>
      <c r="BP22" s="14">
        <v>3450</v>
      </c>
      <c r="BQ22" s="15">
        <v>0</v>
      </c>
      <c r="BR22" s="15">
        <v>0</v>
      </c>
      <c r="BS22" s="15">
        <v>0</v>
      </c>
      <c r="BT22" s="15">
        <v>0</v>
      </c>
      <c r="BU22" s="23">
        <v>3450</v>
      </c>
      <c r="BV22" s="138">
        <v>90580706.75</v>
      </c>
      <c r="BW22" s="139">
        <v>4182770.26</v>
      </c>
      <c r="BX22" s="139">
        <v>2734804.6199999996</v>
      </c>
      <c r="BY22" s="139">
        <v>5894000.3099999996</v>
      </c>
      <c r="BZ22" s="139">
        <v>1658186.92</v>
      </c>
      <c r="CA22" s="133">
        <v>105050468.85999998</v>
      </c>
      <c r="CB22" s="84">
        <v>105050468.85999998</v>
      </c>
      <c r="CC22" s="27">
        <v>105983415</v>
      </c>
      <c r="CD22" s="28">
        <f t="shared" si="0"/>
        <v>-932946.1400000155</v>
      </c>
      <c r="CE22" s="88"/>
    </row>
    <row r="23" spans="1:83" s="89" customFormat="1" ht="14.5" customHeight="1" x14ac:dyDescent="0.3">
      <c r="A23" s="4" t="s">
        <v>13</v>
      </c>
      <c r="B23" s="14">
        <v>0</v>
      </c>
      <c r="C23" s="15">
        <v>0</v>
      </c>
      <c r="D23" s="15">
        <v>0</v>
      </c>
      <c r="E23" s="15">
        <v>0</v>
      </c>
      <c r="F23" s="15">
        <v>0</v>
      </c>
      <c r="G23" s="23">
        <v>0</v>
      </c>
      <c r="H23" s="14">
        <v>194773214</v>
      </c>
      <c r="I23" s="15">
        <v>12202122</v>
      </c>
      <c r="J23" s="15">
        <v>7057087</v>
      </c>
      <c r="K23" s="15">
        <v>1522991</v>
      </c>
      <c r="L23" s="15">
        <v>0</v>
      </c>
      <c r="M23" s="23">
        <v>215555414</v>
      </c>
      <c r="N23" s="14">
        <v>0</v>
      </c>
      <c r="O23" s="15">
        <v>204516</v>
      </c>
      <c r="P23" s="15">
        <v>0</v>
      </c>
      <c r="Q23" s="15">
        <v>0</v>
      </c>
      <c r="R23" s="15">
        <v>0</v>
      </c>
      <c r="S23" s="23">
        <v>204516</v>
      </c>
      <c r="T23" s="14">
        <v>2905486</v>
      </c>
      <c r="U23" s="15">
        <v>5644</v>
      </c>
      <c r="V23" s="15">
        <v>74521</v>
      </c>
      <c r="W23" s="15">
        <v>-738</v>
      </c>
      <c r="X23" s="15">
        <v>0</v>
      </c>
      <c r="Y23" s="23">
        <v>2984913</v>
      </c>
      <c r="Z23" s="14">
        <v>46605966</v>
      </c>
      <c r="AA23" s="15">
        <v>591754</v>
      </c>
      <c r="AB23" s="15">
        <v>0</v>
      </c>
      <c r="AC23" s="15">
        <v>0</v>
      </c>
      <c r="AD23" s="15">
        <v>0</v>
      </c>
      <c r="AE23" s="23">
        <v>47197720</v>
      </c>
      <c r="AF23" s="14">
        <v>0</v>
      </c>
      <c r="AG23" s="15">
        <v>0</v>
      </c>
      <c r="AH23" s="15">
        <v>0</v>
      </c>
      <c r="AI23" s="15">
        <v>0</v>
      </c>
      <c r="AJ23" s="15">
        <v>0</v>
      </c>
      <c r="AK23" s="23">
        <v>0</v>
      </c>
      <c r="AL23" s="14">
        <v>0</v>
      </c>
      <c r="AM23" s="15">
        <v>0</v>
      </c>
      <c r="AN23" s="15">
        <v>0</v>
      </c>
      <c r="AO23" s="15">
        <v>0</v>
      </c>
      <c r="AP23" s="15">
        <v>0</v>
      </c>
      <c r="AQ23" s="23">
        <v>0</v>
      </c>
      <c r="AR23" s="14">
        <v>0</v>
      </c>
      <c r="AS23" s="15">
        <v>0</v>
      </c>
      <c r="AT23" s="15">
        <v>0</v>
      </c>
      <c r="AU23" s="15">
        <v>0</v>
      </c>
      <c r="AV23" s="15">
        <v>0</v>
      </c>
      <c r="AW23" s="23">
        <v>0</v>
      </c>
      <c r="AX23" s="138">
        <v>244284666</v>
      </c>
      <c r="AY23" s="139">
        <v>13004036</v>
      </c>
      <c r="AZ23" s="139">
        <v>7131608</v>
      </c>
      <c r="BA23" s="139">
        <v>1522253</v>
      </c>
      <c r="BB23" s="139">
        <v>0</v>
      </c>
      <c r="BC23" s="133">
        <v>265942563</v>
      </c>
      <c r="BD23" s="14">
        <v>4148614.64</v>
      </c>
      <c r="BE23" s="15">
        <v>0</v>
      </c>
      <c r="BF23" s="15">
        <v>0</v>
      </c>
      <c r="BG23" s="15">
        <v>0</v>
      </c>
      <c r="BH23" s="15">
        <v>0</v>
      </c>
      <c r="BI23" s="23">
        <v>4148614.64</v>
      </c>
      <c r="BJ23" s="14">
        <v>4154631</v>
      </c>
      <c r="BK23" s="15">
        <v>0</v>
      </c>
      <c r="BL23" s="15">
        <v>0</v>
      </c>
      <c r="BM23" s="15">
        <v>0</v>
      </c>
      <c r="BN23" s="15">
        <v>0</v>
      </c>
      <c r="BO23" s="23">
        <v>4154631</v>
      </c>
      <c r="BP23" s="14">
        <v>13300</v>
      </c>
      <c r="BQ23" s="15">
        <v>0</v>
      </c>
      <c r="BR23" s="15">
        <v>0</v>
      </c>
      <c r="BS23" s="15">
        <v>0</v>
      </c>
      <c r="BT23" s="15">
        <v>0</v>
      </c>
      <c r="BU23" s="23">
        <v>13300</v>
      </c>
      <c r="BV23" s="138">
        <v>244265349.63999999</v>
      </c>
      <c r="BW23" s="139">
        <v>13004036</v>
      </c>
      <c r="BX23" s="139">
        <v>7131608</v>
      </c>
      <c r="BY23" s="139">
        <v>1522253</v>
      </c>
      <c r="BZ23" s="139">
        <v>0</v>
      </c>
      <c r="CA23" s="133">
        <v>265923246.63999999</v>
      </c>
      <c r="CB23" s="84">
        <v>265923246.63999999</v>
      </c>
      <c r="CC23" s="27">
        <v>267136645.22999999</v>
      </c>
      <c r="CD23" s="28">
        <f t="shared" si="0"/>
        <v>-1213398.5900000036</v>
      </c>
      <c r="CE23" s="88"/>
    </row>
    <row r="24" spans="1:83" s="89" customFormat="1" ht="14.5" customHeight="1" x14ac:dyDescent="0.3">
      <c r="A24" s="4" t="s">
        <v>14</v>
      </c>
      <c r="B24" s="14">
        <v>1449144</v>
      </c>
      <c r="C24" s="15">
        <v>67975</v>
      </c>
      <c r="D24" s="15">
        <v>23634</v>
      </c>
      <c r="E24" s="15">
        <v>93145</v>
      </c>
      <c r="F24" s="15">
        <v>0</v>
      </c>
      <c r="G24" s="23">
        <v>1633898</v>
      </c>
      <c r="H24" s="14">
        <v>7634517</v>
      </c>
      <c r="I24" s="15">
        <v>994988</v>
      </c>
      <c r="J24" s="15">
        <v>193286</v>
      </c>
      <c r="K24" s="15">
        <v>2241288</v>
      </c>
      <c r="L24" s="15">
        <v>0</v>
      </c>
      <c r="M24" s="23">
        <v>11064079</v>
      </c>
      <c r="N24" s="14">
        <v>0</v>
      </c>
      <c r="O24" s="15">
        <v>0</v>
      </c>
      <c r="P24" s="15">
        <v>0</v>
      </c>
      <c r="Q24" s="15">
        <v>0</v>
      </c>
      <c r="R24" s="15">
        <v>0</v>
      </c>
      <c r="S24" s="23">
        <v>0</v>
      </c>
      <c r="T24" s="14">
        <v>19</v>
      </c>
      <c r="U24" s="15">
        <v>0</v>
      </c>
      <c r="V24" s="15">
        <v>0</v>
      </c>
      <c r="W24" s="15">
        <v>0</v>
      </c>
      <c r="X24" s="15">
        <v>0</v>
      </c>
      <c r="Y24" s="23">
        <v>19</v>
      </c>
      <c r="Z24" s="14">
        <v>2906309</v>
      </c>
      <c r="AA24" s="15">
        <v>0</v>
      </c>
      <c r="AB24" s="15">
        <v>0</v>
      </c>
      <c r="AC24" s="15">
        <v>561850</v>
      </c>
      <c r="AD24" s="15">
        <v>0</v>
      </c>
      <c r="AE24" s="23">
        <v>3468159</v>
      </c>
      <c r="AF24" s="14">
        <v>0</v>
      </c>
      <c r="AG24" s="15">
        <v>0</v>
      </c>
      <c r="AH24" s="15">
        <v>0</v>
      </c>
      <c r="AI24" s="15">
        <v>0</v>
      </c>
      <c r="AJ24" s="15">
        <v>0</v>
      </c>
      <c r="AK24" s="23">
        <v>0</v>
      </c>
      <c r="AL24" s="14">
        <v>0</v>
      </c>
      <c r="AM24" s="15">
        <v>0</v>
      </c>
      <c r="AN24" s="15">
        <v>0</v>
      </c>
      <c r="AO24" s="15">
        <v>0</v>
      </c>
      <c r="AP24" s="15">
        <v>0</v>
      </c>
      <c r="AQ24" s="23">
        <v>0</v>
      </c>
      <c r="AR24" s="14">
        <v>0</v>
      </c>
      <c r="AS24" s="15">
        <v>0</v>
      </c>
      <c r="AT24" s="15">
        <v>0</v>
      </c>
      <c r="AU24" s="15">
        <v>0</v>
      </c>
      <c r="AV24" s="15">
        <v>0</v>
      </c>
      <c r="AW24" s="23">
        <v>0</v>
      </c>
      <c r="AX24" s="138">
        <v>11989989</v>
      </c>
      <c r="AY24" s="139">
        <v>1062963</v>
      </c>
      <c r="AZ24" s="139">
        <v>216920</v>
      </c>
      <c r="BA24" s="139">
        <v>2896283</v>
      </c>
      <c r="BB24" s="139">
        <v>0</v>
      </c>
      <c r="BC24" s="133">
        <v>16166155</v>
      </c>
      <c r="BD24" s="14">
        <v>566257</v>
      </c>
      <c r="BE24" s="15">
        <v>0</v>
      </c>
      <c r="BF24" s="15">
        <v>0</v>
      </c>
      <c r="BG24" s="15">
        <v>0</v>
      </c>
      <c r="BH24" s="15">
        <v>0</v>
      </c>
      <c r="BI24" s="23">
        <v>566257</v>
      </c>
      <c r="BJ24" s="14">
        <v>566257</v>
      </c>
      <c r="BK24" s="15">
        <v>0</v>
      </c>
      <c r="BL24" s="15">
        <v>0</v>
      </c>
      <c r="BM24" s="15">
        <v>0</v>
      </c>
      <c r="BN24" s="15">
        <v>0</v>
      </c>
      <c r="BO24" s="23">
        <v>566257</v>
      </c>
      <c r="BP24" s="14">
        <v>0</v>
      </c>
      <c r="BQ24" s="15">
        <v>0</v>
      </c>
      <c r="BR24" s="15">
        <v>0</v>
      </c>
      <c r="BS24" s="15">
        <v>0</v>
      </c>
      <c r="BT24" s="15">
        <v>0</v>
      </c>
      <c r="BU24" s="23">
        <v>0</v>
      </c>
      <c r="BV24" s="138">
        <v>11989989</v>
      </c>
      <c r="BW24" s="139">
        <v>1062963</v>
      </c>
      <c r="BX24" s="139">
        <v>216920</v>
      </c>
      <c r="BY24" s="139">
        <v>2896283</v>
      </c>
      <c r="BZ24" s="139">
        <v>0</v>
      </c>
      <c r="CA24" s="133">
        <v>16166155</v>
      </c>
      <c r="CB24" s="84">
        <v>16166155</v>
      </c>
      <c r="CC24" s="27">
        <v>16166155</v>
      </c>
      <c r="CD24" s="28">
        <f t="shared" si="0"/>
        <v>0</v>
      </c>
      <c r="CE24" s="88"/>
    </row>
    <row r="25" spans="1:83" s="89" customFormat="1" ht="14.5" customHeight="1" x14ac:dyDescent="0.3">
      <c r="A25" s="4" t="s">
        <v>15</v>
      </c>
      <c r="B25" s="14">
        <v>2344283</v>
      </c>
      <c r="C25" s="15">
        <v>111166</v>
      </c>
      <c r="D25" s="15">
        <v>72575</v>
      </c>
      <c r="E25" s="15">
        <v>351931</v>
      </c>
      <c r="F25" s="15">
        <v>0</v>
      </c>
      <c r="G25" s="23">
        <v>2879955</v>
      </c>
      <c r="H25" s="14">
        <v>17067769</v>
      </c>
      <c r="I25" s="15">
        <v>3099233</v>
      </c>
      <c r="J25" s="15">
        <v>0</v>
      </c>
      <c r="K25" s="15">
        <v>6026064</v>
      </c>
      <c r="L25" s="15">
        <v>0</v>
      </c>
      <c r="M25" s="23">
        <v>26193066</v>
      </c>
      <c r="N25" s="14">
        <v>0</v>
      </c>
      <c r="O25" s="15">
        <v>0</v>
      </c>
      <c r="P25" s="15">
        <v>0</v>
      </c>
      <c r="Q25" s="15">
        <v>0</v>
      </c>
      <c r="R25" s="15">
        <v>0</v>
      </c>
      <c r="S25" s="23">
        <v>0</v>
      </c>
      <c r="T25" s="14">
        <v>181440</v>
      </c>
      <c r="U25" s="15">
        <v>18132</v>
      </c>
      <c r="V25" s="15">
        <v>-11235</v>
      </c>
      <c r="W25" s="15">
        <v>34262</v>
      </c>
      <c r="X25" s="15">
        <v>0</v>
      </c>
      <c r="Y25" s="23">
        <v>222599</v>
      </c>
      <c r="Z25" s="14">
        <v>3211029</v>
      </c>
      <c r="AA25" s="15">
        <v>0</v>
      </c>
      <c r="AB25" s="15">
        <v>0</v>
      </c>
      <c r="AC25" s="15">
        <v>0</v>
      </c>
      <c r="AD25" s="15">
        <v>0</v>
      </c>
      <c r="AE25" s="23">
        <v>3211029</v>
      </c>
      <c r="AF25" s="14">
        <v>0</v>
      </c>
      <c r="AG25" s="15">
        <v>0</v>
      </c>
      <c r="AH25" s="15">
        <v>0</v>
      </c>
      <c r="AI25" s="15">
        <v>0</v>
      </c>
      <c r="AJ25" s="15">
        <v>22500</v>
      </c>
      <c r="AK25" s="23">
        <v>22500</v>
      </c>
      <c r="AL25" s="14">
        <v>0</v>
      </c>
      <c r="AM25" s="15">
        <v>0</v>
      </c>
      <c r="AN25" s="15">
        <v>0</v>
      </c>
      <c r="AO25" s="15">
        <v>0</v>
      </c>
      <c r="AP25" s="15">
        <v>229203</v>
      </c>
      <c r="AQ25" s="23">
        <v>229203</v>
      </c>
      <c r="AR25" s="14">
        <v>0</v>
      </c>
      <c r="AS25" s="15">
        <v>0</v>
      </c>
      <c r="AT25" s="15">
        <v>0</v>
      </c>
      <c r="AU25" s="15">
        <v>0</v>
      </c>
      <c r="AV25" s="15">
        <v>0</v>
      </c>
      <c r="AW25" s="23">
        <v>0</v>
      </c>
      <c r="AX25" s="138">
        <v>22804521</v>
      </c>
      <c r="AY25" s="139">
        <v>3228531</v>
      </c>
      <c r="AZ25" s="139">
        <v>61340</v>
      </c>
      <c r="BA25" s="139">
        <v>6412257</v>
      </c>
      <c r="BB25" s="139">
        <v>251703</v>
      </c>
      <c r="BC25" s="133">
        <v>32758352</v>
      </c>
      <c r="BD25" s="14">
        <v>503773</v>
      </c>
      <c r="BE25" s="15">
        <v>0</v>
      </c>
      <c r="BF25" s="15">
        <v>0</v>
      </c>
      <c r="BG25" s="15">
        <v>0</v>
      </c>
      <c r="BH25" s="15">
        <v>0</v>
      </c>
      <c r="BI25" s="23">
        <v>503773</v>
      </c>
      <c r="BJ25" s="14">
        <v>503773</v>
      </c>
      <c r="BK25" s="15">
        <v>0</v>
      </c>
      <c r="BL25" s="15">
        <v>0</v>
      </c>
      <c r="BM25" s="15">
        <v>0</v>
      </c>
      <c r="BN25" s="15">
        <v>0</v>
      </c>
      <c r="BO25" s="23">
        <v>503773</v>
      </c>
      <c r="BP25" s="14">
        <v>0</v>
      </c>
      <c r="BQ25" s="15">
        <v>0</v>
      </c>
      <c r="BR25" s="15">
        <v>0</v>
      </c>
      <c r="BS25" s="15">
        <v>0</v>
      </c>
      <c r="BT25" s="15">
        <v>0</v>
      </c>
      <c r="BU25" s="23">
        <v>0</v>
      </c>
      <c r="BV25" s="138">
        <v>22804521</v>
      </c>
      <c r="BW25" s="139">
        <v>3228531</v>
      </c>
      <c r="BX25" s="139">
        <v>61340</v>
      </c>
      <c r="BY25" s="139">
        <v>6412257</v>
      </c>
      <c r="BZ25" s="139">
        <v>251703</v>
      </c>
      <c r="CA25" s="133">
        <v>32758352</v>
      </c>
      <c r="CB25" s="84">
        <v>32758352</v>
      </c>
      <c r="CC25" s="27">
        <v>32758352</v>
      </c>
      <c r="CD25" s="28">
        <f t="shared" si="0"/>
        <v>0</v>
      </c>
      <c r="CE25" s="88"/>
    </row>
    <row r="26" spans="1:83" s="89" customFormat="1" ht="14.5" customHeight="1" x14ac:dyDescent="0.3">
      <c r="A26" s="4" t="s">
        <v>16</v>
      </c>
      <c r="B26" s="14">
        <v>1279648.5</v>
      </c>
      <c r="C26" s="15">
        <v>99051</v>
      </c>
      <c r="D26" s="15">
        <v>30414</v>
      </c>
      <c r="E26" s="15">
        <v>359214</v>
      </c>
      <c r="F26" s="15">
        <v>616.5</v>
      </c>
      <c r="G26" s="23">
        <v>1768944</v>
      </c>
      <c r="H26" s="14">
        <v>5804986.96</v>
      </c>
      <c r="I26" s="15">
        <v>554869.81000000006</v>
      </c>
      <c r="J26" s="15">
        <v>2234082.4</v>
      </c>
      <c r="K26" s="15">
        <v>10681982.279999999</v>
      </c>
      <c r="L26" s="15">
        <v>0</v>
      </c>
      <c r="M26" s="23">
        <v>19275921.449999999</v>
      </c>
      <c r="N26" s="14">
        <v>0</v>
      </c>
      <c r="O26" s="15">
        <v>0</v>
      </c>
      <c r="P26" s="15">
        <v>0</v>
      </c>
      <c r="Q26" s="15">
        <v>0</v>
      </c>
      <c r="R26" s="15">
        <v>5472.09</v>
      </c>
      <c r="S26" s="23">
        <v>5472.09</v>
      </c>
      <c r="T26" s="14">
        <v>20759.37</v>
      </c>
      <c r="U26" s="15">
        <v>1012.26</v>
      </c>
      <c r="V26" s="15">
        <v>0</v>
      </c>
      <c r="W26" s="15">
        <v>7665.24</v>
      </c>
      <c r="X26" s="15">
        <v>-356.4</v>
      </c>
      <c r="Y26" s="23">
        <v>29080.469999999994</v>
      </c>
      <c r="Z26" s="14">
        <v>1706418.4</v>
      </c>
      <c r="AA26" s="15">
        <v>149785.79999999999</v>
      </c>
      <c r="AB26" s="15">
        <v>24136.799999999999</v>
      </c>
      <c r="AC26" s="15">
        <v>26017.200000000001</v>
      </c>
      <c r="AD26" s="15">
        <v>68377.7</v>
      </c>
      <c r="AE26" s="23">
        <v>1974735.9</v>
      </c>
      <c r="AF26" s="14">
        <v>0</v>
      </c>
      <c r="AG26" s="15">
        <v>0</v>
      </c>
      <c r="AH26" s="15">
        <v>0</v>
      </c>
      <c r="AI26" s="15">
        <v>0</v>
      </c>
      <c r="AJ26" s="15">
        <v>0</v>
      </c>
      <c r="AK26" s="23">
        <v>0</v>
      </c>
      <c r="AL26" s="14">
        <v>0</v>
      </c>
      <c r="AM26" s="15">
        <v>0</v>
      </c>
      <c r="AN26" s="15">
        <v>211937.27</v>
      </c>
      <c r="AO26" s="15">
        <v>0</v>
      </c>
      <c r="AP26" s="15">
        <v>0</v>
      </c>
      <c r="AQ26" s="23">
        <v>211937.27</v>
      </c>
      <c r="AR26" s="14">
        <v>0</v>
      </c>
      <c r="AS26" s="15">
        <v>0</v>
      </c>
      <c r="AT26" s="15">
        <v>0</v>
      </c>
      <c r="AU26" s="15">
        <v>0</v>
      </c>
      <c r="AV26" s="15">
        <v>0</v>
      </c>
      <c r="AW26" s="23">
        <v>0</v>
      </c>
      <c r="AX26" s="138">
        <v>8811813.2300000004</v>
      </c>
      <c r="AY26" s="139">
        <v>804718.87000000011</v>
      </c>
      <c r="AZ26" s="139">
        <v>2500570.4699999997</v>
      </c>
      <c r="BA26" s="139">
        <v>11074878.719999999</v>
      </c>
      <c r="BB26" s="139">
        <v>74109.89</v>
      </c>
      <c r="BC26" s="133">
        <v>23266091.179999996</v>
      </c>
      <c r="BD26" s="14">
        <v>398267.61</v>
      </c>
      <c r="BE26" s="15">
        <v>0</v>
      </c>
      <c r="BF26" s="15">
        <v>0</v>
      </c>
      <c r="BG26" s="15">
        <v>0</v>
      </c>
      <c r="BH26" s="15">
        <v>0</v>
      </c>
      <c r="BI26" s="23">
        <v>398267.61</v>
      </c>
      <c r="BJ26" s="14">
        <v>398268</v>
      </c>
      <c r="BK26" s="15">
        <v>0</v>
      </c>
      <c r="BL26" s="15">
        <v>0</v>
      </c>
      <c r="BM26" s="15">
        <v>0</v>
      </c>
      <c r="BN26" s="15">
        <v>0</v>
      </c>
      <c r="BO26" s="23">
        <v>398268</v>
      </c>
      <c r="BP26" s="14">
        <v>0</v>
      </c>
      <c r="BQ26" s="15">
        <v>0</v>
      </c>
      <c r="BR26" s="15">
        <v>0</v>
      </c>
      <c r="BS26" s="15">
        <v>0</v>
      </c>
      <c r="BT26" s="15">
        <v>0</v>
      </c>
      <c r="BU26" s="23">
        <v>0</v>
      </c>
      <c r="BV26" s="138">
        <v>8811812.8399999999</v>
      </c>
      <c r="BW26" s="139">
        <v>804718.87000000011</v>
      </c>
      <c r="BX26" s="139">
        <v>2500570.4699999997</v>
      </c>
      <c r="BY26" s="139">
        <v>11074878.719999999</v>
      </c>
      <c r="BZ26" s="139">
        <v>74109.89</v>
      </c>
      <c r="CA26" s="133">
        <v>23266090.789999995</v>
      </c>
      <c r="CB26" s="84">
        <v>23266090.789999995</v>
      </c>
      <c r="CC26" s="27">
        <v>23266091.18</v>
      </c>
      <c r="CD26" s="28">
        <f t="shared" si="0"/>
        <v>-0.39000000432133675</v>
      </c>
      <c r="CE26" s="88"/>
    </row>
    <row r="27" spans="1:83" s="89" customFormat="1" ht="14.5" customHeight="1" x14ac:dyDescent="0.3">
      <c r="A27" s="4" t="s">
        <v>17</v>
      </c>
      <c r="B27" s="14">
        <v>0</v>
      </c>
      <c r="C27" s="15">
        <v>0</v>
      </c>
      <c r="D27" s="15">
        <v>0</v>
      </c>
      <c r="E27" s="15">
        <v>0</v>
      </c>
      <c r="F27" s="15">
        <v>0</v>
      </c>
      <c r="G27" s="23">
        <v>0</v>
      </c>
      <c r="H27" s="14">
        <v>134583938</v>
      </c>
      <c r="I27" s="15">
        <v>0</v>
      </c>
      <c r="J27" s="15">
        <v>0</v>
      </c>
      <c r="K27" s="15">
        <v>0</v>
      </c>
      <c r="L27" s="15">
        <v>1104104</v>
      </c>
      <c r="M27" s="23">
        <v>135688042</v>
      </c>
      <c r="N27" s="14">
        <v>0</v>
      </c>
      <c r="O27" s="15">
        <v>0</v>
      </c>
      <c r="P27" s="15">
        <v>0</v>
      </c>
      <c r="Q27" s="15">
        <v>0</v>
      </c>
      <c r="R27" s="15">
        <v>22107</v>
      </c>
      <c r="S27" s="23">
        <v>22107</v>
      </c>
      <c r="T27" s="14">
        <v>541247</v>
      </c>
      <c r="U27" s="15">
        <v>0</v>
      </c>
      <c r="V27" s="15">
        <v>0</v>
      </c>
      <c r="W27" s="15">
        <v>0</v>
      </c>
      <c r="X27" s="15">
        <v>0</v>
      </c>
      <c r="Y27" s="23">
        <v>541247</v>
      </c>
      <c r="Z27" s="14">
        <v>0</v>
      </c>
      <c r="AA27" s="15">
        <v>0</v>
      </c>
      <c r="AB27" s="15">
        <v>0</v>
      </c>
      <c r="AC27" s="15">
        <v>0</v>
      </c>
      <c r="AD27" s="15">
        <v>0</v>
      </c>
      <c r="AE27" s="23">
        <v>0</v>
      </c>
      <c r="AF27" s="14">
        <v>94614</v>
      </c>
      <c r="AG27" s="15">
        <v>0</v>
      </c>
      <c r="AH27" s="15">
        <v>0</v>
      </c>
      <c r="AI27" s="15">
        <v>0</v>
      </c>
      <c r="AJ27" s="15">
        <v>0</v>
      </c>
      <c r="AK27" s="23">
        <v>94614</v>
      </c>
      <c r="AL27" s="14">
        <v>0</v>
      </c>
      <c r="AM27" s="15">
        <v>0</v>
      </c>
      <c r="AN27" s="15">
        <v>0</v>
      </c>
      <c r="AO27" s="15">
        <v>0</v>
      </c>
      <c r="AP27" s="15">
        <v>0</v>
      </c>
      <c r="AQ27" s="23">
        <v>0</v>
      </c>
      <c r="AR27" s="14">
        <v>2781601</v>
      </c>
      <c r="AS27" s="15">
        <v>0</v>
      </c>
      <c r="AT27" s="15">
        <v>0</v>
      </c>
      <c r="AU27" s="15">
        <v>0</v>
      </c>
      <c r="AV27" s="15">
        <v>0</v>
      </c>
      <c r="AW27" s="23">
        <v>2781601</v>
      </c>
      <c r="AX27" s="138">
        <v>138001400</v>
      </c>
      <c r="AY27" s="139">
        <v>0</v>
      </c>
      <c r="AZ27" s="139">
        <v>0</v>
      </c>
      <c r="BA27" s="139">
        <v>0</v>
      </c>
      <c r="BB27" s="139">
        <v>1126211</v>
      </c>
      <c r="BC27" s="133">
        <v>139127611</v>
      </c>
      <c r="BD27" s="14">
        <v>2360700</v>
      </c>
      <c r="BE27" s="15">
        <v>0</v>
      </c>
      <c r="BF27" s="15">
        <v>0</v>
      </c>
      <c r="BG27" s="15">
        <v>0</v>
      </c>
      <c r="BH27" s="15">
        <v>0</v>
      </c>
      <c r="BI27" s="23">
        <v>2360700</v>
      </c>
      <c r="BJ27" s="14">
        <v>2361142</v>
      </c>
      <c r="BK27" s="15">
        <v>0</v>
      </c>
      <c r="BL27" s="15">
        <v>0</v>
      </c>
      <c r="BM27" s="15">
        <v>0</v>
      </c>
      <c r="BN27" s="15">
        <v>0</v>
      </c>
      <c r="BO27" s="23">
        <v>2361142</v>
      </c>
      <c r="BP27" s="14">
        <v>1453969</v>
      </c>
      <c r="BQ27" s="15">
        <v>0</v>
      </c>
      <c r="BR27" s="15">
        <v>0</v>
      </c>
      <c r="BS27" s="15">
        <v>0</v>
      </c>
      <c r="BT27" s="15">
        <v>0</v>
      </c>
      <c r="BU27" s="23">
        <v>1453969</v>
      </c>
      <c r="BV27" s="138">
        <v>136546989</v>
      </c>
      <c r="BW27" s="139">
        <v>0</v>
      </c>
      <c r="BX27" s="139">
        <v>0</v>
      </c>
      <c r="BY27" s="139">
        <v>0</v>
      </c>
      <c r="BZ27" s="139">
        <v>1126211</v>
      </c>
      <c r="CA27" s="133">
        <v>137673200</v>
      </c>
      <c r="CB27" s="84">
        <v>137673200</v>
      </c>
      <c r="CC27" s="27">
        <v>137673200.17999995</v>
      </c>
      <c r="CD27" s="28">
        <f t="shared" si="0"/>
        <v>-0.1799999475479126</v>
      </c>
      <c r="CE27" s="88"/>
    </row>
    <row r="28" spans="1:83" s="89" customFormat="1" ht="14.5" customHeight="1" x14ac:dyDescent="0.3">
      <c r="A28" s="4" t="s">
        <v>18</v>
      </c>
      <c r="B28" s="14">
        <v>6430567</v>
      </c>
      <c r="C28" s="15">
        <v>481378</v>
      </c>
      <c r="D28" s="15">
        <v>0</v>
      </c>
      <c r="E28" s="15">
        <v>367674</v>
      </c>
      <c r="F28" s="15">
        <v>0</v>
      </c>
      <c r="G28" s="23">
        <v>7279619</v>
      </c>
      <c r="H28" s="14">
        <v>34053445</v>
      </c>
      <c r="I28" s="15">
        <v>6108900</v>
      </c>
      <c r="J28" s="15">
        <v>0</v>
      </c>
      <c r="K28" s="15">
        <v>5473553</v>
      </c>
      <c r="L28" s="15">
        <v>0</v>
      </c>
      <c r="M28" s="23">
        <v>45635898</v>
      </c>
      <c r="N28" s="14">
        <v>0</v>
      </c>
      <c r="O28" s="15">
        <v>0</v>
      </c>
      <c r="P28" s="15">
        <v>0</v>
      </c>
      <c r="Q28" s="15">
        <v>0</v>
      </c>
      <c r="R28" s="15">
        <v>0</v>
      </c>
      <c r="S28" s="23">
        <v>0</v>
      </c>
      <c r="T28" s="14">
        <v>564217.36</v>
      </c>
      <c r="U28" s="15">
        <v>104243.20999999999</v>
      </c>
      <c r="V28" s="15">
        <v>0</v>
      </c>
      <c r="W28" s="15">
        <v>-40064.57</v>
      </c>
      <c r="X28" s="15">
        <v>0</v>
      </c>
      <c r="Y28" s="23">
        <v>628396</v>
      </c>
      <c r="Z28" s="14">
        <v>8601993</v>
      </c>
      <c r="AA28" s="15">
        <v>0</v>
      </c>
      <c r="AB28" s="15">
        <v>0</v>
      </c>
      <c r="AC28" s="15">
        <v>0</v>
      </c>
      <c r="AD28" s="15">
        <v>0</v>
      </c>
      <c r="AE28" s="23">
        <v>8601993</v>
      </c>
      <c r="AF28" s="14">
        <v>0</v>
      </c>
      <c r="AG28" s="15">
        <v>0</v>
      </c>
      <c r="AH28" s="15">
        <v>0</v>
      </c>
      <c r="AI28" s="15">
        <v>0</v>
      </c>
      <c r="AJ28" s="15">
        <v>0</v>
      </c>
      <c r="AK28" s="23">
        <v>0</v>
      </c>
      <c r="AL28" s="14">
        <v>0</v>
      </c>
      <c r="AM28" s="15">
        <v>132605</v>
      </c>
      <c r="AN28" s="15">
        <v>0</v>
      </c>
      <c r="AO28" s="15">
        <v>0</v>
      </c>
      <c r="AP28" s="15">
        <v>0</v>
      </c>
      <c r="AQ28" s="23">
        <v>132605</v>
      </c>
      <c r="AR28" s="14">
        <v>0</v>
      </c>
      <c r="AS28" s="15">
        <v>0</v>
      </c>
      <c r="AT28" s="15">
        <v>0</v>
      </c>
      <c r="AU28" s="15">
        <v>0</v>
      </c>
      <c r="AV28" s="15">
        <v>0</v>
      </c>
      <c r="AW28" s="23">
        <v>0</v>
      </c>
      <c r="AX28" s="138">
        <v>49650222.359999999</v>
      </c>
      <c r="AY28" s="139">
        <v>6827126.21</v>
      </c>
      <c r="AZ28" s="139">
        <v>0</v>
      </c>
      <c r="BA28" s="139">
        <v>5801162.4299999997</v>
      </c>
      <c r="BB28" s="139">
        <v>0</v>
      </c>
      <c r="BC28" s="133">
        <v>62278511</v>
      </c>
      <c r="BD28" s="14">
        <v>1658838.69</v>
      </c>
      <c r="BE28" s="15">
        <v>0</v>
      </c>
      <c r="BF28" s="15">
        <v>0</v>
      </c>
      <c r="BG28" s="15">
        <v>0</v>
      </c>
      <c r="BH28" s="15">
        <v>0</v>
      </c>
      <c r="BI28" s="23">
        <v>1658838.69</v>
      </c>
      <c r="BJ28" s="14">
        <v>1658839</v>
      </c>
      <c r="BK28" s="15">
        <v>0</v>
      </c>
      <c r="BL28" s="15">
        <v>0</v>
      </c>
      <c r="BM28" s="15">
        <v>0</v>
      </c>
      <c r="BN28" s="15">
        <v>0</v>
      </c>
      <c r="BO28" s="23">
        <v>1658839</v>
      </c>
      <c r="BP28" s="14">
        <v>398520</v>
      </c>
      <c r="BQ28" s="15">
        <v>0</v>
      </c>
      <c r="BR28" s="15">
        <v>0</v>
      </c>
      <c r="BS28" s="15">
        <v>0</v>
      </c>
      <c r="BT28" s="15">
        <v>0</v>
      </c>
      <c r="BU28" s="23">
        <v>398520</v>
      </c>
      <c r="BV28" s="138">
        <v>49251702.049999997</v>
      </c>
      <c r="BW28" s="139">
        <v>6827126.21</v>
      </c>
      <c r="BX28" s="139">
        <v>0</v>
      </c>
      <c r="BY28" s="139">
        <v>5801162.4299999997</v>
      </c>
      <c r="BZ28" s="139">
        <v>0</v>
      </c>
      <c r="CA28" s="133">
        <v>61879990.689999998</v>
      </c>
      <c r="CB28" s="84">
        <v>61879990.689999998</v>
      </c>
      <c r="CC28" s="27">
        <v>62278511</v>
      </c>
      <c r="CD28" s="28">
        <f t="shared" si="0"/>
        <v>-398520.31000000238</v>
      </c>
      <c r="CE28" s="88"/>
    </row>
    <row r="29" spans="1:83" s="89" customFormat="1" ht="14.5" customHeight="1" x14ac:dyDescent="0.3">
      <c r="A29" s="4" t="s">
        <v>19</v>
      </c>
      <c r="B29" s="14">
        <v>9898011.0999999996</v>
      </c>
      <c r="C29" s="15">
        <v>348558.3</v>
      </c>
      <c r="D29" s="15">
        <v>560834.4</v>
      </c>
      <c r="E29" s="15">
        <v>844.5</v>
      </c>
      <c r="F29" s="15">
        <v>844.5</v>
      </c>
      <c r="G29" s="23">
        <v>10809092.800000001</v>
      </c>
      <c r="H29" s="14">
        <v>80619080.75</v>
      </c>
      <c r="I29" s="15">
        <v>7084996.1500000004</v>
      </c>
      <c r="J29" s="15">
        <v>5721745.0499999998</v>
      </c>
      <c r="K29" s="15">
        <v>44272</v>
      </c>
      <c r="L29" s="15">
        <v>0</v>
      </c>
      <c r="M29" s="23">
        <v>93470093.950000003</v>
      </c>
      <c r="N29" s="14">
        <v>0</v>
      </c>
      <c r="O29" s="15">
        <v>0</v>
      </c>
      <c r="P29" s="15">
        <v>0</v>
      </c>
      <c r="Q29" s="15">
        <v>0</v>
      </c>
      <c r="R29" s="15">
        <v>245914.6</v>
      </c>
      <c r="S29" s="23">
        <v>245914.6</v>
      </c>
      <c r="T29" s="14">
        <v>229649</v>
      </c>
      <c r="U29" s="15">
        <v>282816.95</v>
      </c>
      <c r="V29" s="15">
        <v>91108.4</v>
      </c>
      <c r="W29" s="15">
        <v>0</v>
      </c>
      <c r="X29" s="15">
        <v>0</v>
      </c>
      <c r="Y29" s="23">
        <v>603574.35</v>
      </c>
      <c r="Z29" s="14">
        <v>29351009.800000001</v>
      </c>
      <c r="AA29" s="15">
        <v>433828.1</v>
      </c>
      <c r="AB29" s="15">
        <v>199456.85</v>
      </c>
      <c r="AC29" s="15">
        <v>3198.8</v>
      </c>
      <c r="AD29" s="15">
        <v>2471.3000000000002</v>
      </c>
      <c r="AE29" s="23">
        <v>29989964.850000005</v>
      </c>
      <c r="AF29" s="14">
        <v>0</v>
      </c>
      <c r="AG29" s="15">
        <v>0</v>
      </c>
      <c r="AH29" s="15">
        <v>0</v>
      </c>
      <c r="AI29" s="15">
        <v>0</v>
      </c>
      <c r="AJ29" s="15">
        <v>0</v>
      </c>
      <c r="AK29" s="23">
        <v>0</v>
      </c>
      <c r="AL29" s="14">
        <v>0</v>
      </c>
      <c r="AM29" s="15">
        <v>0</v>
      </c>
      <c r="AN29" s="15">
        <v>0</v>
      </c>
      <c r="AO29" s="15">
        <v>0</v>
      </c>
      <c r="AP29" s="15">
        <v>0</v>
      </c>
      <c r="AQ29" s="23">
        <v>0</v>
      </c>
      <c r="AR29" s="14">
        <v>0</v>
      </c>
      <c r="AS29" s="15">
        <v>0</v>
      </c>
      <c r="AT29" s="15">
        <v>0</v>
      </c>
      <c r="AU29" s="15">
        <v>0</v>
      </c>
      <c r="AV29" s="15">
        <v>0</v>
      </c>
      <c r="AW29" s="23">
        <v>0</v>
      </c>
      <c r="AX29" s="138">
        <v>120097750.64999999</v>
      </c>
      <c r="AY29" s="139">
        <v>8150199.5</v>
      </c>
      <c r="AZ29" s="139">
        <v>6573144.7000000002</v>
      </c>
      <c r="BA29" s="139">
        <v>48315.3</v>
      </c>
      <c r="BB29" s="139">
        <v>249230.4</v>
      </c>
      <c r="BC29" s="133">
        <v>135118640.54999998</v>
      </c>
      <c r="BD29" s="14">
        <v>2502030.59</v>
      </c>
      <c r="BE29" s="15">
        <v>0</v>
      </c>
      <c r="BF29" s="15">
        <v>0</v>
      </c>
      <c r="BG29" s="15">
        <v>0</v>
      </c>
      <c r="BH29" s="15">
        <v>0</v>
      </c>
      <c r="BI29" s="23">
        <v>2502030.59</v>
      </c>
      <c r="BJ29" s="14">
        <v>2502030.59</v>
      </c>
      <c r="BK29" s="15">
        <v>0</v>
      </c>
      <c r="BL29" s="15">
        <v>0</v>
      </c>
      <c r="BM29" s="15">
        <v>0</v>
      </c>
      <c r="BN29" s="15">
        <v>0</v>
      </c>
      <c r="BO29" s="23">
        <v>2502030.59</v>
      </c>
      <c r="BP29" s="14">
        <v>322000</v>
      </c>
      <c r="BQ29" s="15">
        <v>0</v>
      </c>
      <c r="BR29" s="15">
        <v>0</v>
      </c>
      <c r="BS29" s="15">
        <v>0</v>
      </c>
      <c r="BT29" s="15">
        <v>0</v>
      </c>
      <c r="BU29" s="23">
        <v>322000</v>
      </c>
      <c r="BV29" s="138">
        <v>119775750.64999999</v>
      </c>
      <c r="BW29" s="139">
        <v>8150199.5</v>
      </c>
      <c r="BX29" s="139">
        <v>6573144.7000000002</v>
      </c>
      <c r="BY29" s="139">
        <v>48315.3</v>
      </c>
      <c r="BZ29" s="139">
        <v>249230.4</v>
      </c>
      <c r="CA29" s="133">
        <v>134796640.54999998</v>
      </c>
      <c r="CB29" s="84">
        <v>134796640.54999998</v>
      </c>
      <c r="CC29" s="27">
        <v>134796640.54999998</v>
      </c>
      <c r="CD29" s="28">
        <f t="shared" si="0"/>
        <v>0</v>
      </c>
      <c r="CE29" s="88"/>
    </row>
    <row r="30" spans="1:83" s="89" customFormat="1" ht="14.5" customHeight="1" x14ac:dyDescent="0.3">
      <c r="A30" s="4" t="s">
        <v>20</v>
      </c>
      <c r="B30" s="14">
        <v>475200</v>
      </c>
      <c r="C30" s="15">
        <v>52100</v>
      </c>
      <c r="D30" s="15">
        <v>0</v>
      </c>
      <c r="E30" s="15">
        <v>120300</v>
      </c>
      <c r="F30" s="15">
        <v>1100</v>
      </c>
      <c r="G30" s="23">
        <v>648700</v>
      </c>
      <c r="H30" s="14">
        <v>6012778.1300000008</v>
      </c>
      <c r="I30" s="15">
        <v>898850.40000000014</v>
      </c>
      <c r="J30" s="15">
        <v>0</v>
      </c>
      <c r="K30" s="15">
        <v>4032200.7299999991</v>
      </c>
      <c r="L30" s="15">
        <v>0</v>
      </c>
      <c r="M30" s="23">
        <v>10943829.26</v>
      </c>
      <c r="N30" s="14">
        <v>0</v>
      </c>
      <c r="O30" s="15">
        <v>0</v>
      </c>
      <c r="P30" s="15">
        <v>0</v>
      </c>
      <c r="Q30" s="15">
        <v>0</v>
      </c>
      <c r="R30" s="15">
        <v>10854.06</v>
      </c>
      <c r="S30" s="23">
        <v>10854.06</v>
      </c>
      <c r="T30" s="14">
        <v>-19414.420000000217</v>
      </c>
      <c r="U30" s="15">
        <v>0</v>
      </c>
      <c r="V30" s="15">
        <v>0</v>
      </c>
      <c r="W30" s="15">
        <v>0</v>
      </c>
      <c r="X30" s="15">
        <v>0</v>
      </c>
      <c r="Y30" s="23">
        <v>-19414.420000000217</v>
      </c>
      <c r="Z30" s="14">
        <v>1750932.96</v>
      </c>
      <c r="AA30" s="15">
        <v>111922</v>
      </c>
      <c r="AB30" s="15">
        <v>0</v>
      </c>
      <c r="AC30" s="15">
        <v>210784</v>
      </c>
      <c r="AD30" s="15">
        <v>3008</v>
      </c>
      <c r="AE30" s="23">
        <v>2076646.96</v>
      </c>
      <c r="AF30" s="14">
        <v>0</v>
      </c>
      <c r="AG30" s="15">
        <v>0</v>
      </c>
      <c r="AH30" s="15">
        <v>0</v>
      </c>
      <c r="AI30" s="15">
        <v>0</v>
      </c>
      <c r="AJ30" s="15">
        <v>0</v>
      </c>
      <c r="AK30" s="23">
        <v>0</v>
      </c>
      <c r="AL30" s="14">
        <v>0</v>
      </c>
      <c r="AM30" s="15">
        <v>120731.28</v>
      </c>
      <c r="AN30" s="15">
        <v>0</v>
      </c>
      <c r="AO30" s="15">
        <v>0</v>
      </c>
      <c r="AP30" s="15">
        <v>0</v>
      </c>
      <c r="AQ30" s="23">
        <v>120731.28</v>
      </c>
      <c r="AR30" s="14">
        <v>0</v>
      </c>
      <c r="AS30" s="15">
        <v>0</v>
      </c>
      <c r="AT30" s="15">
        <v>0</v>
      </c>
      <c r="AU30" s="15">
        <v>0</v>
      </c>
      <c r="AV30" s="15">
        <v>0</v>
      </c>
      <c r="AW30" s="23">
        <v>0</v>
      </c>
      <c r="AX30" s="138">
        <v>8219496.6700000009</v>
      </c>
      <c r="AY30" s="139">
        <v>1183603.6800000002</v>
      </c>
      <c r="AZ30" s="139">
        <v>0</v>
      </c>
      <c r="BA30" s="139">
        <v>4363284.7299999986</v>
      </c>
      <c r="BB30" s="139">
        <v>14962.06</v>
      </c>
      <c r="BC30" s="133">
        <v>13781347.139999999</v>
      </c>
      <c r="BD30" s="14">
        <v>0</v>
      </c>
      <c r="BE30" s="15">
        <v>0</v>
      </c>
      <c r="BF30" s="15">
        <v>0</v>
      </c>
      <c r="BG30" s="15">
        <v>0</v>
      </c>
      <c r="BH30" s="15">
        <v>0</v>
      </c>
      <c r="BI30" s="23">
        <v>0</v>
      </c>
      <c r="BJ30" s="14">
        <v>0</v>
      </c>
      <c r="BK30" s="15">
        <v>0</v>
      </c>
      <c r="BL30" s="15">
        <v>0</v>
      </c>
      <c r="BM30" s="15">
        <v>0</v>
      </c>
      <c r="BN30" s="15">
        <v>0</v>
      </c>
      <c r="BO30" s="23">
        <v>0</v>
      </c>
      <c r="BP30" s="14">
        <v>0</v>
      </c>
      <c r="BQ30" s="15">
        <v>0</v>
      </c>
      <c r="BR30" s="15">
        <v>0</v>
      </c>
      <c r="BS30" s="15">
        <v>0</v>
      </c>
      <c r="BT30" s="15">
        <v>0</v>
      </c>
      <c r="BU30" s="23">
        <v>0</v>
      </c>
      <c r="BV30" s="138">
        <v>8219496.6700000009</v>
      </c>
      <c r="BW30" s="139">
        <v>1183603.6800000002</v>
      </c>
      <c r="BX30" s="139">
        <v>0</v>
      </c>
      <c r="BY30" s="139">
        <v>4363284.7299999986</v>
      </c>
      <c r="BZ30" s="139">
        <v>14962.06</v>
      </c>
      <c r="CA30" s="133">
        <v>13781347.139999999</v>
      </c>
      <c r="CB30" s="84">
        <v>13781347.139999999</v>
      </c>
      <c r="CC30" s="27">
        <v>13781347.140000001</v>
      </c>
      <c r="CD30" s="28">
        <f t="shared" si="0"/>
        <v>0</v>
      </c>
      <c r="CE30" s="88"/>
    </row>
    <row r="31" spans="1:83" s="89" customFormat="1" ht="14.5" customHeight="1" x14ac:dyDescent="0.3">
      <c r="A31" s="4" t="s">
        <v>21</v>
      </c>
      <c r="B31" s="14">
        <v>0</v>
      </c>
      <c r="C31" s="15">
        <v>0</v>
      </c>
      <c r="D31" s="15">
        <v>0</v>
      </c>
      <c r="E31" s="15">
        <v>0</v>
      </c>
      <c r="F31" s="15">
        <v>0</v>
      </c>
      <c r="G31" s="23">
        <v>0</v>
      </c>
      <c r="H31" s="14">
        <v>96228984.25</v>
      </c>
      <c r="I31" s="15">
        <v>4723123.9000000004</v>
      </c>
      <c r="J31" s="15">
        <v>554113</v>
      </c>
      <c r="K31" s="15">
        <v>0</v>
      </c>
      <c r="L31" s="15">
        <v>109304.05</v>
      </c>
      <c r="M31" s="23">
        <v>101615525.2</v>
      </c>
      <c r="N31" s="14">
        <v>0</v>
      </c>
      <c r="O31" s="15">
        <v>0</v>
      </c>
      <c r="P31" s="15">
        <v>0</v>
      </c>
      <c r="Q31" s="15">
        <v>0</v>
      </c>
      <c r="R31" s="15">
        <v>241232.9</v>
      </c>
      <c r="S31" s="23">
        <v>241232.9</v>
      </c>
      <c r="T31" s="14">
        <v>437981.52</v>
      </c>
      <c r="U31" s="15">
        <v>-7526.57</v>
      </c>
      <c r="V31" s="15">
        <v>0</v>
      </c>
      <c r="W31" s="15">
        <v>0</v>
      </c>
      <c r="X31" s="15">
        <v>0</v>
      </c>
      <c r="Y31" s="23">
        <v>430454.95</v>
      </c>
      <c r="Z31" s="14">
        <v>21072485.899999999</v>
      </c>
      <c r="AA31" s="15">
        <v>1344478</v>
      </c>
      <c r="AB31" s="15">
        <v>57818.5</v>
      </c>
      <c r="AC31" s="15">
        <v>0</v>
      </c>
      <c r="AD31" s="15">
        <v>264883.45</v>
      </c>
      <c r="AE31" s="23">
        <v>22739665.849999998</v>
      </c>
      <c r="AF31" s="14">
        <v>0</v>
      </c>
      <c r="AG31" s="15">
        <v>616173.85</v>
      </c>
      <c r="AH31" s="15">
        <v>0</v>
      </c>
      <c r="AI31" s="15">
        <v>0</v>
      </c>
      <c r="AJ31" s="15">
        <v>0</v>
      </c>
      <c r="AK31" s="23">
        <v>616173.85</v>
      </c>
      <c r="AL31" s="14">
        <v>0</v>
      </c>
      <c r="AM31" s="15">
        <v>0</v>
      </c>
      <c r="AN31" s="15">
        <v>0</v>
      </c>
      <c r="AO31" s="15">
        <v>0</v>
      </c>
      <c r="AP31" s="15">
        <v>0</v>
      </c>
      <c r="AQ31" s="23">
        <v>0</v>
      </c>
      <c r="AR31" s="14">
        <v>-53534.9</v>
      </c>
      <c r="AS31" s="15">
        <v>-3600</v>
      </c>
      <c r="AT31" s="15">
        <v>0</v>
      </c>
      <c r="AU31" s="15">
        <v>0</v>
      </c>
      <c r="AV31" s="15">
        <v>0</v>
      </c>
      <c r="AW31" s="23">
        <v>-57134.9</v>
      </c>
      <c r="AX31" s="138">
        <v>117685916.76999998</v>
      </c>
      <c r="AY31" s="139">
        <v>6672649.1799999997</v>
      </c>
      <c r="AZ31" s="139">
        <v>611931.5</v>
      </c>
      <c r="BA31" s="139">
        <v>0</v>
      </c>
      <c r="BB31" s="139">
        <v>615420.4</v>
      </c>
      <c r="BC31" s="133">
        <v>125585917.84999999</v>
      </c>
      <c r="BD31" s="14">
        <v>1643549.6</v>
      </c>
      <c r="BE31" s="15">
        <v>0</v>
      </c>
      <c r="BF31" s="15">
        <v>0</v>
      </c>
      <c r="BG31" s="15">
        <v>0</v>
      </c>
      <c r="BH31" s="15">
        <v>0</v>
      </c>
      <c r="BI31" s="23">
        <v>1643549.6</v>
      </c>
      <c r="BJ31" s="14">
        <v>1643549.6</v>
      </c>
      <c r="BK31" s="15">
        <v>0</v>
      </c>
      <c r="BL31" s="15">
        <v>0</v>
      </c>
      <c r="BM31" s="15">
        <v>0</v>
      </c>
      <c r="BN31" s="15">
        <v>0</v>
      </c>
      <c r="BO31" s="23">
        <v>1643549.6</v>
      </c>
      <c r="BP31" s="14">
        <v>154284</v>
      </c>
      <c r="BQ31" s="15">
        <v>0</v>
      </c>
      <c r="BR31" s="15">
        <v>0</v>
      </c>
      <c r="BS31" s="15">
        <v>0</v>
      </c>
      <c r="BT31" s="15">
        <v>0</v>
      </c>
      <c r="BU31" s="23">
        <v>154284</v>
      </c>
      <c r="BV31" s="138">
        <v>117531632.76999998</v>
      </c>
      <c r="BW31" s="139">
        <v>6672649.1799999997</v>
      </c>
      <c r="BX31" s="139">
        <v>611931.5</v>
      </c>
      <c r="BY31" s="139">
        <v>0</v>
      </c>
      <c r="BZ31" s="139">
        <v>615420.4</v>
      </c>
      <c r="CA31" s="133">
        <v>125431633.84999999</v>
      </c>
      <c r="CB31" s="84">
        <v>125431633.84999999</v>
      </c>
      <c r="CC31" s="27">
        <v>124809085</v>
      </c>
      <c r="CD31" s="28">
        <f t="shared" si="0"/>
        <v>622548.84999999404</v>
      </c>
      <c r="CE31" s="88"/>
    </row>
    <row r="32" spans="1:83" s="89" customFormat="1" ht="14.5" customHeight="1" x14ac:dyDescent="0.3">
      <c r="A32" s="4" t="s">
        <v>22</v>
      </c>
      <c r="B32" s="14">
        <v>0</v>
      </c>
      <c r="C32" s="15">
        <v>0</v>
      </c>
      <c r="D32" s="15">
        <v>0</v>
      </c>
      <c r="E32" s="15">
        <v>0</v>
      </c>
      <c r="F32" s="15">
        <v>0</v>
      </c>
      <c r="G32" s="23">
        <v>0</v>
      </c>
      <c r="H32" s="14">
        <v>10376042</v>
      </c>
      <c r="I32" s="15">
        <v>1484068.17</v>
      </c>
      <c r="J32" s="15">
        <v>0</v>
      </c>
      <c r="K32" s="15">
        <v>11429097.83</v>
      </c>
      <c r="L32" s="15">
        <v>0</v>
      </c>
      <c r="M32" s="23">
        <v>23289208</v>
      </c>
      <c r="N32" s="14">
        <v>0</v>
      </c>
      <c r="O32" s="15">
        <v>0</v>
      </c>
      <c r="P32" s="15">
        <v>0</v>
      </c>
      <c r="Q32" s="15">
        <v>0</v>
      </c>
      <c r="R32" s="15">
        <v>30370.82</v>
      </c>
      <c r="S32" s="23">
        <v>30370.82</v>
      </c>
      <c r="T32" s="14">
        <v>100813.19</v>
      </c>
      <c r="U32" s="15">
        <v>10329.540000000001</v>
      </c>
      <c r="V32" s="15">
        <v>0</v>
      </c>
      <c r="W32" s="15">
        <v>9700.51</v>
      </c>
      <c r="X32" s="15">
        <v>-691.02</v>
      </c>
      <c r="Y32" s="23">
        <v>120152.22</v>
      </c>
      <c r="Z32" s="14">
        <v>2260384.31</v>
      </c>
      <c r="AA32" s="15">
        <v>221261.3</v>
      </c>
      <c r="AB32" s="15">
        <v>0</v>
      </c>
      <c r="AC32" s="15">
        <v>0</v>
      </c>
      <c r="AD32" s="15">
        <v>0</v>
      </c>
      <c r="AE32" s="23">
        <v>2481645.61</v>
      </c>
      <c r="AF32" s="14">
        <v>0</v>
      </c>
      <c r="AG32" s="15">
        <v>0</v>
      </c>
      <c r="AH32" s="15">
        <v>0</v>
      </c>
      <c r="AI32" s="15">
        <v>0</v>
      </c>
      <c r="AJ32" s="15">
        <v>0</v>
      </c>
      <c r="AK32" s="23">
        <v>0</v>
      </c>
      <c r="AL32" s="14">
        <v>0</v>
      </c>
      <c r="AM32" s="15">
        <v>5041406.25</v>
      </c>
      <c r="AN32" s="15">
        <v>0</v>
      </c>
      <c r="AO32" s="15">
        <v>0</v>
      </c>
      <c r="AP32" s="15">
        <v>0</v>
      </c>
      <c r="AQ32" s="23">
        <v>5041406.25</v>
      </c>
      <c r="AR32" s="14">
        <v>0</v>
      </c>
      <c r="AS32" s="15">
        <v>0</v>
      </c>
      <c r="AT32" s="15">
        <v>0</v>
      </c>
      <c r="AU32" s="15">
        <v>0</v>
      </c>
      <c r="AV32" s="15">
        <v>3537</v>
      </c>
      <c r="AW32" s="23">
        <v>3537</v>
      </c>
      <c r="AX32" s="138">
        <v>12737239.5</v>
      </c>
      <c r="AY32" s="139">
        <v>6757065.2599999998</v>
      </c>
      <c r="AZ32" s="139">
        <v>0</v>
      </c>
      <c r="BA32" s="139">
        <v>11438798.34</v>
      </c>
      <c r="BB32" s="139">
        <v>33216.800000000003</v>
      </c>
      <c r="BC32" s="133">
        <v>30966319.899999999</v>
      </c>
      <c r="BD32" s="14">
        <v>394136</v>
      </c>
      <c r="BE32" s="15">
        <v>0</v>
      </c>
      <c r="BF32" s="15">
        <v>0</v>
      </c>
      <c r="BG32" s="15">
        <v>0</v>
      </c>
      <c r="BH32" s="15">
        <v>0</v>
      </c>
      <c r="BI32" s="23">
        <v>394136</v>
      </c>
      <c r="BJ32" s="14">
        <v>386192</v>
      </c>
      <c r="BK32" s="15">
        <v>0</v>
      </c>
      <c r="BL32" s="15">
        <v>0</v>
      </c>
      <c r="BM32" s="15">
        <v>7944.45</v>
      </c>
      <c r="BN32" s="15">
        <v>0</v>
      </c>
      <c r="BO32" s="23">
        <v>394136.45</v>
      </c>
      <c r="BP32" s="14">
        <v>5141.6000000000004</v>
      </c>
      <c r="BQ32" s="15">
        <v>0</v>
      </c>
      <c r="BR32" s="15">
        <v>0</v>
      </c>
      <c r="BS32" s="15">
        <v>3431054.22</v>
      </c>
      <c r="BT32" s="15">
        <v>5953.15</v>
      </c>
      <c r="BU32" s="23">
        <v>3442148.97</v>
      </c>
      <c r="BV32" s="138">
        <v>12740041.9</v>
      </c>
      <c r="BW32" s="139">
        <v>6757065.2599999998</v>
      </c>
      <c r="BX32" s="139">
        <v>0</v>
      </c>
      <c r="BY32" s="139">
        <v>7999799.6699999999</v>
      </c>
      <c r="BZ32" s="139">
        <v>27263.65</v>
      </c>
      <c r="CA32" s="133">
        <v>27524170.479999997</v>
      </c>
      <c r="CB32" s="84">
        <v>27524170.479999997</v>
      </c>
      <c r="CC32" s="27">
        <v>27524169.790000003</v>
      </c>
      <c r="CD32" s="28">
        <f t="shared" si="0"/>
        <v>0.68999999389052391</v>
      </c>
      <c r="CE32" s="88"/>
    </row>
    <row r="33" spans="1:83" s="89" customFormat="1" ht="14.5" customHeight="1" x14ac:dyDescent="0.3">
      <c r="A33" s="4" t="s">
        <v>23</v>
      </c>
      <c r="B33" s="14">
        <v>0</v>
      </c>
      <c r="C33" s="15">
        <v>0</v>
      </c>
      <c r="D33" s="15">
        <v>0</v>
      </c>
      <c r="E33" s="15">
        <v>0</v>
      </c>
      <c r="F33" s="15">
        <v>3457909.8</v>
      </c>
      <c r="G33" s="23">
        <v>3457909.8</v>
      </c>
      <c r="H33" s="14">
        <v>0</v>
      </c>
      <c r="I33" s="15">
        <v>0</v>
      </c>
      <c r="J33" s="15">
        <v>0</v>
      </c>
      <c r="K33" s="15">
        <v>0</v>
      </c>
      <c r="L33" s="15">
        <v>18644487.66</v>
      </c>
      <c r="M33" s="23">
        <v>18644487.66</v>
      </c>
      <c r="N33" s="14">
        <v>0</v>
      </c>
      <c r="O33" s="15">
        <v>0</v>
      </c>
      <c r="P33" s="15">
        <v>0</v>
      </c>
      <c r="Q33" s="15">
        <v>0</v>
      </c>
      <c r="R33" s="15">
        <v>0</v>
      </c>
      <c r="S33" s="23">
        <v>0</v>
      </c>
      <c r="T33" s="14">
        <v>0</v>
      </c>
      <c r="U33" s="15">
        <v>0</v>
      </c>
      <c r="V33" s="15">
        <v>0</v>
      </c>
      <c r="W33" s="15">
        <v>0</v>
      </c>
      <c r="X33" s="15">
        <v>416390</v>
      </c>
      <c r="Y33" s="23">
        <v>416390</v>
      </c>
      <c r="Z33" s="14">
        <v>0</v>
      </c>
      <c r="AA33" s="15">
        <v>0</v>
      </c>
      <c r="AB33" s="15">
        <v>0</v>
      </c>
      <c r="AC33" s="15">
        <v>0</v>
      </c>
      <c r="AD33" s="15">
        <v>3519177</v>
      </c>
      <c r="AE33" s="23">
        <v>3519177</v>
      </c>
      <c r="AF33" s="14">
        <v>0</v>
      </c>
      <c r="AG33" s="15">
        <v>0</v>
      </c>
      <c r="AH33" s="15">
        <v>0</v>
      </c>
      <c r="AI33" s="15">
        <v>0</v>
      </c>
      <c r="AJ33" s="15">
        <v>0</v>
      </c>
      <c r="AK33" s="23">
        <v>0</v>
      </c>
      <c r="AL33" s="14">
        <v>0</v>
      </c>
      <c r="AM33" s="15">
        <v>0</v>
      </c>
      <c r="AN33" s="15">
        <v>0</v>
      </c>
      <c r="AO33" s="15">
        <v>0</v>
      </c>
      <c r="AP33" s="15">
        <v>388382.56</v>
      </c>
      <c r="AQ33" s="23">
        <v>388382.56</v>
      </c>
      <c r="AR33" s="14">
        <v>0</v>
      </c>
      <c r="AS33" s="15">
        <v>0</v>
      </c>
      <c r="AT33" s="15">
        <v>0</v>
      </c>
      <c r="AU33" s="15">
        <v>0</v>
      </c>
      <c r="AV33" s="15">
        <v>0</v>
      </c>
      <c r="AW33" s="23">
        <v>0</v>
      </c>
      <c r="AX33" s="138">
        <v>0</v>
      </c>
      <c r="AY33" s="139">
        <v>0</v>
      </c>
      <c r="AZ33" s="139">
        <v>0</v>
      </c>
      <c r="BA33" s="139">
        <v>0</v>
      </c>
      <c r="BB33" s="139">
        <v>26426347.02</v>
      </c>
      <c r="BC33" s="133">
        <v>26426347.02</v>
      </c>
      <c r="BD33" s="14">
        <v>0</v>
      </c>
      <c r="BE33" s="15">
        <v>0</v>
      </c>
      <c r="BF33" s="15">
        <v>0</v>
      </c>
      <c r="BG33" s="15">
        <v>0</v>
      </c>
      <c r="BH33" s="15">
        <v>0</v>
      </c>
      <c r="BI33" s="23">
        <v>0</v>
      </c>
      <c r="BJ33" s="14">
        <v>0</v>
      </c>
      <c r="BK33" s="15">
        <v>0</v>
      </c>
      <c r="BL33" s="15">
        <v>0</v>
      </c>
      <c r="BM33" s="15">
        <v>0</v>
      </c>
      <c r="BN33" s="15">
        <v>0</v>
      </c>
      <c r="BO33" s="23">
        <v>0</v>
      </c>
      <c r="BP33" s="14">
        <v>0</v>
      </c>
      <c r="BQ33" s="15">
        <v>0</v>
      </c>
      <c r="BR33" s="15">
        <v>0</v>
      </c>
      <c r="BS33" s="15">
        <v>0</v>
      </c>
      <c r="BT33" s="15">
        <v>0</v>
      </c>
      <c r="BU33" s="23">
        <v>0</v>
      </c>
      <c r="BV33" s="138">
        <v>0</v>
      </c>
      <c r="BW33" s="139">
        <v>0</v>
      </c>
      <c r="BX33" s="139">
        <v>0</v>
      </c>
      <c r="BY33" s="139">
        <v>0</v>
      </c>
      <c r="BZ33" s="139">
        <v>26426347.02</v>
      </c>
      <c r="CA33" s="133">
        <v>26426347.02</v>
      </c>
      <c r="CB33" s="84">
        <v>26426347.02</v>
      </c>
      <c r="CC33" s="27">
        <v>26469980.23</v>
      </c>
      <c r="CD33" s="28">
        <f t="shared" si="0"/>
        <v>-43633.210000000894</v>
      </c>
      <c r="CE33" s="88"/>
    </row>
    <row r="34" spans="1:83" s="89" customFormat="1" ht="14.5" customHeight="1" x14ac:dyDescent="0.3">
      <c r="A34" s="4" t="s">
        <v>24</v>
      </c>
      <c r="B34" s="14">
        <v>0</v>
      </c>
      <c r="C34" s="15">
        <v>0</v>
      </c>
      <c r="D34" s="15">
        <v>0</v>
      </c>
      <c r="E34" s="15">
        <v>0</v>
      </c>
      <c r="F34" s="15">
        <v>0</v>
      </c>
      <c r="G34" s="23">
        <v>0</v>
      </c>
      <c r="H34" s="14">
        <v>82078255</v>
      </c>
      <c r="I34" s="15">
        <v>22804940</v>
      </c>
      <c r="J34" s="15">
        <v>0</v>
      </c>
      <c r="K34" s="15">
        <v>2980180</v>
      </c>
      <c r="L34" s="15">
        <v>0</v>
      </c>
      <c r="M34" s="23">
        <v>107863375</v>
      </c>
      <c r="N34" s="14">
        <v>0</v>
      </c>
      <c r="O34" s="15">
        <v>0</v>
      </c>
      <c r="P34" s="15">
        <v>0</v>
      </c>
      <c r="Q34" s="15">
        <v>0</v>
      </c>
      <c r="R34" s="15">
        <v>0</v>
      </c>
      <c r="S34" s="23">
        <v>0</v>
      </c>
      <c r="T34" s="14">
        <v>1788827</v>
      </c>
      <c r="U34" s="15">
        <v>181492</v>
      </c>
      <c r="V34" s="15">
        <v>0</v>
      </c>
      <c r="W34" s="15">
        <v>-348541</v>
      </c>
      <c r="X34" s="15">
        <v>89</v>
      </c>
      <c r="Y34" s="23">
        <v>1621867</v>
      </c>
      <c r="Z34" s="14">
        <v>21029955</v>
      </c>
      <c r="AA34" s="15">
        <v>2024149</v>
      </c>
      <c r="AB34" s="15">
        <v>0</v>
      </c>
      <c r="AC34" s="15">
        <v>155896</v>
      </c>
      <c r="AD34" s="15">
        <v>0</v>
      </c>
      <c r="AE34" s="23">
        <v>23210000</v>
      </c>
      <c r="AF34" s="14">
        <v>0</v>
      </c>
      <c r="AG34" s="15">
        <v>0</v>
      </c>
      <c r="AH34" s="15">
        <v>0</v>
      </c>
      <c r="AI34" s="15">
        <v>0</v>
      </c>
      <c r="AJ34" s="15">
        <v>0</v>
      </c>
      <c r="AK34" s="23">
        <v>0</v>
      </c>
      <c r="AL34" s="14">
        <v>0</v>
      </c>
      <c r="AM34" s="15">
        <v>0</v>
      </c>
      <c r="AN34" s="15">
        <v>0</v>
      </c>
      <c r="AO34" s="15">
        <v>0</v>
      </c>
      <c r="AP34" s="15">
        <v>15632</v>
      </c>
      <c r="AQ34" s="23">
        <v>15632</v>
      </c>
      <c r="AR34" s="14">
        <v>0</v>
      </c>
      <c r="AS34" s="15">
        <v>0</v>
      </c>
      <c r="AT34" s="15">
        <v>0</v>
      </c>
      <c r="AU34" s="15">
        <v>0</v>
      </c>
      <c r="AV34" s="15">
        <v>31865</v>
      </c>
      <c r="AW34" s="23">
        <v>31865</v>
      </c>
      <c r="AX34" s="138">
        <v>104897037</v>
      </c>
      <c r="AY34" s="139">
        <v>25010581</v>
      </c>
      <c r="AZ34" s="139">
        <v>0</v>
      </c>
      <c r="BA34" s="139">
        <v>2787535</v>
      </c>
      <c r="BB34" s="139">
        <v>47586</v>
      </c>
      <c r="BC34" s="133">
        <v>132742739</v>
      </c>
      <c r="BD34" s="14">
        <v>2502677</v>
      </c>
      <c r="BE34" s="15">
        <v>0</v>
      </c>
      <c r="BF34" s="15">
        <v>0</v>
      </c>
      <c r="BG34" s="15">
        <v>11020</v>
      </c>
      <c r="BH34" s="15">
        <v>0</v>
      </c>
      <c r="BI34" s="23">
        <v>2513697</v>
      </c>
      <c r="BJ34" s="14">
        <v>2502677</v>
      </c>
      <c r="BK34" s="15">
        <v>0</v>
      </c>
      <c r="BL34" s="15">
        <v>0</v>
      </c>
      <c r="BM34" s="15">
        <v>11020</v>
      </c>
      <c r="BN34" s="15">
        <v>0</v>
      </c>
      <c r="BO34" s="23">
        <v>2513697</v>
      </c>
      <c r="BP34" s="14">
        <v>1151</v>
      </c>
      <c r="BQ34" s="15">
        <v>0</v>
      </c>
      <c r="BR34" s="15">
        <v>0</v>
      </c>
      <c r="BS34" s="15">
        <v>0</v>
      </c>
      <c r="BT34" s="15">
        <v>0</v>
      </c>
      <c r="BU34" s="23">
        <v>1151</v>
      </c>
      <c r="BV34" s="138">
        <v>104895886</v>
      </c>
      <c r="BW34" s="139">
        <v>25010581</v>
      </c>
      <c r="BX34" s="139">
        <v>0</v>
      </c>
      <c r="BY34" s="139">
        <v>2787535</v>
      </c>
      <c r="BZ34" s="139">
        <v>47586</v>
      </c>
      <c r="CA34" s="133">
        <v>132741588</v>
      </c>
      <c r="CB34" s="84">
        <v>132741588</v>
      </c>
      <c r="CC34" s="27">
        <v>132742873.34</v>
      </c>
      <c r="CD34" s="28">
        <f t="shared" si="0"/>
        <v>-1285.3400000035763</v>
      </c>
      <c r="CE34" s="88"/>
    </row>
    <row r="35" spans="1:83" s="89" customFormat="1" ht="14.5" customHeight="1" x14ac:dyDescent="0.3">
      <c r="A35" s="4" t="s">
        <v>25</v>
      </c>
      <c r="B35" s="14">
        <v>0</v>
      </c>
      <c r="C35" s="15">
        <v>0</v>
      </c>
      <c r="D35" s="15">
        <v>0</v>
      </c>
      <c r="E35" s="15">
        <v>0</v>
      </c>
      <c r="F35" s="15">
        <v>0</v>
      </c>
      <c r="G35" s="23">
        <v>0</v>
      </c>
      <c r="H35" s="14">
        <v>57626379.810000002</v>
      </c>
      <c r="I35" s="15">
        <v>12531544.140000001</v>
      </c>
      <c r="J35" s="15">
        <v>57848462.109999999</v>
      </c>
      <c r="K35" s="15">
        <v>478211.22</v>
      </c>
      <c r="L35" s="15">
        <v>1020904.94</v>
      </c>
      <c r="M35" s="23">
        <v>129505502.22</v>
      </c>
      <c r="N35" s="14">
        <v>0</v>
      </c>
      <c r="O35" s="15">
        <v>508889.45</v>
      </c>
      <c r="P35" s="15">
        <v>0</v>
      </c>
      <c r="Q35" s="15">
        <v>0</v>
      </c>
      <c r="R35" s="15">
        <v>0</v>
      </c>
      <c r="S35" s="23">
        <v>508889.45</v>
      </c>
      <c r="T35" s="14">
        <v>154327.84</v>
      </c>
      <c r="U35" s="15">
        <v>192171.46</v>
      </c>
      <c r="V35" s="15">
        <v>773093.39</v>
      </c>
      <c r="W35" s="15">
        <v>-30072.92</v>
      </c>
      <c r="X35" s="15">
        <v>207869.21</v>
      </c>
      <c r="Y35" s="23">
        <v>1297388.98</v>
      </c>
      <c r="Z35" s="14">
        <v>23360750.609999999</v>
      </c>
      <c r="AA35" s="15">
        <v>0</v>
      </c>
      <c r="AB35" s="15">
        <v>0</v>
      </c>
      <c r="AC35" s="15">
        <v>0</v>
      </c>
      <c r="AD35" s="15">
        <v>0</v>
      </c>
      <c r="AE35" s="23">
        <v>23360750.609999999</v>
      </c>
      <c r="AF35" s="14">
        <v>0</v>
      </c>
      <c r="AG35" s="15">
        <v>0</v>
      </c>
      <c r="AH35" s="15">
        <v>0</v>
      </c>
      <c r="AI35" s="15">
        <v>0</v>
      </c>
      <c r="AJ35" s="15">
        <v>0</v>
      </c>
      <c r="AK35" s="23">
        <v>0</v>
      </c>
      <c r="AL35" s="14">
        <v>0</v>
      </c>
      <c r="AM35" s="15">
        <v>0</v>
      </c>
      <c r="AN35" s="15">
        <v>0</v>
      </c>
      <c r="AO35" s="15">
        <v>0</v>
      </c>
      <c r="AP35" s="15">
        <v>0</v>
      </c>
      <c r="AQ35" s="23">
        <v>0</v>
      </c>
      <c r="AR35" s="14">
        <v>1647018.35</v>
      </c>
      <c r="AS35" s="15">
        <v>0</v>
      </c>
      <c r="AT35" s="15">
        <v>0</v>
      </c>
      <c r="AU35" s="15">
        <v>0</v>
      </c>
      <c r="AV35" s="15">
        <v>605456</v>
      </c>
      <c r="AW35" s="23">
        <v>2252474.35</v>
      </c>
      <c r="AX35" s="138">
        <v>82788476.609999999</v>
      </c>
      <c r="AY35" s="139">
        <v>13232605.050000001</v>
      </c>
      <c r="AZ35" s="139">
        <v>58621555.5</v>
      </c>
      <c r="BA35" s="139">
        <v>448138.3</v>
      </c>
      <c r="BB35" s="139">
        <v>1834230.15</v>
      </c>
      <c r="BC35" s="133">
        <v>156925005.60999998</v>
      </c>
      <c r="BD35" s="14">
        <v>2724405.95</v>
      </c>
      <c r="BE35" s="15">
        <v>0</v>
      </c>
      <c r="BF35" s="15">
        <v>0</v>
      </c>
      <c r="BG35" s="15">
        <v>0</v>
      </c>
      <c r="BH35" s="15">
        <v>0</v>
      </c>
      <c r="BI35" s="23">
        <v>2724405.95</v>
      </c>
      <c r="BJ35" s="14">
        <v>2724405.95</v>
      </c>
      <c r="BK35" s="15">
        <v>0</v>
      </c>
      <c r="BL35" s="15">
        <v>0</v>
      </c>
      <c r="BM35" s="15">
        <v>0</v>
      </c>
      <c r="BN35" s="15">
        <v>0</v>
      </c>
      <c r="BO35" s="23">
        <v>2724405.95</v>
      </c>
      <c r="BP35" s="14">
        <v>33219.550000000003</v>
      </c>
      <c r="BQ35" s="15">
        <v>3161.29</v>
      </c>
      <c r="BR35" s="15">
        <v>72692.53</v>
      </c>
      <c r="BS35" s="15">
        <v>0</v>
      </c>
      <c r="BT35" s="15">
        <v>2719.95</v>
      </c>
      <c r="BU35" s="23">
        <v>111793.31999999999</v>
      </c>
      <c r="BV35" s="138">
        <v>82755257.060000002</v>
      </c>
      <c r="BW35" s="139">
        <v>13229443.760000002</v>
      </c>
      <c r="BX35" s="139">
        <v>58548862.969999999</v>
      </c>
      <c r="BY35" s="139">
        <v>448138.3</v>
      </c>
      <c r="BZ35" s="139">
        <v>1831510.2</v>
      </c>
      <c r="CA35" s="133">
        <v>156813212.28999996</v>
      </c>
      <c r="CB35" s="84">
        <v>156813212.28999996</v>
      </c>
      <c r="CC35" s="27">
        <v>156813211.53</v>
      </c>
      <c r="CD35" s="28">
        <f t="shared" si="0"/>
        <v>0.75999996066093445</v>
      </c>
      <c r="CE35" s="88"/>
    </row>
    <row r="36" spans="1:83" s="89" customFormat="1" ht="14.5" customHeight="1" x14ac:dyDescent="0.3">
      <c r="A36" s="4" t="s">
        <v>26</v>
      </c>
      <c r="B36" s="14">
        <v>0</v>
      </c>
      <c r="C36" s="15">
        <v>0</v>
      </c>
      <c r="D36" s="15">
        <v>0</v>
      </c>
      <c r="E36" s="15">
        <v>0</v>
      </c>
      <c r="F36" s="15">
        <v>0</v>
      </c>
      <c r="G36" s="23">
        <v>0</v>
      </c>
      <c r="H36" s="14">
        <v>166219498.85527751</v>
      </c>
      <c r="I36" s="15">
        <v>34482812.369447999</v>
      </c>
      <c r="J36" s="15">
        <v>13758016.717082679</v>
      </c>
      <c r="K36" s="15">
        <v>3005233.5544199999</v>
      </c>
      <c r="L36" s="15">
        <v>0</v>
      </c>
      <c r="M36" s="23">
        <v>217465561.49622819</v>
      </c>
      <c r="N36" s="14">
        <v>0</v>
      </c>
      <c r="O36" s="15">
        <v>0</v>
      </c>
      <c r="P36" s="15">
        <v>0</v>
      </c>
      <c r="Q36" s="15">
        <v>0</v>
      </c>
      <c r="R36" s="15">
        <v>255482.0055</v>
      </c>
      <c r="S36" s="23">
        <v>255482.0055</v>
      </c>
      <c r="T36" s="14">
        <v>2971604.48</v>
      </c>
      <c r="U36" s="15">
        <v>618550.1</v>
      </c>
      <c r="V36" s="15">
        <v>274331.3</v>
      </c>
      <c r="W36" s="15">
        <v>12978</v>
      </c>
      <c r="X36" s="15">
        <v>0</v>
      </c>
      <c r="Y36" s="23">
        <v>3877463.88</v>
      </c>
      <c r="Z36" s="14">
        <v>47872000</v>
      </c>
      <c r="AA36" s="15">
        <v>123000</v>
      </c>
      <c r="AB36" s="15">
        <v>0</v>
      </c>
      <c r="AC36" s="15">
        <v>243000</v>
      </c>
      <c r="AD36" s="15">
        <v>0</v>
      </c>
      <c r="AE36" s="23">
        <v>48238000</v>
      </c>
      <c r="AF36" s="14">
        <v>-385619.19</v>
      </c>
      <c r="AG36" s="15">
        <v>371</v>
      </c>
      <c r="AH36" s="15">
        <v>0</v>
      </c>
      <c r="AI36" s="15">
        <v>4838187</v>
      </c>
      <c r="AJ36" s="15">
        <v>0</v>
      </c>
      <c r="AK36" s="23">
        <v>4452938.8099999996</v>
      </c>
      <c r="AL36" s="14">
        <v>0</v>
      </c>
      <c r="AM36" s="15">
        <v>0</v>
      </c>
      <c r="AN36" s="15">
        <v>0</v>
      </c>
      <c r="AO36" s="15">
        <v>73393</v>
      </c>
      <c r="AP36" s="15">
        <v>0</v>
      </c>
      <c r="AQ36" s="23">
        <v>73393</v>
      </c>
      <c r="AR36" s="14">
        <v>0</v>
      </c>
      <c r="AS36" s="15">
        <v>0</v>
      </c>
      <c r="AT36" s="15">
        <v>0</v>
      </c>
      <c r="AU36" s="15">
        <v>0</v>
      </c>
      <c r="AV36" s="15">
        <v>0</v>
      </c>
      <c r="AW36" s="23">
        <v>0</v>
      </c>
      <c r="AX36" s="138">
        <v>216677484.1452775</v>
      </c>
      <c r="AY36" s="139">
        <v>35224733.469448</v>
      </c>
      <c r="AZ36" s="139">
        <v>14032348.01708268</v>
      </c>
      <c r="BA36" s="139">
        <v>8172791.5544199999</v>
      </c>
      <c r="BB36" s="139">
        <v>255482.0055</v>
      </c>
      <c r="BC36" s="133">
        <v>274362839.19172817</v>
      </c>
      <c r="BD36" s="14">
        <v>5279081.01</v>
      </c>
      <c r="BE36" s="15">
        <v>0</v>
      </c>
      <c r="BF36" s="15">
        <v>0</v>
      </c>
      <c r="BG36" s="15">
        <v>0</v>
      </c>
      <c r="BH36" s="15">
        <v>0</v>
      </c>
      <c r="BI36" s="23">
        <v>5279081.01</v>
      </c>
      <c r="BJ36" s="14">
        <v>5279081.01</v>
      </c>
      <c r="BK36" s="15">
        <v>0</v>
      </c>
      <c r="BL36" s="15">
        <v>0</v>
      </c>
      <c r="BM36" s="15">
        <v>0</v>
      </c>
      <c r="BN36" s="15">
        <v>0</v>
      </c>
      <c r="BO36" s="23">
        <v>5279081.01</v>
      </c>
      <c r="BP36" s="14">
        <v>0</v>
      </c>
      <c r="BQ36" s="15">
        <v>0</v>
      </c>
      <c r="BR36" s="15">
        <v>0</v>
      </c>
      <c r="BS36" s="15">
        <v>599969</v>
      </c>
      <c r="BT36" s="15">
        <v>0</v>
      </c>
      <c r="BU36" s="23">
        <v>599969</v>
      </c>
      <c r="BV36" s="138">
        <v>216677484.1452775</v>
      </c>
      <c r="BW36" s="139">
        <v>35224733.469448</v>
      </c>
      <c r="BX36" s="139">
        <v>14032348.01708268</v>
      </c>
      <c r="BY36" s="139">
        <v>7572822.5544199999</v>
      </c>
      <c r="BZ36" s="139">
        <v>255482.0055</v>
      </c>
      <c r="CA36" s="133">
        <v>273762870.19172817</v>
      </c>
      <c r="CB36" s="84">
        <v>273762870.19172817</v>
      </c>
      <c r="CC36" s="27">
        <v>273763641.76000005</v>
      </c>
      <c r="CD36" s="28">
        <f t="shared" si="0"/>
        <v>-771.56827187538147</v>
      </c>
      <c r="CE36" s="88"/>
    </row>
    <row r="37" spans="1:83" s="89" customFormat="1" ht="14.5" customHeight="1" x14ac:dyDescent="0.3">
      <c r="A37" s="4" t="s">
        <v>27</v>
      </c>
      <c r="B37" s="14">
        <v>5196165</v>
      </c>
      <c r="C37" s="15">
        <v>0</v>
      </c>
      <c r="D37" s="15">
        <v>0</v>
      </c>
      <c r="E37" s="15">
        <v>465075</v>
      </c>
      <c r="F37" s="15">
        <v>506025</v>
      </c>
      <c r="G37" s="23">
        <v>6167265</v>
      </c>
      <c r="H37" s="14">
        <v>38861884</v>
      </c>
      <c r="I37" s="15">
        <v>0</v>
      </c>
      <c r="J37" s="15">
        <v>0</v>
      </c>
      <c r="K37" s="15">
        <v>8817178</v>
      </c>
      <c r="L37" s="15">
        <v>19515627</v>
      </c>
      <c r="M37" s="23">
        <v>67194689</v>
      </c>
      <c r="N37" s="14">
        <v>0</v>
      </c>
      <c r="O37" s="15">
        <v>0</v>
      </c>
      <c r="P37" s="15">
        <v>0</v>
      </c>
      <c r="Q37" s="15">
        <v>0</v>
      </c>
      <c r="R37" s="15">
        <v>49073</v>
      </c>
      <c r="S37" s="23">
        <v>49073</v>
      </c>
      <c r="T37" s="14">
        <v>625055</v>
      </c>
      <c r="U37" s="15">
        <v>0</v>
      </c>
      <c r="V37" s="15">
        <v>0</v>
      </c>
      <c r="W37" s="15">
        <v>14989</v>
      </c>
      <c r="X37" s="15">
        <v>-5415</v>
      </c>
      <c r="Y37" s="23">
        <v>634629</v>
      </c>
      <c r="Z37" s="14">
        <v>9229903</v>
      </c>
      <c r="AA37" s="15">
        <v>0</v>
      </c>
      <c r="AB37" s="15">
        <v>0</v>
      </c>
      <c r="AC37" s="15">
        <v>506913</v>
      </c>
      <c r="AD37" s="15">
        <v>1032633</v>
      </c>
      <c r="AE37" s="23">
        <v>10769449</v>
      </c>
      <c r="AF37" s="14">
        <v>0</v>
      </c>
      <c r="AG37" s="15">
        <v>0</v>
      </c>
      <c r="AH37" s="15">
        <v>0</v>
      </c>
      <c r="AI37" s="15">
        <v>0</v>
      </c>
      <c r="AJ37" s="15">
        <v>0</v>
      </c>
      <c r="AK37" s="23">
        <v>0</v>
      </c>
      <c r="AL37" s="14">
        <v>0</v>
      </c>
      <c r="AM37" s="15">
        <v>0</v>
      </c>
      <c r="AN37" s="15">
        <v>0</v>
      </c>
      <c r="AO37" s="15">
        <v>0</v>
      </c>
      <c r="AP37" s="15">
        <v>0</v>
      </c>
      <c r="AQ37" s="23">
        <v>0</v>
      </c>
      <c r="AR37" s="14">
        <v>233264</v>
      </c>
      <c r="AS37" s="15">
        <v>0</v>
      </c>
      <c r="AT37" s="15">
        <v>0</v>
      </c>
      <c r="AU37" s="15">
        <v>0</v>
      </c>
      <c r="AV37" s="15">
        <v>0</v>
      </c>
      <c r="AW37" s="23">
        <v>233264</v>
      </c>
      <c r="AX37" s="138">
        <v>54146271</v>
      </c>
      <c r="AY37" s="139">
        <v>0</v>
      </c>
      <c r="AZ37" s="139">
        <v>0</v>
      </c>
      <c r="BA37" s="139">
        <v>9804155</v>
      </c>
      <c r="BB37" s="139">
        <v>21097943</v>
      </c>
      <c r="BC37" s="133">
        <v>85048369</v>
      </c>
      <c r="BD37" s="14">
        <v>1223693</v>
      </c>
      <c r="BE37" s="15">
        <v>0</v>
      </c>
      <c r="BF37" s="15">
        <v>0</v>
      </c>
      <c r="BG37" s="15">
        <v>33753</v>
      </c>
      <c r="BH37" s="15">
        <v>0</v>
      </c>
      <c r="BI37" s="23">
        <v>1257446</v>
      </c>
      <c r="BJ37" s="14">
        <v>1223693</v>
      </c>
      <c r="BK37" s="15">
        <v>0</v>
      </c>
      <c r="BL37" s="15">
        <v>0</v>
      </c>
      <c r="BM37" s="15">
        <v>33753</v>
      </c>
      <c r="BN37" s="15">
        <v>0</v>
      </c>
      <c r="BO37" s="23">
        <v>1257446</v>
      </c>
      <c r="BP37" s="14">
        <v>0</v>
      </c>
      <c r="BQ37" s="15">
        <v>0</v>
      </c>
      <c r="BR37" s="15">
        <v>0</v>
      </c>
      <c r="BS37" s="15">
        <v>10067</v>
      </c>
      <c r="BT37" s="15">
        <v>20349</v>
      </c>
      <c r="BU37" s="23">
        <v>30416</v>
      </c>
      <c r="BV37" s="138">
        <v>54146271</v>
      </c>
      <c r="BW37" s="139">
        <v>0</v>
      </c>
      <c r="BX37" s="139">
        <v>0</v>
      </c>
      <c r="BY37" s="139">
        <v>9794088</v>
      </c>
      <c r="BZ37" s="139">
        <v>21077594</v>
      </c>
      <c r="CA37" s="133">
        <v>85017953</v>
      </c>
      <c r="CB37" s="84">
        <v>85017953</v>
      </c>
      <c r="CC37" s="27">
        <v>85017953</v>
      </c>
      <c r="CD37" s="28">
        <f t="shared" si="0"/>
        <v>0</v>
      </c>
      <c r="CE37" s="88"/>
    </row>
    <row r="38" spans="1:83" s="89" customFormat="1" ht="14.5" customHeight="1" x14ac:dyDescent="0.3">
      <c r="A38" s="4" t="s">
        <v>28</v>
      </c>
      <c r="B38" s="14">
        <v>0</v>
      </c>
      <c r="C38" s="15">
        <v>0</v>
      </c>
      <c r="D38" s="15">
        <v>0</v>
      </c>
      <c r="E38" s="15">
        <v>0</v>
      </c>
      <c r="F38" s="15">
        <v>0</v>
      </c>
      <c r="G38" s="23">
        <v>0</v>
      </c>
      <c r="H38" s="14">
        <v>13964076</v>
      </c>
      <c r="I38" s="15">
        <v>2499811</v>
      </c>
      <c r="J38" s="15">
        <v>104277</v>
      </c>
      <c r="K38" s="15">
        <v>2174771</v>
      </c>
      <c r="L38" s="15">
        <v>18421</v>
      </c>
      <c r="M38" s="23">
        <v>18761356</v>
      </c>
      <c r="N38" s="14">
        <v>0</v>
      </c>
      <c r="O38" s="15">
        <v>0</v>
      </c>
      <c r="P38" s="15">
        <v>0</v>
      </c>
      <c r="Q38" s="15">
        <v>0</v>
      </c>
      <c r="R38" s="15">
        <v>14920</v>
      </c>
      <c r="S38" s="23">
        <v>14920</v>
      </c>
      <c r="T38" s="14">
        <v>44356</v>
      </c>
      <c r="U38" s="15">
        <v>87422</v>
      </c>
      <c r="V38" s="15">
        <v>0</v>
      </c>
      <c r="W38" s="15">
        <v>9473</v>
      </c>
      <c r="X38" s="15">
        <v>-1350</v>
      </c>
      <c r="Y38" s="23">
        <v>139901</v>
      </c>
      <c r="Z38" s="14">
        <v>3511350</v>
      </c>
      <c r="AA38" s="15">
        <v>285891</v>
      </c>
      <c r="AB38" s="15">
        <v>10915</v>
      </c>
      <c r="AC38" s="15">
        <v>615679</v>
      </c>
      <c r="AD38" s="15">
        <v>6290</v>
      </c>
      <c r="AE38" s="23">
        <v>4430125</v>
      </c>
      <c r="AF38" s="14">
        <v>139788.07</v>
      </c>
      <c r="AG38" s="15">
        <v>0</v>
      </c>
      <c r="AH38" s="15">
        <v>0</v>
      </c>
      <c r="AI38" s="15">
        <v>0</v>
      </c>
      <c r="AJ38" s="15">
        <v>0</v>
      </c>
      <c r="AK38" s="23">
        <v>139788.07</v>
      </c>
      <c r="AL38" s="14">
        <v>0</v>
      </c>
      <c r="AM38" s="15">
        <v>0</v>
      </c>
      <c r="AN38" s="15">
        <v>0</v>
      </c>
      <c r="AO38" s="15">
        <v>589</v>
      </c>
      <c r="AP38" s="15">
        <v>0</v>
      </c>
      <c r="AQ38" s="23">
        <v>589</v>
      </c>
      <c r="AR38" s="14">
        <v>0</v>
      </c>
      <c r="AS38" s="15">
        <v>0</v>
      </c>
      <c r="AT38" s="15">
        <v>0</v>
      </c>
      <c r="AU38" s="15">
        <v>0</v>
      </c>
      <c r="AV38" s="15">
        <v>0</v>
      </c>
      <c r="AW38" s="23">
        <v>0</v>
      </c>
      <c r="AX38" s="138">
        <v>17659570.07</v>
      </c>
      <c r="AY38" s="139">
        <v>2873124</v>
      </c>
      <c r="AZ38" s="139">
        <v>115192</v>
      </c>
      <c r="BA38" s="139">
        <v>2800512</v>
      </c>
      <c r="BB38" s="139">
        <v>38281</v>
      </c>
      <c r="BC38" s="133">
        <v>23486679.07</v>
      </c>
      <c r="BD38" s="14">
        <v>432909</v>
      </c>
      <c r="BE38" s="15">
        <v>0</v>
      </c>
      <c r="BF38" s="15">
        <v>0</v>
      </c>
      <c r="BG38" s="15">
        <v>0</v>
      </c>
      <c r="BH38" s="15">
        <v>0</v>
      </c>
      <c r="BI38" s="23">
        <v>432909</v>
      </c>
      <c r="BJ38" s="14">
        <v>432909</v>
      </c>
      <c r="BK38" s="15">
        <v>0</v>
      </c>
      <c r="BL38" s="15">
        <v>0</v>
      </c>
      <c r="BM38" s="15">
        <v>0</v>
      </c>
      <c r="BN38" s="15">
        <v>0</v>
      </c>
      <c r="BO38" s="23">
        <v>432909</v>
      </c>
      <c r="BP38" s="14">
        <v>0</v>
      </c>
      <c r="BQ38" s="15">
        <v>0</v>
      </c>
      <c r="BR38" s="15">
        <v>0</v>
      </c>
      <c r="BS38" s="15">
        <v>0</v>
      </c>
      <c r="BT38" s="15">
        <v>0</v>
      </c>
      <c r="BU38" s="23">
        <v>0</v>
      </c>
      <c r="BV38" s="138">
        <v>17659570.07</v>
      </c>
      <c r="BW38" s="139">
        <v>2873124</v>
      </c>
      <c r="BX38" s="139">
        <v>115192</v>
      </c>
      <c r="BY38" s="139">
        <v>2800512</v>
      </c>
      <c r="BZ38" s="139">
        <v>38281</v>
      </c>
      <c r="CA38" s="133">
        <v>23486679.07</v>
      </c>
      <c r="CB38" s="84">
        <v>23486679.07</v>
      </c>
      <c r="CC38" s="27">
        <v>23744766</v>
      </c>
      <c r="CD38" s="28">
        <f t="shared" si="0"/>
        <v>-258086.9299999997</v>
      </c>
      <c r="CE38" s="88"/>
    </row>
    <row r="39" spans="1:83" s="89" customFormat="1" ht="14.5" customHeight="1" x14ac:dyDescent="0.3">
      <c r="A39" s="4" t="s">
        <v>29</v>
      </c>
      <c r="B39" s="14">
        <v>542773.61</v>
      </c>
      <c r="C39" s="15">
        <v>46000</v>
      </c>
      <c r="D39" s="15">
        <v>19200</v>
      </c>
      <c r="E39" s="15">
        <v>135800</v>
      </c>
      <c r="F39" s="15">
        <v>3000</v>
      </c>
      <c r="G39" s="23">
        <v>746773.61</v>
      </c>
      <c r="H39" s="14">
        <v>1309846</v>
      </c>
      <c r="I39" s="15">
        <v>110787</v>
      </c>
      <c r="J39" s="15">
        <v>80527</v>
      </c>
      <c r="K39" s="15">
        <v>5756102</v>
      </c>
      <c r="L39" s="15">
        <v>4165</v>
      </c>
      <c r="M39" s="23">
        <v>7261427</v>
      </c>
      <c r="N39" s="14">
        <v>0</v>
      </c>
      <c r="O39" s="15">
        <v>0</v>
      </c>
      <c r="P39" s="15">
        <v>0</v>
      </c>
      <c r="Q39" s="15">
        <v>0</v>
      </c>
      <c r="R39" s="15">
        <v>0</v>
      </c>
      <c r="S39" s="23">
        <v>0</v>
      </c>
      <c r="T39" s="14">
        <v>11871</v>
      </c>
      <c r="U39" s="15">
        <v>-329</v>
      </c>
      <c r="V39" s="15">
        <v>-46</v>
      </c>
      <c r="W39" s="15">
        <v>6263</v>
      </c>
      <c r="X39" s="15">
        <v>97</v>
      </c>
      <c r="Y39" s="23">
        <v>17856</v>
      </c>
      <c r="Z39" s="14">
        <v>942222</v>
      </c>
      <c r="AA39" s="15">
        <v>63812</v>
      </c>
      <c r="AB39" s="15">
        <v>10672</v>
      </c>
      <c r="AC39" s="15">
        <v>79215</v>
      </c>
      <c r="AD39" s="15">
        <v>4291</v>
      </c>
      <c r="AE39" s="23">
        <v>1100212</v>
      </c>
      <c r="AF39" s="14">
        <v>0</v>
      </c>
      <c r="AG39" s="15">
        <v>0</v>
      </c>
      <c r="AH39" s="15">
        <v>0</v>
      </c>
      <c r="AI39" s="15">
        <v>0</v>
      </c>
      <c r="AJ39" s="15">
        <v>0</v>
      </c>
      <c r="AK39" s="23">
        <v>0</v>
      </c>
      <c r="AL39" s="14">
        <v>0</v>
      </c>
      <c r="AM39" s="15">
        <v>0</v>
      </c>
      <c r="AN39" s="15">
        <v>95899</v>
      </c>
      <c r="AO39" s="15">
        <v>0</v>
      </c>
      <c r="AP39" s="15">
        <v>0</v>
      </c>
      <c r="AQ39" s="23">
        <v>95899</v>
      </c>
      <c r="AR39" s="14">
        <v>0</v>
      </c>
      <c r="AS39" s="15">
        <v>0</v>
      </c>
      <c r="AT39" s="15">
        <v>0</v>
      </c>
      <c r="AU39" s="15">
        <v>0</v>
      </c>
      <c r="AV39" s="15">
        <v>0</v>
      </c>
      <c r="AW39" s="23">
        <v>0</v>
      </c>
      <c r="AX39" s="138">
        <v>2806712.61</v>
      </c>
      <c r="AY39" s="139">
        <v>220270</v>
      </c>
      <c r="AZ39" s="139">
        <v>206252</v>
      </c>
      <c r="BA39" s="139">
        <v>5977380</v>
      </c>
      <c r="BB39" s="139">
        <v>11553</v>
      </c>
      <c r="BC39" s="133">
        <v>9222167.6099999994</v>
      </c>
      <c r="BD39" s="14">
        <v>183650</v>
      </c>
      <c r="BE39" s="15">
        <v>0</v>
      </c>
      <c r="BF39" s="15">
        <v>0</v>
      </c>
      <c r="BG39" s="15">
        <v>0</v>
      </c>
      <c r="BH39" s="15">
        <v>0</v>
      </c>
      <c r="BI39" s="23">
        <v>183650</v>
      </c>
      <c r="BJ39" s="14">
        <v>183650</v>
      </c>
      <c r="BK39" s="15">
        <v>0</v>
      </c>
      <c r="BL39" s="15">
        <v>0</v>
      </c>
      <c r="BM39" s="15">
        <v>0</v>
      </c>
      <c r="BN39" s="15">
        <v>0</v>
      </c>
      <c r="BO39" s="23">
        <v>183650</v>
      </c>
      <c r="BP39" s="14">
        <v>0</v>
      </c>
      <c r="BQ39" s="15">
        <v>0</v>
      </c>
      <c r="BR39" s="15">
        <v>0</v>
      </c>
      <c r="BS39" s="15">
        <v>0</v>
      </c>
      <c r="BT39" s="15">
        <v>0</v>
      </c>
      <c r="BU39" s="23">
        <v>0</v>
      </c>
      <c r="BV39" s="138">
        <v>2806712.61</v>
      </c>
      <c r="BW39" s="139">
        <v>220270</v>
      </c>
      <c r="BX39" s="139">
        <v>206252</v>
      </c>
      <c r="BY39" s="139">
        <v>5977380</v>
      </c>
      <c r="BZ39" s="139">
        <v>11553</v>
      </c>
      <c r="CA39" s="133">
        <v>9222167.6099999994</v>
      </c>
      <c r="CB39" s="84">
        <v>9222167.6099999994</v>
      </c>
      <c r="CC39" s="27">
        <v>9222168</v>
      </c>
      <c r="CD39" s="28">
        <f t="shared" si="0"/>
        <v>-0.39000000059604645</v>
      </c>
      <c r="CE39" s="88"/>
    </row>
    <row r="40" spans="1:83" s="89" customFormat="1" ht="14.5" customHeight="1" x14ac:dyDescent="0.3">
      <c r="A40" s="4" t="s">
        <v>30</v>
      </c>
      <c r="B40" s="14">
        <v>0</v>
      </c>
      <c r="C40" s="15">
        <v>0</v>
      </c>
      <c r="D40" s="15">
        <v>0</v>
      </c>
      <c r="E40" s="15">
        <v>0</v>
      </c>
      <c r="F40" s="15">
        <v>0</v>
      </c>
      <c r="G40" s="23">
        <v>0</v>
      </c>
      <c r="H40" s="14">
        <v>71378401</v>
      </c>
      <c r="I40" s="15">
        <v>8291233</v>
      </c>
      <c r="J40" s="15">
        <v>28729610</v>
      </c>
      <c r="K40" s="15">
        <v>0</v>
      </c>
      <c r="L40" s="15">
        <v>79316</v>
      </c>
      <c r="M40" s="23">
        <v>108478560</v>
      </c>
      <c r="N40" s="14">
        <v>0</v>
      </c>
      <c r="O40" s="15">
        <v>0</v>
      </c>
      <c r="P40" s="15">
        <v>0</v>
      </c>
      <c r="Q40" s="15">
        <v>0</v>
      </c>
      <c r="R40" s="15">
        <v>0</v>
      </c>
      <c r="S40" s="23">
        <v>0</v>
      </c>
      <c r="T40" s="14">
        <v>244801</v>
      </c>
      <c r="U40" s="15">
        <v>-74712</v>
      </c>
      <c r="V40" s="15">
        <v>282581</v>
      </c>
      <c r="W40" s="15">
        <v>0</v>
      </c>
      <c r="X40" s="15">
        <v>4917</v>
      </c>
      <c r="Y40" s="23">
        <v>457587</v>
      </c>
      <c r="Z40" s="14">
        <v>10739548</v>
      </c>
      <c r="AA40" s="15">
        <v>0</v>
      </c>
      <c r="AB40" s="15">
        <v>0</v>
      </c>
      <c r="AC40" s="15">
        <v>0</v>
      </c>
      <c r="AD40" s="15">
        <v>0</v>
      </c>
      <c r="AE40" s="23">
        <v>10739548</v>
      </c>
      <c r="AF40" s="14">
        <v>0</v>
      </c>
      <c r="AG40" s="15">
        <v>0</v>
      </c>
      <c r="AH40" s="15">
        <v>0</v>
      </c>
      <c r="AI40" s="15">
        <v>0</v>
      </c>
      <c r="AJ40" s="15">
        <v>0</v>
      </c>
      <c r="AK40" s="23">
        <v>0</v>
      </c>
      <c r="AL40" s="14">
        <v>0</v>
      </c>
      <c r="AM40" s="15">
        <v>0</v>
      </c>
      <c r="AN40" s="15">
        <v>354495</v>
      </c>
      <c r="AO40" s="15">
        <v>0</v>
      </c>
      <c r="AP40" s="15">
        <v>0</v>
      </c>
      <c r="AQ40" s="23">
        <v>354495</v>
      </c>
      <c r="AR40" s="14">
        <v>0</v>
      </c>
      <c r="AS40" s="15">
        <v>0</v>
      </c>
      <c r="AT40" s="15">
        <v>0</v>
      </c>
      <c r="AU40" s="15">
        <v>0</v>
      </c>
      <c r="AV40" s="15">
        <v>0</v>
      </c>
      <c r="AW40" s="23">
        <v>0</v>
      </c>
      <c r="AX40" s="138">
        <v>82362750</v>
      </c>
      <c r="AY40" s="139">
        <v>8216521</v>
      </c>
      <c r="AZ40" s="139">
        <v>29366686</v>
      </c>
      <c r="BA40" s="139">
        <v>0</v>
      </c>
      <c r="BB40" s="139">
        <v>84233</v>
      </c>
      <c r="BC40" s="133">
        <v>120030190</v>
      </c>
      <c r="BD40" s="14">
        <v>1487554</v>
      </c>
      <c r="BE40" s="15">
        <v>0</v>
      </c>
      <c r="BF40" s="15">
        <v>0</v>
      </c>
      <c r="BG40" s="15">
        <v>0</v>
      </c>
      <c r="BH40" s="15">
        <v>0</v>
      </c>
      <c r="BI40" s="23">
        <v>1487554</v>
      </c>
      <c r="BJ40" s="14">
        <v>1487554</v>
      </c>
      <c r="BK40" s="15">
        <v>0</v>
      </c>
      <c r="BL40" s="15">
        <v>0</v>
      </c>
      <c r="BM40" s="15">
        <v>0</v>
      </c>
      <c r="BN40" s="15">
        <v>0</v>
      </c>
      <c r="BO40" s="23">
        <v>1487554</v>
      </c>
      <c r="BP40" s="14">
        <v>468030</v>
      </c>
      <c r="BQ40" s="15">
        <v>582825</v>
      </c>
      <c r="BR40" s="15">
        <v>19497</v>
      </c>
      <c r="BS40" s="15">
        <v>0</v>
      </c>
      <c r="BT40" s="15">
        <v>0</v>
      </c>
      <c r="BU40" s="23">
        <v>1070352</v>
      </c>
      <c r="BV40" s="138">
        <v>81894720</v>
      </c>
      <c r="BW40" s="139">
        <v>7633696</v>
      </c>
      <c r="BX40" s="139">
        <v>29347189</v>
      </c>
      <c r="BY40" s="139">
        <v>0</v>
      </c>
      <c r="BZ40" s="139">
        <v>84233</v>
      </c>
      <c r="CA40" s="133">
        <v>118959838</v>
      </c>
      <c r="CB40" s="84">
        <v>118959838</v>
      </c>
      <c r="CC40" s="27">
        <v>118959838</v>
      </c>
      <c r="CD40" s="28">
        <f t="shared" si="0"/>
        <v>0</v>
      </c>
      <c r="CE40" s="88"/>
    </row>
    <row r="41" spans="1:83" s="89" customFormat="1" ht="14.5" customHeight="1" x14ac:dyDescent="0.3">
      <c r="A41" s="4" t="s">
        <v>31</v>
      </c>
      <c r="B41" s="14">
        <v>2264160</v>
      </c>
      <c r="C41" s="15">
        <v>125280</v>
      </c>
      <c r="D41" s="15">
        <v>104160</v>
      </c>
      <c r="E41" s="15">
        <v>231120</v>
      </c>
      <c r="F41" s="15">
        <v>0</v>
      </c>
      <c r="G41" s="23">
        <v>2724720</v>
      </c>
      <c r="H41" s="14">
        <v>13445283.1</v>
      </c>
      <c r="I41" s="15">
        <v>1591776.68</v>
      </c>
      <c r="J41" s="15">
        <v>854983.09</v>
      </c>
      <c r="K41" s="15">
        <v>6686081.8399999999</v>
      </c>
      <c r="L41" s="15">
        <v>15958.8</v>
      </c>
      <c r="M41" s="23">
        <v>22594083.510000002</v>
      </c>
      <c r="N41" s="14">
        <v>0</v>
      </c>
      <c r="O41" s="15">
        <v>0</v>
      </c>
      <c r="P41" s="15">
        <v>0</v>
      </c>
      <c r="Q41" s="15">
        <v>0</v>
      </c>
      <c r="R41" s="15">
        <v>0</v>
      </c>
      <c r="S41" s="23">
        <v>0</v>
      </c>
      <c r="T41" s="14">
        <v>199334.46000000052</v>
      </c>
      <c r="U41" s="15">
        <v>22271.230000000214</v>
      </c>
      <c r="V41" s="15">
        <v>31537.229999999981</v>
      </c>
      <c r="W41" s="15">
        <v>-5641.9599999990314</v>
      </c>
      <c r="X41" s="15">
        <v>0</v>
      </c>
      <c r="Y41" s="23">
        <v>247500.96000000168</v>
      </c>
      <c r="Z41" s="14">
        <v>3077256.5700000003</v>
      </c>
      <c r="AA41" s="15">
        <v>219549.19</v>
      </c>
      <c r="AB41" s="15">
        <v>0</v>
      </c>
      <c r="AC41" s="15">
        <v>633782.51</v>
      </c>
      <c r="AD41" s="15">
        <v>0</v>
      </c>
      <c r="AE41" s="23">
        <v>3930588.2700000005</v>
      </c>
      <c r="AF41" s="14">
        <v>0</v>
      </c>
      <c r="AG41" s="15">
        <v>0</v>
      </c>
      <c r="AH41" s="15">
        <v>0</v>
      </c>
      <c r="AI41" s="15">
        <v>0</v>
      </c>
      <c r="AJ41" s="15">
        <v>0</v>
      </c>
      <c r="AK41" s="23">
        <v>0</v>
      </c>
      <c r="AL41" s="14">
        <v>0</v>
      </c>
      <c r="AM41" s="15">
        <v>0</v>
      </c>
      <c r="AN41" s="15">
        <v>260247.78</v>
      </c>
      <c r="AO41" s="15">
        <v>0</v>
      </c>
      <c r="AP41" s="15">
        <v>0</v>
      </c>
      <c r="AQ41" s="23">
        <v>260247.78</v>
      </c>
      <c r="AR41" s="14">
        <v>0</v>
      </c>
      <c r="AS41" s="15">
        <v>0</v>
      </c>
      <c r="AT41" s="15">
        <v>0</v>
      </c>
      <c r="AU41" s="15">
        <v>0</v>
      </c>
      <c r="AV41" s="15">
        <v>0</v>
      </c>
      <c r="AW41" s="23">
        <v>0</v>
      </c>
      <c r="AX41" s="138">
        <v>18986034.130000003</v>
      </c>
      <c r="AY41" s="139">
        <v>1958877.1</v>
      </c>
      <c r="AZ41" s="139">
        <v>1250928.0999999999</v>
      </c>
      <c r="BA41" s="139">
        <v>7545342.3900000006</v>
      </c>
      <c r="BB41" s="139">
        <v>15958.8</v>
      </c>
      <c r="BC41" s="133">
        <v>29757140.520000003</v>
      </c>
      <c r="BD41" s="14">
        <v>574221</v>
      </c>
      <c r="BE41" s="15">
        <v>284.52</v>
      </c>
      <c r="BF41" s="15">
        <v>0</v>
      </c>
      <c r="BG41" s="15">
        <v>19431.48</v>
      </c>
      <c r="BH41" s="15">
        <v>0</v>
      </c>
      <c r="BI41" s="23">
        <v>593937</v>
      </c>
      <c r="BJ41" s="14">
        <v>565304</v>
      </c>
      <c r="BK41" s="15">
        <v>284.52</v>
      </c>
      <c r="BL41" s="15">
        <v>0</v>
      </c>
      <c r="BM41" s="15">
        <v>19431.48</v>
      </c>
      <c r="BN41" s="15">
        <v>0</v>
      </c>
      <c r="BO41" s="23">
        <v>585020</v>
      </c>
      <c r="BP41" s="14">
        <v>8917</v>
      </c>
      <c r="BQ41" s="15">
        <v>0</v>
      </c>
      <c r="BR41" s="15">
        <v>0</v>
      </c>
      <c r="BS41" s="15">
        <v>0</v>
      </c>
      <c r="BT41" s="15">
        <v>0</v>
      </c>
      <c r="BU41" s="23">
        <v>8917</v>
      </c>
      <c r="BV41" s="138">
        <v>18986034.130000003</v>
      </c>
      <c r="BW41" s="139">
        <v>1958877.1</v>
      </c>
      <c r="BX41" s="139">
        <v>1250928.0999999999</v>
      </c>
      <c r="BY41" s="139">
        <v>7545342.3900000006</v>
      </c>
      <c r="BZ41" s="139">
        <v>15958.8</v>
      </c>
      <c r="CA41" s="133">
        <v>29757140.520000003</v>
      </c>
      <c r="CB41" s="84">
        <v>29757140.520000003</v>
      </c>
      <c r="CC41" s="27">
        <v>29757141.260000002</v>
      </c>
      <c r="CD41" s="28">
        <f t="shared" si="0"/>
        <v>-0.73999999836087227</v>
      </c>
      <c r="CE41" s="88"/>
    </row>
    <row r="42" spans="1:83" s="89" customFormat="1" ht="14.5" customHeight="1" x14ac:dyDescent="0.3">
      <c r="A42" s="4" t="s">
        <v>32</v>
      </c>
      <c r="B42" s="14">
        <v>143261011.80000001</v>
      </c>
      <c r="C42" s="15">
        <v>9941651.3000000007</v>
      </c>
      <c r="D42" s="15">
        <v>24681712.699999999</v>
      </c>
      <c r="E42" s="15">
        <v>10365097.199999999</v>
      </c>
      <c r="F42" s="15">
        <v>0</v>
      </c>
      <c r="G42" s="23">
        <v>188249473</v>
      </c>
      <c r="H42" s="14">
        <v>0</v>
      </c>
      <c r="I42" s="15">
        <v>0</v>
      </c>
      <c r="J42" s="15">
        <v>0</v>
      </c>
      <c r="K42" s="15">
        <v>0</v>
      </c>
      <c r="L42" s="15">
        <v>0</v>
      </c>
      <c r="M42" s="23">
        <v>0</v>
      </c>
      <c r="N42" s="14">
        <v>0</v>
      </c>
      <c r="O42" s="15">
        <v>0</v>
      </c>
      <c r="P42" s="15">
        <v>0</v>
      </c>
      <c r="Q42" s="15">
        <v>0</v>
      </c>
      <c r="R42" s="15">
        <v>0</v>
      </c>
      <c r="S42" s="23">
        <v>0</v>
      </c>
      <c r="T42" s="14">
        <v>4262489.4400000004</v>
      </c>
      <c r="U42" s="15">
        <v>0</v>
      </c>
      <c r="V42" s="15">
        <v>0</v>
      </c>
      <c r="W42" s="15">
        <v>0</v>
      </c>
      <c r="X42" s="15">
        <v>0</v>
      </c>
      <c r="Y42" s="23">
        <v>4262489.4400000004</v>
      </c>
      <c r="Z42" s="14">
        <v>4005692.2800000003</v>
      </c>
      <c r="AA42" s="15">
        <v>0</v>
      </c>
      <c r="AB42" s="15">
        <v>0</v>
      </c>
      <c r="AC42" s="15">
        <v>0</v>
      </c>
      <c r="AD42" s="15">
        <v>0</v>
      </c>
      <c r="AE42" s="23">
        <v>4005692.2800000003</v>
      </c>
      <c r="AF42" s="14">
        <v>0</v>
      </c>
      <c r="AG42" s="15">
        <v>0</v>
      </c>
      <c r="AH42" s="15">
        <v>0</v>
      </c>
      <c r="AI42" s="15">
        <v>0</v>
      </c>
      <c r="AJ42" s="15">
        <v>0</v>
      </c>
      <c r="AK42" s="23">
        <v>0</v>
      </c>
      <c r="AL42" s="14">
        <v>0</v>
      </c>
      <c r="AM42" s="15">
        <v>13925540.9</v>
      </c>
      <c r="AN42" s="15">
        <v>0</v>
      </c>
      <c r="AO42" s="15">
        <v>0</v>
      </c>
      <c r="AP42" s="15">
        <v>0</v>
      </c>
      <c r="AQ42" s="23">
        <v>13925540.9</v>
      </c>
      <c r="AR42" s="14">
        <v>14642.8</v>
      </c>
      <c r="AS42" s="15">
        <v>0</v>
      </c>
      <c r="AT42" s="15">
        <v>0</v>
      </c>
      <c r="AU42" s="15">
        <v>0</v>
      </c>
      <c r="AV42" s="15">
        <v>0</v>
      </c>
      <c r="AW42" s="23">
        <v>14642.8</v>
      </c>
      <c r="AX42" s="138">
        <v>151543836.32000002</v>
      </c>
      <c r="AY42" s="139">
        <v>23867192.200000003</v>
      </c>
      <c r="AZ42" s="139">
        <v>24681712.699999999</v>
      </c>
      <c r="BA42" s="139">
        <v>10365097.199999999</v>
      </c>
      <c r="BB42" s="139">
        <v>0</v>
      </c>
      <c r="BC42" s="133">
        <v>210457838.42000002</v>
      </c>
      <c r="BD42" s="14">
        <v>3430740.19</v>
      </c>
      <c r="BE42" s="15">
        <v>0</v>
      </c>
      <c r="BF42" s="15">
        <v>0</v>
      </c>
      <c r="BG42" s="15">
        <v>0</v>
      </c>
      <c r="BH42" s="15">
        <v>0</v>
      </c>
      <c r="BI42" s="23">
        <v>3430740.19</v>
      </c>
      <c r="BJ42" s="14">
        <v>3430740.19</v>
      </c>
      <c r="BK42" s="15">
        <v>0</v>
      </c>
      <c r="BL42" s="15">
        <v>0</v>
      </c>
      <c r="BM42" s="15">
        <v>0</v>
      </c>
      <c r="BN42" s="15">
        <v>0</v>
      </c>
      <c r="BO42" s="23">
        <v>3430740.19</v>
      </c>
      <c r="BP42" s="14">
        <v>532043</v>
      </c>
      <c r="BQ42" s="15">
        <v>0</v>
      </c>
      <c r="BR42" s="15">
        <v>0</v>
      </c>
      <c r="BS42" s="15">
        <v>569858.5</v>
      </c>
      <c r="BT42" s="15">
        <v>0</v>
      </c>
      <c r="BU42" s="23">
        <v>1101901.5</v>
      </c>
      <c r="BV42" s="138">
        <v>151011793.32000002</v>
      </c>
      <c r="BW42" s="139">
        <v>23867192.200000003</v>
      </c>
      <c r="BX42" s="139">
        <v>24681712.699999999</v>
      </c>
      <c r="BY42" s="139">
        <v>9795238.6999999993</v>
      </c>
      <c r="BZ42" s="139">
        <v>0</v>
      </c>
      <c r="CA42" s="133">
        <v>209355936.92000002</v>
      </c>
      <c r="CB42" s="84">
        <v>209355936.92000002</v>
      </c>
      <c r="CC42" s="27">
        <v>209355936.92000002</v>
      </c>
      <c r="CD42" s="28">
        <f t="shared" si="0"/>
        <v>0</v>
      </c>
      <c r="CE42" s="88"/>
    </row>
    <row r="43" spans="1:83" s="89" customFormat="1" ht="14.5" customHeight="1" x14ac:dyDescent="0.3">
      <c r="A43" s="4" t="s">
        <v>33</v>
      </c>
      <c r="B43" s="14">
        <v>1957788.5451479547</v>
      </c>
      <c r="C43" s="15">
        <v>119101.56712358573</v>
      </c>
      <c r="D43" s="15">
        <v>0</v>
      </c>
      <c r="E43" s="15">
        <v>694708.88772845955</v>
      </c>
      <c r="F43" s="15">
        <v>0</v>
      </c>
      <c r="G43" s="23">
        <v>2771599</v>
      </c>
      <c r="H43" s="14">
        <v>8622192.5844212361</v>
      </c>
      <c r="I43" s="15">
        <v>524528.88816362061</v>
      </c>
      <c r="J43" s="15">
        <v>0</v>
      </c>
      <c r="K43" s="15">
        <v>3059530.5274151438</v>
      </c>
      <c r="L43" s="15">
        <v>0</v>
      </c>
      <c r="M43" s="23">
        <v>12206252</v>
      </c>
      <c r="N43" s="14">
        <v>0</v>
      </c>
      <c r="O43" s="15">
        <v>0</v>
      </c>
      <c r="P43" s="15">
        <v>0</v>
      </c>
      <c r="Q43" s="15">
        <v>0</v>
      </c>
      <c r="R43" s="15">
        <v>0</v>
      </c>
      <c r="S43" s="23">
        <v>0</v>
      </c>
      <c r="T43" s="14">
        <v>0</v>
      </c>
      <c r="U43" s="15">
        <v>0</v>
      </c>
      <c r="V43" s="15">
        <v>0</v>
      </c>
      <c r="W43" s="15">
        <v>0</v>
      </c>
      <c r="X43" s="15">
        <v>0</v>
      </c>
      <c r="Y43" s="23">
        <v>0</v>
      </c>
      <c r="Z43" s="14">
        <v>2318568.2192123584</v>
      </c>
      <c r="AA43" s="15">
        <v>141049.50663620539</v>
      </c>
      <c r="AB43" s="15">
        <v>0</v>
      </c>
      <c r="AC43" s="15">
        <v>822729.27415143594</v>
      </c>
      <c r="AD43" s="15">
        <v>0</v>
      </c>
      <c r="AE43" s="23">
        <v>3282347</v>
      </c>
      <c r="AF43" s="14">
        <v>0</v>
      </c>
      <c r="AG43" s="15">
        <v>0</v>
      </c>
      <c r="AH43" s="15">
        <v>0</v>
      </c>
      <c r="AI43" s="15">
        <v>0</v>
      </c>
      <c r="AJ43" s="15">
        <v>0</v>
      </c>
      <c r="AK43" s="23">
        <v>0</v>
      </c>
      <c r="AL43" s="14">
        <v>0</v>
      </c>
      <c r="AM43" s="15">
        <v>0</v>
      </c>
      <c r="AN43" s="15">
        <v>0</v>
      </c>
      <c r="AO43" s="15">
        <v>0</v>
      </c>
      <c r="AP43" s="15">
        <v>0</v>
      </c>
      <c r="AQ43" s="23">
        <v>0</v>
      </c>
      <c r="AR43" s="14">
        <v>0</v>
      </c>
      <c r="AS43" s="15">
        <v>0</v>
      </c>
      <c r="AT43" s="15">
        <v>0</v>
      </c>
      <c r="AU43" s="15">
        <v>0</v>
      </c>
      <c r="AV43" s="15">
        <v>0</v>
      </c>
      <c r="AW43" s="23">
        <v>0</v>
      </c>
      <c r="AX43" s="138">
        <v>12898549.34878155</v>
      </c>
      <c r="AY43" s="139">
        <v>784679.9619234117</v>
      </c>
      <c r="AZ43" s="139">
        <v>0</v>
      </c>
      <c r="BA43" s="139">
        <v>4576968.6892950395</v>
      </c>
      <c r="BB43" s="139">
        <v>0</v>
      </c>
      <c r="BC43" s="133">
        <v>18260198</v>
      </c>
      <c r="BD43" s="14">
        <v>0</v>
      </c>
      <c r="BE43" s="15">
        <v>0</v>
      </c>
      <c r="BF43" s="15">
        <v>0</v>
      </c>
      <c r="BG43" s="15">
        <v>0</v>
      </c>
      <c r="BH43" s="15">
        <v>0</v>
      </c>
      <c r="BI43" s="23">
        <v>0</v>
      </c>
      <c r="BJ43" s="14">
        <v>0</v>
      </c>
      <c r="BK43" s="15">
        <v>0</v>
      </c>
      <c r="BL43" s="15">
        <v>0</v>
      </c>
      <c r="BM43" s="15">
        <v>0</v>
      </c>
      <c r="BN43" s="15">
        <v>0</v>
      </c>
      <c r="BO43" s="23">
        <v>0</v>
      </c>
      <c r="BP43" s="14">
        <v>0</v>
      </c>
      <c r="BQ43" s="15">
        <v>0</v>
      </c>
      <c r="BR43" s="15">
        <v>0</v>
      </c>
      <c r="BS43" s="15">
        <v>0</v>
      </c>
      <c r="BT43" s="15">
        <v>0</v>
      </c>
      <c r="BU43" s="23">
        <v>0</v>
      </c>
      <c r="BV43" s="138">
        <v>12898549.34878155</v>
      </c>
      <c r="BW43" s="139">
        <v>784679.9619234117</v>
      </c>
      <c r="BX43" s="139">
        <v>0</v>
      </c>
      <c r="BY43" s="139">
        <v>4576968.6892950395</v>
      </c>
      <c r="BZ43" s="139">
        <v>0</v>
      </c>
      <c r="CA43" s="133">
        <v>18260198</v>
      </c>
      <c r="CB43" s="84">
        <v>18260198</v>
      </c>
      <c r="CC43" s="27">
        <v>18260198</v>
      </c>
      <c r="CD43" s="28">
        <f t="shared" si="0"/>
        <v>0</v>
      </c>
      <c r="CE43" s="88"/>
    </row>
    <row r="44" spans="1:83" s="89" customFormat="1" ht="14.5" customHeight="1" x14ac:dyDescent="0.3">
      <c r="A44" s="4" t="s">
        <v>34</v>
      </c>
      <c r="B44" s="14">
        <v>6809881.4736842103</v>
      </c>
      <c r="C44" s="15">
        <v>274081.91689750692</v>
      </c>
      <c r="D44" s="15">
        <v>514430.67479224375</v>
      </c>
      <c r="E44" s="15">
        <v>10953</v>
      </c>
      <c r="F44" s="15">
        <v>1697</v>
      </c>
      <c r="G44" s="23">
        <v>7611044.0653739618</v>
      </c>
      <c r="H44" s="14">
        <v>108622999.85608965</v>
      </c>
      <c r="I44" s="15">
        <v>7432469.9109035125</v>
      </c>
      <c r="J44" s="15">
        <v>12634753.256814692</v>
      </c>
      <c r="K44" s="15">
        <v>420540</v>
      </c>
      <c r="L44" s="15">
        <v>65155</v>
      </c>
      <c r="M44" s="23">
        <v>129175918.02380785</v>
      </c>
      <c r="N44" s="14">
        <v>0</v>
      </c>
      <c r="O44" s="15">
        <v>0</v>
      </c>
      <c r="P44" s="15">
        <v>0</v>
      </c>
      <c r="Q44" s="15">
        <v>0</v>
      </c>
      <c r="R44" s="15">
        <v>0</v>
      </c>
      <c r="S44" s="23">
        <v>0</v>
      </c>
      <c r="T44" s="14">
        <v>1521373.8801240937</v>
      </c>
      <c r="U44" s="15">
        <v>105403.90156162855</v>
      </c>
      <c r="V44" s="15">
        <v>179180.31347601779</v>
      </c>
      <c r="W44" s="15">
        <v>6887.9048382598976</v>
      </c>
      <c r="X44" s="15">
        <v>0</v>
      </c>
      <c r="Y44" s="23">
        <v>1812846</v>
      </c>
      <c r="Z44" s="14">
        <v>18078961.535803054</v>
      </c>
      <c r="AA44" s="15">
        <v>49407.808379689908</v>
      </c>
      <c r="AB44" s="15">
        <v>4296.3311634512947</v>
      </c>
      <c r="AC44" s="15">
        <v>17185.324653805179</v>
      </c>
      <c r="AD44" s="15">
        <v>0</v>
      </c>
      <c r="AE44" s="23">
        <v>18149851</v>
      </c>
      <c r="AF44" s="14">
        <v>24951.336044324707</v>
      </c>
      <c r="AG44" s="15">
        <v>24441.663955675293</v>
      </c>
      <c r="AH44" s="15">
        <v>0</v>
      </c>
      <c r="AI44" s="15">
        <v>0</v>
      </c>
      <c r="AJ44" s="15">
        <v>0</v>
      </c>
      <c r="AK44" s="23">
        <v>49393</v>
      </c>
      <c r="AL44" s="14">
        <v>0</v>
      </c>
      <c r="AM44" s="15">
        <v>0</v>
      </c>
      <c r="AN44" s="15">
        <v>0</v>
      </c>
      <c r="AO44" s="15">
        <v>0</v>
      </c>
      <c r="AP44" s="15">
        <v>0</v>
      </c>
      <c r="AQ44" s="23">
        <v>0</v>
      </c>
      <c r="AR44" s="14">
        <v>0</v>
      </c>
      <c r="AS44" s="15">
        <v>0</v>
      </c>
      <c r="AT44" s="15">
        <v>0</v>
      </c>
      <c r="AU44" s="15">
        <v>0</v>
      </c>
      <c r="AV44" s="15">
        <v>0</v>
      </c>
      <c r="AW44" s="23">
        <v>0</v>
      </c>
      <c r="AX44" s="138">
        <v>135058168.08174533</v>
      </c>
      <c r="AY44" s="139">
        <v>7885805.2016980127</v>
      </c>
      <c r="AZ44" s="139">
        <v>13332660.576246405</v>
      </c>
      <c r="BA44" s="139">
        <v>455566.22949206509</v>
      </c>
      <c r="BB44" s="139">
        <v>66852</v>
      </c>
      <c r="BC44" s="133">
        <v>156799052.08918181</v>
      </c>
      <c r="BD44" s="14">
        <v>714189</v>
      </c>
      <c r="BE44" s="15">
        <v>0</v>
      </c>
      <c r="BF44" s="15">
        <v>0</v>
      </c>
      <c r="BG44" s="15">
        <v>0</v>
      </c>
      <c r="BH44" s="15">
        <v>0</v>
      </c>
      <c r="BI44" s="23">
        <v>714189</v>
      </c>
      <c r="BJ44" s="14">
        <v>714189</v>
      </c>
      <c r="BK44" s="15">
        <v>0</v>
      </c>
      <c r="BL44" s="15">
        <v>0</v>
      </c>
      <c r="BM44" s="15">
        <v>0</v>
      </c>
      <c r="BN44" s="15">
        <v>0</v>
      </c>
      <c r="BO44" s="23">
        <v>714189</v>
      </c>
      <c r="BP44" s="14">
        <v>1344565</v>
      </c>
      <c r="BQ44" s="15">
        <v>0</v>
      </c>
      <c r="BR44" s="15">
        <v>0</v>
      </c>
      <c r="BS44" s="15">
        <v>0</v>
      </c>
      <c r="BT44" s="15">
        <v>0</v>
      </c>
      <c r="BU44" s="23">
        <v>1344565</v>
      </c>
      <c r="BV44" s="138">
        <v>133713603.08174533</v>
      </c>
      <c r="BW44" s="139">
        <v>7885805.2016980127</v>
      </c>
      <c r="BX44" s="139">
        <v>13332660.576246405</v>
      </c>
      <c r="BY44" s="139">
        <v>455566.22949206509</v>
      </c>
      <c r="BZ44" s="139">
        <v>66852</v>
      </c>
      <c r="CA44" s="133">
        <v>155454487.08918181</v>
      </c>
      <c r="CB44" s="84">
        <v>155454487.08918181</v>
      </c>
      <c r="CC44" s="27">
        <v>155454487</v>
      </c>
      <c r="CD44" s="28">
        <f t="shared" si="0"/>
        <v>8.9181810617446899E-2</v>
      </c>
      <c r="CE44" s="88"/>
    </row>
    <row r="45" spans="1:83" s="89" customFormat="1" ht="14.5" customHeight="1" x14ac:dyDescent="0.3">
      <c r="A45" s="4" t="s">
        <v>35</v>
      </c>
      <c r="B45" s="14">
        <v>0</v>
      </c>
      <c r="C45" s="15">
        <v>0</v>
      </c>
      <c r="D45" s="15">
        <v>0</v>
      </c>
      <c r="E45" s="15">
        <v>0</v>
      </c>
      <c r="F45" s="15">
        <v>0</v>
      </c>
      <c r="G45" s="23">
        <v>0</v>
      </c>
      <c r="H45" s="14">
        <v>77686779.599999994</v>
      </c>
      <c r="I45" s="15">
        <v>14091508.5</v>
      </c>
      <c r="J45" s="15">
        <v>17947968.050000001</v>
      </c>
      <c r="K45" s="15">
        <v>0</v>
      </c>
      <c r="L45" s="15">
        <v>0</v>
      </c>
      <c r="M45" s="23">
        <v>109726256.14999999</v>
      </c>
      <c r="N45" s="14">
        <v>0</v>
      </c>
      <c r="O45" s="15">
        <v>0</v>
      </c>
      <c r="P45" s="15">
        <v>0</v>
      </c>
      <c r="Q45" s="15">
        <v>0</v>
      </c>
      <c r="R45" s="15">
        <v>39682.449999999997</v>
      </c>
      <c r="S45" s="23">
        <v>39682.449999999997</v>
      </c>
      <c r="T45" s="14">
        <v>206329.68</v>
      </c>
      <c r="U45" s="15">
        <v>0</v>
      </c>
      <c r="V45" s="15">
        <v>0</v>
      </c>
      <c r="W45" s="15">
        <v>0</v>
      </c>
      <c r="X45" s="15">
        <v>0</v>
      </c>
      <c r="Y45" s="23">
        <v>206329.68</v>
      </c>
      <c r="Z45" s="14">
        <v>22244438.460000001</v>
      </c>
      <c r="AA45" s="15">
        <v>0</v>
      </c>
      <c r="AB45" s="15">
        <v>0</v>
      </c>
      <c r="AC45" s="15">
        <v>0</v>
      </c>
      <c r="AD45" s="15">
        <v>1572155.34</v>
      </c>
      <c r="AE45" s="23">
        <v>23816593.800000001</v>
      </c>
      <c r="AF45" s="14">
        <v>0</v>
      </c>
      <c r="AG45" s="15">
        <v>0</v>
      </c>
      <c r="AH45" s="15">
        <v>0</v>
      </c>
      <c r="AI45" s="15">
        <v>0</v>
      </c>
      <c r="AJ45" s="15">
        <v>0</v>
      </c>
      <c r="AK45" s="23">
        <v>0</v>
      </c>
      <c r="AL45" s="14">
        <v>0</v>
      </c>
      <c r="AM45" s="15">
        <v>0</v>
      </c>
      <c r="AN45" s="15">
        <v>0</v>
      </c>
      <c r="AO45" s="15">
        <v>0</v>
      </c>
      <c r="AP45" s="15">
        <v>0</v>
      </c>
      <c r="AQ45" s="23">
        <v>0</v>
      </c>
      <c r="AR45" s="14">
        <v>0</v>
      </c>
      <c r="AS45" s="15">
        <v>0</v>
      </c>
      <c r="AT45" s="15">
        <v>0</v>
      </c>
      <c r="AU45" s="15">
        <v>0</v>
      </c>
      <c r="AV45" s="15">
        <v>0</v>
      </c>
      <c r="AW45" s="23">
        <v>0</v>
      </c>
      <c r="AX45" s="138">
        <v>100137547.74000001</v>
      </c>
      <c r="AY45" s="139">
        <v>14091508.5</v>
      </c>
      <c r="AZ45" s="139">
        <v>17947968.050000001</v>
      </c>
      <c r="BA45" s="139">
        <v>0</v>
      </c>
      <c r="BB45" s="139">
        <v>1611837.79</v>
      </c>
      <c r="BC45" s="133">
        <v>133788862.08</v>
      </c>
      <c r="BD45" s="14">
        <v>2815823</v>
      </c>
      <c r="BE45" s="15">
        <v>0</v>
      </c>
      <c r="BF45" s="15">
        <v>0</v>
      </c>
      <c r="BG45" s="15">
        <v>0</v>
      </c>
      <c r="BH45" s="15">
        <v>0</v>
      </c>
      <c r="BI45" s="23">
        <v>2815823</v>
      </c>
      <c r="BJ45" s="14">
        <v>2815823</v>
      </c>
      <c r="BK45" s="15">
        <v>0</v>
      </c>
      <c r="BL45" s="15">
        <v>0</v>
      </c>
      <c r="BM45" s="15">
        <v>0</v>
      </c>
      <c r="BN45" s="15">
        <v>0</v>
      </c>
      <c r="BO45" s="23">
        <v>2815823</v>
      </c>
      <c r="BP45" s="14">
        <v>1140683.45</v>
      </c>
      <c r="BQ45" s="15">
        <v>0</v>
      </c>
      <c r="BR45" s="15">
        <v>0</v>
      </c>
      <c r="BS45" s="15">
        <v>0</v>
      </c>
      <c r="BT45" s="15">
        <v>0</v>
      </c>
      <c r="BU45" s="23">
        <v>1140683.45</v>
      </c>
      <c r="BV45" s="138">
        <v>98996864.290000007</v>
      </c>
      <c r="BW45" s="139">
        <v>14091508.5</v>
      </c>
      <c r="BX45" s="139">
        <v>17947968.050000001</v>
      </c>
      <c r="BY45" s="139">
        <v>0</v>
      </c>
      <c r="BZ45" s="139">
        <v>1611837.79</v>
      </c>
      <c r="CA45" s="133">
        <v>132648178.62999998</v>
      </c>
      <c r="CB45" s="84">
        <v>132648178.62999998</v>
      </c>
      <c r="CC45" s="27">
        <v>131943151</v>
      </c>
      <c r="CD45" s="28">
        <f t="shared" si="0"/>
        <v>705027.62999998033</v>
      </c>
      <c r="CE45" s="88"/>
    </row>
    <row r="46" spans="1:83" s="89" customFormat="1" ht="14.5" customHeight="1" x14ac:dyDescent="0.3">
      <c r="A46" s="4" t="s">
        <v>36</v>
      </c>
      <c r="B46" s="14">
        <v>5107294.3600000003</v>
      </c>
      <c r="C46" s="15">
        <v>246462.75</v>
      </c>
      <c r="D46" s="15">
        <v>160511.54999999999</v>
      </c>
      <c r="E46" s="15">
        <v>109305.9</v>
      </c>
      <c r="F46" s="15">
        <v>3229.09</v>
      </c>
      <c r="G46" s="23">
        <v>5626803.6500000004</v>
      </c>
      <c r="H46" s="14">
        <v>45294280.049999997</v>
      </c>
      <c r="I46" s="15">
        <v>5770622.3499999996</v>
      </c>
      <c r="J46" s="15">
        <v>2554792.5499999998</v>
      </c>
      <c r="K46" s="15">
        <v>2538810.1</v>
      </c>
      <c r="L46" s="15">
        <v>27430.95</v>
      </c>
      <c r="M46" s="23">
        <v>56185936</v>
      </c>
      <c r="N46" s="14">
        <v>0</v>
      </c>
      <c r="O46" s="15">
        <v>0</v>
      </c>
      <c r="P46" s="15">
        <v>0</v>
      </c>
      <c r="Q46" s="15">
        <v>0</v>
      </c>
      <c r="R46" s="15">
        <v>111610.8</v>
      </c>
      <c r="S46" s="23">
        <v>111610.8</v>
      </c>
      <c r="T46" s="14">
        <v>954170.85</v>
      </c>
      <c r="U46" s="15">
        <v>92716.9</v>
      </c>
      <c r="V46" s="15">
        <v>133837.67000000001</v>
      </c>
      <c r="W46" s="15">
        <v>13695.22</v>
      </c>
      <c r="X46" s="15">
        <v>-4694.8100000000004</v>
      </c>
      <c r="Y46" s="23">
        <v>1189725.8299999998</v>
      </c>
      <c r="Z46" s="14">
        <v>12072050.75</v>
      </c>
      <c r="AA46" s="15">
        <v>533006.65</v>
      </c>
      <c r="AB46" s="15">
        <v>159644.65</v>
      </c>
      <c r="AC46" s="15">
        <v>71334.600000000006</v>
      </c>
      <c r="AD46" s="15">
        <v>218169.95</v>
      </c>
      <c r="AE46" s="23">
        <v>13054206.6</v>
      </c>
      <c r="AF46" s="14">
        <v>0</v>
      </c>
      <c r="AG46" s="15">
        <v>0</v>
      </c>
      <c r="AH46" s="15">
        <v>0</v>
      </c>
      <c r="AI46" s="15">
        <v>0</v>
      </c>
      <c r="AJ46" s="15">
        <v>0</v>
      </c>
      <c r="AK46" s="23">
        <v>0</v>
      </c>
      <c r="AL46" s="14">
        <v>0</v>
      </c>
      <c r="AM46" s="15">
        <v>0</v>
      </c>
      <c r="AN46" s="15">
        <v>8041897.5</v>
      </c>
      <c r="AO46" s="15">
        <v>0</v>
      </c>
      <c r="AP46" s="15">
        <v>0</v>
      </c>
      <c r="AQ46" s="23">
        <v>8041897.5</v>
      </c>
      <c r="AR46" s="14">
        <v>835775.54</v>
      </c>
      <c r="AS46" s="15">
        <v>36500.300000000003</v>
      </c>
      <c r="AT46" s="15">
        <v>11196.6</v>
      </c>
      <c r="AU46" s="15">
        <v>5090</v>
      </c>
      <c r="AV46" s="15">
        <v>12839.65</v>
      </c>
      <c r="AW46" s="23">
        <v>901402.09000000008</v>
      </c>
      <c r="AX46" s="138">
        <v>64263571.549999997</v>
      </c>
      <c r="AY46" s="139">
        <v>6679308.9500000002</v>
      </c>
      <c r="AZ46" s="139">
        <v>11061880.52</v>
      </c>
      <c r="BA46" s="139">
        <v>2738235.8200000003</v>
      </c>
      <c r="BB46" s="139">
        <v>368585.63</v>
      </c>
      <c r="BC46" s="133">
        <v>85111582.469999999</v>
      </c>
      <c r="BD46" s="14">
        <v>1881040.97</v>
      </c>
      <c r="BE46" s="15">
        <v>0</v>
      </c>
      <c r="BF46" s="15">
        <v>161.4</v>
      </c>
      <c r="BG46" s="15">
        <v>741</v>
      </c>
      <c r="BH46" s="15">
        <v>349.8</v>
      </c>
      <c r="BI46" s="23">
        <v>1882293.17</v>
      </c>
      <c r="BJ46" s="14">
        <v>1881040.97</v>
      </c>
      <c r="BK46" s="15">
        <v>0</v>
      </c>
      <c r="BL46" s="15">
        <v>161.4</v>
      </c>
      <c r="BM46" s="15">
        <v>741</v>
      </c>
      <c r="BN46" s="15">
        <v>349.8</v>
      </c>
      <c r="BO46" s="23">
        <v>1882293.17</v>
      </c>
      <c r="BP46" s="14">
        <v>0</v>
      </c>
      <c r="BQ46" s="15">
        <v>8089.05</v>
      </c>
      <c r="BR46" s="15">
        <v>0</v>
      </c>
      <c r="BS46" s="15">
        <v>0</v>
      </c>
      <c r="BT46" s="15">
        <v>79998.3</v>
      </c>
      <c r="BU46" s="23">
        <v>88087.35</v>
      </c>
      <c r="BV46" s="138">
        <v>64263571.549999997</v>
      </c>
      <c r="BW46" s="139">
        <v>6671219.9000000004</v>
      </c>
      <c r="BX46" s="139">
        <v>11061880.52</v>
      </c>
      <c r="BY46" s="139">
        <v>2738235.8200000003</v>
      </c>
      <c r="BZ46" s="139">
        <v>288587.32999999996</v>
      </c>
      <c r="CA46" s="133">
        <v>85023495.120000005</v>
      </c>
      <c r="CB46" s="84">
        <v>85023495.120000005</v>
      </c>
      <c r="CC46" s="27">
        <v>85023495.120000005</v>
      </c>
      <c r="CD46" s="28">
        <f t="shared" si="0"/>
        <v>0</v>
      </c>
      <c r="CE46" s="88"/>
    </row>
    <row r="47" spans="1:83" s="89" customFormat="1" ht="14.5" customHeight="1" x14ac:dyDescent="0.3">
      <c r="A47" s="4" t="s">
        <v>37</v>
      </c>
      <c r="B47" s="14">
        <v>927754</v>
      </c>
      <c r="C47" s="15">
        <v>42975</v>
      </c>
      <c r="D47" s="15">
        <v>11475</v>
      </c>
      <c r="E47" s="15">
        <v>337037.48</v>
      </c>
      <c r="F47" s="15">
        <v>2700</v>
      </c>
      <c r="G47" s="23">
        <v>1321941.48</v>
      </c>
      <c r="H47" s="14">
        <v>2370808.09</v>
      </c>
      <c r="I47" s="15">
        <v>142308.35</v>
      </c>
      <c r="J47" s="15">
        <v>88319.2</v>
      </c>
      <c r="K47" s="15">
        <v>6138770.5300000003</v>
      </c>
      <c r="L47" s="15">
        <v>8868.7999999999993</v>
      </c>
      <c r="M47" s="23">
        <v>8749074.9700000007</v>
      </c>
      <c r="N47" s="14">
        <v>0</v>
      </c>
      <c r="O47" s="15">
        <v>0</v>
      </c>
      <c r="P47" s="15">
        <v>0</v>
      </c>
      <c r="Q47" s="15">
        <v>0</v>
      </c>
      <c r="R47" s="15">
        <v>0</v>
      </c>
      <c r="S47" s="23">
        <v>0</v>
      </c>
      <c r="T47" s="14">
        <v>5151.91</v>
      </c>
      <c r="U47" s="15">
        <v>100.95</v>
      </c>
      <c r="V47" s="15">
        <v>0</v>
      </c>
      <c r="W47" s="15">
        <v>3825.7</v>
      </c>
      <c r="X47" s="15">
        <v>0</v>
      </c>
      <c r="Y47" s="23">
        <v>9078.56</v>
      </c>
      <c r="Z47" s="14">
        <v>1300376.31</v>
      </c>
      <c r="AA47" s="15">
        <v>107591.95</v>
      </c>
      <c r="AB47" s="15">
        <v>12197</v>
      </c>
      <c r="AC47" s="15">
        <v>331062.65999999997</v>
      </c>
      <c r="AD47" s="15">
        <v>59629.95</v>
      </c>
      <c r="AE47" s="23">
        <v>1810857.8699999999</v>
      </c>
      <c r="AF47" s="14">
        <v>0</v>
      </c>
      <c r="AG47" s="15">
        <v>0</v>
      </c>
      <c r="AH47" s="15">
        <v>0</v>
      </c>
      <c r="AI47" s="15">
        <v>0</v>
      </c>
      <c r="AJ47" s="15">
        <v>0</v>
      </c>
      <c r="AK47" s="23">
        <v>0</v>
      </c>
      <c r="AL47" s="14">
        <v>0</v>
      </c>
      <c r="AM47" s="15">
        <v>0</v>
      </c>
      <c r="AN47" s="15">
        <v>0</v>
      </c>
      <c r="AO47" s="15">
        <v>0</v>
      </c>
      <c r="AP47" s="15">
        <v>0</v>
      </c>
      <c r="AQ47" s="23">
        <v>0</v>
      </c>
      <c r="AR47" s="14">
        <v>0</v>
      </c>
      <c r="AS47" s="15">
        <v>0</v>
      </c>
      <c r="AT47" s="15">
        <v>0</v>
      </c>
      <c r="AU47" s="15">
        <v>0</v>
      </c>
      <c r="AV47" s="15">
        <v>0</v>
      </c>
      <c r="AW47" s="23">
        <v>0</v>
      </c>
      <c r="AX47" s="138">
        <v>4604090.3100000005</v>
      </c>
      <c r="AY47" s="139">
        <v>292976.25</v>
      </c>
      <c r="AZ47" s="139">
        <v>111991.2</v>
      </c>
      <c r="BA47" s="139">
        <v>6810696.3700000001</v>
      </c>
      <c r="BB47" s="139">
        <v>71198.75</v>
      </c>
      <c r="BC47" s="133">
        <v>11890952.880000001</v>
      </c>
      <c r="BD47" s="14">
        <v>237253.85</v>
      </c>
      <c r="BE47" s="15">
        <v>1297.49</v>
      </c>
      <c r="BF47" s="15">
        <v>0</v>
      </c>
      <c r="BG47" s="15">
        <v>12974.82</v>
      </c>
      <c r="BH47" s="15">
        <v>0</v>
      </c>
      <c r="BI47" s="23">
        <v>251526.16</v>
      </c>
      <c r="BJ47" s="14">
        <v>237253.85</v>
      </c>
      <c r="BK47" s="15">
        <v>1297.49</v>
      </c>
      <c r="BL47" s="15">
        <v>0</v>
      </c>
      <c r="BM47" s="15">
        <v>12974.82</v>
      </c>
      <c r="BN47" s="15">
        <v>0</v>
      </c>
      <c r="BO47" s="23">
        <v>251526.16</v>
      </c>
      <c r="BP47" s="14">
        <v>0</v>
      </c>
      <c r="BQ47" s="15">
        <v>0</v>
      </c>
      <c r="BR47" s="15">
        <v>0</v>
      </c>
      <c r="BS47" s="15">
        <v>0</v>
      </c>
      <c r="BT47" s="15">
        <v>0</v>
      </c>
      <c r="BU47" s="23">
        <v>0</v>
      </c>
      <c r="BV47" s="138">
        <v>4604090.3100000005</v>
      </c>
      <c r="BW47" s="139">
        <v>292976.25</v>
      </c>
      <c r="BX47" s="139">
        <v>111991.2</v>
      </c>
      <c r="BY47" s="139">
        <v>6810696.3700000001</v>
      </c>
      <c r="BZ47" s="139">
        <v>71198.75</v>
      </c>
      <c r="CA47" s="133">
        <v>11890952.880000001</v>
      </c>
      <c r="CB47" s="84">
        <v>11890952.880000001</v>
      </c>
      <c r="CC47" s="27">
        <v>11890952.880000001</v>
      </c>
      <c r="CD47" s="28">
        <f t="shared" si="0"/>
        <v>0</v>
      </c>
      <c r="CE47" s="88"/>
    </row>
    <row r="48" spans="1:83" s="89" customFormat="1" ht="14.5" customHeight="1" x14ac:dyDescent="0.3">
      <c r="A48" s="4" t="s">
        <v>38</v>
      </c>
      <c r="B48" s="14">
        <v>4577080</v>
      </c>
      <c r="C48" s="15">
        <v>248888</v>
      </c>
      <c r="D48" s="15">
        <v>0</v>
      </c>
      <c r="E48" s="15">
        <v>123113</v>
      </c>
      <c r="F48" s="15">
        <v>58300</v>
      </c>
      <c r="G48" s="23">
        <v>5007381</v>
      </c>
      <c r="H48" s="14">
        <v>35528574</v>
      </c>
      <c r="I48" s="15">
        <v>2239395</v>
      </c>
      <c r="J48" s="15">
        <v>0</v>
      </c>
      <c r="K48" s="15">
        <v>2255465</v>
      </c>
      <c r="L48" s="15">
        <v>42515</v>
      </c>
      <c r="M48" s="23">
        <v>40065949</v>
      </c>
      <c r="N48" s="14">
        <v>0</v>
      </c>
      <c r="O48" s="15">
        <v>0</v>
      </c>
      <c r="P48" s="15">
        <v>0</v>
      </c>
      <c r="Q48" s="15">
        <v>0</v>
      </c>
      <c r="R48" s="15">
        <v>19280</v>
      </c>
      <c r="S48" s="23">
        <v>19280</v>
      </c>
      <c r="T48" s="14">
        <v>523494</v>
      </c>
      <c r="U48" s="15">
        <v>14818</v>
      </c>
      <c r="V48" s="15">
        <v>0</v>
      </c>
      <c r="W48" s="15">
        <v>31898</v>
      </c>
      <c r="X48" s="15">
        <v>0</v>
      </c>
      <c r="Y48" s="23">
        <v>570210</v>
      </c>
      <c r="Z48" s="14">
        <v>9610667</v>
      </c>
      <c r="AA48" s="15">
        <v>671671</v>
      </c>
      <c r="AB48" s="15">
        <v>0</v>
      </c>
      <c r="AC48" s="15">
        <v>0</v>
      </c>
      <c r="AD48" s="15">
        <v>0</v>
      </c>
      <c r="AE48" s="23">
        <v>10282338</v>
      </c>
      <c r="AF48" s="14">
        <v>0</v>
      </c>
      <c r="AG48" s="15">
        <v>0</v>
      </c>
      <c r="AH48" s="15">
        <v>0</v>
      </c>
      <c r="AI48" s="15">
        <v>0</v>
      </c>
      <c r="AJ48" s="15">
        <v>0</v>
      </c>
      <c r="AK48" s="23">
        <v>0</v>
      </c>
      <c r="AL48" s="14">
        <v>0</v>
      </c>
      <c r="AM48" s="15">
        <v>0</v>
      </c>
      <c r="AN48" s="15">
        <v>0</v>
      </c>
      <c r="AO48" s="15">
        <v>0</v>
      </c>
      <c r="AP48" s="15">
        <v>0</v>
      </c>
      <c r="AQ48" s="23">
        <v>0</v>
      </c>
      <c r="AR48" s="14">
        <v>0</v>
      </c>
      <c r="AS48" s="15">
        <v>0</v>
      </c>
      <c r="AT48" s="15">
        <v>0</v>
      </c>
      <c r="AU48" s="15">
        <v>0</v>
      </c>
      <c r="AV48" s="15">
        <v>422773</v>
      </c>
      <c r="AW48" s="23">
        <v>422773</v>
      </c>
      <c r="AX48" s="138">
        <v>50239815</v>
      </c>
      <c r="AY48" s="139">
        <v>3174772</v>
      </c>
      <c r="AZ48" s="139">
        <v>0</v>
      </c>
      <c r="BA48" s="139">
        <v>2410476</v>
      </c>
      <c r="BB48" s="139">
        <v>542868</v>
      </c>
      <c r="BC48" s="133">
        <v>56367931</v>
      </c>
      <c r="BD48" s="14">
        <v>729329</v>
      </c>
      <c r="BE48" s="15">
        <v>0</v>
      </c>
      <c r="BF48" s="15">
        <v>0</v>
      </c>
      <c r="BG48" s="15">
        <v>0</v>
      </c>
      <c r="BH48" s="15">
        <v>0</v>
      </c>
      <c r="BI48" s="23">
        <v>729329</v>
      </c>
      <c r="BJ48" s="14">
        <v>729329</v>
      </c>
      <c r="BK48" s="15">
        <v>0</v>
      </c>
      <c r="BL48" s="15">
        <v>0</v>
      </c>
      <c r="BM48" s="15">
        <v>0</v>
      </c>
      <c r="BN48" s="15">
        <v>0</v>
      </c>
      <c r="BO48" s="23">
        <v>729329</v>
      </c>
      <c r="BP48" s="14">
        <v>190164</v>
      </c>
      <c r="BQ48" s="15">
        <v>0</v>
      </c>
      <c r="BR48" s="15">
        <v>0</v>
      </c>
      <c r="BS48" s="15">
        <v>0</v>
      </c>
      <c r="BT48" s="15">
        <v>0</v>
      </c>
      <c r="BU48" s="23">
        <v>190164</v>
      </c>
      <c r="BV48" s="138">
        <v>50049651</v>
      </c>
      <c r="BW48" s="139">
        <v>3174772</v>
      </c>
      <c r="BX48" s="139">
        <v>0</v>
      </c>
      <c r="BY48" s="139">
        <v>2410476</v>
      </c>
      <c r="BZ48" s="139">
        <v>542868</v>
      </c>
      <c r="CA48" s="133">
        <v>56177767</v>
      </c>
      <c r="CB48" s="84">
        <v>56177767</v>
      </c>
      <c r="CC48" s="27">
        <v>56177767</v>
      </c>
      <c r="CD48" s="28">
        <f t="shared" si="0"/>
        <v>0</v>
      </c>
      <c r="CE48" s="88"/>
    </row>
    <row r="49" spans="1:83" s="89" customFormat="1" ht="14.5" customHeight="1" x14ac:dyDescent="0.3">
      <c r="A49" s="4" t="s">
        <v>39</v>
      </c>
      <c r="B49" s="14">
        <v>0</v>
      </c>
      <c r="C49" s="15">
        <v>0</v>
      </c>
      <c r="D49" s="15">
        <v>0</v>
      </c>
      <c r="E49" s="15">
        <v>0</v>
      </c>
      <c r="F49" s="15">
        <v>0</v>
      </c>
      <c r="G49" s="23">
        <v>0</v>
      </c>
      <c r="H49" s="14">
        <v>89805852</v>
      </c>
      <c r="I49" s="15">
        <v>6574750</v>
      </c>
      <c r="J49" s="15">
        <v>314648</v>
      </c>
      <c r="K49" s="15">
        <v>29448</v>
      </c>
      <c r="L49" s="15">
        <v>0</v>
      </c>
      <c r="M49" s="23">
        <v>96724698</v>
      </c>
      <c r="N49" s="14">
        <v>0</v>
      </c>
      <c r="O49" s="15">
        <v>0</v>
      </c>
      <c r="P49" s="15">
        <v>0</v>
      </c>
      <c r="Q49" s="15">
        <v>0</v>
      </c>
      <c r="R49" s="15">
        <v>30450</v>
      </c>
      <c r="S49" s="23">
        <v>30450</v>
      </c>
      <c r="T49" s="14">
        <v>651634</v>
      </c>
      <c r="U49" s="15">
        <v>36791</v>
      </c>
      <c r="V49" s="15">
        <v>-2350</v>
      </c>
      <c r="W49" s="15">
        <v>0</v>
      </c>
      <c r="X49" s="15">
        <v>0</v>
      </c>
      <c r="Y49" s="23">
        <v>686075</v>
      </c>
      <c r="Z49" s="14">
        <v>15300797</v>
      </c>
      <c r="AA49" s="15">
        <v>638498</v>
      </c>
      <c r="AB49" s="15">
        <v>58928</v>
      </c>
      <c r="AC49" s="15">
        <v>0</v>
      </c>
      <c r="AD49" s="15">
        <v>0</v>
      </c>
      <c r="AE49" s="23">
        <v>15998223</v>
      </c>
      <c r="AF49" s="14">
        <v>0</v>
      </c>
      <c r="AG49" s="15">
        <v>0</v>
      </c>
      <c r="AH49" s="15">
        <v>0</v>
      </c>
      <c r="AI49" s="15">
        <v>0</v>
      </c>
      <c r="AJ49" s="15">
        <v>0</v>
      </c>
      <c r="AK49" s="23">
        <v>0</v>
      </c>
      <c r="AL49" s="14">
        <v>0</v>
      </c>
      <c r="AM49" s="15">
        <v>0</v>
      </c>
      <c r="AN49" s="15">
        <v>0</v>
      </c>
      <c r="AO49" s="15">
        <v>0</v>
      </c>
      <c r="AP49" s="15">
        <v>0</v>
      </c>
      <c r="AQ49" s="23">
        <v>0</v>
      </c>
      <c r="AR49" s="14">
        <v>0</v>
      </c>
      <c r="AS49" s="15">
        <v>0</v>
      </c>
      <c r="AT49" s="15">
        <v>0</v>
      </c>
      <c r="AU49" s="15">
        <v>0</v>
      </c>
      <c r="AV49" s="15">
        <v>0</v>
      </c>
      <c r="AW49" s="23">
        <v>0</v>
      </c>
      <c r="AX49" s="138">
        <v>105758283</v>
      </c>
      <c r="AY49" s="139">
        <v>7250039</v>
      </c>
      <c r="AZ49" s="139">
        <v>371226</v>
      </c>
      <c r="BA49" s="139">
        <v>29448</v>
      </c>
      <c r="BB49" s="139">
        <v>30450</v>
      </c>
      <c r="BC49" s="133">
        <v>113439446</v>
      </c>
      <c r="BD49" s="14">
        <v>1858954</v>
      </c>
      <c r="BE49" s="15">
        <v>0</v>
      </c>
      <c r="BF49" s="15">
        <v>0</v>
      </c>
      <c r="BG49" s="15">
        <v>0</v>
      </c>
      <c r="BH49" s="15">
        <v>0</v>
      </c>
      <c r="BI49" s="23">
        <v>1858954</v>
      </c>
      <c r="BJ49" s="14">
        <v>1858954</v>
      </c>
      <c r="BK49" s="15">
        <v>0</v>
      </c>
      <c r="BL49" s="15">
        <v>0</v>
      </c>
      <c r="BM49" s="15">
        <v>0</v>
      </c>
      <c r="BN49" s="15">
        <v>0</v>
      </c>
      <c r="BO49" s="23">
        <v>1858954</v>
      </c>
      <c r="BP49" s="14">
        <v>28600</v>
      </c>
      <c r="BQ49" s="15">
        <v>0</v>
      </c>
      <c r="BR49" s="15">
        <v>0</v>
      </c>
      <c r="BS49" s="15">
        <v>0</v>
      </c>
      <c r="BT49" s="15">
        <v>0</v>
      </c>
      <c r="BU49" s="23">
        <v>28600</v>
      </c>
      <c r="BV49" s="138">
        <v>105729683</v>
      </c>
      <c r="BW49" s="139">
        <v>7250039</v>
      </c>
      <c r="BX49" s="139">
        <v>371226</v>
      </c>
      <c r="BY49" s="139">
        <v>29448</v>
      </c>
      <c r="BZ49" s="139">
        <v>30450</v>
      </c>
      <c r="CA49" s="133">
        <v>113410846</v>
      </c>
      <c r="CB49" s="84">
        <v>113410846</v>
      </c>
      <c r="CC49" s="27">
        <v>113410846</v>
      </c>
      <c r="CD49" s="28">
        <f t="shared" si="0"/>
        <v>0</v>
      </c>
      <c r="CE49" s="88"/>
    </row>
    <row r="50" spans="1:83" s="89" customFormat="1" ht="14.5" customHeight="1" x14ac:dyDescent="0.3">
      <c r="A50" s="4" t="s">
        <v>40</v>
      </c>
      <c r="B50" s="14">
        <v>2173798.7799999998</v>
      </c>
      <c r="C50" s="15">
        <v>126383.65</v>
      </c>
      <c r="D50" s="15">
        <v>0</v>
      </c>
      <c r="E50" s="15">
        <v>225973.96</v>
      </c>
      <c r="F50" s="15">
        <v>1516.6</v>
      </c>
      <c r="G50" s="23">
        <v>2527672.9899999998</v>
      </c>
      <c r="H50" s="14">
        <v>8661891</v>
      </c>
      <c r="I50" s="15">
        <v>503598</v>
      </c>
      <c r="J50" s="15">
        <v>0</v>
      </c>
      <c r="K50" s="15">
        <v>900342</v>
      </c>
      <c r="L50" s="15">
        <v>6135.2</v>
      </c>
      <c r="M50" s="23">
        <v>10071966.199999999</v>
      </c>
      <c r="N50" s="14">
        <v>0</v>
      </c>
      <c r="O50" s="15">
        <v>0</v>
      </c>
      <c r="P50" s="15">
        <v>0</v>
      </c>
      <c r="Q50" s="15">
        <v>0</v>
      </c>
      <c r="R50" s="15">
        <v>0</v>
      </c>
      <c r="S50" s="23">
        <v>0</v>
      </c>
      <c r="T50" s="14">
        <v>131905.94</v>
      </c>
      <c r="U50" s="15">
        <v>7668.95</v>
      </c>
      <c r="V50" s="15">
        <v>0</v>
      </c>
      <c r="W50" s="15">
        <v>13804.1</v>
      </c>
      <c r="X50" s="15">
        <v>0</v>
      </c>
      <c r="Y50" s="23">
        <v>153378.99000000002</v>
      </c>
      <c r="Z50" s="14">
        <v>1969414.61</v>
      </c>
      <c r="AA50" s="15">
        <v>114500.85</v>
      </c>
      <c r="AB50" s="15">
        <v>0</v>
      </c>
      <c r="AC50" s="15">
        <v>204727.51</v>
      </c>
      <c r="AD50" s="15">
        <v>1374.01</v>
      </c>
      <c r="AE50" s="23">
        <v>2290016.98</v>
      </c>
      <c r="AF50" s="14">
        <v>0</v>
      </c>
      <c r="AG50" s="15">
        <v>0</v>
      </c>
      <c r="AH50" s="15">
        <v>0</v>
      </c>
      <c r="AI50" s="15">
        <v>0</v>
      </c>
      <c r="AJ50" s="15">
        <v>0</v>
      </c>
      <c r="AK50" s="23">
        <v>0</v>
      </c>
      <c r="AL50" s="14">
        <v>0</v>
      </c>
      <c r="AM50" s="15">
        <v>0</v>
      </c>
      <c r="AN50" s="15">
        <v>0</v>
      </c>
      <c r="AO50" s="15">
        <v>0</v>
      </c>
      <c r="AP50" s="15">
        <v>0</v>
      </c>
      <c r="AQ50" s="23">
        <v>0</v>
      </c>
      <c r="AR50" s="14">
        <v>0</v>
      </c>
      <c r="AS50" s="15">
        <v>0</v>
      </c>
      <c r="AT50" s="15">
        <v>0</v>
      </c>
      <c r="AU50" s="15">
        <v>0</v>
      </c>
      <c r="AV50" s="15">
        <v>0</v>
      </c>
      <c r="AW50" s="23">
        <v>0</v>
      </c>
      <c r="AX50" s="138">
        <v>12937010.329999998</v>
      </c>
      <c r="AY50" s="139">
        <v>752151.45</v>
      </c>
      <c r="AZ50" s="139">
        <v>0</v>
      </c>
      <c r="BA50" s="139">
        <v>1344847.57</v>
      </c>
      <c r="BB50" s="139">
        <v>9025.81</v>
      </c>
      <c r="BC50" s="133">
        <v>15043035.16</v>
      </c>
      <c r="BD50" s="14">
        <v>224449</v>
      </c>
      <c r="BE50" s="15">
        <v>247</v>
      </c>
      <c r="BF50" s="15">
        <v>0</v>
      </c>
      <c r="BG50" s="15">
        <v>4446</v>
      </c>
      <c r="BH50" s="15">
        <v>0</v>
      </c>
      <c r="BI50" s="23">
        <v>229142</v>
      </c>
      <c r="BJ50" s="14">
        <v>224449.07</v>
      </c>
      <c r="BK50" s="15">
        <v>247</v>
      </c>
      <c r="BL50" s="15">
        <v>0</v>
      </c>
      <c r="BM50" s="15">
        <v>4446</v>
      </c>
      <c r="BN50" s="15">
        <v>0</v>
      </c>
      <c r="BO50" s="23">
        <v>229142.07</v>
      </c>
      <c r="BP50" s="14">
        <v>2567</v>
      </c>
      <c r="BQ50" s="15">
        <v>0</v>
      </c>
      <c r="BR50" s="15">
        <v>0</v>
      </c>
      <c r="BS50" s="15">
        <v>0</v>
      </c>
      <c r="BT50" s="15">
        <v>0</v>
      </c>
      <c r="BU50" s="23">
        <v>2567</v>
      </c>
      <c r="BV50" s="138">
        <v>12934443.259999998</v>
      </c>
      <c r="BW50" s="139">
        <v>752151.45</v>
      </c>
      <c r="BX50" s="139">
        <v>0</v>
      </c>
      <c r="BY50" s="139">
        <v>1344847.57</v>
      </c>
      <c r="BZ50" s="139">
        <v>9025.81</v>
      </c>
      <c r="CA50" s="133">
        <v>15040468.09</v>
      </c>
      <c r="CB50" s="84">
        <v>15040468.09</v>
      </c>
      <c r="CC50" s="27">
        <v>15043035</v>
      </c>
      <c r="CD50" s="28">
        <f t="shared" si="0"/>
        <v>-2566.910000000149</v>
      </c>
      <c r="CE50" s="88"/>
    </row>
    <row r="51" spans="1:83" s="89" customFormat="1" ht="14.5" customHeight="1" x14ac:dyDescent="0.3">
      <c r="A51" s="4" t="s">
        <v>41</v>
      </c>
      <c r="B51" s="14">
        <v>816840</v>
      </c>
      <c r="C51" s="15">
        <v>51100</v>
      </c>
      <c r="D51" s="15">
        <v>25260</v>
      </c>
      <c r="E51" s="15">
        <v>0</v>
      </c>
      <c r="F51" s="15">
        <v>120</v>
      </c>
      <c r="G51" s="23">
        <v>893320</v>
      </c>
      <c r="H51" s="14">
        <v>75200570</v>
      </c>
      <c r="I51" s="15">
        <v>15822220</v>
      </c>
      <c r="J51" s="15">
        <v>8745678</v>
      </c>
      <c r="K51" s="15">
        <v>0</v>
      </c>
      <c r="L51" s="15">
        <v>0</v>
      </c>
      <c r="M51" s="23">
        <v>99768468</v>
      </c>
      <c r="N51" s="14">
        <v>0</v>
      </c>
      <c r="O51" s="15">
        <v>0</v>
      </c>
      <c r="P51" s="15">
        <v>0</v>
      </c>
      <c r="Q51" s="15">
        <v>0</v>
      </c>
      <c r="R51" s="15">
        <v>57711</v>
      </c>
      <c r="S51" s="23">
        <v>57711</v>
      </c>
      <c r="T51" s="14">
        <v>2126440</v>
      </c>
      <c r="U51" s="15">
        <v>-167424</v>
      </c>
      <c r="V51" s="15">
        <v>32620</v>
      </c>
      <c r="W51" s="15">
        <v>0</v>
      </c>
      <c r="X51" s="15">
        <v>-1106</v>
      </c>
      <c r="Y51" s="23">
        <v>1990530</v>
      </c>
      <c r="Z51" s="14">
        <v>7842194</v>
      </c>
      <c r="AA51" s="15">
        <v>0</v>
      </c>
      <c r="AB51" s="15">
        <v>0</v>
      </c>
      <c r="AC51" s="15">
        <v>0</v>
      </c>
      <c r="AD51" s="15">
        <v>0</v>
      </c>
      <c r="AE51" s="23">
        <v>7842194</v>
      </c>
      <c r="AF51" s="14">
        <v>0</v>
      </c>
      <c r="AG51" s="15">
        <v>0</v>
      </c>
      <c r="AH51" s="15">
        <v>0</v>
      </c>
      <c r="AI51" s="15">
        <v>0</v>
      </c>
      <c r="AJ51" s="15">
        <v>0</v>
      </c>
      <c r="AK51" s="23">
        <v>0</v>
      </c>
      <c r="AL51" s="14">
        <v>0</v>
      </c>
      <c r="AM51" s="15">
        <v>0</v>
      </c>
      <c r="AN51" s="15">
        <v>0</v>
      </c>
      <c r="AO51" s="15">
        <v>0</v>
      </c>
      <c r="AP51" s="15">
        <v>0</v>
      </c>
      <c r="AQ51" s="23">
        <v>0</v>
      </c>
      <c r="AR51" s="14">
        <v>-248</v>
      </c>
      <c r="AS51" s="15">
        <v>0</v>
      </c>
      <c r="AT51" s="15">
        <v>0</v>
      </c>
      <c r="AU51" s="15">
        <v>0</v>
      </c>
      <c r="AV51" s="15">
        <v>0</v>
      </c>
      <c r="AW51" s="23">
        <v>-248</v>
      </c>
      <c r="AX51" s="138">
        <v>85985796</v>
      </c>
      <c r="AY51" s="139">
        <v>15705896</v>
      </c>
      <c r="AZ51" s="139">
        <v>8803558</v>
      </c>
      <c r="BA51" s="139">
        <v>0</v>
      </c>
      <c r="BB51" s="139">
        <v>56725</v>
      </c>
      <c r="BC51" s="133">
        <v>110551975</v>
      </c>
      <c r="BD51" s="14">
        <v>949264</v>
      </c>
      <c r="BE51" s="15">
        <v>0</v>
      </c>
      <c r="BF51" s="15">
        <v>0</v>
      </c>
      <c r="BG51" s="15">
        <v>0</v>
      </c>
      <c r="BH51" s="15">
        <v>0</v>
      </c>
      <c r="BI51" s="23">
        <v>949264</v>
      </c>
      <c r="BJ51" s="14">
        <v>949264</v>
      </c>
      <c r="BK51" s="15">
        <v>0</v>
      </c>
      <c r="BL51" s="15">
        <v>0</v>
      </c>
      <c r="BM51" s="15">
        <v>0</v>
      </c>
      <c r="BN51" s="15">
        <v>0</v>
      </c>
      <c r="BO51" s="23">
        <v>949264</v>
      </c>
      <c r="BP51" s="14">
        <v>826135</v>
      </c>
      <c r="BQ51" s="15">
        <v>0</v>
      </c>
      <c r="BR51" s="15">
        <v>0</v>
      </c>
      <c r="BS51" s="15">
        <v>0</v>
      </c>
      <c r="BT51" s="15">
        <v>0</v>
      </c>
      <c r="BU51" s="23">
        <v>826135</v>
      </c>
      <c r="BV51" s="138">
        <v>85159661</v>
      </c>
      <c r="BW51" s="139">
        <v>15705896</v>
      </c>
      <c r="BX51" s="139">
        <v>8803558</v>
      </c>
      <c r="BY51" s="139">
        <v>0</v>
      </c>
      <c r="BZ51" s="139">
        <v>56725</v>
      </c>
      <c r="CA51" s="133">
        <v>109725840</v>
      </c>
      <c r="CB51" s="84">
        <v>109725840</v>
      </c>
      <c r="CC51" s="27">
        <v>109725840</v>
      </c>
      <c r="CD51" s="28">
        <f t="shared" si="0"/>
        <v>0</v>
      </c>
      <c r="CE51" s="88"/>
    </row>
    <row r="52" spans="1:83" s="89" customFormat="1" ht="14.5" customHeight="1" x14ac:dyDescent="0.3">
      <c r="A52" s="4" t="s">
        <v>42</v>
      </c>
      <c r="B52" s="14">
        <v>0</v>
      </c>
      <c r="C52" s="15">
        <v>0</v>
      </c>
      <c r="D52" s="15">
        <v>0</v>
      </c>
      <c r="E52" s="15">
        <v>0</v>
      </c>
      <c r="F52" s="15">
        <v>0</v>
      </c>
      <c r="G52" s="23">
        <v>0</v>
      </c>
      <c r="H52" s="14">
        <v>69407901</v>
      </c>
      <c r="I52" s="15">
        <v>6925863</v>
      </c>
      <c r="J52" s="15">
        <v>4167358</v>
      </c>
      <c r="K52" s="15">
        <v>0</v>
      </c>
      <c r="L52" s="15">
        <v>516845</v>
      </c>
      <c r="M52" s="23">
        <v>81017967</v>
      </c>
      <c r="N52" s="14">
        <v>0</v>
      </c>
      <c r="O52" s="15">
        <v>0</v>
      </c>
      <c r="P52" s="15">
        <v>0</v>
      </c>
      <c r="Q52" s="15">
        <v>0</v>
      </c>
      <c r="R52" s="15">
        <v>18485</v>
      </c>
      <c r="S52" s="23">
        <v>18485</v>
      </c>
      <c r="T52" s="14">
        <v>428840</v>
      </c>
      <c r="U52" s="15">
        <v>65776</v>
      </c>
      <c r="V52" s="15">
        <v>46613</v>
      </c>
      <c r="W52" s="15">
        <v>0</v>
      </c>
      <c r="X52" s="15">
        <v>-23306</v>
      </c>
      <c r="Y52" s="23">
        <v>517923</v>
      </c>
      <c r="Z52" s="14">
        <v>16435345</v>
      </c>
      <c r="AA52" s="15">
        <v>729175</v>
      </c>
      <c r="AB52" s="15">
        <v>124640</v>
      </c>
      <c r="AC52" s="15">
        <v>0</v>
      </c>
      <c r="AD52" s="15">
        <v>0</v>
      </c>
      <c r="AE52" s="23">
        <v>17289160</v>
      </c>
      <c r="AF52" s="14">
        <v>89386</v>
      </c>
      <c r="AG52" s="15">
        <v>34097</v>
      </c>
      <c r="AH52" s="15">
        <v>0</v>
      </c>
      <c r="AI52" s="15">
        <v>0</v>
      </c>
      <c r="AJ52" s="15">
        <v>0</v>
      </c>
      <c r="AK52" s="23">
        <v>123483</v>
      </c>
      <c r="AL52" s="14">
        <v>0</v>
      </c>
      <c r="AM52" s="15">
        <v>0</v>
      </c>
      <c r="AN52" s="15">
        <v>0</v>
      </c>
      <c r="AO52" s="15">
        <v>0</v>
      </c>
      <c r="AP52" s="15">
        <v>0</v>
      </c>
      <c r="AQ52" s="23">
        <v>0</v>
      </c>
      <c r="AR52" s="14">
        <v>0</v>
      </c>
      <c r="AS52" s="15">
        <v>0</v>
      </c>
      <c r="AT52" s="15">
        <v>0</v>
      </c>
      <c r="AU52" s="15">
        <v>0</v>
      </c>
      <c r="AV52" s="15">
        <v>0</v>
      </c>
      <c r="AW52" s="23">
        <v>0</v>
      </c>
      <c r="AX52" s="138">
        <v>86361472</v>
      </c>
      <c r="AY52" s="139">
        <v>7754911</v>
      </c>
      <c r="AZ52" s="139">
        <v>4338611</v>
      </c>
      <c r="BA52" s="139">
        <v>0</v>
      </c>
      <c r="BB52" s="139">
        <v>512024</v>
      </c>
      <c r="BC52" s="133">
        <v>98967018</v>
      </c>
      <c r="BD52" s="14">
        <v>1864536</v>
      </c>
      <c r="BE52" s="15">
        <v>0</v>
      </c>
      <c r="BF52" s="15">
        <v>0</v>
      </c>
      <c r="BG52" s="15">
        <v>0</v>
      </c>
      <c r="BH52" s="15">
        <v>0</v>
      </c>
      <c r="BI52" s="23">
        <v>1864536</v>
      </c>
      <c r="BJ52" s="14">
        <v>1864536</v>
      </c>
      <c r="BK52" s="15">
        <v>0</v>
      </c>
      <c r="BL52" s="15">
        <v>0</v>
      </c>
      <c r="BM52" s="15">
        <v>0</v>
      </c>
      <c r="BN52" s="15">
        <v>0</v>
      </c>
      <c r="BO52" s="23">
        <v>1864536</v>
      </c>
      <c r="BP52" s="14">
        <v>0</v>
      </c>
      <c r="BQ52" s="15">
        <v>0</v>
      </c>
      <c r="BR52" s="15">
        <v>0</v>
      </c>
      <c r="BS52" s="15">
        <v>0</v>
      </c>
      <c r="BT52" s="15">
        <v>0</v>
      </c>
      <c r="BU52" s="23">
        <v>0</v>
      </c>
      <c r="BV52" s="138">
        <v>86361472</v>
      </c>
      <c r="BW52" s="139">
        <v>7754911</v>
      </c>
      <c r="BX52" s="139">
        <v>4338611</v>
      </c>
      <c r="BY52" s="139">
        <v>0</v>
      </c>
      <c r="BZ52" s="139">
        <v>512024</v>
      </c>
      <c r="CA52" s="133">
        <v>98967018</v>
      </c>
      <c r="CB52" s="84">
        <v>98967018</v>
      </c>
      <c r="CC52" s="27">
        <v>98842378.569999993</v>
      </c>
      <c r="CD52" s="28">
        <f t="shared" si="0"/>
        <v>124639.43000000715</v>
      </c>
      <c r="CE52" s="88"/>
    </row>
    <row r="53" spans="1:83" s="89" customFormat="1" ht="14.5" customHeight="1" x14ac:dyDescent="0.3">
      <c r="A53" s="4" t="s">
        <v>43</v>
      </c>
      <c r="B53" s="14">
        <v>0</v>
      </c>
      <c r="C53" s="15">
        <v>0</v>
      </c>
      <c r="D53" s="15">
        <v>0</v>
      </c>
      <c r="E53" s="15">
        <v>0</v>
      </c>
      <c r="F53" s="15">
        <v>0</v>
      </c>
      <c r="G53" s="23">
        <v>0</v>
      </c>
      <c r="H53" s="14">
        <v>139985219</v>
      </c>
      <c r="I53" s="15">
        <v>184858383</v>
      </c>
      <c r="J53" s="15">
        <v>0</v>
      </c>
      <c r="K53" s="15">
        <v>0</v>
      </c>
      <c r="L53" s="15">
        <v>0</v>
      </c>
      <c r="M53" s="23">
        <v>324843602</v>
      </c>
      <c r="N53" s="14">
        <v>0</v>
      </c>
      <c r="O53" s="15">
        <v>0</v>
      </c>
      <c r="P53" s="15">
        <v>0</v>
      </c>
      <c r="Q53" s="15">
        <v>0</v>
      </c>
      <c r="R53" s="15">
        <v>620001</v>
      </c>
      <c r="S53" s="23">
        <v>620001</v>
      </c>
      <c r="T53" s="14">
        <v>5114909</v>
      </c>
      <c r="U53" s="15">
        <v>466971.28</v>
      </c>
      <c r="V53" s="15">
        <v>0</v>
      </c>
      <c r="W53" s="15">
        <v>0</v>
      </c>
      <c r="X53" s="15">
        <v>100000</v>
      </c>
      <c r="Y53" s="23">
        <v>5681880.2800000003</v>
      </c>
      <c r="Z53" s="14">
        <v>0</v>
      </c>
      <c r="AA53" s="15">
        <v>0</v>
      </c>
      <c r="AB53" s="15">
        <v>0</v>
      </c>
      <c r="AC53" s="15">
        <v>0</v>
      </c>
      <c r="AD53" s="15">
        <v>0</v>
      </c>
      <c r="AE53" s="23">
        <v>0</v>
      </c>
      <c r="AF53" s="14">
        <v>0</v>
      </c>
      <c r="AG53" s="15">
        <v>0</v>
      </c>
      <c r="AH53" s="15">
        <v>0</v>
      </c>
      <c r="AI53" s="15">
        <v>0</v>
      </c>
      <c r="AJ53" s="15">
        <v>0</v>
      </c>
      <c r="AK53" s="23">
        <v>0</v>
      </c>
      <c r="AL53" s="14">
        <v>0</v>
      </c>
      <c r="AM53" s="15">
        <v>0</v>
      </c>
      <c r="AN53" s="15">
        <v>0</v>
      </c>
      <c r="AO53" s="15">
        <v>0</v>
      </c>
      <c r="AP53" s="15">
        <v>0</v>
      </c>
      <c r="AQ53" s="23">
        <v>0</v>
      </c>
      <c r="AR53" s="14">
        <v>0</v>
      </c>
      <c r="AS53" s="15">
        <v>0</v>
      </c>
      <c r="AT53" s="15">
        <v>0</v>
      </c>
      <c r="AU53" s="15">
        <v>0</v>
      </c>
      <c r="AV53" s="15">
        <v>0</v>
      </c>
      <c r="AW53" s="23">
        <v>0</v>
      </c>
      <c r="AX53" s="138">
        <v>145100128</v>
      </c>
      <c r="AY53" s="139">
        <v>185325354.28</v>
      </c>
      <c r="AZ53" s="139">
        <v>0</v>
      </c>
      <c r="BA53" s="139">
        <v>0</v>
      </c>
      <c r="BB53" s="139">
        <v>720001</v>
      </c>
      <c r="BC53" s="133">
        <v>331145483.27999997</v>
      </c>
      <c r="BD53" s="14">
        <v>350532</v>
      </c>
      <c r="BE53" s="15">
        <v>0</v>
      </c>
      <c r="BF53" s="15">
        <v>0</v>
      </c>
      <c r="BG53" s="15">
        <v>0</v>
      </c>
      <c r="BH53" s="15">
        <v>0</v>
      </c>
      <c r="BI53" s="23">
        <v>350532</v>
      </c>
      <c r="BJ53" s="14">
        <v>350532</v>
      </c>
      <c r="BK53" s="15">
        <v>0</v>
      </c>
      <c r="BL53" s="15">
        <v>0</v>
      </c>
      <c r="BM53" s="15">
        <v>0</v>
      </c>
      <c r="BN53" s="15">
        <v>0</v>
      </c>
      <c r="BO53" s="23">
        <v>350532</v>
      </c>
      <c r="BP53" s="14">
        <v>175266</v>
      </c>
      <c r="BQ53" s="15">
        <v>0</v>
      </c>
      <c r="BR53" s="15">
        <v>0</v>
      </c>
      <c r="BS53" s="15">
        <v>0</v>
      </c>
      <c r="BT53" s="15">
        <v>0</v>
      </c>
      <c r="BU53" s="23">
        <v>175266</v>
      </c>
      <c r="BV53" s="138">
        <v>144924862</v>
      </c>
      <c r="BW53" s="139">
        <v>185325354.28</v>
      </c>
      <c r="BX53" s="139">
        <v>0</v>
      </c>
      <c r="BY53" s="139">
        <v>0</v>
      </c>
      <c r="BZ53" s="139">
        <v>720001</v>
      </c>
      <c r="CA53" s="133">
        <v>330970217.27999997</v>
      </c>
      <c r="CB53" s="84">
        <v>330970217.27999997</v>
      </c>
      <c r="CC53" s="27">
        <v>330970217.27999997</v>
      </c>
      <c r="CD53" s="28">
        <f t="shared" si="0"/>
        <v>0</v>
      </c>
      <c r="CE53" s="88"/>
    </row>
    <row r="54" spans="1:83" s="89" customFormat="1" ht="14.5" customHeight="1" x14ac:dyDescent="0.3">
      <c r="A54" s="4" t="s">
        <v>163</v>
      </c>
      <c r="B54" s="14">
        <v>10057566</v>
      </c>
      <c r="C54" s="15">
        <v>171375</v>
      </c>
      <c r="D54" s="15">
        <v>321328</v>
      </c>
      <c r="E54" s="15">
        <v>160664</v>
      </c>
      <c r="F54" s="15">
        <v>0</v>
      </c>
      <c r="G54" s="23">
        <v>10710933</v>
      </c>
      <c r="H54" s="14">
        <v>91676083</v>
      </c>
      <c r="I54" s="15">
        <v>6288938</v>
      </c>
      <c r="J54" s="15">
        <v>7960230</v>
      </c>
      <c r="K54" s="15">
        <v>5924186</v>
      </c>
      <c r="L54" s="15">
        <v>362771</v>
      </c>
      <c r="M54" s="23">
        <v>112212208</v>
      </c>
      <c r="N54" s="14">
        <v>0</v>
      </c>
      <c r="O54" s="15">
        <v>0</v>
      </c>
      <c r="P54" s="15">
        <v>0</v>
      </c>
      <c r="Q54" s="15">
        <v>0</v>
      </c>
      <c r="R54" s="15">
        <v>0</v>
      </c>
      <c r="S54" s="23">
        <v>0</v>
      </c>
      <c r="T54" s="14">
        <v>7863696</v>
      </c>
      <c r="U54" s="15">
        <v>0</v>
      </c>
      <c r="V54" s="15">
        <v>0</v>
      </c>
      <c r="W54" s="15">
        <v>0</v>
      </c>
      <c r="X54" s="15">
        <v>0</v>
      </c>
      <c r="Y54" s="23">
        <v>7863696</v>
      </c>
      <c r="Z54" s="14">
        <v>18915323</v>
      </c>
      <c r="AA54" s="15">
        <v>0</v>
      </c>
      <c r="AB54" s="15">
        <v>0</v>
      </c>
      <c r="AC54" s="15">
        <v>585010</v>
      </c>
      <c r="AD54" s="15">
        <v>0</v>
      </c>
      <c r="AE54" s="23">
        <v>19500333</v>
      </c>
      <c r="AF54" s="14">
        <v>0</v>
      </c>
      <c r="AG54" s="15">
        <v>0</v>
      </c>
      <c r="AH54" s="15">
        <v>0</v>
      </c>
      <c r="AI54" s="15">
        <v>0</v>
      </c>
      <c r="AJ54" s="15">
        <v>0</v>
      </c>
      <c r="AK54" s="23">
        <v>0</v>
      </c>
      <c r="AL54" s="14">
        <v>0</v>
      </c>
      <c r="AM54" s="15">
        <v>0</v>
      </c>
      <c r="AN54" s="15">
        <v>0</v>
      </c>
      <c r="AO54" s="15">
        <v>0</v>
      </c>
      <c r="AP54" s="15">
        <v>0</v>
      </c>
      <c r="AQ54" s="23">
        <v>0</v>
      </c>
      <c r="AR54" s="14">
        <v>0</v>
      </c>
      <c r="AS54" s="15">
        <v>0</v>
      </c>
      <c r="AT54" s="15">
        <v>0</v>
      </c>
      <c r="AU54" s="15">
        <v>0</v>
      </c>
      <c r="AV54" s="15">
        <v>0</v>
      </c>
      <c r="AW54" s="23">
        <v>0</v>
      </c>
      <c r="AX54" s="138">
        <v>128512668</v>
      </c>
      <c r="AY54" s="139">
        <v>6460313</v>
      </c>
      <c r="AZ54" s="139">
        <v>8281558</v>
      </c>
      <c r="BA54" s="139">
        <v>6669860</v>
      </c>
      <c r="BB54" s="139">
        <v>362771</v>
      </c>
      <c r="BC54" s="133">
        <v>150287170</v>
      </c>
      <c r="BD54" s="14">
        <v>2001319</v>
      </c>
      <c r="BE54" s="15">
        <v>0</v>
      </c>
      <c r="BF54" s="15">
        <v>0</v>
      </c>
      <c r="BG54" s="15">
        <v>0</v>
      </c>
      <c r="BH54" s="15">
        <v>0</v>
      </c>
      <c r="BI54" s="23">
        <v>2001319</v>
      </c>
      <c r="BJ54" s="14">
        <v>1996065</v>
      </c>
      <c r="BK54" s="15">
        <v>0</v>
      </c>
      <c r="BL54" s="15">
        <v>0</v>
      </c>
      <c r="BM54" s="15">
        <v>0</v>
      </c>
      <c r="BN54" s="15">
        <v>0</v>
      </c>
      <c r="BO54" s="23">
        <v>1996065</v>
      </c>
      <c r="BP54" s="14">
        <v>682290</v>
      </c>
      <c r="BQ54" s="15">
        <v>0</v>
      </c>
      <c r="BR54" s="15">
        <v>0</v>
      </c>
      <c r="BS54" s="15">
        <v>1408026</v>
      </c>
      <c r="BT54" s="15">
        <v>0</v>
      </c>
      <c r="BU54" s="23">
        <v>2090316</v>
      </c>
      <c r="BV54" s="138">
        <v>127835632</v>
      </c>
      <c r="BW54" s="139">
        <v>6460313</v>
      </c>
      <c r="BX54" s="139">
        <v>8281558</v>
      </c>
      <c r="BY54" s="139">
        <v>5261834</v>
      </c>
      <c r="BZ54" s="139">
        <v>362771</v>
      </c>
      <c r="CA54" s="133">
        <v>148202108</v>
      </c>
      <c r="CB54" s="84">
        <v>148202108</v>
      </c>
      <c r="CC54" s="27">
        <v>148202108</v>
      </c>
      <c r="CD54" s="28">
        <f t="shared" si="0"/>
        <v>0</v>
      </c>
      <c r="CE54" s="88"/>
    </row>
    <row r="55" spans="1:83" s="89" customFormat="1" ht="14.5" customHeight="1" x14ac:dyDescent="0.3">
      <c r="A55" s="147" t="s">
        <v>195</v>
      </c>
      <c r="B55" s="14">
        <v>0</v>
      </c>
      <c r="C55" s="15">
        <v>0</v>
      </c>
      <c r="D55" s="15">
        <v>0</v>
      </c>
      <c r="E55" s="15">
        <v>0</v>
      </c>
      <c r="F55" s="15">
        <v>0</v>
      </c>
      <c r="G55" s="23">
        <v>0</v>
      </c>
      <c r="H55" s="14">
        <v>134952272.99000001</v>
      </c>
      <c r="I55" s="15">
        <v>8163812.1299999999</v>
      </c>
      <c r="J55" s="15">
        <v>4996417.8099999996</v>
      </c>
      <c r="K55" s="15">
        <v>0</v>
      </c>
      <c r="L55" s="15">
        <v>0</v>
      </c>
      <c r="M55" s="23">
        <v>148112502.93000001</v>
      </c>
      <c r="N55" s="14">
        <v>0</v>
      </c>
      <c r="O55" s="15">
        <v>15345.96</v>
      </c>
      <c r="P55" s="15">
        <v>0</v>
      </c>
      <c r="Q55" s="15">
        <v>0</v>
      </c>
      <c r="R55" s="15">
        <v>0</v>
      </c>
      <c r="S55" s="23">
        <v>15345.96</v>
      </c>
      <c r="T55" s="14">
        <v>1589816.07</v>
      </c>
      <c r="U55" s="15">
        <v>0</v>
      </c>
      <c r="V55" s="15">
        <v>0</v>
      </c>
      <c r="W55" s="15">
        <v>0</v>
      </c>
      <c r="X55" s="15">
        <v>0</v>
      </c>
      <c r="Y55" s="23">
        <v>1589816.07</v>
      </c>
      <c r="Z55" s="14">
        <v>21516057.52</v>
      </c>
      <c r="AA55" s="15">
        <v>0</v>
      </c>
      <c r="AB55" s="15">
        <v>0</v>
      </c>
      <c r="AC55" s="15">
        <v>0</v>
      </c>
      <c r="AD55" s="15">
        <v>0</v>
      </c>
      <c r="AE55" s="23">
        <v>21516057.52</v>
      </c>
      <c r="AF55" s="14">
        <v>0</v>
      </c>
      <c r="AG55" s="15">
        <v>550775.17000000004</v>
      </c>
      <c r="AH55" s="15">
        <v>0</v>
      </c>
      <c r="AI55" s="15">
        <v>0</v>
      </c>
      <c r="AJ55" s="15">
        <v>0</v>
      </c>
      <c r="AK55" s="23">
        <v>550775.17000000004</v>
      </c>
      <c r="AL55" s="14">
        <v>0</v>
      </c>
      <c r="AM55" s="15">
        <v>0</v>
      </c>
      <c r="AN55" s="15">
        <v>0</v>
      </c>
      <c r="AO55" s="15">
        <v>0</v>
      </c>
      <c r="AP55" s="15">
        <v>0</v>
      </c>
      <c r="AQ55" s="23">
        <v>0</v>
      </c>
      <c r="AR55" s="14">
        <v>873444.13</v>
      </c>
      <c r="AS55" s="15">
        <v>0</v>
      </c>
      <c r="AT55" s="15">
        <v>0</v>
      </c>
      <c r="AU55" s="15">
        <v>0</v>
      </c>
      <c r="AV55" s="15">
        <v>0</v>
      </c>
      <c r="AW55" s="23">
        <v>873444.13</v>
      </c>
      <c r="AX55" s="138">
        <v>158931590.71000001</v>
      </c>
      <c r="AY55" s="139">
        <v>8729933.2599999998</v>
      </c>
      <c r="AZ55" s="139">
        <v>4996417.8099999996</v>
      </c>
      <c r="BA55" s="139">
        <v>0</v>
      </c>
      <c r="BB55" s="139">
        <v>0</v>
      </c>
      <c r="BC55" s="133">
        <v>172657941.78</v>
      </c>
      <c r="BD55" s="14">
        <v>2541205</v>
      </c>
      <c r="BE55" s="15">
        <v>0</v>
      </c>
      <c r="BF55" s="15">
        <v>0</v>
      </c>
      <c r="BG55" s="15">
        <v>0</v>
      </c>
      <c r="BH55" s="15">
        <v>0</v>
      </c>
      <c r="BI55" s="23">
        <v>2541205</v>
      </c>
      <c r="BJ55" s="14">
        <v>2541205</v>
      </c>
      <c r="BK55" s="15">
        <v>0</v>
      </c>
      <c r="BL55" s="15">
        <v>0</v>
      </c>
      <c r="BM55" s="15">
        <v>0</v>
      </c>
      <c r="BN55" s="15">
        <v>0</v>
      </c>
      <c r="BO55" s="23">
        <v>2541205</v>
      </c>
      <c r="BP55" s="14">
        <v>5700</v>
      </c>
      <c r="BQ55" s="15">
        <v>0</v>
      </c>
      <c r="BR55" s="15">
        <v>0</v>
      </c>
      <c r="BS55" s="15">
        <v>0</v>
      </c>
      <c r="BT55" s="15">
        <v>0</v>
      </c>
      <c r="BU55" s="23">
        <v>5700</v>
      </c>
      <c r="BV55" s="138">
        <v>158925890.71000001</v>
      </c>
      <c r="BW55" s="139">
        <v>8729933.2599999998</v>
      </c>
      <c r="BX55" s="139">
        <v>4996417.8099999996</v>
      </c>
      <c r="BY55" s="139">
        <v>0</v>
      </c>
      <c r="BZ55" s="139">
        <v>0</v>
      </c>
      <c r="CA55" s="133">
        <v>172652241.78</v>
      </c>
      <c r="CB55" s="84">
        <v>172652241.78</v>
      </c>
      <c r="CC55" s="27">
        <v>172652000</v>
      </c>
      <c r="CD55" s="28">
        <f>CB55-CC55</f>
        <v>241.78000000119209</v>
      </c>
      <c r="CE55" s="88"/>
    </row>
    <row r="56" spans="1:83" s="89" customFormat="1" ht="14.5" customHeight="1" x14ac:dyDescent="0.3">
      <c r="A56" s="4" t="s">
        <v>44</v>
      </c>
      <c r="B56" s="14">
        <v>0</v>
      </c>
      <c r="C56" s="15">
        <v>0</v>
      </c>
      <c r="D56" s="15">
        <v>0</v>
      </c>
      <c r="E56" s="15">
        <v>0</v>
      </c>
      <c r="F56" s="15">
        <v>0</v>
      </c>
      <c r="G56" s="23">
        <v>0</v>
      </c>
      <c r="H56" s="14">
        <v>41323279.340000004</v>
      </c>
      <c r="I56" s="15">
        <v>7747120.0899999999</v>
      </c>
      <c r="J56" s="15">
        <v>5214912.83</v>
      </c>
      <c r="K56" s="15">
        <v>11160571.140000001</v>
      </c>
      <c r="L56" s="15">
        <v>0</v>
      </c>
      <c r="M56" s="23">
        <v>65445883.400000006</v>
      </c>
      <c r="N56" s="14">
        <v>0</v>
      </c>
      <c r="O56" s="15">
        <v>0</v>
      </c>
      <c r="P56" s="15">
        <v>0</v>
      </c>
      <c r="Q56" s="15">
        <v>0</v>
      </c>
      <c r="R56" s="15">
        <v>0</v>
      </c>
      <c r="S56" s="23">
        <v>0</v>
      </c>
      <c r="T56" s="14">
        <v>800832.39</v>
      </c>
      <c r="U56" s="15">
        <v>86665</v>
      </c>
      <c r="V56" s="15">
        <v>7610</v>
      </c>
      <c r="W56" s="15">
        <v>18732.45</v>
      </c>
      <c r="X56" s="15">
        <v>0</v>
      </c>
      <c r="Y56" s="23">
        <v>913839.84</v>
      </c>
      <c r="Z56" s="14">
        <v>10940966.279999999</v>
      </c>
      <c r="AA56" s="15">
        <v>1216094.72</v>
      </c>
      <c r="AB56" s="15">
        <v>0</v>
      </c>
      <c r="AC56" s="15">
        <v>0</v>
      </c>
      <c r="AD56" s="15">
        <v>0</v>
      </c>
      <c r="AE56" s="23">
        <v>12157061</v>
      </c>
      <c r="AF56" s="14">
        <v>0</v>
      </c>
      <c r="AG56" s="15">
        <v>633095</v>
      </c>
      <c r="AH56" s="15">
        <v>0</v>
      </c>
      <c r="AI56" s="15">
        <v>0</v>
      </c>
      <c r="AJ56" s="15">
        <v>0</v>
      </c>
      <c r="AK56" s="23">
        <v>633095</v>
      </c>
      <c r="AL56" s="14">
        <v>0</v>
      </c>
      <c r="AM56" s="15">
        <v>0</v>
      </c>
      <c r="AN56" s="15">
        <v>254862.53</v>
      </c>
      <c r="AO56" s="15">
        <v>0</v>
      </c>
      <c r="AP56" s="15">
        <v>0</v>
      </c>
      <c r="AQ56" s="23">
        <v>254862.53</v>
      </c>
      <c r="AR56" s="14">
        <v>0</v>
      </c>
      <c r="AS56" s="15">
        <v>0</v>
      </c>
      <c r="AT56" s="15">
        <v>0</v>
      </c>
      <c r="AU56" s="15">
        <v>0</v>
      </c>
      <c r="AV56" s="15">
        <v>0</v>
      </c>
      <c r="AW56" s="23">
        <v>0</v>
      </c>
      <c r="AX56" s="138">
        <v>53065078.010000005</v>
      </c>
      <c r="AY56" s="139">
        <v>9682974.8100000005</v>
      </c>
      <c r="AZ56" s="139">
        <v>5477385.3600000003</v>
      </c>
      <c r="BA56" s="139">
        <v>11179303.59</v>
      </c>
      <c r="BB56" s="139">
        <v>0</v>
      </c>
      <c r="BC56" s="133">
        <v>79404741.770000011</v>
      </c>
      <c r="BD56" s="14">
        <v>1159037</v>
      </c>
      <c r="BE56" s="15">
        <v>0</v>
      </c>
      <c r="BF56" s="15">
        <v>0</v>
      </c>
      <c r="BG56" s="15">
        <v>0</v>
      </c>
      <c r="BH56" s="15">
        <v>0</v>
      </c>
      <c r="BI56" s="23">
        <v>1159037</v>
      </c>
      <c r="BJ56" s="14">
        <v>1159037</v>
      </c>
      <c r="BK56" s="15">
        <v>0</v>
      </c>
      <c r="BL56" s="15">
        <v>0</v>
      </c>
      <c r="BM56" s="15">
        <v>0</v>
      </c>
      <c r="BN56" s="15">
        <v>0</v>
      </c>
      <c r="BO56" s="23">
        <v>1159037</v>
      </c>
      <c r="BP56" s="14">
        <v>0</v>
      </c>
      <c r="BQ56" s="15">
        <v>0</v>
      </c>
      <c r="BR56" s="15">
        <v>0</v>
      </c>
      <c r="BS56" s="15">
        <v>0</v>
      </c>
      <c r="BT56" s="15">
        <v>0</v>
      </c>
      <c r="BU56" s="23">
        <v>0</v>
      </c>
      <c r="BV56" s="138">
        <v>53065078.010000005</v>
      </c>
      <c r="BW56" s="139">
        <v>9682974.8100000005</v>
      </c>
      <c r="BX56" s="139">
        <v>5477385.3600000003</v>
      </c>
      <c r="BY56" s="139">
        <v>11179303.59</v>
      </c>
      <c r="BZ56" s="139">
        <v>0</v>
      </c>
      <c r="CA56" s="133">
        <v>79404741.770000011</v>
      </c>
      <c r="CB56" s="84">
        <v>79404741.770000011</v>
      </c>
      <c r="CC56" s="27">
        <v>79405000</v>
      </c>
      <c r="CD56" s="28">
        <f t="shared" si="0"/>
        <v>-258.22999998927116</v>
      </c>
      <c r="CE56" s="88"/>
    </row>
    <row r="57" spans="1:83" s="89" customFormat="1" ht="14.5" customHeight="1" x14ac:dyDescent="0.3">
      <c r="A57" s="4" t="s">
        <v>45</v>
      </c>
      <c r="B57" s="14">
        <v>5470528</v>
      </c>
      <c r="C57" s="15">
        <v>167085</v>
      </c>
      <c r="D57" s="15">
        <v>120396</v>
      </c>
      <c r="E57" s="15">
        <v>143478</v>
      </c>
      <c r="F57" s="15">
        <v>0</v>
      </c>
      <c r="G57" s="23">
        <v>5901487</v>
      </c>
      <c r="H57" s="14">
        <v>31973573.899999999</v>
      </c>
      <c r="I57" s="15">
        <v>1237985</v>
      </c>
      <c r="J57" s="15">
        <v>705741</v>
      </c>
      <c r="K57" s="15">
        <v>3105881</v>
      </c>
      <c r="L57" s="15">
        <v>0</v>
      </c>
      <c r="M57" s="23">
        <v>37023180.899999999</v>
      </c>
      <c r="N57" s="14">
        <v>0</v>
      </c>
      <c r="O57" s="15">
        <v>0</v>
      </c>
      <c r="P57" s="15">
        <v>0</v>
      </c>
      <c r="Q57" s="15">
        <v>0</v>
      </c>
      <c r="R57" s="15">
        <v>0</v>
      </c>
      <c r="S57" s="23">
        <v>0</v>
      </c>
      <c r="T57" s="14">
        <v>680501</v>
      </c>
      <c r="U57" s="15">
        <v>39033</v>
      </c>
      <c r="V57" s="15">
        <v>1858</v>
      </c>
      <c r="W57" s="15">
        <v>11411</v>
      </c>
      <c r="X57" s="15">
        <v>0</v>
      </c>
      <c r="Y57" s="23">
        <v>732803</v>
      </c>
      <c r="Z57" s="14">
        <v>8624519</v>
      </c>
      <c r="AA57" s="15">
        <v>255908</v>
      </c>
      <c r="AB57" s="15">
        <v>88741</v>
      </c>
      <c r="AC57" s="15">
        <v>71399</v>
      </c>
      <c r="AD57" s="15">
        <v>71796</v>
      </c>
      <c r="AE57" s="23">
        <v>9112363</v>
      </c>
      <c r="AF57" s="14">
        <v>0</v>
      </c>
      <c r="AG57" s="15">
        <v>0</v>
      </c>
      <c r="AH57" s="15">
        <v>0</v>
      </c>
      <c r="AI57" s="15">
        <v>0</v>
      </c>
      <c r="AJ57" s="15">
        <v>0</v>
      </c>
      <c r="AK57" s="23">
        <v>0</v>
      </c>
      <c r="AL57" s="14">
        <v>171796</v>
      </c>
      <c r="AM57" s="15">
        <v>0</v>
      </c>
      <c r="AN57" s="15">
        <v>129265</v>
      </c>
      <c r="AO57" s="15">
        <v>0</v>
      </c>
      <c r="AP57" s="15">
        <v>0</v>
      </c>
      <c r="AQ57" s="23">
        <v>301061</v>
      </c>
      <c r="AR57" s="14">
        <v>0</v>
      </c>
      <c r="AS57" s="15">
        <v>0</v>
      </c>
      <c r="AT57" s="15">
        <v>0</v>
      </c>
      <c r="AU57" s="15">
        <v>0</v>
      </c>
      <c r="AV57" s="15">
        <v>0</v>
      </c>
      <c r="AW57" s="23">
        <v>0</v>
      </c>
      <c r="AX57" s="138">
        <v>46920917.899999999</v>
      </c>
      <c r="AY57" s="139">
        <v>1700011</v>
      </c>
      <c r="AZ57" s="139">
        <v>1046001</v>
      </c>
      <c r="BA57" s="139">
        <v>3332169</v>
      </c>
      <c r="BB57" s="139">
        <v>71796</v>
      </c>
      <c r="BC57" s="133">
        <v>53070894.899999999</v>
      </c>
      <c r="BD57" s="14">
        <v>744950</v>
      </c>
      <c r="BE57" s="15">
        <v>0</v>
      </c>
      <c r="BF57" s="15">
        <v>0</v>
      </c>
      <c r="BG57" s="15">
        <v>3211</v>
      </c>
      <c r="BH57" s="15">
        <v>0</v>
      </c>
      <c r="BI57" s="23">
        <v>748161</v>
      </c>
      <c r="BJ57" s="14">
        <v>744950</v>
      </c>
      <c r="BK57" s="15">
        <v>0</v>
      </c>
      <c r="BL57" s="15">
        <v>0</v>
      </c>
      <c r="BM57" s="15">
        <v>3211</v>
      </c>
      <c r="BN57" s="15">
        <v>0</v>
      </c>
      <c r="BO57" s="23">
        <v>748161</v>
      </c>
      <c r="BP57" s="14">
        <v>0</v>
      </c>
      <c r="BQ57" s="15">
        <v>0</v>
      </c>
      <c r="BR57" s="15">
        <v>0</v>
      </c>
      <c r="BS57" s="15">
        <v>0</v>
      </c>
      <c r="BT57" s="15">
        <v>0</v>
      </c>
      <c r="BU57" s="23">
        <v>0</v>
      </c>
      <c r="BV57" s="138">
        <v>46920917.899999999</v>
      </c>
      <c r="BW57" s="139">
        <v>1700011</v>
      </c>
      <c r="BX57" s="139">
        <v>1046001</v>
      </c>
      <c r="BY57" s="139">
        <v>3332169</v>
      </c>
      <c r="BZ57" s="139">
        <v>71796</v>
      </c>
      <c r="CA57" s="133">
        <v>53070894.899999999</v>
      </c>
      <c r="CB57" s="84">
        <v>53070894.899999999</v>
      </c>
      <c r="CC57" s="27">
        <v>53255759.950000003</v>
      </c>
      <c r="CD57" s="28">
        <f t="shared" si="0"/>
        <v>-184865.05000000447</v>
      </c>
      <c r="CE57" s="88"/>
    </row>
    <row r="58" spans="1:83" s="89" customFormat="1" ht="14.5" customHeight="1" x14ac:dyDescent="0.3">
      <c r="A58" s="4" t="s">
        <v>46</v>
      </c>
      <c r="B58" s="14">
        <v>4280089</v>
      </c>
      <c r="C58" s="15">
        <v>376477</v>
      </c>
      <c r="D58" s="15">
        <v>46405</v>
      </c>
      <c r="E58" s="15">
        <v>1408609</v>
      </c>
      <c r="F58" s="15">
        <v>374</v>
      </c>
      <c r="G58" s="23">
        <v>6111954</v>
      </c>
      <c r="H58" s="14">
        <v>13331134</v>
      </c>
      <c r="I58" s="15">
        <v>1823982</v>
      </c>
      <c r="J58" s="15">
        <v>1845963</v>
      </c>
      <c r="K58" s="15">
        <v>8642304</v>
      </c>
      <c r="L58" s="15">
        <v>0</v>
      </c>
      <c r="M58" s="23">
        <v>25643383</v>
      </c>
      <c r="N58" s="14">
        <v>0</v>
      </c>
      <c r="O58" s="15">
        <v>0</v>
      </c>
      <c r="P58" s="15">
        <v>0</v>
      </c>
      <c r="Q58" s="15">
        <v>0</v>
      </c>
      <c r="R58" s="15">
        <v>2151</v>
      </c>
      <c r="S58" s="23">
        <v>2151</v>
      </c>
      <c r="T58" s="14">
        <v>292406</v>
      </c>
      <c r="U58" s="15">
        <v>39126</v>
      </c>
      <c r="V58" s="15">
        <v>22080</v>
      </c>
      <c r="W58" s="15">
        <v>37019</v>
      </c>
      <c r="X58" s="15">
        <v>2200</v>
      </c>
      <c r="Y58" s="23">
        <v>392831</v>
      </c>
      <c r="Z58" s="14">
        <v>5449209</v>
      </c>
      <c r="AA58" s="15">
        <v>172264</v>
      </c>
      <c r="AB58" s="15">
        <v>16820</v>
      </c>
      <c r="AC58" s="15">
        <v>714504</v>
      </c>
      <c r="AD58" s="15">
        <v>407</v>
      </c>
      <c r="AE58" s="23">
        <v>6353204</v>
      </c>
      <c r="AF58" s="14">
        <v>0</v>
      </c>
      <c r="AG58" s="15">
        <v>0</v>
      </c>
      <c r="AH58" s="15">
        <v>0</v>
      </c>
      <c r="AI58" s="15">
        <v>0</v>
      </c>
      <c r="AJ58" s="15">
        <v>0</v>
      </c>
      <c r="AK58" s="23">
        <v>0</v>
      </c>
      <c r="AL58" s="14">
        <v>0</v>
      </c>
      <c r="AM58" s="15">
        <v>0</v>
      </c>
      <c r="AN58" s="15">
        <v>272786</v>
      </c>
      <c r="AO58" s="15">
        <v>0</v>
      </c>
      <c r="AP58" s="15">
        <v>0</v>
      </c>
      <c r="AQ58" s="23">
        <v>272786</v>
      </c>
      <c r="AR58" s="14">
        <v>1446003</v>
      </c>
      <c r="AS58" s="15">
        <v>127190</v>
      </c>
      <c r="AT58" s="15">
        <v>15678</v>
      </c>
      <c r="AU58" s="15">
        <v>475890</v>
      </c>
      <c r="AV58" s="15">
        <v>126.43</v>
      </c>
      <c r="AW58" s="23">
        <v>2064887.43</v>
      </c>
      <c r="AX58" s="138">
        <v>24798841</v>
      </c>
      <c r="AY58" s="139">
        <v>2539039</v>
      </c>
      <c r="AZ58" s="139">
        <v>2219732</v>
      </c>
      <c r="BA58" s="139">
        <v>11278326</v>
      </c>
      <c r="BB58" s="139">
        <v>5258.43</v>
      </c>
      <c r="BC58" s="133">
        <v>40841196.43</v>
      </c>
      <c r="BD58" s="14">
        <v>728788</v>
      </c>
      <c r="BE58" s="15">
        <v>0</v>
      </c>
      <c r="BF58" s="15">
        <v>0</v>
      </c>
      <c r="BG58" s="15">
        <v>90075</v>
      </c>
      <c r="BH58" s="15">
        <v>0</v>
      </c>
      <c r="BI58" s="23">
        <v>818863</v>
      </c>
      <c r="BJ58" s="14">
        <v>728788</v>
      </c>
      <c r="BK58" s="15">
        <v>0</v>
      </c>
      <c r="BL58" s="15">
        <v>0</v>
      </c>
      <c r="BM58" s="15">
        <v>90075</v>
      </c>
      <c r="BN58" s="15">
        <v>0</v>
      </c>
      <c r="BO58" s="23">
        <v>818863</v>
      </c>
      <c r="BP58" s="14">
        <v>0</v>
      </c>
      <c r="BQ58" s="15">
        <v>0</v>
      </c>
      <c r="BR58" s="15">
        <v>0</v>
      </c>
      <c r="BS58" s="15">
        <v>0</v>
      </c>
      <c r="BT58" s="15">
        <v>0</v>
      </c>
      <c r="BU58" s="23">
        <v>0</v>
      </c>
      <c r="BV58" s="138">
        <v>24798841</v>
      </c>
      <c r="BW58" s="139">
        <v>2539039</v>
      </c>
      <c r="BX58" s="139">
        <v>2219732</v>
      </c>
      <c r="BY58" s="139">
        <v>11278326</v>
      </c>
      <c r="BZ58" s="139">
        <v>5258.43</v>
      </c>
      <c r="CA58" s="133">
        <v>40841196.43</v>
      </c>
      <c r="CB58" s="84">
        <v>40841196.43</v>
      </c>
      <c r="CC58" s="27">
        <v>40841196</v>
      </c>
      <c r="CD58" s="28">
        <f t="shared" si="0"/>
        <v>0.42999999970197678</v>
      </c>
      <c r="CE58" s="88"/>
    </row>
    <row r="59" spans="1:83" s="89" customFormat="1" ht="14.5" customHeight="1" x14ac:dyDescent="0.3">
      <c r="A59" s="4" t="s">
        <v>47</v>
      </c>
      <c r="B59" s="14">
        <v>0</v>
      </c>
      <c r="C59" s="15">
        <v>0</v>
      </c>
      <c r="D59" s="15">
        <v>0</v>
      </c>
      <c r="E59" s="15">
        <v>0</v>
      </c>
      <c r="F59" s="15">
        <v>0</v>
      </c>
      <c r="G59" s="23">
        <v>0</v>
      </c>
      <c r="H59" s="14">
        <v>113432364</v>
      </c>
      <c r="I59" s="15">
        <v>10660942</v>
      </c>
      <c r="J59" s="15">
        <v>7780903</v>
      </c>
      <c r="K59" s="15">
        <v>23879</v>
      </c>
      <c r="L59" s="15">
        <v>0</v>
      </c>
      <c r="M59" s="23">
        <v>131898088</v>
      </c>
      <c r="N59" s="14">
        <v>0</v>
      </c>
      <c r="O59" s="15">
        <v>269000</v>
      </c>
      <c r="P59" s="15">
        <v>0</v>
      </c>
      <c r="Q59" s="15">
        <v>0</v>
      </c>
      <c r="R59" s="15">
        <v>0</v>
      </c>
      <c r="S59" s="23">
        <v>269000</v>
      </c>
      <c r="T59" s="14">
        <v>676740</v>
      </c>
      <c r="U59" s="15">
        <v>48043</v>
      </c>
      <c r="V59" s="15">
        <v>-4843</v>
      </c>
      <c r="W59" s="15">
        <v>0</v>
      </c>
      <c r="X59" s="15">
        <v>0</v>
      </c>
      <c r="Y59" s="23">
        <v>719940</v>
      </c>
      <c r="Z59" s="14">
        <v>3204807</v>
      </c>
      <c r="AA59" s="15">
        <v>175079</v>
      </c>
      <c r="AB59" s="15">
        <v>112862</v>
      </c>
      <c r="AC59" s="15">
        <v>252</v>
      </c>
      <c r="AD59" s="15">
        <v>0</v>
      </c>
      <c r="AE59" s="23">
        <v>3493000</v>
      </c>
      <c r="AF59" s="14">
        <v>0</v>
      </c>
      <c r="AG59" s="15">
        <v>0</v>
      </c>
      <c r="AH59" s="15">
        <v>0</v>
      </c>
      <c r="AI59" s="15">
        <v>0</v>
      </c>
      <c r="AJ59" s="15">
        <v>0</v>
      </c>
      <c r="AK59" s="23">
        <v>0</v>
      </c>
      <c r="AL59" s="14">
        <v>0</v>
      </c>
      <c r="AM59" s="15">
        <v>0</v>
      </c>
      <c r="AN59" s="15">
        <v>0</v>
      </c>
      <c r="AO59" s="15">
        <v>0</v>
      </c>
      <c r="AP59" s="15">
        <v>0</v>
      </c>
      <c r="AQ59" s="23">
        <v>0</v>
      </c>
      <c r="AR59" s="14">
        <v>0</v>
      </c>
      <c r="AS59" s="15">
        <v>0</v>
      </c>
      <c r="AT59" s="15">
        <v>0</v>
      </c>
      <c r="AU59" s="15">
        <v>0</v>
      </c>
      <c r="AV59" s="15">
        <v>0</v>
      </c>
      <c r="AW59" s="23">
        <v>0</v>
      </c>
      <c r="AX59" s="138">
        <v>117313911</v>
      </c>
      <c r="AY59" s="139">
        <v>11153064</v>
      </c>
      <c r="AZ59" s="139">
        <v>7888922</v>
      </c>
      <c r="BA59" s="139">
        <v>24131</v>
      </c>
      <c r="BB59" s="139">
        <v>0</v>
      </c>
      <c r="BC59" s="133">
        <v>136380028</v>
      </c>
      <c r="BD59" s="14">
        <v>2666633</v>
      </c>
      <c r="BE59" s="15">
        <v>0</v>
      </c>
      <c r="BF59" s="15">
        <v>0</v>
      </c>
      <c r="BG59" s="15">
        <v>0</v>
      </c>
      <c r="BH59" s="15">
        <v>0</v>
      </c>
      <c r="BI59" s="23">
        <v>2666633</v>
      </c>
      <c r="BJ59" s="14">
        <v>2666633</v>
      </c>
      <c r="BK59" s="15">
        <v>0</v>
      </c>
      <c r="BL59" s="15">
        <v>0</v>
      </c>
      <c r="BM59" s="15">
        <v>0</v>
      </c>
      <c r="BN59" s="15">
        <v>0</v>
      </c>
      <c r="BO59" s="23">
        <v>2666633</v>
      </c>
      <c r="BP59" s="14">
        <v>994028</v>
      </c>
      <c r="BQ59" s="15">
        <v>0</v>
      </c>
      <c r="BR59" s="15">
        <v>0</v>
      </c>
      <c r="BS59" s="15">
        <v>0</v>
      </c>
      <c r="BT59" s="15">
        <v>0</v>
      </c>
      <c r="BU59" s="23">
        <v>994028</v>
      </c>
      <c r="BV59" s="138">
        <v>116319883</v>
      </c>
      <c r="BW59" s="139">
        <v>11153064</v>
      </c>
      <c r="BX59" s="139">
        <v>7888922</v>
      </c>
      <c r="BY59" s="139">
        <v>24131</v>
      </c>
      <c r="BZ59" s="139">
        <v>0</v>
      </c>
      <c r="CA59" s="133">
        <v>135386000</v>
      </c>
      <c r="CB59" s="84">
        <v>135386000</v>
      </c>
      <c r="CC59" s="27">
        <v>135386475</v>
      </c>
      <c r="CD59" s="28">
        <f t="shared" si="0"/>
        <v>-475</v>
      </c>
      <c r="CE59" s="88"/>
    </row>
    <row r="60" spans="1:83" s="89" customFormat="1" ht="14.5" customHeight="1" x14ac:dyDescent="0.3">
      <c r="A60" s="4" t="s">
        <v>48</v>
      </c>
      <c r="B60" s="14">
        <v>8550068.3999999985</v>
      </c>
      <c r="C60" s="15">
        <v>546498.89999999991</v>
      </c>
      <c r="D60" s="15">
        <v>0</v>
      </c>
      <c r="E60" s="15">
        <v>0</v>
      </c>
      <c r="F60" s="15">
        <v>4770.8999999999996</v>
      </c>
      <c r="G60" s="23">
        <v>9101338.1999999993</v>
      </c>
      <c r="H60" s="14">
        <v>92363082.850000009</v>
      </c>
      <c r="I60" s="15">
        <v>9254358.8499999996</v>
      </c>
      <c r="J60" s="15">
        <v>0</v>
      </c>
      <c r="K60" s="15">
        <v>0</v>
      </c>
      <c r="L60" s="15">
        <v>0</v>
      </c>
      <c r="M60" s="23">
        <v>101617441.7</v>
      </c>
      <c r="N60" s="14">
        <v>490835.8</v>
      </c>
      <c r="O60" s="15">
        <v>0</v>
      </c>
      <c r="P60" s="15">
        <v>0</v>
      </c>
      <c r="Q60" s="15">
        <v>0</v>
      </c>
      <c r="R60" s="15">
        <v>0</v>
      </c>
      <c r="S60" s="23">
        <v>490835.8</v>
      </c>
      <c r="T60" s="14">
        <v>1220411.3999999911</v>
      </c>
      <c r="U60" s="15">
        <v>304112.0700000003</v>
      </c>
      <c r="V60" s="15">
        <v>0</v>
      </c>
      <c r="W60" s="15">
        <v>0</v>
      </c>
      <c r="X60" s="15">
        <v>242981.20000000345</v>
      </c>
      <c r="Y60" s="23">
        <v>1767504.6699999948</v>
      </c>
      <c r="Z60" s="14">
        <v>14893384.5</v>
      </c>
      <c r="AA60" s="15">
        <v>0</v>
      </c>
      <c r="AB60" s="15">
        <v>0</v>
      </c>
      <c r="AC60" s="15">
        <v>0</v>
      </c>
      <c r="AD60" s="15">
        <v>0</v>
      </c>
      <c r="AE60" s="23">
        <v>14893384.5</v>
      </c>
      <c r="AF60" s="14">
        <v>0</v>
      </c>
      <c r="AG60" s="15">
        <v>0</v>
      </c>
      <c r="AH60" s="15">
        <v>0</v>
      </c>
      <c r="AI60" s="15">
        <v>0</v>
      </c>
      <c r="AJ60" s="15">
        <v>484396</v>
      </c>
      <c r="AK60" s="23">
        <v>484396</v>
      </c>
      <c r="AL60" s="14">
        <v>0</v>
      </c>
      <c r="AM60" s="15">
        <v>0</v>
      </c>
      <c r="AN60" s="15">
        <v>0</v>
      </c>
      <c r="AO60" s="15">
        <v>0</v>
      </c>
      <c r="AP60" s="15">
        <v>900000</v>
      </c>
      <c r="AQ60" s="23">
        <v>900000</v>
      </c>
      <c r="AR60" s="14">
        <v>0</v>
      </c>
      <c r="AS60" s="15">
        <v>0</v>
      </c>
      <c r="AT60" s="15">
        <v>0</v>
      </c>
      <c r="AU60" s="15">
        <v>0</v>
      </c>
      <c r="AV60" s="15">
        <v>0</v>
      </c>
      <c r="AW60" s="23">
        <v>0</v>
      </c>
      <c r="AX60" s="138">
        <v>117517782.94999999</v>
      </c>
      <c r="AY60" s="139">
        <v>10104969.82</v>
      </c>
      <c r="AZ60" s="139">
        <v>0</v>
      </c>
      <c r="BA60" s="139">
        <v>0</v>
      </c>
      <c r="BB60" s="139">
        <v>1632148.1000000034</v>
      </c>
      <c r="BC60" s="133">
        <v>129254900.87</v>
      </c>
      <c r="BD60" s="14">
        <v>0</v>
      </c>
      <c r="BE60" s="15">
        <v>0</v>
      </c>
      <c r="BF60" s="15">
        <v>0</v>
      </c>
      <c r="BG60" s="15">
        <v>0</v>
      </c>
      <c r="BH60" s="15">
        <v>0</v>
      </c>
      <c r="BI60" s="23">
        <v>0</v>
      </c>
      <c r="BJ60" s="14">
        <v>0</v>
      </c>
      <c r="BK60" s="15">
        <v>0</v>
      </c>
      <c r="BL60" s="15">
        <v>0</v>
      </c>
      <c r="BM60" s="15">
        <v>0</v>
      </c>
      <c r="BN60" s="15">
        <v>0</v>
      </c>
      <c r="BO60" s="23">
        <v>0</v>
      </c>
      <c r="BP60" s="14">
        <v>0</v>
      </c>
      <c r="BQ60" s="15">
        <v>0</v>
      </c>
      <c r="BR60" s="15">
        <v>0</v>
      </c>
      <c r="BS60" s="15">
        <v>0</v>
      </c>
      <c r="BT60" s="15">
        <v>0</v>
      </c>
      <c r="BU60" s="23">
        <v>0</v>
      </c>
      <c r="BV60" s="138">
        <v>117517782.94999999</v>
      </c>
      <c r="BW60" s="139">
        <v>10104969.82</v>
      </c>
      <c r="BX60" s="139">
        <v>0</v>
      </c>
      <c r="BY60" s="139">
        <v>0</v>
      </c>
      <c r="BZ60" s="139">
        <v>1632148.1000000034</v>
      </c>
      <c r="CA60" s="133">
        <v>129254900.87</v>
      </c>
      <c r="CB60" s="84">
        <v>129254900.87</v>
      </c>
      <c r="CC60" s="27">
        <v>129254900.90000001</v>
      </c>
      <c r="CD60" s="28">
        <f t="shared" si="0"/>
        <v>-3.0000001192092896E-2</v>
      </c>
      <c r="CE60" s="88"/>
    </row>
    <row r="61" spans="1:83" s="89" customFormat="1" ht="14.5" customHeight="1" x14ac:dyDescent="0.3">
      <c r="A61" s="4" t="s">
        <v>49</v>
      </c>
      <c r="B61" s="14">
        <v>0</v>
      </c>
      <c r="C61" s="15">
        <v>0</v>
      </c>
      <c r="D61" s="15">
        <v>0</v>
      </c>
      <c r="E61" s="15">
        <v>0</v>
      </c>
      <c r="F61" s="15">
        <v>0</v>
      </c>
      <c r="G61" s="23">
        <v>0</v>
      </c>
      <c r="H61" s="14">
        <v>27051146.149999999</v>
      </c>
      <c r="I61" s="15">
        <v>1945770.85</v>
      </c>
      <c r="J61" s="15">
        <v>632366.44999999995</v>
      </c>
      <c r="K61" s="15">
        <v>3464874.9</v>
      </c>
      <c r="L61" s="15">
        <v>0</v>
      </c>
      <c r="M61" s="23">
        <v>33094158.349999998</v>
      </c>
      <c r="N61" s="14">
        <v>0</v>
      </c>
      <c r="O61" s="15">
        <v>0</v>
      </c>
      <c r="P61" s="15">
        <v>0</v>
      </c>
      <c r="Q61" s="15">
        <v>0</v>
      </c>
      <c r="R61" s="15">
        <v>0</v>
      </c>
      <c r="S61" s="23">
        <v>0</v>
      </c>
      <c r="T61" s="14">
        <v>196552.77</v>
      </c>
      <c r="U61" s="15">
        <v>102377.75</v>
      </c>
      <c r="V61" s="15">
        <v>6598.45</v>
      </c>
      <c r="W61" s="15">
        <v>-9411.52</v>
      </c>
      <c r="X61" s="15">
        <v>0</v>
      </c>
      <c r="Y61" s="23">
        <v>296117.45</v>
      </c>
      <c r="Z61" s="14">
        <v>5346566.68</v>
      </c>
      <c r="AA61" s="15">
        <v>300269.28000000003</v>
      </c>
      <c r="AB61" s="15">
        <v>46638.36</v>
      </c>
      <c r="AC61" s="15">
        <v>252215.95</v>
      </c>
      <c r="AD61" s="15">
        <v>0</v>
      </c>
      <c r="AE61" s="23">
        <v>5945690.2700000005</v>
      </c>
      <c r="AF61" s="14">
        <v>0</v>
      </c>
      <c r="AG61" s="15">
        <v>0</v>
      </c>
      <c r="AH61" s="15">
        <v>0</v>
      </c>
      <c r="AI61" s="15">
        <v>0</v>
      </c>
      <c r="AJ61" s="15">
        <v>0</v>
      </c>
      <c r="AK61" s="23">
        <v>0</v>
      </c>
      <c r="AL61" s="14">
        <v>0</v>
      </c>
      <c r="AM61" s="15">
        <v>0</v>
      </c>
      <c r="AN61" s="15">
        <v>0</v>
      </c>
      <c r="AO61" s="15">
        <v>0</v>
      </c>
      <c r="AP61" s="15">
        <v>1161224.8600000001</v>
      </c>
      <c r="AQ61" s="23">
        <v>1161224.8600000001</v>
      </c>
      <c r="AR61" s="14">
        <v>0</v>
      </c>
      <c r="AS61" s="15">
        <v>0</v>
      </c>
      <c r="AT61" s="15">
        <v>0</v>
      </c>
      <c r="AU61" s="15">
        <v>0</v>
      </c>
      <c r="AV61" s="15">
        <v>0</v>
      </c>
      <c r="AW61" s="23">
        <v>0</v>
      </c>
      <c r="AX61" s="138">
        <v>32594265.599999998</v>
      </c>
      <c r="AY61" s="139">
        <v>2348417.88</v>
      </c>
      <c r="AZ61" s="139">
        <v>685603.25999999989</v>
      </c>
      <c r="BA61" s="139">
        <v>3707679.33</v>
      </c>
      <c r="BB61" s="139">
        <v>1161224.8600000001</v>
      </c>
      <c r="BC61" s="133">
        <v>40497190.93</v>
      </c>
      <c r="BD61" s="14">
        <v>596763.69999999995</v>
      </c>
      <c r="BE61" s="15">
        <v>0</v>
      </c>
      <c r="BF61" s="15">
        <v>0</v>
      </c>
      <c r="BG61" s="15">
        <v>0</v>
      </c>
      <c r="BH61" s="15">
        <v>0</v>
      </c>
      <c r="BI61" s="23">
        <v>596763.69999999995</v>
      </c>
      <c r="BJ61" s="14">
        <v>596763.69999999995</v>
      </c>
      <c r="BK61" s="15">
        <v>0</v>
      </c>
      <c r="BL61" s="15">
        <v>0</v>
      </c>
      <c r="BM61" s="15">
        <v>0</v>
      </c>
      <c r="BN61" s="15">
        <v>0</v>
      </c>
      <c r="BO61" s="23">
        <v>596763.69999999995</v>
      </c>
      <c r="BP61" s="14">
        <v>0</v>
      </c>
      <c r="BQ61" s="15">
        <v>0</v>
      </c>
      <c r="BR61" s="15">
        <v>0</v>
      </c>
      <c r="BS61" s="15">
        <v>0</v>
      </c>
      <c r="BT61" s="15">
        <v>0</v>
      </c>
      <c r="BU61" s="23">
        <v>0</v>
      </c>
      <c r="BV61" s="138">
        <v>32594265.599999998</v>
      </c>
      <c r="BW61" s="139">
        <v>2348417.88</v>
      </c>
      <c r="BX61" s="139">
        <v>685603.25999999989</v>
      </c>
      <c r="BY61" s="139">
        <v>3707679.33</v>
      </c>
      <c r="BZ61" s="139">
        <v>1161224.8600000001</v>
      </c>
      <c r="CA61" s="133">
        <v>40497190.93</v>
      </c>
      <c r="CB61" s="84">
        <v>40497190.93</v>
      </c>
      <c r="CC61" s="27">
        <v>40497190.93</v>
      </c>
      <c r="CD61" s="28">
        <f t="shared" si="0"/>
        <v>0</v>
      </c>
      <c r="CE61" s="88"/>
    </row>
    <row r="62" spans="1:83" s="89" customFormat="1" ht="14.5" customHeight="1" x14ac:dyDescent="0.3">
      <c r="A62" s="4" t="s">
        <v>50</v>
      </c>
      <c r="B62" s="14">
        <v>0</v>
      </c>
      <c r="C62" s="15">
        <v>0</v>
      </c>
      <c r="D62" s="15">
        <v>0</v>
      </c>
      <c r="E62" s="15">
        <v>0</v>
      </c>
      <c r="F62" s="15">
        <v>0</v>
      </c>
      <c r="G62" s="23">
        <v>0</v>
      </c>
      <c r="H62" s="14">
        <v>145212960.55000001</v>
      </c>
      <c r="I62" s="15">
        <v>5988227.4500000002</v>
      </c>
      <c r="J62" s="15">
        <v>2355151.1</v>
      </c>
      <c r="K62" s="15">
        <v>2024993.9</v>
      </c>
      <c r="L62" s="15">
        <v>0</v>
      </c>
      <c r="M62" s="23">
        <v>155581333</v>
      </c>
      <c r="N62" s="14">
        <v>0</v>
      </c>
      <c r="O62" s="15">
        <v>0</v>
      </c>
      <c r="P62" s="15">
        <v>0</v>
      </c>
      <c r="Q62" s="15">
        <v>0</v>
      </c>
      <c r="R62" s="15">
        <v>164543</v>
      </c>
      <c r="S62" s="23">
        <v>164543</v>
      </c>
      <c r="T62" s="14">
        <v>1315651.8</v>
      </c>
      <c r="U62" s="15">
        <v>0</v>
      </c>
      <c r="V62" s="15">
        <v>0</v>
      </c>
      <c r="W62" s="15">
        <v>0</v>
      </c>
      <c r="X62" s="15">
        <v>0</v>
      </c>
      <c r="Y62" s="23">
        <v>1315651.8</v>
      </c>
      <c r="Z62" s="14">
        <v>32645054</v>
      </c>
      <c r="AA62" s="15">
        <v>1114724</v>
      </c>
      <c r="AB62" s="15">
        <v>750360</v>
      </c>
      <c r="AC62" s="15">
        <v>391742</v>
      </c>
      <c r="AD62" s="15">
        <v>0</v>
      </c>
      <c r="AE62" s="23">
        <v>34901880</v>
      </c>
      <c r="AF62" s="14">
        <v>0</v>
      </c>
      <c r="AG62" s="15">
        <v>0</v>
      </c>
      <c r="AH62" s="15">
        <v>0</v>
      </c>
      <c r="AI62" s="15">
        <v>0</v>
      </c>
      <c r="AJ62" s="15">
        <v>0</v>
      </c>
      <c r="AK62" s="23">
        <v>0</v>
      </c>
      <c r="AL62" s="14">
        <v>0</v>
      </c>
      <c r="AM62" s="15">
        <v>0</v>
      </c>
      <c r="AN62" s="15">
        <v>0</v>
      </c>
      <c r="AO62" s="15">
        <v>0</v>
      </c>
      <c r="AP62" s="15">
        <v>840000</v>
      </c>
      <c r="AQ62" s="23">
        <v>840000</v>
      </c>
      <c r="AR62" s="14">
        <v>0</v>
      </c>
      <c r="AS62" s="15">
        <v>0</v>
      </c>
      <c r="AT62" s="15">
        <v>0</v>
      </c>
      <c r="AU62" s="15">
        <v>0</v>
      </c>
      <c r="AV62" s="15">
        <v>0</v>
      </c>
      <c r="AW62" s="23">
        <v>0</v>
      </c>
      <c r="AX62" s="138">
        <v>179173666.35000002</v>
      </c>
      <c r="AY62" s="139">
        <v>7102951.4500000002</v>
      </c>
      <c r="AZ62" s="139">
        <v>3105511.1</v>
      </c>
      <c r="BA62" s="139">
        <v>2416735.9</v>
      </c>
      <c r="BB62" s="139">
        <v>1004543</v>
      </c>
      <c r="BC62" s="133">
        <v>192803407.80000001</v>
      </c>
      <c r="BD62" s="14">
        <v>3792191</v>
      </c>
      <c r="BE62" s="15">
        <v>0</v>
      </c>
      <c r="BF62" s="15">
        <v>0</v>
      </c>
      <c r="BG62" s="15">
        <v>0</v>
      </c>
      <c r="BH62" s="15">
        <v>0</v>
      </c>
      <c r="BI62" s="23">
        <v>3792191</v>
      </c>
      <c r="BJ62" s="14">
        <v>3792191</v>
      </c>
      <c r="BK62" s="15">
        <v>0</v>
      </c>
      <c r="BL62" s="15">
        <v>0</v>
      </c>
      <c r="BM62" s="15">
        <v>0</v>
      </c>
      <c r="BN62" s="15">
        <v>0</v>
      </c>
      <c r="BO62" s="23">
        <v>3792191</v>
      </c>
      <c r="BP62" s="14">
        <v>0</v>
      </c>
      <c r="BQ62" s="15">
        <v>0</v>
      </c>
      <c r="BR62" s="15">
        <v>0</v>
      </c>
      <c r="BS62" s="15">
        <v>0</v>
      </c>
      <c r="BT62" s="15">
        <v>0</v>
      </c>
      <c r="BU62" s="23">
        <v>0</v>
      </c>
      <c r="BV62" s="138">
        <v>179173666.35000002</v>
      </c>
      <c r="BW62" s="139">
        <v>7102951.4500000002</v>
      </c>
      <c r="BX62" s="139">
        <v>3105511.1</v>
      </c>
      <c r="BY62" s="139">
        <v>2416735.9</v>
      </c>
      <c r="BZ62" s="139">
        <v>1004543</v>
      </c>
      <c r="CA62" s="133">
        <v>192803407.80000001</v>
      </c>
      <c r="CB62" s="84">
        <v>192803407.80000001</v>
      </c>
      <c r="CC62" s="27">
        <v>192803408</v>
      </c>
      <c r="CD62" s="28">
        <f t="shared" si="0"/>
        <v>-0.19999998807907104</v>
      </c>
      <c r="CE62" s="88"/>
    </row>
    <row r="63" spans="1:83" s="89" customFormat="1" ht="14.5" customHeight="1" x14ac:dyDescent="0.3">
      <c r="A63" s="4" t="s">
        <v>51</v>
      </c>
      <c r="B63" s="14">
        <v>0</v>
      </c>
      <c r="C63" s="15">
        <v>0</v>
      </c>
      <c r="D63" s="15">
        <v>0</v>
      </c>
      <c r="E63" s="15">
        <v>0</v>
      </c>
      <c r="F63" s="15">
        <v>0</v>
      </c>
      <c r="G63" s="23">
        <v>0</v>
      </c>
      <c r="H63" s="14">
        <v>16706892.699999999</v>
      </c>
      <c r="I63" s="15">
        <v>1564630.22</v>
      </c>
      <c r="J63" s="15">
        <v>0</v>
      </c>
      <c r="K63" s="15">
        <v>2567778.29</v>
      </c>
      <c r="L63" s="15">
        <v>0</v>
      </c>
      <c r="M63" s="23">
        <v>20839301.209999997</v>
      </c>
      <c r="N63" s="14">
        <v>0</v>
      </c>
      <c r="O63" s="15">
        <v>0</v>
      </c>
      <c r="P63" s="15">
        <v>0</v>
      </c>
      <c r="Q63" s="15">
        <v>0</v>
      </c>
      <c r="R63" s="15">
        <v>0</v>
      </c>
      <c r="S63" s="23">
        <v>0</v>
      </c>
      <c r="T63" s="14">
        <v>189749.85000000149</v>
      </c>
      <c r="U63" s="15">
        <v>-11954.25</v>
      </c>
      <c r="V63" s="15">
        <v>0</v>
      </c>
      <c r="W63" s="15">
        <v>19671.589999999851</v>
      </c>
      <c r="X63" s="15">
        <v>0</v>
      </c>
      <c r="Y63" s="23">
        <v>197467.19000000134</v>
      </c>
      <c r="Z63" s="14">
        <v>4709426.18</v>
      </c>
      <c r="AA63" s="15">
        <v>0</v>
      </c>
      <c r="AB63" s="15">
        <v>0</v>
      </c>
      <c r="AC63" s="15">
        <v>0</v>
      </c>
      <c r="AD63" s="15">
        <v>0</v>
      </c>
      <c r="AE63" s="23">
        <v>4709426.18</v>
      </c>
      <c r="AF63" s="14">
        <v>0</v>
      </c>
      <c r="AG63" s="15">
        <v>0</v>
      </c>
      <c r="AH63" s="15">
        <v>0</v>
      </c>
      <c r="AI63" s="15">
        <v>0</v>
      </c>
      <c r="AJ63" s="15">
        <v>0</v>
      </c>
      <c r="AK63" s="23">
        <v>0</v>
      </c>
      <c r="AL63" s="14">
        <v>1601</v>
      </c>
      <c r="AM63" s="15">
        <v>0</v>
      </c>
      <c r="AN63" s="15">
        <v>0</v>
      </c>
      <c r="AO63" s="15">
        <v>0</v>
      </c>
      <c r="AP63" s="15">
        <v>0</v>
      </c>
      <c r="AQ63" s="23">
        <v>1601</v>
      </c>
      <c r="AR63" s="14">
        <v>0</v>
      </c>
      <c r="AS63" s="15">
        <v>0</v>
      </c>
      <c r="AT63" s="15">
        <v>0</v>
      </c>
      <c r="AU63" s="15">
        <v>0</v>
      </c>
      <c r="AV63" s="15">
        <v>0</v>
      </c>
      <c r="AW63" s="23">
        <v>0</v>
      </c>
      <c r="AX63" s="138">
        <v>21607669.73</v>
      </c>
      <c r="AY63" s="139">
        <v>1552675.97</v>
      </c>
      <c r="AZ63" s="139">
        <v>0</v>
      </c>
      <c r="BA63" s="139">
        <v>2587449.88</v>
      </c>
      <c r="BB63" s="139">
        <v>0</v>
      </c>
      <c r="BC63" s="133">
        <v>25747795.579999998</v>
      </c>
      <c r="BD63" s="14">
        <v>603638</v>
      </c>
      <c r="BE63" s="15">
        <v>0</v>
      </c>
      <c r="BF63" s="15">
        <v>0</v>
      </c>
      <c r="BG63" s="15">
        <v>0</v>
      </c>
      <c r="BH63" s="15">
        <v>0</v>
      </c>
      <c r="BI63" s="23">
        <v>603638</v>
      </c>
      <c r="BJ63" s="14">
        <v>603638.17000000004</v>
      </c>
      <c r="BK63" s="15">
        <v>0</v>
      </c>
      <c r="BL63" s="15">
        <v>0</v>
      </c>
      <c r="BM63" s="15">
        <v>0</v>
      </c>
      <c r="BN63" s="15">
        <v>0</v>
      </c>
      <c r="BO63" s="23">
        <v>603638.17000000004</v>
      </c>
      <c r="BP63" s="14">
        <v>0</v>
      </c>
      <c r="BQ63" s="15">
        <v>0</v>
      </c>
      <c r="BR63" s="15">
        <v>0</v>
      </c>
      <c r="BS63" s="15">
        <v>0</v>
      </c>
      <c r="BT63" s="15">
        <v>0</v>
      </c>
      <c r="BU63" s="23">
        <v>0</v>
      </c>
      <c r="BV63" s="138">
        <v>21607669.559999999</v>
      </c>
      <c r="BW63" s="139">
        <v>1552675.97</v>
      </c>
      <c r="BX63" s="139">
        <v>0</v>
      </c>
      <c r="BY63" s="139">
        <v>2587449.88</v>
      </c>
      <c r="BZ63" s="139">
        <v>0</v>
      </c>
      <c r="CA63" s="133">
        <v>25747795.409999996</v>
      </c>
      <c r="CB63" s="84">
        <v>25747795.409999996</v>
      </c>
      <c r="CC63" s="27">
        <v>25747795</v>
      </c>
      <c r="CD63" s="28">
        <f t="shared" si="0"/>
        <v>0.40999999642372131</v>
      </c>
      <c r="CE63" s="88"/>
    </row>
    <row r="64" spans="1:83" s="89" customFormat="1" ht="14.5" customHeight="1" x14ac:dyDescent="0.3">
      <c r="A64" s="4" t="s">
        <v>52</v>
      </c>
      <c r="B64" s="14">
        <v>1195110</v>
      </c>
      <c r="C64" s="15">
        <v>56639</v>
      </c>
      <c r="D64" s="15">
        <v>34959</v>
      </c>
      <c r="E64" s="15">
        <v>1389688</v>
      </c>
      <c r="F64" s="15">
        <v>0</v>
      </c>
      <c r="G64" s="23">
        <v>2676396</v>
      </c>
      <c r="H64" s="14">
        <v>4027461</v>
      </c>
      <c r="I64" s="15">
        <v>190392</v>
      </c>
      <c r="J64" s="15">
        <v>368445.09</v>
      </c>
      <c r="K64" s="15">
        <v>11259790</v>
      </c>
      <c r="L64" s="15">
        <v>0</v>
      </c>
      <c r="M64" s="23">
        <v>15846088.09</v>
      </c>
      <c r="N64" s="14">
        <v>0</v>
      </c>
      <c r="O64" s="15">
        <v>0</v>
      </c>
      <c r="P64" s="15">
        <v>0</v>
      </c>
      <c r="Q64" s="15">
        <v>0</v>
      </c>
      <c r="R64" s="15">
        <v>0</v>
      </c>
      <c r="S64" s="23">
        <v>0</v>
      </c>
      <c r="T64" s="14">
        <v>76852</v>
      </c>
      <c r="U64" s="15">
        <v>4491</v>
      </c>
      <c r="V64" s="15">
        <v>1469</v>
      </c>
      <c r="W64" s="15">
        <v>443935</v>
      </c>
      <c r="X64" s="15">
        <v>-412</v>
      </c>
      <c r="Y64" s="23">
        <v>526335</v>
      </c>
      <c r="Z64" s="14">
        <v>2143595</v>
      </c>
      <c r="AA64" s="15">
        <v>83926.5</v>
      </c>
      <c r="AB64" s="15">
        <v>27564</v>
      </c>
      <c r="AC64" s="15">
        <v>980413.5</v>
      </c>
      <c r="AD64" s="15">
        <v>60420</v>
      </c>
      <c r="AE64" s="23">
        <v>3295919</v>
      </c>
      <c r="AF64" s="14">
        <v>0</v>
      </c>
      <c r="AG64" s="15">
        <v>0</v>
      </c>
      <c r="AH64" s="15">
        <v>0</v>
      </c>
      <c r="AI64" s="15">
        <v>0</v>
      </c>
      <c r="AJ64" s="15">
        <v>0</v>
      </c>
      <c r="AK64" s="23">
        <v>0</v>
      </c>
      <c r="AL64" s="14">
        <v>0</v>
      </c>
      <c r="AM64" s="15">
        <v>0</v>
      </c>
      <c r="AN64" s="15">
        <v>0</v>
      </c>
      <c r="AO64" s="15">
        <v>0</v>
      </c>
      <c r="AP64" s="15">
        <v>2187791</v>
      </c>
      <c r="AQ64" s="23">
        <v>2187791</v>
      </c>
      <c r="AR64" s="14">
        <v>0</v>
      </c>
      <c r="AS64" s="15">
        <v>0</v>
      </c>
      <c r="AT64" s="15">
        <v>0</v>
      </c>
      <c r="AU64" s="15">
        <v>0</v>
      </c>
      <c r="AV64" s="15">
        <v>0</v>
      </c>
      <c r="AW64" s="23">
        <v>0</v>
      </c>
      <c r="AX64" s="138">
        <v>7443018</v>
      </c>
      <c r="AY64" s="139">
        <v>335448.5</v>
      </c>
      <c r="AZ64" s="139">
        <v>432437.09</v>
      </c>
      <c r="BA64" s="139">
        <v>14073826.5</v>
      </c>
      <c r="BB64" s="139">
        <v>2247799</v>
      </c>
      <c r="BC64" s="133">
        <v>24532529.09</v>
      </c>
      <c r="BD64" s="14">
        <v>188461</v>
      </c>
      <c r="BE64" s="15">
        <v>0</v>
      </c>
      <c r="BF64" s="15">
        <v>0</v>
      </c>
      <c r="BG64" s="15">
        <v>92872</v>
      </c>
      <c r="BH64" s="15">
        <v>0</v>
      </c>
      <c r="BI64" s="23">
        <v>281333</v>
      </c>
      <c r="BJ64" s="14">
        <v>188461</v>
      </c>
      <c r="BK64" s="15">
        <v>0</v>
      </c>
      <c r="BL64" s="15">
        <v>0</v>
      </c>
      <c r="BM64" s="15">
        <v>92872</v>
      </c>
      <c r="BN64" s="15">
        <v>0</v>
      </c>
      <c r="BO64" s="23">
        <v>281333</v>
      </c>
      <c r="BP64" s="14">
        <v>0</v>
      </c>
      <c r="BQ64" s="15">
        <v>0</v>
      </c>
      <c r="BR64" s="15">
        <v>0</v>
      </c>
      <c r="BS64" s="15">
        <v>0</v>
      </c>
      <c r="BT64" s="15">
        <v>0</v>
      </c>
      <c r="BU64" s="23">
        <v>0</v>
      </c>
      <c r="BV64" s="138">
        <v>7443018</v>
      </c>
      <c r="BW64" s="139">
        <v>335448.5</v>
      </c>
      <c r="BX64" s="139">
        <v>432437.09</v>
      </c>
      <c r="BY64" s="139">
        <v>14073826.5</v>
      </c>
      <c r="BZ64" s="139">
        <v>2247799</v>
      </c>
      <c r="CA64" s="133">
        <v>24532529.09</v>
      </c>
      <c r="CB64" s="84">
        <v>24532529.09</v>
      </c>
      <c r="CC64" s="27">
        <v>24532529.09</v>
      </c>
      <c r="CD64" s="28">
        <f t="shared" si="0"/>
        <v>0</v>
      </c>
      <c r="CE64" s="88"/>
    </row>
    <row r="65" spans="1:83" s="89" customFormat="1" ht="14.5" customHeight="1" x14ac:dyDescent="0.3">
      <c r="A65" s="4" t="s">
        <v>53</v>
      </c>
      <c r="B65" s="14">
        <v>2263073</v>
      </c>
      <c r="C65" s="15">
        <v>165102</v>
      </c>
      <c r="D65" s="15">
        <v>0</v>
      </c>
      <c r="E65" s="15">
        <v>966435</v>
      </c>
      <c r="F65" s="15">
        <v>0</v>
      </c>
      <c r="G65" s="23">
        <v>3394610</v>
      </c>
      <c r="H65" s="14">
        <v>7514411</v>
      </c>
      <c r="I65" s="15">
        <v>894464</v>
      </c>
      <c r="J65" s="15">
        <v>0</v>
      </c>
      <c r="K65" s="15">
        <v>6642539</v>
      </c>
      <c r="L65" s="15">
        <v>0</v>
      </c>
      <c r="M65" s="23">
        <v>15051414</v>
      </c>
      <c r="N65" s="14">
        <v>0</v>
      </c>
      <c r="O65" s="15">
        <v>0</v>
      </c>
      <c r="P65" s="15">
        <v>0</v>
      </c>
      <c r="Q65" s="15">
        <v>0</v>
      </c>
      <c r="R65" s="15">
        <v>0</v>
      </c>
      <c r="S65" s="23">
        <v>0</v>
      </c>
      <c r="T65" s="14">
        <v>0</v>
      </c>
      <c r="U65" s="15">
        <v>0</v>
      </c>
      <c r="V65" s="15">
        <v>0</v>
      </c>
      <c r="W65" s="15">
        <v>0</v>
      </c>
      <c r="X65" s="15">
        <v>0</v>
      </c>
      <c r="Y65" s="23">
        <v>0</v>
      </c>
      <c r="Z65" s="14">
        <v>2844416</v>
      </c>
      <c r="AA65" s="15">
        <v>520655</v>
      </c>
      <c r="AB65" s="15">
        <v>0</v>
      </c>
      <c r="AC65" s="15">
        <v>226402</v>
      </c>
      <c r="AD65" s="15">
        <v>0</v>
      </c>
      <c r="AE65" s="23">
        <v>3591473</v>
      </c>
      <c r="AF65" s="14">
        <v>0</v>
      </c>
      <c r="AG65" s="15">
        <v>0</v>
      </c>
      <c r="AH65" s="15">
        <v>0</v>
      </c>
      <c r="AI65" s="15">
        <v>0</v>
      </c>
      <c r="AJ65" s="15">
        <v>0</v>
      </c>
      <c r="AK65" s="23">
        <v>0</v>
      </c>
      <c r="AL65" s="14">
        <v>0</v>
      </c>
      <c r="AM65" s="15">
        <v>0</v>
      </c>
      <c r="AN65" s="15">
        <v>0</v>
      </c>
      <c r="AO65" s="15">
        <v>0</v>
      </c>
      <c r="AP65" s="15">
        <v>67054</v>
      </c>
      <c r="AQ65" s="23">
        <v>67054</v>
      </c>
      <c r="AR65" s="14">
        <v>0</v>
      </c>
      <c r="AS65" s="15">
        <v>0</v>
      </c>
      <c r="AT65" s="15">
        <v>0</v>
      </c>
      <c r="AU65" s="15">
        <v>0</v>
      </c>
      <c r="AV65" s="15">
        <v>0</v>
      </c>
      <c r="AW65" s="23">
        <v>0</v>
      </c>
      <c r="AX65" s="138">
        <v>12621900</v>
      </c>
      <c r="AY65" s="139">
        <v>1580221</v>
      </c>
      <c r="AZ65" s="139">
        <v>0</v>
      </c>
      <c r="BA65" s="139">
        <v>7835376</v>
      </c>
      <c r="BB65" s="139">
        <v>67054</v>
      </c>
      <c r="BC65" s="133">
        <v>22104551</v>
      </c>
      <c r="BD65" s="14">
        <v>720677</v>
      </c>
      <c r="BE65" s="15">
        <v>0</v>
      </c>
      <c r="BF65" s="15">
        <v>0</v>
      </c>
      <c r="BG65" s="15">
        <v>0</v>
      </c>
      <c r="BH65" s="15">
        <v>0</v>
      </c>
      <c r="BI65" s="23">
        <v>720677</v>
      </c>
      <c r="BJ65" s="14">
        <v>720677</v>
      </c>
      <c r="BK65" s="15">
        <v>0</v>
      </c>
      <c r="BL65" s="15">
        <v>0</v>
      </c>
      <c r="BM65" s="15">
        <v>0</v>
      </c>
      <c r="BN65" s="15">
        <v>0</v>
      </c>
      <c r="BO65" s="23">
        <v>720677</v>
      </c>
      <c r="BP65" s="14">
        <v>0</v>
      </c>
      <c r="BQ65" s="15">
        <v>0</v>
      </c>
      <c r="BR65" s="15">
        <v>0</v>
      </c>
      <c r="BS65" s="15">
        <v>0</v>
      </c>
      <c r="BT65" s="15">
        <v>0</v>
      </c>
      <c r="BU65" s="23">
        <v>0</v>
      </c>
      <c r="BV65" s="138">
        <v>12621900</v>
      </c>
      <c r="BW65" s="139">
        <v>1580221</v>
      </c>
      <c r="BX65" s="139">
        <v>0</v>
      </c>
      <c r="BY65" s="139">
        <v>7835376</v>
      </c>
      <c r="BZ65" s="139">
        <v>67054</v>
      </c>
      <c r="CA65" s="133">
        <v>22104551</v>
      </c>
      <c r="CB65" s="84">
        <v>22104551</v>
      </c>
      <c r="CC65" s="27">
        <v>22104551</v>
      </c>
      <c r="CD65" s="28">
        <f t="shared" si="0"/>
        <v>0</v>
      </c>
      <c r="CE65" s="88"/>
    </row>
    <row r="66" spans="1:83" s="89" customFormat="1" ht="14.5" customHeight="1" x14ac:dyDescent="0.3">
      <c r="A66" s="4" t="s">
        <v>54</v>
      </c>
      <c r="B66" s="14">
        <v>0</v>
      </c>
      <c r="C66" s="15">
        <v>0</v>
      </c>
      <c r="D66" s="15">
        <v>0</v>
      </c>
      <c r="E66" s="15">
        <v>0</v>
      </c>
      <c r="F66" s="15">
        <v>0</v>
      </c>
      <c r="G66" s="23">
        <v>0</v>
      </c>
      <c r="H66" s="14">
        <v>55767844.699999996</v>
      </c>
      <c r="I66" s="15">
        <v>1648586.3808574278</v>
      </c>
      <c r="J66" s="15">
        <v>1107300.5191425723</v>
      </c>
      <c r="K66" s="15">
        <v>541517.85</v>
      </c>
      <c r="L66" s="15">
        <v>0</v>
      </c>
      <c r="M66" s="23">
        <v>59065249.450000003</v>
      </c>
      <c r="N66" s="14">
        <v>0</v>
      </c>
      <c r="O66" s="15">
        <v>0</v>
      </c>
      <c r="P66" s="15">
        <v>0</v>
      </c>
      <c r="Q66" s="15">
        <v>0</v>
      </c>
      <c r="R66" s="15">
        <v>4319.5</v>
      </c>
      <c r="S66" s="23">
        <v>4319.5</v>
      </c>
      <c r="T66" s="14">
        <v>0</v>
      </c>
      <c r="U66" s="15">
        <v>0</v>
      </c>
      <c r="V66" s="15">
        <v>0</v>
      </c>
      <c r="W66" s="15">
        <v>0</v>
      </c>
      <c r="X66" s="15">
        <v>0</v>
      </c>
      <c r="Y66" s="23">
        <v>0</v>
      </c>
      <c r="Z66" s="14">
        <v>10792087.35</v>
      </c>
      <c r="AA66" s="15">
        <v>0</v>
      </c>
      <c r="AB66" s="15">
        <v>0</v>
      </c>
      <c r="AC66" s="15">
        <v>0</v>
      </c>
      <c r="AD66" s="15">
        <v>0</v>
      </c>
      <c r="AE66" s="23">
        <v>10792087.35</v>
      </c>
      <c r="AF66" s="14">
        <v>0</v>
      </c>
      <c r="AG66" s="15">
        <v>275704.7</v>
      </c>
      <c r="AH66" s="15">
        <v>0</v>
      </c>
      <c r="AI66" s="15">
        <v>0</v>
      </c>
      <c r="AJ66" s="15">
        <v>0</v>
      </c>
      <c r="AK66" s="23">
        <v>275704.7</v>
      </c>
      <c r="AL66" s="14">
        <v>0</v>
      </c>
      <c r="AM66" s="15">
        <v>0</v>
      </c>
      <c r="AN66" s="15">
        <v>0</v>
      </c>
      <c r="AO66" s="15">
        <v>0</v>
      </c>
      <c r="AP66" s="15">
        <v>0</v>
      </c>
      <c r="AQ66" s="23">
        <v>0</v>
      </c>
      <c r="AR66" s="14">
        <v>0</v>
      </c>
      <c r="AS66" s="15">
        <v>0</v>
      </c>
      <c r="AT66" s="15">
        <v>0</v>
      </c>
      <c r="AU66" s="15">
        <v>0</v>
      </c>
      <c r="AV66" s="15">
        <v>0</v>
      </c>
      <c r="AW66" s="23">
        <v>0</v>
      </c>
      <c r="AX66" s="138">
        <v>66559932.049999997</v>
      </c>
      <c r="AY66" s="139">
        <v>1924291.0808574278</v>
      </c>
      <c r="AZ66" s="139">
        <v>1107300.5191425723</v>
      </c>
      <c r="BA66" s="139">
        <v>541517.85</v>
      </c>
      <c r="BB66" s="139">
        <v>4319.5</v>
      </c>
      <c r="BC66" s="133">
        <v>70137361</v>
      </c>
      <c r="BD66" s="14">
        <v>734793.26</v>
      </c>
      <c r="BE66" s="15">
        <v>0</v>
      </c>
      <c r="BF66" s="15">
        <v>0</v>
      </c>
      <c r="BG66" s="15">
        <v>0</v>
      </c>
      <c r="BH66" s="15">
        <v>0</v>
      </c>
      <c r="BI66" s="23">
        <v>734793.26</v>
      </c>
      <c r="BJ66" s="14">
        <v>769657</v>
      </c>
      <c r="BK66" s="15">
        <v>0</v>
      </c>
      <c r="BL66" s="15">
        <v>0</v>
      </c>
      <c r="BM66" s="15">
        <v>0</v>
      </c>
      <c r="BN66" s="15">
        <v>0</v>
      </c>
      <c r="BO66" s="23">
        <v>769657</v>
      </c>
      <c r="BP66" s="14">
        <v>74743.950000000012</v>
      </c>
      <c r="BQ66" s="15">
        <v>0</v>
      </c>
      <c r="BR66" s="15">
        <v>0</v>
      </c>
      <c r="BS66" s="15">
        <v>0</v>
      </c>
      <c r="BT66" s="15">
        <v>0</v>
      </c>
      <c r="BU66" s="23">
        <v>74743.950000000012</v>
      </c>
      <c r="BV66" s="138">
        <v>66450324.359999999</v>
      </c>
      <c r="BW66" s="139">
        <v>1924291.0808574278</v>
      </c>
      <c r="BX66" s="139">
        <v>1107300.5191425723</v>
      </c>
      <c r="BY66" s="139">
        <v>541517.85</v>
      </c>
      <c r="BZ66" s="139">
        <v>4319.5</v>
      </c>
      <c r="CA66" s="133">
        <v>70027753.310000002</v>
      </c>
      <c r="CB66" s="84">
        <v>70027753.310000002</v>
      </c>
      <c r="CC66" s="27">
        <v>70027543</v>
      </c>
      <c r="CD66" s="28">
        <f t="shared" si="0"/>
        <v>210.31000000238419</v>
      </c>
      <c r="CE66" s="88"/>
    </row>
    <row r="67" spans="1:83" s="89" customFormat="1" ht="14.5" customHeight="1" x14ac:dyDescent="0.3">
      <c r="A67" s="4" t="s">
        <v>55</v>
      </c>
      <c r="B67" s="14">
        <v>1090766</v>
      </c>
      <c r="C67" s="15">
        <v>60844</v>
      </c>
      <c r="D67" s="15">
        <v>34276</v>
      </c>
      <c r="E67" s="15">
        <v>150148</v>
      </c>
      <c r="F67" s="15">
        <v>1312</v>
      </c>
      <c r="G67" s="23">
        <v>1337346</v>
      </c>
      <c r="H67" s="14">
        <v>8007058</v>
      </c>
      <c r="I67" s="15">
        <v>754479</v>
      </c>
      <c r="J67" s="15">
        <v>494096</v>
      </c>
      <c r="K67" s="15">
        <v>5359149</v>
      </c>
      <c r="L67" s="15">
        <v>0</v>
      </c>
      <c r="M67" s="23">
        <v>14614782</v>
      </c>
      <c r="N67" s="14">
        <v>0</v>
      </c>
      <c r="O67" s="15">
        <v>0</v>
      </c>
      <c r="P67" s="15">
        <v>0</v>
      </c>
      <c r="Q67" s="15">
        <v>0</v>
      </c>
      <c r="R67" s="15">
        <v>10811</v>
      </c>
      <c r="S67" s="23">
        <v>10811</v>
      </c>
      <c r="T67" s="14">
        <v>0</v>
      </c>
      <c r="U67" s="15">
        <v>0</v>
      </c>
      <c r="V67" s="15">
        <v>0</v>
      </c>
      <c r="W67" s="15">
        <v>0</v>
      </c>
      <c r="X67" s="15">
        <v>0</v>
      </c>
      <c r="Y67" s="23">
        <v>0</v>
      </c>
      <c r="Z67" s="14">
        <v>2201939</v>
      </c>
      <c r="AA67" s="15">
        <v>173257</v>
      </c>
      <c r="AB67" s="15">
        <v>97603</v>
      </c>
      <c r="AC67" s="15">
        <v>376424</v>
      </c>
      <c r="AD67" s="15">
        <v>0</v>
      </c>
      <c r="AE67" s="23">
        <v>2849223</v>
      </c>
      <c r="AF67" s="14">
        <v>0</v>
      </c>
      <c r="AG67" s="15">
        <v>0</v>
      </c>
      <c r="AH67" s="15">
        <v>0</v>
      </c>
      <c r="AI67" s="15">
        <v>0</v>
      </c>
      <c r="AJ67" s="15">
        <v>0</v>
      </c>
      <c r="AK67" s="23">
        <v>0</v>
      </c>
      <c r="AL67" s="14">
        <v>0</v>
      </c>
      <c r="AM67" s="15">
        <v>0</v>
      </c>
      <c r="AN67" s="15">
        <v>525034</v>
      </c>
      <c r="AO67" s="15">
        <v>0</v>
      </c>
      <c r="AP67" s="15">
        <v>0</v>
      </c>
      <c r="AQ67" s="23">
        <v>525034</v>
      </c>
      <c r="AR67" s="14">
        <v>0</v>
      </c>
      <c r="AS67" s="15">
        <v>0</v>
      </c>
      <c r="AT67" s="15">
        <v>0</v>
      </c>
      <c r="AU67" s="15">
        <v>0</v>
      </c>
      <c r="AV67" s="15">
        <v>0</v>
      </c>
      <c r="AW67" s="23">
        <v>0</v>
      </c>
      <c r="AX67" s="138">
        <v>11299763</v>
      </c>
      <c r="AY67" s="139">
        <v>988580</v>
      </c>
      <c r="AZ67" s="139">
        <v>1151009</v>
      </c>
      <c r="BA67" s="139">
        <v>5885721</v>
      </c>
      <c r="BB67" s="139">
        <v>12123</v>
      </c>
      <c r="BC67" s="133">
        <v>19337196</v>
      </c>
      <c r="BD67" s="14">
        <v>0</v>
      </c>
      <c r="BE67" s="15">
        <v>0</v>
      </c>
      <c r="BF67" s="15">
        <v>0</v>
      </c>
      <c r="BG67" s="15">
        <v>0</v>
      </c>
      <c r="BH67" s="15">
        <v>0</v>
      </c>
      <c r="BI67" s="23">
        <v>0</v>
      </c>
      <c r="BJ67" s="14">
        <v>0</v>
      </c>
      <c r="BK67" s="15">
        <v>0</v>
      </c>
      <c r="BL67" s="15">
        <v>0</v>
      </c>
      <c r="BM67" s="15">
        <v>0</v>
      </c>
      <c r="BN67" s="15">
        <v>0</v>
      </c>
      <c r="BO67" s="23">
        <v>0</v>
      </c>
      <c r="BP67" s="14">
        <v>0</v>
      </c>
      <c r="BQ67" s="15">
        <v>0</v>
      </c>
      <c r="BR67" s="15">
        <v>0</v>
      </c>
      <c r="BS67" s="15">
        <v>0</v>
      </c>
      <c r="BT67" s="15">
        <v>0</v>
      </c>
      <c r="BU67" s="23">
        <v>0</v>
      </c>
      <c r="BV67" s="138">
        <v>11299763</v>
      </c>
      <c r="BW67" s="139">
        <v>988580</v>
      </c>
      <c r="BX67" s="139">
        <v>1151009</v>
      </c>
      <c r="BY67" s="139">
        <v>5885721</v>
      </c>
      <c r="BZ67" s="139">
        <v>12123</v>
      </c>
      <c r="CA67" s="133">
        <v>19337196</v>
      </c>
      <c r="CB67" s="84">
        <v>19337196</v>
      </c>
      <c r="CC67" s="27">
        <v>19337196</v>
      </c>
      <c r="CD67" s="28">
        <f t="shared" si="0"/>
        <v>0</v>
      </c>
      <c r="CE67" s="88"/>
    </row>
    <row r="68" spans="1:83" s="89" customFormat="1" ht="14.5" customHeight="1" x14ac:dyDescent="0.3">
      <c r="A68" s="4" t="s">
        <v>56</v>
      </c>
      <c r="B68" s="14">
        <v>0</v>
      </c>
      <c r="C68" s="15">
        <v>0</v>
      </c>
      <c r="D68" s="15">
        <v>0</v>
      </c>
      <c r="E68" s="15">
        <v>0</v>
      </c>
      <c r="F68" s="15">
        <v>0</v>
      </c>
      <c r="G68" s="23">
        <v>0</v>
      </c>
      <c r="H68" s="14">
        <v>110992123</v>
      </c>
      <c r="I68" s="15">
        <v>19633231</v>
      </c>
      <c r="J68" s="15">
        <v>4754873</v>
      </c>
      <c r="K68" s="15">
        <v>0</v>
      </c>
      <c r="L68" s="15">
        <v>0</v>
      </c>
      <c r="M68" s="23">
        <v>135380227</v>
      </c>
      <c r="N68" s="14">
        <v>0</v>
      </c>
      <c r="O68" s="15">
        <v>289370</v>
      </c>
      <c r="P68" s="15">
        <v>0</v>
      </c>
      <c r="Q68" s="15">
        <v>0</v>
      </c>
      <c r="R68" s="15">
        <v>0</v>
      </c>
      <c r="S68" s="23">
        <v>289370</v>
      </c>
      <c r="T68" s="14">
        <v>3721108.998891653</v>
      </c>
      <c r="U68" s="15">
        <v>-1760691.804497991</v>
      </c>
      <c r="V68" s="15">
        <v>-502417.19439366163</v>
      </c>
      <c r="W68" s="15">
        <v>0</v>
      </c>
      <c r="X68" s="15">
        <v>0</v>
      </c>
      <c r="Y68" s="23">
        <v>1458000.0000000005</v>
      </c>
      <c r="Z68" s="14">
        <v>408187</v>
      </c>
      <c r="AA68" s="15">
        <v>0</v>
      </c>
      <c r="AB68" s="15">
        <v>0</v>
      </c>
      <c r="AC68" s="15">
        <v>0</v>
      </c>
      <c r="AD68" s="15">
        <v>0</v>
      </c>
      <c r="AE68" s="23">
        <v>408187</v>
      </c>
      <c r="AF68" s="14">
        <v>0</v>
      </c>
      <c r="AG68" s="15">
        <v>-97722</v>
      </c>
      <c r="AH68" s="15">
        <v>0</v>
      </c>
      <c r="AI68" s="15">
        <v>0</v>
      </c>
      <c r="AJ68" s="15">
        <v>0</v>
      </c>
      <c r="AK68" s="23">
        <v>-97722</v>
      </c>
      <c r="AL68" s="14">
        <v>0</v>
      </c>
      <c r="AM68" s="15">
        <v>0</v>
      </c>
      <c r="AN68" s="15">
        <v>0</v>
      </c>
      <c r="AO68" s="15">
        <v>0</v>
      </c>
      <c r="AP68" s="15">
        <v>0</v>
      </c>
      <c r="AQ68" s="23">
        <v>0</v>
      </c>
      <c r="AR68" s="14">
        <v>866009</v>
      </c>
      <c r="AS68" s="15">
        <v>0</v>
      </c>
      <c r="AT68" s="15">
        <v>0</v>
      </c>
      <c r="AU68" s="15">
        <v>0</v>
      </c>
      <c r="AV68" s="15">
        <v>0</v>
      </c>
      <c r="AW68" s="23">
        <v>866009</v>
      </c>
      <c r="AX68" s="138">
        <v>115987427.99889165</v>
      </c>
      <c r="AY68" s="139">
        <v>18064187.195502009</v>
      </c>
      <c r="AZ68" s="139">
        <v>4252455.8056063382</v>
      </c>
      <c r="BA68" s="139">
        <v>0</v>
      </c>
      <c r="BB68" s="139">
        <v>0</v>
      </c>
      <c r="BC68" s="133">
        <v>138304071</v>
      </c>
      <c r="BD68" s="14">
        <v>716970</v>
      </c>
      <c r="BE68" s="15">
        <v>0</v>
      </c>
      <c r="BF68" s="15">
        <v>0</v>
      </c>
      <c r="BG68" s="15">
        <v>0</v>
      </c>
      <c r="BH68" s="15">
        <v>0</v>
      </c>
      <c r="BI68" s="23">
        <v>716970</v>
      </c>
      <c r="BJ68" s="14">
        <v>716970</v>
      </c>
      <c r="BK68" s="15">
        <v>0</v>
      </c>
      <c r="BL68" s="15">
        <v>0</v>
      </c>
      <c r="BM68" s="15">
        <v>0</v>
      </c>
      <c r="BN68" s="15">
        <v>0</v>
      </c>
      <c r="BO68" s="23">
        <v>716970</v>
      </c>
      <c r="BP68" s="14">
        <v>919532</v>
      </c>
      <c r="BQ68" s="15">
        <v>119716</v>
      </c>
      <c r="BR68" s="15">
        <v>0</v>
      </c>
      <c r="BS68" s="15">
        <v>0</v>
      </c>
      <c r="BT68" s="15">
        <v>0</v>
      </c>
      <c r="BU68" s="23">
        <v>1039248</v>
      </c>
      <c r="BV68" s="138">
        <v>115067895.99889165</v>
      </c>
      <c r="BW68" s="139">
        <v>17944471.195502009</v>
      </c>
      <c r="BX68" s="139">
        <v>4252455.8056063382</v>
      </c>
      <c r="BY68" s="139">
        <v>0</v>
      </c>
      <c r="BZ68" s="139">
        <v>0</v>
      </c>
      <c r="CA68" s="133">
        <v>137264823</v>
      </c>
      <c r="CB68" s="84">
        <v>137264823</v>
      </c>
      <c r="CC68" s="27">
        <v>137264000</v>
      </c>
      <c r="CD68" s="28">
        <f t="shared" si="0"/>
        <v>823</v>
      </c>
      <c r="CE68" s="88"/>
    </row>
    <row r="69" spans="1:83" s="89" customFormat="1" ht="14.5" customHeight="1" x14ac:dyDescent="0.3">
      <c r="A69" s="4" t="s">
        <v>57</v>
      </c>
      <c r="B69" s="14">
        <v>0</v>
      </c>
      <c r="C69" s="15">
        <v>0</v>
      </c>
      <c r="D69" s="15">
        <v>0</v>
      </c>
      <c r="E69" s="15">
        <v>0</v>
      </c>
      <c r="F69" s="15">
        <v>0</v>
      </c>
      <c r="G69" s="23">
        <v>0</v>
      </c>
      <c r="H69" s="14">
        <v>4165000</v>
      </c>
      <c r="I69" s="15">
        <v>116000</v>
      </c>
      <c r="J69" s="15">
        <v>195000</v>
      </c>
      <c r="K69" s="15">
        <v>4586000</v>
      </c>
      <c r="L69" s="15">
        <v>28000</v>
      </c>
      <c r="M69" s="23">
        <v>9090000</v>
      </c>
      <c r="N69" s="14">
        <v>0</v>
      </c>
      <c r="O69" s="15">
        <v>0</v>
      </c>
      <c r="P69" s="15">
        <v>0</v>
      </c>
      <c r="Q69" s="15">
        <v>0</v>
      </c>
      <c r="R69" s="15">
        <v>0</v>
      </c>
      <c r="S69" s="23">
        <v>0</v>
      </c>
      <c r="T69" s="14">
        <v>83000</v>
      </c>
      <c r="U69" s="15">
        <v>-8000</v>
      </c>
      <c r="V69" s="15">
        <v>0</v>
      </c>
      <c r="W69" s="15">
        <v>6000</v>
      </c>
      <c r="X69" s="15">
        <v>0</v>
      </c>
      <c r="Y69" s="23">
        <v>81000</v>
      </c>
      <c r="Z69" s="14">
        <v>1589000</v>
      </c>
      <c r="AA69" s="15">
        <v>54000</v>
      </c>
      <c r="AB69" s="15">
        <v>25000</v>
      </c>
      <c r="AC69" s="15">
        <v>342000</v>
      </c>
      <c r="AD69" s="15">
        <v>3000</v>
      </c>
      <c r="AE69" s="23">
        <v>2013000</v>
      </c>
      <c r="AF69" s="14">
        <v>0</v>
      </c>
      <c r="AG69" s="15">
        <v>0</v>
      </c>
      <c r="AH69" s="15">
        <v>0</v>
      </c>
      <c r="AI69" s="15">
        <v>0</v>
      </c>
      <c r="AJ69" s="15">
        <v>0</v>
      </c>
      <c r="AK69" s="23">
        <v>0</v>
      </c>
      <c r="AL69" s="14">
        <v>0</v>
      </c>
      <c r="AM69" s="15">
        <v>0</v>
      </c>
      <c r="AN69" s="15">
        <v>0</v>
      </c>
      <c r="AO69" s="15">
        <v>0</v>
      </c>
      <c r="AP69" s="15">
        <v>1152000</v>
      </c>
      <c r="AQ69" s="23">
        <v>1152000</v>
      </c>
      <c r="AR69" s="14">
        <v>0</v>
      </c>
      <c r="AS69" s="15">
        <v>0</v>
      </c>
      <c r="AT69" s="15">
        <v>0</v>
      </c>
      <c r="AU69" s="15">
        <v>0</v>
      </c>
      <c r="AV69" s="15">
        <v>0</v>
      </c>
      <c r="AW69" s="23">
        <v>0</v>
      </c>
      <c r="AX69" s="138">
        <v>5837000</v>
      </c>
      <c r="AY69" s="139">
        <v>162000</v>
      </c>
      <c r="AZ69" s="139">
        <v>220000</v>
      </c>
      <c r="BA69" s="139">
        <v>4934000</v>
      </c>
      <c r="BB69" s="139">
        <v>1183000</v>
      </c>
      <c r="BC69" s="133">
        <v>12336000</v>
      </c>
      <c r="BD69" s="14">
        <v>233000</v>
      </c>
      <c r="BE69" s="15">
        <v>0</v>
      </c>
      <c r="BF69" s="15">
        <v>0</v>
      </c>
      <c r="BG69" s="15">
        <v>10000</v>
      </c>
      <c r="BH69" s="15">
        <v>0</v>
      </c>
      <c r="BI69" s="23">
        <v>243000</v>
      </c>
      <c r="BJ69" s="14">
        <v>233000</v>
      </c>
      <c r="BK69" s="15">
        <v>0</v>
      </c>
      <c r="BL69" s="15">
        <v>0</v>
      </c>
      <c r="BM69" s="15">
        <v>10000</v>
      </c>
      <c r="BN69" s="15">
        <v>0</v>
      </c>
      <c r="BO69" s="23">
        <v>243000</v>
      </c>
      <c r="BP69" s="14">
        <v>0</v>
      </c>
      <c r="BQ69" s="15">
        <v>0</v>
      </c>
      <c r="BR69" s="15">
        <v>0</v>
      </c>
      <c r="BS69" s="15">
        <v>0</v>
      </c>
      <c r="BT69" s="15">
        <v>14000</v>
      </c>
      <c r="BU69" s="23">
        <v>14000</v>
      </c>
      <c r="BV69" s="138">
        <v>5837000</v>
      </c>
      <c r="BW69" s="139">
        <v>162000</v>
      </c>
      <c r="BX69" s="139">
        <v>220000</v>
      </c>
      <c r="BY69" s="139">
        <v>4934000</v>
      </c>
      <c r="BZ69" s="139">
        <v>1169000</v>
      </c>
      <c r="CA69" s="133">
        <v>12322000</v>
      </c>
      <c r="CB69" s="84">
        <v>12322000</v>
      </c>
      <c r="CC69" s="27">
        <v>12429110</v>
      </c>
      <c r="CD69" s="28">
        <f t="shared" si="0"/>
        <v>-107110</v>
      </c>
      <c r="CE69" s="88"/>
    </row>
    <row r="70" spans="1:83" s="89" customFormat="1" ht="14.5" customHeight="1" x14ac:dyDescent="0.3">
      <c r="A70" s="4" t="s">
        <v>58</v>
      </c>
      <c r="B70" s="14">
        <v>0</v>
      </c>
      <c r="C70" s="15">
        <v>0</v>
      </c>
      <c r="D70" s="15">
        <v>0</v>
      </c>
      <c r="E70" s="15">
        <v>0</v>
      </c>
      <c r="F70" s="15">
        <v>0</v>
      </c>
      <c r="G70" s="23">
        <v>0</v>
      </c>
      <c r="H70" s="14">
        <v>6452272.79</v>
      </c>
      <c r="I70" s="15">
        <v>320027.21000000002</v>
      </c>
      <c r="J70" s="15">
        <v>0</v>
      </c>
      <c r="K70" s="15">
        <v>0</v>
      </c>
      <c r="L70" s="15">
        <v>3705.48</v>
      </c>
      <c r="M70" s="23">
        <v>6776005.4800000004</v>
      </c>
      <c r="N70" s="14">
        <v>0</v>
      </c>
      <c r="O70" s="15">
        <v>0</v>
      </c>
      <c r="P70" s="15">
        <v>0</v>
      </c>
      <c r="Q70" s="15">
        <v>0</v>
      </c>
      <c r="R70" s="15">
        <v>0</v>
      </c>
      <c r="S70" s="23">
        <v>0</v>
      </c>
      <c r="T70" s="14">
        <v>22183.16</v>
      </c>
      <c r="U70" s="15">
        <v>-6015.01</v>
      </c>
      <c r="V70" s="15">
        <v>0</v>
      </c>
      <c r="W70" s="15">
        <v>0</v>
      </c>
      <c r="X70" s="15">
        <v>0</v>
      </c>
      <c r="Y70" s="23">
        <v>16168.15</v>
      </c>
      <c r="Z70" s="14">
        <v>1161201.4500000002</v>
      </c>
      <c r="AA70" s="15">
        <v>0</v>
      </c>
      <c r="AB70" s="15">
        <v>0</v>
      </c>
      <c r="AC70" s="15">
        <v>0</v>
      </c>
      <c r="AD70" s="15">
        <v>0</v>
      </c>
      <c r="AE70" s="23">
        <v>1161201.4500000002</v>
      </c>
      <c r="AF70" s="14">
        <v>0</v>
      </c>
      <c r="AG70" s="15">
        <v>0</v>
      </c>
      <c r="AH70" s="15">
        <v>0</v>
      </c>
      <c r="AI70" s="15">
        <v>0</v>
      </c>
      <c r="AJ70" s="15">
        <v>0</v>
      </c>
      <c r="AK70" s="23">
        <v>0</v>
      </c>
      <c r="AL70" s="14">
        <v>0</v>
      </c>
      <c r="AM70" s="15">
        <v>0</v>
      </c>
      <c r="AN70" s="15">
        <v>0</v>
      </c>
      <c r="AO70" s="15">
        <v>0</v>
      </c>
      <c r="AP70" s="15">
        <v>0</v>
      </c>
      <c r="AQ70" s="23">
        <v>0</v>
      </c>
      <c r="AR70" s="14">
        <v>-3782.13</v>
      </c>
      <c r="AS70" s="15">
        <v>0</v>
      </c>
      <c r="AT70" s="15">
        <v>0</v>
      </c>
      <c r="AU70" s="15">
        <v>0</v>
      </c>
      <c r="AV70" s="15">
        <v>0</v>
      </c>
      <c r="AW70" s="23">
        <v>-3782.13</v>
      </c>
      <c r="AX70" s="138">
        <v>7631875.2700000005</v>
      </c>
      <c r="AY70" s="139">
        <v>314012.2</v>
      </c>
      <c r="AZ70" s="139">
        <v>0</v>
      </c>
      <c r="BA70" s="139">
        <v>0</v>
      </c>
      <c r="BB70" s="139">
        <v>3705.48</v>
      </c>
      <c r="BC70" s="133">
        <v>7949592.9500000011</v>
      </c>
      <c r="BD70" s="14">
        <v>84968</v>
      </c>
      <c r="BE70" s="15">
        <v>0</v>
      </c>
      <c r="BF70" s="15">
        <v>0</v>
      </c>
      <c r="BG70" s="15">
        <v>0</v>
      </c>
      <c r="BH70" s="15">
        <v>0</v>
      </c>
      <c r="BI70" s="23">
        <v>84968</v>
      </c>
      <c r="BJ70" s="14">
        <v>84968</v>
      </c>
      <c r="BK70" s="15">
        <v>0</v>
      </c>
      <c r="BL70" s="15">
        <v>0</v>
      </c>
      <c r="BM70" s="15">
        <v>0</v>
      </c>
      <c r="BN70" s="15">
        <v>0</v>
      </c>
      <c r="BO70" s="23">
        <v>84968</v>
      </c>
      <c r="BP70" s="14">
        <v>41640</v>
      </c>
      <c r="BQ70" s="15">
        <v>0</v>
      </c>
      <c r="BR70" s="15">
        <v>0</v>
      </c>
      <c r="BS70" s="15">
        <v>0</v>
      </c>
      <c r="BT70" s="15">
        <v>0</v>
      </c>
      <c r="BU70" s="23">
        <v>41640</v>
      </c>
      <c r="BV70" s="138">
        <v>7590235.2700000005</v>
      </c>
      <c r="BW70" s="139">
        <v>314012.2</v>
      </c>
      <c r="BX70" s="139">
        <v>0</v>
      </c>
      <c r="BY70" s="139">
        <v>0</v>
      </c>
      <c r="BZ70" s="139">
        <v>3705.48</v>
      </c>
      <c r="CA70" s="133">
        <v>7907952.9500000011</v>
      </c>
      <c r="CB70" s="84">
        <v>7907952.9500000011</v>
      </c>
      <c r="CC70" s="27">
        <v>7907952.9500000011</v>
      </c>
      <c r="CD70" s="28">
        <f t="shared" si="0"/>
        <v>0</v>
      </c>
      <c r="CE70" s="88"/>
    </row>
    <row r="71" spans="1:83" s="89" customFormat="1" ht="14.5" customHeight="1" x14ac:dyDescent="0.3">
      <c r="A71" s="4" t="s">
        <v>59</v>
      </c>
      <c r="B71" s="14">
        <v>0</v>
      </c>
      <c r="C71" s="15">
        <v>0</v>
      </c>
      <c r="D71" s="15">
        <v>0</v>
      </c>
      <c r="E71" s="15">
        <v>0</v>
      </c>
      <c r="F71" s="15">
        <v>0</v>
      </c>
      <c r="G71" s="23">
        <v>0</v>
      </c>
      <c r="H71" s="14">
        <v>28468408</v>
      </c>
      <c r="I71" s="15">
        <v>1385463</v>
      </c>
      <c r="J71" s="15">
        <v>1289286</v>
      </c>
      <c r="K71" s="15">
        <v>11065228</v>
      </c>
      <c r="L71" s="15">
        <v>0</v>
      </c>
      <c r="M71" s="23">
        <v>42208385</v>
      </c>
      <c r="N71" s="14">
        <v>0</v>
      </c>
      <c r="O71" s="15">
        <v>0</v>
      </c>
      <c r="P71" s="15">
        <v>0</v>
      </c>
      <c r="Q71" s="15">
        <v>0</v>
      </c>
      <c r="R71" s="15">
        <v>18658</v>
      </c>
      <c r="S71" s="23">
        <v>18658</v>
      </c>
      <c r="T71" s="14">
        <v>260196</v>
      </c>
      <c r="U71" s="15">
        <v>-171</v>
      </c>
      <c r="V71" s="15">
        <v>1814</v>
      </c>
      <c r="W71" s="15">
        <v>5970</v>
      </c>
      <c r="X71" s="15">
        <v>0</v>
      </c>
      <c r="Y71" s="23">
        <v>267809</v>
      </c>
      <c r="Z71" s="14">
        <v>3774732</v>
      </c>
      <c r="AA71" s="15">
        <v>102371</v>
      </c>
      <c r="AB71" s="15">
        <v>0</v>
      </c>
      <c r="AC71" s="15">
        <v>0</v>
      </c>
      <c r="AD71" s="15">
        <v>0</v>
      </c>
      <c r="AE71" s="23">
        <v>3877103</v>
      </c>
      <c r="AF71" s="14">
        <v>0</v>
      </c>
      <c r="AG71" s="15">
        <v>0</v>
      </c>
      <c r="AH71" s="15">
        <v>0</v>
      </c>
      <c r="AI71" s="15">
        <v>0</v>
      </c>
      <c r="AJ71" s="15">
        <v>0</v>
      </c>
      <c r="AK71" s="23">
        <v>0</v>
      </c>
      <c r="AL71" s="14">
        <v>0</v>
      </c>
      <c r="AM71" s="15">
        <v>0</v>
      </c>
      <c r="AN71" s="15">
        <v>193113</v>
      </c>
      <c r="AO71" s="15">
        <v>0</v>
      </c>
      <c r="AP71" s="15">
        <v>0</v>
      </c>
      <c r="AQ71" s="23">
        <v>193113</v>
      </c>
      <c r="AR71" s="14">
        <v>0</v>
      </c>
      <c r="AS71" s="15">
        <v>0</v>
      </c>
      <c r="AT71" s="15">
        <v>0</v>
      </c>
      <c r="AU71" s="15">
        <v>0</v>
      </c>
      <c r="AV71" s="15">
        <v>0</v>
      </c>
      <c r="AW71" s="23">
        <v>0</v>
      </c>
      <c r="AX71" s="138">
        <v>32503336</v>
      </c>
      <c r="AY71" s="139">
        <v>1487663</v>
      </c>
      <c r="AZ71" s="139">
        <v>1484213</v>
      </c>
      <c r="BA71" s="139">
        <v>11071198</v>
      </c>
      <c r="BB71" s="139">
        <v>18658</v>
      </c>
      <c r="BC71" s="133">
        <v>46565068</v>
      </c>
      <c r="BD71" s="14">
        <v>0</v>
      </c>
      <c r="BE71" s="15">
        <v>0</v>
      </c>
      <c r="BF71" s="15">
        <v>0</v>
      </c>
      <c r="BG71" s="15">
        <v>0</v>
      </c>
      <c r="BH71" s="15">
        <v>0</v>
      </c>
      <c r="BI71" s="23">
        <v>0</v>
      </c>
      <c r="BJ71" s="14">
        <v>0</v>
      </c>
      <c r="BK71" s="15">
        <v>0</v>
      </c>
      <c r="BL71" s="15">
        <v>0</v>
      </c>
      <c r="BM71" s="15">
        <v>0</v>
      </c>
      <c r="BN71" s="15">
        <v>0</v>
      </c>
      <c r="BO71" s="23">
        <v>0</v>
      </c>
      <c r="BP71" s="14">
        <v>0</v>
      </c>
      <c r="BQ71" s="15">
        <v>0</v>
      </c>
      <c r="BR71" s="15">
        <v>0</v>
      </c>
      <c r="BS71" s="15">
        <v>0</v>
      </c>
      <c r="BT71" s="15">
        <v>0</v>
      </c>
      <c r="BU71" s="23">
        <v>0</v>
      </c>
      <c r="BV71" s="138">
        <v>32503336</v>
      </c>
      <c r="BW71" s="139">
        <v>1487663</v>
      </c>
      <c r="BX71" s="139">
        <v>1484213</v>
      </c>
      <c r="BY71" s="139">
        <v>11071198</v>
      </c>
      <c r="BZ71" s="139">
        <v>18658</v>
      </c>
      <c r="CA71" s="133">
        <v>46565068</v>
      </c>
      <c r="CB71" s="84">
        <v>46565068</v>
      </c>
      <c r="CC71" s="27">
        <v>46565068</v>
      </c>
      <c r="CD71" s="28">
        <f t="shared" si="0"/>
        <v>0</v>
      </c>
      <c r="CE71" s="88"/>
    </row>
    <row r="72" spans="1:83" s="89" customFormat="1" ht="14.5" customHeight="1" x14ac:dyDescent="0.3">
      <c r="A72" s="4" t="s">
        <v>60</v>
      </c>
      <c r="B72" s="14">
        <v>1493726.6257553657</v>
      </c>
      <c r="C72" s="15">
        <v>84480.754532194216</v>
      </c>
      <c r="D72" s="15">
        <v>45220.841842050431</v>
      </c>
      <c r="E72" s="15">
        <v>349433.77787038969</v>
      </c>
      <c r="F72" s="15">
        <v>0</v>
      </c>
      <c r="G72" s="23">
        <v>1972862</v>
      </c>
      <c r="H72" s="14">
        <v>6945666.1433942001</v>
      </c>
      <c r="I72" s="15">
        <v>796097.21034729679</v>
      </c>
      <c r="J72" s="15">
        <v>256485.81023988544</v>
      </c>
      <c r="K72" s="15">
        <v>9513459.8360186182</v>
      </c>
      <c r="L72" s="15">
        <v>0</v>
      </c>
      <c r="M72" s="23">
        <v>17511709</v>
      </c>
      <c r="N72" s="14">
        <v>0</v>
      </c>
      <c r="O72" s="15">
        <v>0</v>
      </c>
      <c r="P72" s="15">
        <v>0</v>
      </c>
      <c r="Q72" s="15">
        <v>0</v>
      </c>
      <c r="R72" s="15">
        <v>0</v>
      </c>
      <c r="S72" s="23">
        <v>0</v>
      </c>
      <c r="T72" s="14">
        <v>51565.856605800218</v>
      </c>
      <c r="U72" s="15">
        <v>3174.7896527031867</v>
      </c>
      <c r="V72" s="15">
        <v>1790.1897601145722</v>
      </c>
      <c r="W72" s="15">
        <v>21594.163981382026</v>
      </c>
      <c r="X72" s="15">
        <v>0</v>
      </c>
      <c r="Y72" s="23">
        <v>78125</v>
      </c>
      <c r="Z72" s="14">
        <v>2239669</v>
      </c>
      <c r="AA72" s="15">
        <v>11055</v>
      </c>
      <c r="AB72" s="15">
        <v>6234</v>
      </c>
      <c r="AC72" s="15">
        <v>75195</v>
      </c>
      <c r="AD72" s="15">
        <v>0</v>
      </c>
      <c r="AE72" s="23">
        <v>2332153</v>
      </c>
      <c r="AF72" s="14">
        <v>0</v>
      </c>
      <c r="AG72" s="15">
        <v>0</v>
      </c>
      <c r="AH72" s="15">
        <v>0</v>
      </c>
      <c r="AI72" s="15">
        <v>4262</v>
      </c>
      <c r="AJ72" s="15">
        <v>0</v>
      </c>
      <c r="AK72" s="23">
        <v>4262</v>
      </c>
      <c r="AL72" s="14">
        <v>0</v>
      </c>
      <c r="AM72" s="15">
        <v>0</v>
      </c>
      <c r="AN72" s="15">
        <v>0</v>
      </c>
      <c r="AO72" s="15">
        <v>0</v>
      </c>
      <c r="AP72" s="15">
        <v>185892</v>
      </c>
      <c r="AQ72" s="23">
        <v>185892</v>
      </c>
      <c r="AR72" s="14">
        <v>0</v>
      </c>
      <c r="AS72" s="15">
        <v>0</v>
      </c>
      <c r="AT72" s="15">
        <v>0</v>
      </c>
      <c r="AU72" s="15">
        <v>0</v>
      </c>
      <c r="AV72" s="15">
        <v>0</v>
      </c>
      <c r="AW72" s="23">
        <v>0</v>
      </c>
      <c r="AX72" s="138">
        <v>10730627.625755366</v>
      </c>
      <c r="AY72" s="139">
        <v>894807.75453219423</v>
      </c>
      <c r="AZ72" s="139">
        <v>309730.84184205049</v>
      </c>
      <c r="BA72" s="139">
        <v>9963944.7778703906</v>
      </c>
      <c r="BB72" s="139">
        <v>185892</v>
      </c>
      <c r="BC72" s="133">
        <v>22085003</v>
      </c>
      <c r="BD72" s="14">
        <v>430845</v>
      </c>
      <c r="BE72" s="15">
        <v>0</v>
      </c>
      <c r="BF72" s="15">
        <v>0</v>
      </c>
      <c r="BG72" s="15">
        <v>0</v>
      </c>
      <c r="BH72" s="15">
        <v>0</v>
      </c>
      <c r="BI72" s="23">
        <v>430845</v>
      </c>
      <c r="BJ72" s="14">
        <v>430845</v>
      </c>
      <c r="BK72" s="15">
        <v>0</v>
      </c>
      <c r="BL72" s="15">
        <v>0</v>
      </c>
      <c r="BM72" s="15">
        <v>0</v>
      </c>
      <c r="BN72" s="15">
        <v>0</v>
      </c>
      <c r="BO72" s="23">
        <v>430845</v>
      </c>
      <c r="BP72" s="14">
        <v>0</v>
      </c>
      <c r="BQ72" s="15">
        <v>0</v>
      </c>
      <c r="BR72" s="15">
        <v>0</v>
      </c>
      <c r="BS72" s="15">
        <v>0</v>
      </c>
      <c r="BT72" s="15">
        <v>0</v>
      </c>
      <c r="BU72" s="23">
        <v>0</v>
      </c>
      <c r="BV72" s="138">
        <v>10730627.625755366</v>
      </c>
      <c r="BW72" s="139">
        <v>894807.75453219423</v>
      </c>
      <c r="BX72" s="139">
        <v>309730.84184205049</v>
      </c>
      <c r="BY72" s="139">
        <v>9963944.7778703906</v>
      </c>
      <c r="BZ72" s="139">
        <v>185892</v>
      </c>
      <c r="CA72" s="133">
        <v>22085003</v>
      </c>
      <c r="CB72" s="84">
        <v>22085003</v>
      </c>
      <c r="CC72" s="27">
        <v>22085003</v>
      </c>
      <c r="CD72" s="28">
        <f t="shared" si="0"/>
        <v>0</v>
      </c>
      <c r="CE72" s="88"/>
    </row>
    <row r="73" spans="1:83" s="89" customFormat="1" ht="14.5" customHeight="1" x14ac:dyDescent="0.3">
      <c r="A73" s="4" t="s">
        <v>61</v>
      </c>
      <c r="B73" s="14">
        <v>0</v>
      </c>
      <c r="C73" s="15">
        <v>0</v>
      </c>
      <c r="D73" s="15">
        <v>0</v>
      </c>
      <c r="E73" s="15">
        <v>0</v>
      </c>
      <c r="F73" s="15">
        <v>0</v>
      </c>
      <c r="G73" s="23">
        <v>0</v>
      </c>
      <c r="H73" s="14">
        <v>86404226.200000003</v>
      </c>
      <c r="I73" s="15">
        <v>12931489</v>
      </c>
      <c r="J73" s="15">
        <v>0</v>
      </c>
      <c r="K73" s="15">
        <v>0</v>
      </c>
      <c r="L73" s="15">
        <v>0</v>
      </c>
      <c r="M73" s="23">
        <v>99335715.200000003</v>
      </c>
      <c r="N73" s="14">
        <v>0</v>
      </c>
      <c r="O73" s="15">
        <v>0</v>
      </c>
      <c r="P73" s="15">
        <v>0</v>
      </c>
      <c r="Q73" s="15">
        <v>0</v>
      </c>
      <c r="R73" s="15">
        <v>116897</v>
      </c>
      <c r="S73" s="23">
        <v>116897</v>
      </c>
      <c r="T73" s="14">
        <v>713894</v>
      </c>
      <c r="U73" s="15">
        <v>73898</v>
      </c>
      <c r="V73" s="15">
        <v>0</v>
      </c>
      <c r="W73" s="15">
        <v>0</v>
      </c>
      <c r="X73" s="15">
        <v>0</v>
      </c>
      <c r="Y73" s="23">
        <v>787792</v>
      </c>
      <c r="Z73" s="14">
        <v>21391175</v>
      </c>
      <c r="AA73" s="15">
        <v>2527422</v>
      </c>
      <c r="AB73" s="15">
        <v>0</v>
      </c>
      <c r="AC73" s="15">
        <v>0</v>
      </c>
      <c r="AD73" s="15">
        <v>0</v>
      </c>
      <c r="AE73" s="23">
        <v>23918597</v>
      </c>
      <c r="AF73" s="14">
        <v>0</v>
      </c>
      <c r="AG73" s="15">
        <v>1904734</v>
      </c>
      <c r="AH73" s="15">
        <v>0</v>
      </c>
      <c r="AI73" s="15">
        <v>0</v>
      </c>
      <c r="AJ73" s="15">
        <v>0</v>
      </c>
      <c r="AK73" s="23">
        <v>1904734</v>
      </c>
      <c r="AL73" s="14">
        <v>0</v>
      </c>
      <c r="AM73" s="15">
        <v>0</v>
      </c>
      <c r="AN73" s="15">
        <v>0</v>
      </c>
      <c r="AO73" s="15">
        <v>0</v>
      </c>
      <c r="AP73" s="15">
        <v>0</v>
      </c>
      <c r="AQ73" s="23">
        <v>0</v>
      </c>
      <c r="AR73" s="14">
        <v>0</v>
      </c>
      <c r="AS73" s="15">
        <v>0</v>
      </c>
      <c r="AT73" s="15">
        <v>0</v>
      </c>
      <c r="AU73" s="15">
        <v>0</v>
      </c>
      <c r="AV73" s="15">
        <v>0</v>
      </c>
      <c r="AW73" s="23">
        <v>0</v>
      </c>
      <c r="AX73" s="138">
        <v>108509295.2</v>
      </c>
      <c r="AY73" s="139">
        <v>17437543</v>
      </c>
      <c r="AZ73" s="139">
        <v>0</v>
      </c>
      <c r="BA73" s="139">
        <v>0</v>
      </c>
      <c r="BB73" s="139">
        <v>116897</v>
      </c>
      <c r="BC73" s="133">
        <v>126063735.2</v>
      </c>
      <c r="BD73" s="14">
        <v>686859</v>
      </c>
      <c r="BE73" s="15">
        <v>0</v>
      </c>
      <c r="BF73" s="15">
        <v>0</v>
      </c>
      <c r="BG73" s="15">
        <v>0</v>
      </c>
      <c r="BH73" s="15">
        <v>0</v>
      </c>
      <c r="BI73" s="23">
        <v>686859</v>
      </c>
      <c r="BJ73" s="14">
        <v>686859</v>
      </c>
      <c r="BK73" s="15">
        <v>0</v>
      </c>
      <c r="BL73" s="15">
        <v>0</v>
      </c>
      <c r="BM73" s="15">
        <v>0</v>
      </c>
      <c r="BN73" s="15">
        <v>0</v>
      </c>
      <c r="BO73" s="23">
        <v>686859</v>
      </c>
      <c r="BP73" s="14">
        <v>139650</v>
      </c>
      <c r="BQ73" s="15">
        <v>0</v>
      </c>
      <c r="BR73" s="15">
        <v>0</v>
      </c>
      <c r="BS73" s="15">
        <v>0</v>
      </c>
      <c r="BT73" s="15">
        <v>0</v>
      </c>
      <c r="BU73" s="23">
        <v>139650</v>
      </c>
      <c r="BV73" s="138">
        <v>108369645.2</v>
      </c>
      <c r="BW73" s="139">
        <v>17437543</v>
      </c>
      <c r="BX73" s="139">
        <v>0</v>
      </c>
      <c r="BY73" s="139">
        <v>0</v>
      </c>
      <c r="BZ73" s="139">
        <v>116897</v>
      </c>
      <c r="CA73" s="133">
        <v>125924085.2</v>
      </c>
      <c r="CB73" s="84">
        <v>125924085.2</v>
      </c>
      <c r="CC73" s="27">
        <v>125924085.14</v>
      </c>
      <c r="CD73" s="28">
        <f t="shared" si="0"/>
        <v>6.0000002384185791E-2</v>
      </c>
      <c r="CE73" s="88"/>
    </row>
    <row r="74" spans="1:83" s="89" customFormat="1" ht="14.5" customHeight="1" x14ac:dyDescent="0.3">
      <c r="A74" s="4" t="s">
        <v>62</v>
      </c>
      <c r="B74" s="14">
        <v>0</v>
      </c>
      <c r="C74" s="15">
        <v>0</v>
      </c>
      <c r="D74" s="15">
        <v>0</v>
      </c>
      <c r="E74" s="15">
        <v>0</v>
      </c>
      <c r="F74" s="15">
        <v>0</v>
      </c>
      <c r="G74" s="23">
        <v>0</v>
      </c>
      <c r="H74" s="14">
        <v>8974184.3100000005</v>
      </c>
      <c r="I74" s="15">
        <v>887130.4</v>
      </c>
      <c r="J74" s="15">
        <v>0</v>
      </c>
      <c r="K74" s="15">
        <v>7969104.0300000003</v>
      </c>
      <c r="L74" s="15">
        <v>0</v>
      </c>
      <c r="M74" s="23">
        <v>17830418.740000002</v>
      </c>
      <c r="N74" s="14">
        <v>0</v>
      </c>
      <c r="O74" s="15">
        <v>0</v>
      </c>
      <c r="P74" s="15">
        <v>0</v>
      </c>
      <c r="Q74" s="15">
        <v>0</v>
      </c>
      <c r="R74" s="15">
        <v>0</v>
      </c>
      <c r="S74" s="23">
        <v>0</v>
      </c>
      <c r="T74" s="14">
        <v>83191</v>
      </c>
      <c r="U74" s="15">
        <v>1945</v>
      </c>
      <c r="V74" s="15">
        <v>0</v>
      </c>
      <c r="W74" s="15">
        <v>5106</v>
      </c>
      <c r="X74" s="15">
        <v>0</v>
      </c>
      <c r="Y74" s="23">
        <v>90242</v>
      </c>
      <c r="Z74" s="14">
        <v>2031362.62</v>
      </c>
      <c r="AA74" s="15">
        <v>110631.29</v>
      </c>
      <c r="AB74" s="15">
        <v>0</v>
      </c>
      <c r="AC74" s="15">
        <v>570198</v>
      </c>
      <c r="AD74" s="15">
        <v>0</v>
      </c>
      <c r="AE74" s="23">
        <v>2712191.91</v>
      </c>
      <c r="AF74" s="14">
        <v>0</v>
      </c>
      <c r="AG74" s="15">
        <v>0</v>
      </c>
      <c r="AH74" s="15">
        <v>0</v>
      </c>
      <c r="AI74" s="15">
        <v>0</v>
      </c>
      <c r="AJ74" s="15">
        <v>0</v>
      </c>
      <c r="AK74" s="23">
        <v>0</v>
      </c>
      <c r="AL74" s="14">
        <v>0</v>
      </c>
      <c r="AM74" s="15">
        <v>0</v>
      </c>
      <c r="AN74" s="15">
        <v>0</v>
      </c>
      <c r="AO74" s="15">
        <v>0</v>
      </c>
      <c r="AP74" s="15">
        <v>0</v>
      </c>
      <c r="AQ74" s="23">
        <v>0</v>
      </c>
      <c r="AR74" s="14">
        <v>212374.23</v>
      </c>
      <c r="AS74" s="15">
        <v>0</v>
      </c>
      <c r="AT74" s="15">
        <v>0</v>
      </c>
      <c r="AU74" s="15">
        <v>0</v>
      </c>
      <c r="AV74" s="15">
        <v>0</v>
      </c>
      <c r="AW74" s="23">
        <v>212374.23</v>
      </c>
      <c r="AX74" s="138">
        <v>11301112.16</v>
      </c>
      <c r="AY74" s="139">
        <v>999706.69000000006</v>
      </c>
      <c r="AZ74" s="139">
        <v>0</v>
      </c>
      <c r="BA74" s="139">
        <v>8544408.0300000012</v>
      </c>
      <c r="BB74" s="139">
        <v>0</v>
      </c>
      <c r="BC74" s="133">
        <v>20845226.880000003</v>
      </c>
      <c r="BD74" s="14">
        <v>0</v>
      </c>
      <c r="BE74" s="15">
        <v>0</v>
      </c>
      <c r="BF74" s="15">
        <v>0</v>
      </c>
      <c r="BG74" s="15">
        <v>0</v>
      </c>
      <c r="BH74" s="15">
        <v>0</v>
      </c>
      <c r="BI74" s="23">
        <v>0</v>
      </c>
      <c r="BJ74" s="14">
        <v>323061</v>
      </c>
      <c r="BK74" s="15">
        <v>0</v>
      </c>
      <c r="BL74" s="15">
        <v>0</v>
      </c>
      <c r="BM74" s="15">
        <v>0</v>
      </c>
      <c r="BN74" s="15">
        <v>0</v>
      </c>
      <c r="BO74" s="23">
        <v>323061</v>
      </c>
      <c r="BP74" s="14">
        <v>7108</v>
      </c>
      <c r="BQ74" s="15">
        <v>0</v>
      </c>
      <c r="BR74" s="15">
        <v>0</v>
      </c>
      <c r="BS74" s="15">
        <v>0</v>
      </c>
      <c r="BT74" s="15">
        <v>0</v>
      </c>
      <c r="BU74" s="23">
        <v>7108</v>
      </c>
      <c r="BV74" s="138">
        <v>10970943.16</v>
      </c>
      <c r="BW74" s="139">
        <v>999706.69000000006</v>
      </c>
      <c r="BX74" s="139">
        <v>0</v>
      </c>
      <c r="BY74" s="139">
        <v>8544408.0300000012</v>
      </c>
      <c r="BZ74" s="139">
        <v>0</v>
      </c>
      <c r="CA74" s="133">
        <v>20515057.880000003</v>
      </c>
      <c r="CB74" s="84">
        <v>20515057.880000003</v>
      </c>
      <c r="CC74" s="27">
        <v>20515058</v>
      </c>
      <c r="CD74" s="28">
        <f t="shared" si="0"/>
        <v>-0.11999999731779099</v>
      </c>
      <c r="CE74" s="88"/>
    </row>
    <row r="75" spans="1:83" s="89" customFormat="1" ht="14.5" customHeight="1" x14ac:dyDescent="0.3">
      <c r="A75" s="4" t="s">
        <v>63</v>
      </c>
      <c r="B75" s="14">
        <v>4579285</v>
      </c>
      <c r="C75" s="15">
        <v>249400</v>
      </c>
      <c r="D75" s="15">
        <v>0</v>
      </c>
      <c r="E75" s="15">
        <v>148780</v>
      </c>
      <c r="F75" s="15">
        <v>0</v>
      </c>
      <c r="G75" s="23">
        <v>4977465</v>
      </c>
      <c r="H75" s="14">
        <v>39076258</v>
      </c>
      <c r="I75" s="15">
        <v>3492731</v>
      </c>
      <c r="J75" s="15">
        <v>0</v>
      </c>
      <c r="K75" s="15">
        <v>2218928</v>
      </c>
      <c r="L75" s="15">
        <v>0</v>
      </c>
      <c r="M75" s="23">
        <v>44787917</v>
      </c>
      <c r="N75" s="14">
        <v>0</v>
      </c>
      <c r="O75" s="15">
        <v>0</v>
      </c>
      <c r="P75" s="15">
        <v>0</v>
      </c>
      <c r="Q75" s="15">
        <v>0</v>
      </c>
      <c r="R75" s="15">
        <v>0</v>
      </c>
      <c r="S75" s="23">
        <v>0</v>
      </c>
      <c r="T75" s="14">
        <v>756660</v>
      </c>
      <c r="U75" s="15">
        <v>37997</v>
      </c>
      <c r="V75" s="15">
        <v>0</v>
      </c>
      <c r="W75" s="15">
        <v>-21059</v>
      </c>
      <c r="X75" s="15">
        <v>0</v>
      </c>
      <c r="Y75" s="23">
        <v>773598</v>
      </c>
      <c r="Z75" s="14">
        <v>7985322</v>
      </c>
      <c r="AA75" s="15">
        <v>15487</v>
      </c>
      <c r="AB75" s="15">
        <v>0</v>
      </c>
      <c r="AC75" s="15">
        <v>664367</v>
      </c>
      <c r="AD75" s="15">
        <v>0</v>
      </c>
      <c r="AE75" s="23">
        <v>8665176</v>
      </c>
      <c r="AF75" s="14">
        <v>0</v>
      </c>
      <c r="AG75" s="15">
        <v>0</v>
      </c>
      <c r="AH75" s="15">
        <v>0</v>
      </c>
      <c r="AI75" s="15">
        <v>0</v>
      </c>
      <c r="AJ75" s="15">
        <v>0</v>
      </c>
      <c r="AK75" s="23">
        <v>0</v>
      </c>
      <c r="AL75" s="14">
        <v>0</v>
      </c>
      <c r="AM75" s="15">
        <v>0</v>
      </c>
      <c r="AN75" s="15">
        <v>0</v>
      </c>
      <c r="AO75" s="15">
        <v>0</v>
      </c>
      <c r="AP75" s="15">
        <v>0</v>
      </c>
      <c r="AQ75" s="23">
        <v>0</v>
      </c>
      <c r="AR75" s="14">
        <v>0</v>
      </c>
      <c r="AS75" s="15">
        <v>0</v>
      </c>
      <c r="AT75" s="15">
        <v>0</v>
      </c>
      <c r="AU75" s="15">
        <v>0</v>
      </c>
      <c r="AV75" s="15">
        <v>0</v>
      </c>
      <c r="AW75" s="23">
        <v>0</v>
      </c>
      <c r="AX75" s="138">
        <v>52397525</v>
      </c>
      <c r="AY75" s="139">
        <v>3795615</v>
      </c>
      <c r="AZ75" s="139">
        <v>0</v>
      </c>
      <c r="BA75" s="139">
        <v>3011016</v>
      </c>
      <c r="BB75" s="139">
        <v>0</v>
      </c>
      <c r="BC75" s="133">
        <v>59204156</v>
      </c>
      <c r="BD75" s="14">
        <v>604733.18999999994</v>
      </c>
      <c r="BE75" s="15">
        <v>0</v>
      </c>
      <c r="BF75" s="15">
        <v>0</v>
      </c>
      <c r="BG75" s="15">
        <v>0</v>
      </c>
      <c r="BH75" s="15">
        <v>0</v>
      </c>
      <c r="BI75" s="23">
        <v>604733.18999999994</v>
      </c>
      <c r="BJ75" s="14">
        <v>604733.18999999994</v>
      </c>
      <c r="BK75" s="15">
        <v>0</v>
      </c>
      <c r="BL75" s="15">
        <v>0</v>
      </c>
      <c r="BM75" s="15">
        <v>0</v>
      </c>
      <c r="BN75" s="15">
        <v>0</v>
      </c>
      <c r="BO75" s="23">
        <v>604733.18999999994</v>
      </c>
      <c r="BP75" s="14">
        <v>0</v>
      </c>
      <c r="BQ75" s="15">
        <v>0</v>
      </c>
      <c r="BR75" s="15">
        <v>0</v>
      </c>
      <c r="BS75" s="15">
        <v>0</v>
      </c>
      <c r="BT75" s="15">
        <v>0</v>
      </c>
      <c r="BU75" s="23">
        <v>0</v>
      </c>
      <c r="BV75" s="138">
        <v>52397525</v>
      </c>
      <c r="BW75" s="139">
        <v>3795615</v>
      </c>
      <c r="BX75" s="139">
        <v>0</v>
      </c>
      <c r="BY75" s="139">
        <v>3011016</v>
      </c>
      <c r="BZ75" s="139">
        <v>0</v>
      </c>
      <c r="CA75" s="133">
        <v>59204156</v>
      </c>
      <c r="CB75" s="84">
        <v>59204156</v>
      </c>
      <c r="CC75" s="27">
        <v>59204155.649999999</v>
      </c>
      <c r="CD75" s="28">
        <f t="shared" ref="CD75:CD88" si="1">CB75-CC75</f>
        <v>0.35000000149011612</v>
      </c>
      <c r="CE75" s="88"/>
    </row>
    <row r="76" spans="1:83" s="89" customFormat="1" ht="14.5" customHeight="1" x14ac:dyDescent="0.3">
      <c r="A76" s="4" t="s">
        <v>64</v>
      </c>
      <c r="B76" s="14">
        <v>0</v>
      </c>
      <c r="C76" s="15">
        <v>0</v>
      </c>
      <c r="D76" s="15">
        <v>0</v>
      </c>
      <c r="E76" s="15">
        <v>0</v>
      </c>
      <c r="F76" s="15">
        <v>0</v>
      </c>
      <c r="G76" s="23">
        <v>0</v>
      </c>
      <c r="H76" s="14">
        <v>11051785</v>
      </c>
      <c r="I76" s="15">
        <v>1638042</v>
      </c>
      <c r="J76" s="15">
        <v>878983</v>
      </c>
      <c r="K76" s="15">
        <v>11997963</v>
      </c>
      <c r="L76" s="15">
        <v>14103.42</v>
      </c>
      <c r="M76" s="23">
        <v>25580876.420000002</v>
      </c>
      <c r="N76" s="14">
        <v>0</v>
      </c>
      <c r="O76" s="15">
        <v>0</v>
      </c>
      <c r="P76" s="15">
        <v>0</v>
      </c>
      <c r="Q76" s="15">
        <v>0</v>
      </c>
      <c r="R76" s="15">
        <v>0</v>
      </c>
      <c r="S76" s="23">
        <v>0</v>
      </c>
      <c r="T76" s="14">
        <v>115996</v>
      </c>
      <c r="U76" s="15">
        <v>33441</v>
      </c>
      <c r="V76" s="15">
        <v>5574</v>
      </c>
      <c r="W76" s="15">
        <v>34470</v>
      </c>
      <c r="X76" s="15">
        <v>2838</v>
      </c>
      <c r="Y76" s="23">
        <v>192319</v>
      </c>
      <c r="Z76" s="14">
        <v>3084191</v>
      </c>
      <c r="AA76" s="15">
        <v>17284</v>
      </c>
      <c r="AB76" s="15">
        <v>6727</v>
      </c>
      <c r="AC76" s="15">
        <v>570267</v>
      </c>
      <c r="AD76" s="15">
        <v>343</v>
      </c>
      <c r="AE76" s="23">
        <v>3678812</v>
      </c>
      <c r="AF76" s="14">
        <v>0</v>
      </c>
      <c r="AG76" s="15">
        <v>329887.64</v>
      </c>
      <c r="AH76" s="15">
        <v>39597.42</v>
      </c>
      <c r="AI76" s="15">
        <v>0</v>
      </c>
      <c r="AJ76" s="15">
        <v>0</v>
      </c>
      <c r="AK76" s="23">
        <v>369485.06</v>
      </c>
      <c r="AL76" s="14">
        <v>0</v>
      </c>
      <c r="AM76" s="15">
        <v>0</v>
      </c>
      <c r="AN76" s="15">
        <v>295761</v>
      </c>
      <c r="AO76" s="15">
        <v>0</v>
      </c>
      <c r="AP76" s="15">
        <v>0</v>
      </c>
      <c r="AQ76" s="23">
        <v>295761</v>
      </c>
      <c r="AR76" s="14">
        <v>-5364</v>
      </c>
      <c r="AS76" s="15">
        <v>-1254</v>
      </c>
      <c r="AT76" s="15">
        <v>0</v>
      </c>
      <c r="AU76" s="15">
        <v>-1559</v>
      </c>
      <c r="AV76" s="15">
        <v>-8471</v>
      </c>
      <c r="AW76" s="23">
        <v>-16648</v>
      </c>
      <c r="AX76" s="138">
        <v>14246608</v>
      </c>
      <c r="AY76" s="139">
        <v>2017400.6400000001</v>
      </c>
      <c r="AZ76" s="139">
        <v>1226642.42</v>
      </c>
      <c r="BA76" s="139">
        <v>12601141</v>
      </c>
      <c r="BB76" s="139">
        <v>8813.4199999999983</v>
      </c>
      <c r="BC76" s="133">
        <v>30100605.48</v>
      </c>
      <c r="BD76" s="14">
        <v>331835</v>
      </c>
      <c r="BE76" s="15">
        <v>0</v>
      </c>
      <c r="BF76" s="15">
        <v>95</v>
      </c>
      <c r="BG76" s="15">
        <v>34000</v>
      </c>
      <c r="BH76" s="15">
        <v>0</v>
      </c>
      <c r="BI76" s="23">
        <v>365930</v>
      </c>
      <c r="BJ76" s="14">
        <v>331835</v>
      </c>
      <c r="BK76" s="15">
        <v>0</v>
      </c>
      <c r="BL76" s="15">
        <v>95</v>
      </c>
      <c r="BM76" s="15">
        <v>34000</v>
      </c>
      <c r="BN76" s="15">
        <v>0</v>
      </c>
      <c r="BO76" s="23">
        <v>365930</v>
      </c>
      <c r="BP76" s="14">
        <v>0</v>
      </c>
      <c r="BQ76" s="15">
        <v>0</v>
      </c>
      <c r="BR76" s="15">
        <v>0</v>
      </c>
      <c r="BS76" s="15">
        <v>0</v>
      </c>
      <c r="BT76" s="15">
        <v>0</v>
      </c>
      <c r="BU76" s="23">
        <v>0</v>
      </c>
      <c r="BV76" s="138">
        <v>14246608</v>
      </c>
      <c r="BW76" s="139">
        <v>2017400.6400000001</v>
      </c>
      <c r="BX76" s="139">
        <v>1226642.42</v>
      </c>
      <c r="BY76" s="139">
        <v>12601141</v>
      </c>
      <c r="BZ76" s="139">
        <v>8813.4199999999983</v>
      </c>
      <c r="CA76" s="133">
        <v>30100605.48</v>
      </c>
      <c r="CB76" s="84">
        <v>30100605.48</v>
      </c>
      <c r="CC76" s="27">
        <v>30100605.43</v>
      </c>
      <c r="CD76" s="28">
        <f t="shared" si="1"/>
        <v>5.000000074505806E-2</v>
      </c>
      <c r="CE76" s="88"/>
    </row>
    <row r="77" spans="1:83" s="89" customFormat="1" ht="14.5" customHeight="1" x14ac:dyDescent="0.3">
      <c r="A77" s="4" t="s">
        <v>65</v>
      </c>
      <c r="B77" s="14">
        <v>570538</v>
      </c>
      <c r="C77" s="15">
        <v>76930</v>
      </c>
      <c r="D77" s="15">
        <v>0</v>
      </c>
      <c r="E77" s="15">
        <v>598245</v>
      </c>
      <c r="F77" s="15">
        <v>0</v>
      </c>
      <c r="G77" s="23">
        <v>1245713</v>
      </c>
      <c r="H77" s="14">
        <v>1392792</v>
      </c>
      <c r="I77" s="15">
        <v>144983</v>
      </c>
      <c r="J77" s="15">
        <v>0</v>
      </c>
      <c r="K77" s="15">
        <v>5117000</v>
      </c>
      <c r="L77" s="15">
        <v>0</v>
      </c>
      <c r="M77" s="23">
        <v>6654775</v>
      </c>
      <c r="N77" s="14">
        <v>0</v>
      </c>
      <c r="O77" s="15">
        <v>0</v>
      </c>
      <c r="P77" s="15">
        <v>0</v>
      </c>
      <c r="Q77" s="15">
        <v>0</v>
      </c>
      <c r="R77" s="15">
        <v>0</v>
      </c>
      <c r="S77" s="23">
        <v>0</v>
      </c>
      <c r="T77" s="14">
        <v>13</v>
      </c>
      <c r="U77" s="15">
        <v>1012</v>
      </c>
      <c r="V77" s="15">
        <v>0</v>
      </c>
      <c r="W77" s="15">
        <v>365</v>
      </c>
      <c r="X77" s="15">
        <v>0</v>
      </c>
      <c r="Y77" s="23">
        <v>1390</v>
      </c>
      <c r="Z77" s="14">
        <v>769750</v>
      </c>
      <c r="AA77" s="15">
        <v>108486</v>
      </c>
      <c r="AB77" s="15">
        <v>0</v>
      </c>
      <c r="AC77" s="15">
        <v>602052</v>
      </c>
      <c r="AD77" s="15">
        <v>0</v>
      </c>
      <c r="AE77" s="23">
        <v>1480288</v>
      </c>
      <c r="AF77" s="14">
        <v>0</v>
      </c>
      <c r="AG77" s="15">
        <v>0</v>
      </c>
      <c r="AH77" s="15">
        <v>0</v>
      </c>
      <c r="AI77" s="15">
        <v>0</v>
      </c>
      <c r="AJ77" s="15">
        <v>0</v>
      </c>
      <c r="AK77" s="23">
        <v>0</v>
      </c>
      <c r="AL77" s="14">
        <v>0</v>
      </c>
      <c r="AM77" s="15">
        <v>0</v>
      </c>
      <c r="AN77" s="15">
        <v>0</v>
      </c>
      <c r="AO77" s="15">
        <v>0</v>
      </c>
      <c r="AP77" s="15">
        <v>51797</v>
      </c>
      <c r="AQ77" s="23">
        <v>51797</v>
      </c>
      <c r="AR77" s="14">
        <v>0</v>
      </c>
      <c r="AS77" s="15">
        <v>0</v>
      </c>
      <c r="AT77" s="15">
        <v>0</v>
      </c>
      <c r="AU77" s="15">
        <v>0</v>
      </c>
      <c r="AV77" s="15">
        <v>0</v>
      </c>
      <c r="AW77" s="23">
        <v>0</v>
      </c>
      <c r="AX77" s="138">
        <v>2733093</v>
      </c>
      <c r="AY77" s="139">
        <v>331411</v>
      </c>
      <c r="AZ77" s="139">
        <v>0</v>
      </c>
      <c r="BA77" s="139">
        <v>6317662</v>
      </c>
      <c r="BB77" s="139">
        <v>51797</v>
      </c>
      <c r="BC77" s="133">
        <v>9433963</v>
      </c>
      <c r="BD77" s="14">
        <v>0</v>
      </c>
      <c r="BE77" s="15">
        <v>0</v>
      </c>
      <c r="BF77" s="15">
        <v>0</v>
      </c>
      <c r="BG77" s="15">
        <v>0</v>
      </c>
      <c r="BH77" s="15">
        <v>0</v>
      </c>
      <c r="BI77" s="23">
        <v>0</v>
      </c>
      <c r="BJ77" s="14">
        <v>0</v>
      </c>
      <c r="BK77" s="15">
        <v>0</v>
      </c>
      <c r="BL77" s="15">
        <v>0</v>
      </c>
      <c r="BM77" s="15">
        <v>0</v>
      </c>
      <c r="BN77" s="15">
        <v>0</v>
      </c>
      <c r="BO77" s="23">
        <v>0</v>
      </c>
      <c r="BP77" s="14">
        <v>0</v>
      </c>
      <c r="BQ77" s="15">
        <v>0</v>
      </c>
      <c r="BR77" s="15">
        <v>0</v>
      </c>
      <c r="BS77" s="15">
        <v>0</v>
      </c>
      <c r="BT77" s="15">
        <v>0</v>
      </c>
      <c r="BU77" s="23">
        <v>0</v>
      </c>
      <c r="BV77" s="138">
        <v>2733093</v>
      </c>
      <c r="BW77" s="139">
        <v>331411</v>
      </c>
      <c r="BX77" s="139">
        <v>0</v>
      </c>
      <c r="BY77" s="139">
        <v>6317662</v>
      </c>
      <c r="BZ77" s="139">
        <v>51797</v>
      </c>
      <c r="CA77" s="133">
        <v>9433963</v>
      </c>
      <c r="CB77" s="84">
        <v>9433963</v>
      </c>
      <c r="CC77" s="27">
        <v>9434069</v>
      </c>
      <c r="CD77" s="28">
        <f t="shared" si="1"/>
        <v>-106</v>
      </c>
      <c r="CE77" s="88"/>
    </row>
    <row r="78" spans="1:83" s="89" customFormat="1" ht="14.5" customHeight="1" x14ac:dyDescent="0.3">
      <c r="A78" s="4" t="s">
        <v>66</v>
      </c>
      <c r="B78" s="14">
        <v>0</v>
      </c>
      <c r="C78" s="15">
        <v>0</v>
      </c>
      <c r="D78" s="15">
        <v>0</v>
      </c>
      <c r="E78" s="15">
        <v>0</v>
      </c>
      <c r="F78" s="15">
        <v>0</v>
      </c>
      <c r="G78" s="23">
        <v>0</v>
      </c>
      <c r="H78" s="14">
        <v>17533401</v>
      </c>
      <c r="I78" s="15">
        <v>3230509</v>
      </c>
      <c r="J78" s="15">
        <v>1244728</v>
      </c>
      <c r="K78" s="15">
        <v>6922896</v>
      </c>
      <c r="L78" s="15">
        <v>14949</v>
      </c>
      <c r="M78" s="23">
        <v>28946483</v>
      </c>
      <c r="N78" s="14">
        <v>0</v>
      </c>
      <c r="O78" s="15">
        <v>0</v>
      </c>
      <c r="P78" s="15">
        <v>0</v>
      </c>
      <c r="Q78" s="15">
        <v>0</v>
      </c>
      <c r="R78" s="15">
        <v>26108</v>
      </c>
      <c r="S78" s="23">
        <v>26108</v>
      </c>
      <c r="T78" s="14">
        <v>209982</v>
      </c>
      <c r="U78" s="15">
        <v>45431</v>
      </c>
      <c r="V78" s="15">
        <v>12198</v>
      </c>
      <c r="W78" s="15">
        <v>6106</v>
      </c>
      <c r="X78" s="15">
        <v>674</v>
      </c>
      <c r="Y78" s="23">
        <v>274391</v>
      </c>
      <c r="Z78" s="14">
        <v>0</v>
      </c>
      <c r="AA78" s="15">
        <v>0</v>
      </c>
      <c r="AB78" s="15">
        <v>0</v>
      </c>
      <c r="AC78" s="15">
        <v>0</v>
      </c>
      <c r="AD78" s="15">
        <v>7583275</v>
      </c>
      <c r="AE78" s="23">
        <v>7583275</v>
      </c>
      <c r="AF78" s="14">
        <v>0</v>
      </c>
      <c r="AG78" s="15">
        <v>0</v>
      </c>
      <c r="AH78" s="15">
        <v>0</v>
      </c>
      <c r="AI78" s="15">
        <v>0</v>
      </c>
      <c r="AJ78" s="15">
        <v>0</v>
      </c>
      <c r="AK78" s="23">
        <v>0</v>
      </c>
      <c r="AL78" s="14">
        <v>0</v>
      </c>
      <c r="AM78" s="15">
        <v>0</v>
      </c>
      <c r="AN78" s="15">
        <v>0</v>
      </c>
      <c r="AO78" s="15">
        <v>0</v>
      </c>
      <c r="AP78" s="15">
        <v>0</v>
      </c>
      <c r="AQ78" s="23">
        <v>0</v>
      </c>
      <c r="AR78" s="14">
        <v>0</v>
      </c>
      <c r="AS78" s="15">
        <v>0</v>
      </c>
      <c r="AT78" s="15">
        <v>0</v>
      </c>
      <c r="AU78" s="15">
        <v>0</v>
      </c>
      <c r="AV78" s="15">
        <v>0</v>
      </c>
      <c r="AW78" s="23">
        <v>0</v>
      </c>
      <c r="AX78" s="138">
        <v>17743383</v>
      </c>
      <c r="AY78" s="139">
        <v>3275940</v>
      </c>
      <c r="AZ78" s="139">
        <v>1256926</v>
      </c>
      <c r="BA78" s="139">
        <v>6929002</v>
      </c>
      <c r="BB78" s="139">
        <v>7625006</v>
      </c>
      <c r="BC78" s="133">
        <v>36830257</v>
      </c>
      <c r="BD78" s="14">
        <v>769368</v>
      </c>
      <c r="BE78" s="15">
        <v>0</v>
      </c>
      <c r="BF78" s="15">
        <v>0</v>
      </c>
      <c r="BG78" s="15">
        <v>0</v>
      </c>
      <c r="BH78" s="15">
        <v>0</v>
      </c>
      <c r="BI78" s="23">
        <v>769368</v>
      </c>
      <c r="BJ78" s="14">
        <v>769368</v>
      </c>
      <c r="BK78" s="15">
        <v>0</v>
      </c>
      <c r="BL78" s="15">
        <v>0</v>
      </c>
      <c r="BM78" s="15">
        <v>0</v>
      </c>
      <c r="BN78" s="15">
        <v>0</v>
      </c>
      <c r="BO78" s="23">
        <v>769368</v>
      </c>
      <c r="BP78" s="14">
        <v>45183</v>
      </c>
      <c r="BQ78" s="15">
        <v>0</v>
      </c>
      <c r="BR78" s="15">
        <v>0</v>
      </c>
      <c r="BS78" s="15">
        <v>0</v>
      </c>
      <c r="BT78" s="15">
        <v>0</v>
      </c>
      <c r="BU78" s="23">
        <v>45183</v>
      </c>
      <c r="BV78" s="138">
        <v>17698200</v>
      </c>
      <c r="BW78" s="139">
        <v>3275940</v>
      </c>
      <c r="BX78" s="139">
        <v>1256926</v>
      </c>
      <c r="BY78" s="139">
        <v>6929002</v>
      </c>
      <c r="BZ78" s="139">
        <v>7625006</v>
      </c>
      <c r="CA78" s="133">
        <v>36785074</v>
      </c>
      <c r="CB78" s="84">
        <v>36785074</v>
      </c>
      <c r="CC78" s="27">
        <v>36783635</v>
      </c>
      <c r="CD78" s="28">
        <f t="shared" si="1"/>
        <v>1439</v>
      </c>
      <c r="CE78" s="88"/>
    </row>
    <row r="79" spans="1:83" s="89" customFormat="1" ht="14.5" customHeight="1" x14ac:dyDescent="0.3">
      <c r="A79" s="4" t="s">
        <v>67</v>
      </c>
      <c r="B79" s="14">
        <v>4444645</v>
      </c>
      <c r="C79" s="15">
        <v>264106</v>
      </c>
      <c r="D79" s="15">
        <v>115438</v>
      </c>
      <c r="E79" s="15">
        <v>51132</v>
      </c>
      <c r="F79" s="15">
        <v>234663</v>
      </c>
      <c r="G79" s="23">
        <v>5109984</v>
      </c>
      <c r="H79" s="14">
        <v>22009896</v>
      </c>
      <c r="I79" s="15">
        <v>5102996</v>
      </c>
      <c r="J79" s="15">
        <v>1750267</v>
      </c>
      <c r="K79" s="15">
        <v>619418</v>
      </c>
      <c r="L79" s="15">
        <v>1233712</v>
      </c>
      <c r="M79" s="23">
        <v>30716289</v>
      </c>
      <c r="N79" s="14">
        <v>0</v>
      </c>
      <c r="O79" s="15">
        <v>0</v>
      </c>
      <c r="P79" s="15">
        <v>0</v>
      </c>
      <c r="Q79" s="15">
        <v>0</v>
      </c>
      <c r="R79" s="15">
        <v>0</v>
      </c>
      <c r="S79" s="23">
        <v>0</v>
      </c>
      <c r="T79" s="14">
        <v>217465</v>
      </c>
      <c r="U79" s="15">
        <v>138380</v>
      </c>
      <c r="V79" s="15">
        <v>89329</v>
      </c>
      <c r="W79" s="15">
        <v>41147</v>
      </c>
      <c r="X79" s="15">
        <v>136939</v>
      </c>
      <c r="Y79" s="23">
        <v>623260</v>
      </c>
      <c r="Z79" s="14">
        <v>6026470</v>
      </c>
      <c r="AA79" s="15">
        <v>362805</v>
      </c>
      <c r="AB79" s="15">
        <v>157058</v>
      </c>
      <c r="AC79" s="15">
        <v>44420</v>
      </c>
      <c r="AD79" s="15">
        <v>47154</v>
      </c>
      <c r="AE79" s="23">
        <v>6637907</v>
      </c>
      <c r="AF79" s="14">
        <v>0</v>
      </c>
      <c r="AG79" s="15">
        <v>0</v>
      </c>
      <c r="AH79" s="15">
        <v>0</v>
      </c>
      <c r="AI79" s="15">
        <v>0</v>
      </c>
      <c r="AJ79" s="15">
        <v>0</v>
      </c>
      <c r="AK79" s="23">
        <v>0</v>
      </c>
      <c r="AL79" s="14">
        <v>0</v>
      </c>
      <c r="AM79" s="15">
        <v>0</v>
      </c>
      <c r="AN79" s="15">
        <v>0</v>
      </c>
      <c r="AO79" s="15">
        <v>0</v>
      </c>
      <c r="AP79" s="15">
        <v>0</v>
      </c>
      <c r="AQ79" s="23">
        <v>0</v>
      </c>
      <c r="AR79" s="14">
        <v>0</v>
      </c>
      <c r="AS79" s="15">
        <v>0</v>
      </c>
      <c r="AT79" s="15">
        <v>0</v>
      </c>
      <c r="AU79" s="15">
        <v>0</v>
      </c>
      <c r="AV79" s="15">
        <v>0</v>
      </c>
      <c r="AW79" s="23">
        <v>0</v>
      </c>
      <c r="AX79" s="138">
        <v>32698476</v>
      </c>
      <c r="AY79" s="139">
        <v>5868287</v>
      </c>
      <c r="AZ79" s="139">
        <v>2112092</v>
      </c>
      <c r="BA79" s="139">
        <v>756117</v>
      </c>
      <c r="BB79" s="139">
        <v>1652468</v>
      </c>
      <c r="BC79" s="133">
        <v>43087440</v>
      </c>
      <c r="BD79" s="14">
        <v>0</v>
      </c>
      <c r="BE79" s="15">
        <v>0</v>
      </c>
      <c r="BF79" s="15">
        <v>0</v>
      </c>
      <c r="BG79" s="15">
        <v>0</v>
      </c>
      <c r="BH79" s="15">
        <v>0</v>
      </c>
      <c r="BI79" s="23">
        <v>0</v>
      </c>
      <c r="BJ79" s="14">
        <v>0</v>
      </c>
      <c r="BK79" s="15">
        <v>0</v>
      </c>
      <c r="BL79" s="15">
        <v>0</v>
      </c>
      <c r="BM79" s="15">
        <v>0</v>
      </c>
      <c r="BN79" s="15">
        <v>0</v>
      </c>
      <c r="BO79" s="23">
        <v>0</v>
      </c>
      <c r="BP79" s="14">
        <v>0</v>
      </c>
      <c r="BQ79" s="15">
        <v>0</v>
      </c>
      <c r="BR79" s="15">
        <v>0</v>
      </c>
      <c r="BS79" s="15">
        <v>0</v>
      </c>
      <c r="BT79" s="15">
        <v>0</v>
      </c>
      <c r="BU79" s="23">
        <v>0</v>
      </c>
      <c r="BV79" s="138">
        <v>32698476</v>
      </c>
      <c r="BW79" s="139">
        <v>5868287</v>
      </c>
      <c r="BX79" s="139">
        <v>2112092</v>
      </c>
      <c r="BY79" s="139">
        <v>756117</v>
      </c>
      <c r="BZ79" s="139">
        <v>1652468</v>
      </c>
      <c r="CA79" s="133">
        <v>43087440</v>
      </c>
      <c r="CB79" s="84">
        <v>43087440</v>
      </c>
      <c r="CC79" s="27">
        <v>43087440</v>
      </c>
      <c r="CD79" s="28">
        <f t="shared" si="1"/>
        <v>0</v>
      </c>
      <c r="CE79" s="88"/>
    </row>
    <row r="80" spans="1:83" s="89" customFormat="1" ht="14.5" customHeight="1" x14ac:dyDescent="0.3">
      <c r="A80" s="4" t="s">
        <v>68</v>
      </c>
      <c r="B80" s="14">
        <v>0</v>
      </c>
      <c r="C80" s="15">
        <v>0</v>
      </c>
      <c r="D80" s="15">
        <v>0</v>
      </c>
      <c r="E80" s="15">
        <v>0</v>
      </c>
      <c r="F80" s="15">
        <v>0</v>
      </c>
      <c r="G80" s="23">
        <v>0</v>
      </c>
      <c r="H80" s="14">
        <v>35115553.57</v>
      </c>
      <c r="I80" s="15">
        <v>10723475.720000001</v>
      </c>
      <c r="J80" s="15">
        <v>0</v>
      </c>
      <c r="K80" s="15">
        <v>11407874.369999999</v>
      </c>
      <c r="L80" s="15">
        <v>0</v>
      </c>
      <c r="M80" s="23">
        <v>57246903.659999996</v>
      </c>
      <c r="N80" s="14">
        <v>0</v>
      </c>
      <c r="O80" s="15">
        <v>0</v>
      </c>
      <c r="P80" s="15">
        <v>0</v>
      </c>
      <c r="Q80" s="15">
        <v>0</v>
      </c>
      <c r="R80" s="15">
        <v>148846</v>
      </c>
      <c r="S80" s="23">
        <v>148846</v>
      </c>
      <c r="T80" s="14">
        <v>525864</v>
      </c>
      <c r="U80" s="15">
        <v>288678</v>
      </c>
      <c r="V80" s="15">
        <v>0</v>
      </c>
      <c r="W80" s="15">
        <v>45328.66</v>
      </c>
      <c r="X80" s="15">
        <v>390.55</v>
      </c>
      <c r="Y80" s="23">
        <v>860261.21000000008</v>
      </c>
      <c r="Z80" s="14">
        <v>4823137.0199999996</v>
      </c>
      <c r="AA80" s="15">
        <v>214061</v>
      </c>
      <c r="AB80" s="15">
        <v>0</v>
      </c>
      <c r="AC80" s="15">
        <v>74868.240000000005</v>
      </c>
      <c r="AD80" s="15">
        <v>5489</v>
      </c>
      <c r="AE80" s="23">
        <v>5117555.26</v>
      </c>
      <c r="AF80" s="14">
        <v>1053000</v>
      </c>
      <c r="AG80" s="15">
        <v>0</v>
      </c>
      <c r="AH80" s="15">
        <v>0</v>
      </c>
      <c r="AI80" s="15">
        <v>0</v>
      </c>
      <c r="AJ80" s="15">
        <v>0</v>
      </c>
      <c r="AK80" s="23">
        <v>1053000</v>
      </c>
      <c r="AL80" s="14">
        <v>0</v>
      </c>
      <c r="AM80" s="15">
        <v>0</v>
      </c>
      <c r="AN80" s="15">
        <v>0</v>
      </c>
      <c r="AO80" s="15">
        <v>0</v>
      </c>
      <c r="AP80" s="15">
        <v>0</v>
      </c>
      <c r="AQ80" s="23">
        <v>0</v>
      </c>
      <c r="AR80" s="14">
        <v>1582187.19</v>
      </c>
      <c r="AS80" s="15">
        <v>124486.25</v>
      </c>
      <c r="AT80" s="15">
        <v>0</v>
      </c>
      <c r="AU80" s="15">
        <v>89811.56</v>
      </c>
      <c r="AV80" s="15">
        <v>1980</v>
      </c>
      <c r="AW80" s="23">
        <v>1798465</v>
      </c>
      <c r="AX80" s="138">
        <v>43099741.780000001</v>
      </c>
      <c r="AY80" s="139">
        <v>11350700.970000001</v>
      </c>
      <c r="AZ80" s="139">
        <v>0</v>
      </c>
      <c r="BA80" s="139">
        <v>11617882.83</v>
      </c>
      <c r="BB80" s="139">
        <v>156705.54999999999</v>
      </c>
      <c r="BC80" s="133">
        <v>66225031.129999995</v>
      </c>
      <c r="BD80" s="14">
        <v>0</v>
      </c>
      <c r="BE80" s="15">
        <v>0</v>
      </c>
      <c r="BF80" s="15">
        <v>0</v>
      </c>
      <c r="BG80" s="15">
        <v>0</v>
      </c>
      <c r="BH80" s="15">
        <v>0</v>
      </c>
      <c r="BI80" s="23">
        <v>0</v>
      </c>
      <c r="BJ80" s="14">
        <v>0</v>
      </c>
      <c r="BK80" s="15">
        <v>0</v>
      </c>
      <c r="BL80" s="15">
        <v>0</v>
      </c>
      <c r="BM80" s="15">
        <v>0</v>
      </c>
      <c r="BN80" s="15">
        <v>0</v>
      </c>
      <c r="BO80" s="23">
        <v>0</v>
      </c>
      <c r="BP80" s="14">
        <v>0</v>
      </c>
      <c r="BQ80" s="15">
        <v>0</v>
      </c>
      <c r="BR80" s="15">
        <v>0</v>
      </c>
      <c r="BS80" s="15">
        <v>0</v>
      </c>
      <c r="BT80" s="15">
        <v>80044</v>
      </c>
      <c r="BU80" s="23">
        <v>80044</v>
      </c>
      <c r="BV80" s="138">
        <v>43099741.780000001</v>
      </c>
      <c r="BW80" s="139">
        <v>11350700.970000001</v>
      </c>
      <c r="BX80" s="139">
        <v>0</v>
      </c>
      <c r="BY80" s="139">
        <v>11617882.83</v>
      </c>
      <c r="BZ80" s="139">
        <v>76661.549999999988</v>
      </c>
      <c r="CA80" s="133">
        <v>66144987.129999995</v>
      </c>
      <c r="CB80" s="84">
        <v>66144987.129999995</v>
      </c>
      <c r="CC80" s="27">
        <v>66144987.129999995</v>
      </c>
      <c r="CD80" s="28">
        <f t="shared" si="1"/>
        <v>0</v>
      </c>
      <c r="CE80" s="88"/>
    </row>
    <row r="81" spans="1:83" s="89" customFormat="1" ht="14.5" customHeight="1" x14ac:dyDescent="0.3">
      <c r="A81" s="4" t="s">
        <v>69</v>
      </c>
      <c r="B81" s="14">
        <v>269532</v>
      </c>
      <c r="C81" s="15">
        <v>14194</v>
      </c>
      <c r="D81" s="15">
        <v>10094</v>
      </c>
      <c r="E81" s="15">
        <v>170173</v>
      </c>
      <c r="F81" s="15">
        <v>0</v>
      </c>
      <c r="G81" s="23">
        <v>463993</v>
      </c>
      <c r="H81" s="14">
        <v>410024</v>
      </c>
      <c r="I81" s="15">
        <v>18209</v>
      </c>
      <c r="J81" s="15">
        <v>18527</v>
      </c>
      <c r="K81" s="15">
        <v>6567173</v>
      </c>
      <c r="L81" s="15">
        <v>0</v>
      </c>
      <c r="M81" s="23">
        <v>7013933</v>
      </c>
      <c r="N81" s="14">
        <v>0</v>
      </c>
      <c r="O81" s="15">
        <v>0</v>
      </c>
      <c r="P81" s="15">
        <v>0</v>
      </c>
      <c r="Q81" s="15">
        <v>0</v>
      </c>
      <c r="R81" s="15">
        <v>0</v>
      </c>
      <c r="S81" s="23">
        <v>0</v>
      </c>
      <c r="T81" s="14">
        <v>0</v>
      </c>
      <c r="U81" s="15">
        <v>0</v>
      </c>
      <c r="V81" s="15">
        <v>0</v>
      </c>
      <c r="W81" s="15">
        <v>0</v>
      </c>
      <c r="X81" s="15">
        <v>0</v>
      </c>
      <c r="Y81" s="23">
        <v>0</v>
      </c>
      <c r="Z81" s="14">
        <v>411201</v>
      </c>
      <c r="AA81" s="15">
        <v>42504</v>
      </c>
      <c r="AB81" s="15">
        <v>9600</v>
      </c>
      <c r="AC81" s="15">
        <v>70828</v>
      </c>
      <c r="AD81" s="15">
        <v>35170</v>
      </c>
      <c r="AE81" s="23">
        <v>569303</v>
      </c>
      <c r="AF81" s="14">
        <v>0</v>
      </c>
      <c r="AG81" s="15">
        <v>0</v>
      </c>
      <c r="AH81" s="15">
        <v>0</v>
      </c>
      <c r="AI81" s="15">
        <v>0</v>
      </c>
      <c r="AJ81" s="15">
        <v>0</v>
      </c>
      <c r="AK81" s="23">
        <v>0</v>
      </c>
      <c r="AL81" s="14">
        <v>0</v>
      </c>
      <c r="AM81" s="15">
        <v>0</v>
      </c>
      <c r="AN81" s="15">
        <v>0</v>
      </c>
      <c r="AO81" s="15">
        <v>0</v>
      </c>
      <c r="AP81" s="15">
        <v>0</v>
      </c>
      <c r="AQ81" s="23">
        <v>0</v>
      </c>
      <c r="AR81" s="14">
        <v>0</v>
      </c>
      <c r="AS81" s="15">
        <v>0</v>
      </c>
      <c r="AT81" s="15">
        <v>0</v>
      </c>
      <c r="AU81" s="15">
        <v>0</v>
      </c>
      <c r="AV81" s="15">
        <v>0</v>
      </c>
      <c r="AW81" s="23">
        <v>0</v>
      </c>
      <c r="AX81" s="138">
        <v>1090757</v>
      </c>
      <c r="AY81" s="139">
        <v>74907</v>
      </c>
      <c r="AZ81" s="139">
        <v>38221</v>
      </c>
      <c r="BA81" s="139">
        <v>6808174</v>
      </c>
      <c r="BB81" s="139">
        <v>35170</v>
      </c>
      <c r="BC81" s="133">
        <v>8047229</v>
      </c>
      <c r="BD81" s="14">
        <v>0</v>
      </c>
      <c r="BE81" s="15">
        <v>0</v>
      </c>
      <c r="BF81" s="15">
        <v>0</v>
      </c>
      <c r="BG81" s="15">
        <v>0</v>
      </c>
      <c r="BH81" s="15">
        <v>0</v>
      </c>
      <c r="BI81" s="23">
        <v>0</v>
      </c>
      <c r="BJ81" s="14">
        <v>0</v>
      </c>
      <c r="BK81" s="15">
        <v>0</v>
      </c>
      <c r="BL81" s="15">
        <v>0</v>
      </c>
      <c r="BM81" s="15">
        <v>0</v>
      </c>
      <c r="BN81" s="15">
        <v>0</v>
      </c>
      <c r="BO81" s="23">
        <v>0</v>
      </c>
      <c r="BP81" s="14">
        <v>0</v>
      </c>
      <c r="BQ81" s="15">
        <v>0</v>
      </c>
      <c r="BR81" s="15">
        <v>0</v>
      </c>
      <c r="BS81" s="15">
        <v>0</v>
      </c>
      <c r="BT81" s="15">
        <v>0</v>
      </c>
      <c r="BU81" s="23">
        <v>0</v>
      </c>
      <c r="BV81" s="138">
        <v>1090757</v>
      </c>
      <c r="BW81" s="139">
        <v>74907</v>
      </c>
      <c r="BX81" s="139">
        <v>38221</v>
      </c>
      <c r="BY81" s="139">
        <v>6808174</v>
      </c>
      <c r="BZ81" s="139">
        <v>35170</v>
      </c>
      <c r="CA81" s="133">
        <v>8047229</v>
      </c>
      <c r="CB81" s="84">
        <v>8047229</v>
      </c>
      <c r="CC81" s="27">
        <v>8047229</v>
      </c>
      <c r="CD81" s="28">
        <f t="shared" si="1"/>
        <v>0</v>
      </c>
      <c r="CE81" s="88"/>
    </row>
    <row r="82" spans="1:83" s="89" customFormat="1" ht="14.5" customHeight="1" x14ac:dyDescent="0.3">
      <c r="A82" s="4" t="s">
        <v>70</v>
      </c>
      <c r="B82" s="14">
        <v>0</v>
      </c>
      <c r="C82" s="15">
        <v>0</v>
      </c>
      <c r="D82" s="15">
        <v>0</v>
      </c>
      <c r="E82" s="15">
        <v>0</v>
      </c>
      <c r="F82" s="15">
        <v>0</v>
      </c>
      <c r="G82" s="23">
        <v>0</v>
      </c>
      <c r="H82" s="14">
        <v>112827341</v>
      </c>
      <c r="I82" s="15">
        <v>9790871</v>
      </c>
      <c r="J82" s="15">
        <v>3130227</v>
      </c>
      <c r="K82" s="15">
        <v>0</v>
      </c>
      <c r="L82" s="15">
        <v>0</v>
      </c>
      <c r="M82" s="23">
        <v>125748439</v>
      </c>
      <c r="N82" s="14">
        <v>0</v>
      </c>
      <c r="O82" s="15">
        <v>0</v>
      </c>
      <c r="P82" s="15">
        <v>0</v>
      </c>
      <c r="Q82" s="15">
        <v>0</v>
      </c>
      <c r="R82" s="15">
        <v>42670</v>
      </c>
      <c r="S82" s="23">
        <v>42670</v>
      </c>
      <c r="T82" s="14">
        <v>1158604</v>
      </c>
      <c r="U82" s="15">
        <v>-220503.72062750263</v>
      </c>
      <c r="V82" s="15">
        <v>-40658.758297852597</v>
      </c>
      <c r="W82" s="15">
        <v>0</v>
      </c>
      <c r="X82" s="15">
        <v>0</v>
      </c>
      <c r="Y82" s="23">
        <v>897441.52107464476</v>
      </c>
      <c r="Z82" s="14">
        <v>0</v>
      </c>
      <c r="AA82" s="15">
        <v>0</v>
      </c>
      <c r="AB82" s="15">
        <v>0</v>
      </c>
      <c r="AC82" s="15">
        <v>0</v>
      </c>
      <c r="AD82" s="15">
        <v>0</v>
      </c>
      <c r="AE82" s="23">
        <v>0</v>
      </c>
      <c r="AF82" s="14">
        <v>48000</v>
      </c>
      <c r="AG82" s="15">
        <v>0</v>
      </c>
      <c r="AH82" s="15">
        <v>0</v>
      </c>
      <c r="AI82" s="15">
        <v>0</v>
      </c>
      <c r="AJ82" s="15">
        <v>0</v>
      </c>
      <c r="AK82" s="23">
        <v>48000</v>
      </c>
      <c r="AL82" s="14">
        <v>0</v>
      </c>
      <c r="AM82" s="15">
        <v>0</v>
      </c>
      <c r="AN82" s="15">
        <v>0</v>
      </c>
      <c r="AO82" s="15">
        <v>0</v>
      </c>
      <c r="AP82" s="15">
        <v>0</v>
      </c>
      <c r="AQ82" s="23">
        <v>0</v>
      </c>
      <c r="AR82" s="14">
        <v>0</v>
      </c>
      <c r="AS82" s="15">
        <v>0</v>
      </c>
      <c r="AT82" s="15">
        <v>0</v>
      </c>
      <c r="AU82" s="15">
        <v>0</v>
      </c>
      <c r="AV82" s="15">
        <v>0</v>
      </c>
      <c r="AW82" s="23">
        <v>0</v>
      </c>
      <c r="AX82" s="138">
        <v>114033945</v>
      </c>
      <c r="AY82" s="139">
        <v>9570367.2793724965</v>
      </c>
      <c r="AZ82" s="139">
        <v>3089568.2417021473</v>
      </c>
      <c r="BA82" s="139">
        <v>0</v>
      </c>
      <c r="BB82" s="139">
        <v>42670</v>
      </c>
      <c r="BC82" s="133">
        <v>126736550.52107464</v>
      </c>
      <c r="BD82" s="14">
        <v>2436028</v>
      </c>
      <c r="BE82" s="15">
        <v>0</v>
      </c>
      <c r="BF82" s="15">
        <v>0</v>
      </c>
      <c r="BG82" s="15">
        <v>0</v>
      </c>
      <c r="BH82" s="15">
        <v>0</v>
      </c>
      <c r="BI82" s="23">
        <v>2436028</v>
      </c>
      <c r="BJ82" s="14">
        <v>2436028</v>
      </c>
      <c r="BK82" s="15">
        <v>0</v>
      </c>
      <c r="BL82" s="15">
        <v>0</v>
      </c>
      <c r="BM82" s="15">
        <v>0</v>
      </c>
      <c r="BN82" s="15">
        <v>0</v>
      </c>
      <c r="BO82" s="23">
        <v>2436028</v>
      </c>
      <c r="BP82" s="14">
        <v>0</v>
      </c>
      <c r="BQ82" s="15">
        <v>0</v>
      </c>
      <c r="BR82" s="15">
        <v>0</v>
      </c>
      <c r="BS82" s="15">
        <v>0</v>
      </c>
      <c r="BT82" s="15">
        <v>0</v>
      </c>
      <c r="BU82" s="23">
        <v>0</v>
      </c>
      <c r="BV82" s="138">
        <v>114033945</v>
      </c>
      <c r="BW82" s="139">
        <v>9570367.2793724965</v>
      </c>
      <c r="BX82" s="139">
        <v>3089568.2417021473</v>
      </c>
      <c r="BY82" s="139">
        <v>0</v>
      </c>
      <c r="BZ82" s="139">
        <v>42670</v>
      </c>
      <c r="CA82" s="133">
        <v>126736550.52107464</v>
      </c>
      <c r="CB82" s="84">
        <v>126736550.52107464</v>
      </c>
      <c r="CC82" s="27">
        <v>126736551</v>
      </c>
      <c r="CD82" s="28">
        <f t="shared" si="1"/>
        <v>-0.47892536222934723</v>
      </c>
      <c r="CE82" s="88"/>
    </row>
    <row r="83" spans="1:83" s="89" customFormat="1" ht="14.5" customHeight="1" x14ac:dyDescent="0.3">
      <c r="A83" s="4" t="s">
        <v>71</v>
      </c>
      <c r="B83" s="14">
        <v>0</v>
      </c>
      <c r="C83" s="15">
        <v>0</v>
      </c>
      <c r="D83" s="15">
        <v>0</v>
      </c>
      <c r="E83" s="15">
        <v>0</v>
      </c>
      <c r="F83" s="15">
        <v>0</v>
      </c>
      <c r="G83" s="23">
        <v>0</v>
      </c>
      <c r="H83" s="14">
        <v>135928415</v>
      </c>
      <c r="I83" s="15">
        <v>16319362</v>
      </c>
      <c r="J83" s="15">
        <v>11865955</v>
      </c>
      <c r="K83" s="15">
        <v>1096685.23</v>
      </c>
      <c r="L83" s="15">
        <v>0</v>
      </c>
      <c r="M83" s="23">
        <v>165210417.22999999</v>
      </c>
      <c r="N83" s="14">
        <v>0</v>
      </c>
      <c r="O83" s="15">
        <v>0</v>
      </c>
      <c r="P83" s="15">
        <v>0</v>
      </c>
      <c r="Q83" s="15">
        <v>0</v>
      </c>
      <c r="R83" s="15">
        <v>0</v>
      </c>
      <c r="S83" s="23">
        <v>0</v>
      </c>
      <c r="T83" s="14">
        <v>2166091</v>
      </c>
      <c r="U83" s="15">
        <v>0</v>
      </c>
      <c r="V83" s="15">
        <v>0</v>
      </c>
      <c r="W83" s="15">
        <v>4852.7700000000004</v>
      </c>
      <c r="X83" s="15">
        <v>0</v>
      </c>
      <c r="Y83" s="23">
        <v>2170943.77</v>
      </c>
      <c r="Z83" s="14">
        <v>9284841.1199999992</v>
      </c>
      <c r="AA83" s="15">
        <v>720268</v>
      </c>
      <c r="AB83" s="15">
        <v>0</v>
      </c>
      <c r="AC83" s="15">
        <v>0</v>
      </c>
      <c r="AD83" s="15">
        <v>0</v>
      </c>
      <c r="AE83" s="23">
        <v>10005109.119999999</v>
      </c>
      <c r="AF83" s="14">
        <v>0</v>
      </c>
      <c r="AG83" s="15">
        <v>250539.97</v>
      </c>
      <c r="AH83" s="15">
        <v>0</v>
      </c>
      <c r="AI83" s="15">
        <v>0</v>
      </c>
      <c r="AJ83" s="15">
        <v>0</v>
      </c>
      <c r="AK83" s="23">
        <v>250539.97</v>
      </c>
      <c r="AL83" s="14">
        <v>0</v>
      </c>
      <c r="AM83" s="15">
        <v>0</v>
      </c>
      <c r="AN83" s="15">
        <v>0</v>
      </c>
      <c r="AO83" s="15">
        <v>0</v>
      </c>
      <c r="AP83" s="15">
        <v>0</v>
      </c>
      <c r="AQ83" s="23">
        <v>0</v>
      </c>
      <c r="AR83" s="14">
        <v>0</v>
      </c>
      <c r="AS83" s="15">
        <v>0</v>
      </c>
      <c r="AT83" s="15">
        <v>0</v>
      </c>
      <c r="AU83" s="15">
        <v>0</v>
      </c>
      <c r="AV83" s="15">
        <v>0</v>
      </c>
      <c r="AW83" s="23">
        <v>0</v>
      </c>
      <c r="AX83" s="138">
        <v>147379347.12</v>
      </c>
      <c r="AY83" s="139">
        <v>17290169.969999999</v>
      </c>
      <c r="AZ83" s="139">
        <v>11865955</v>
      </c>
      <c r="BA83" s="139">
        <v>1101538</v>
      </c>
      <c r="BB83" s="139">
        <v>0</v>
      </c>
      <c r="BC83" s="133">
        <v>177637010.09</v>
      </c>
      <c r="BD83" s="14">
        <v>3730114.03</v>
      </c>
      <c r="BE83" s="15">
        <v>0</v>
      </c>
      <c r="BF83" s="15">
        <v>0</v>
      </c>
      <c r="BG83" s="15">
        <v>0</v>
      </c>
      <c r="BH83" s="15">
        <v>0</v>
      </c>
      <c r="BI83" s="23">
        <v>3730114.03</v>
      </c>
      <c r="BJ83" s="14">
        <v>3730114</v>
      </c>
      <c r="BK83" s="15">
        <v>0</v>
      </c>
      <c r="BL83" s="15">
        <v>0</v>
      </c>
      <c r="BM83" s="15">
        <v>0</v>
      </c>
      <c r="BN83" s="15">
        <v>0</v>
      </c>
      <c r="BO83" s="23">
        <v>3730114</v>
      </c>
      <c r="BP83" s="14">
        <v>0</v>
      </c>
      <c r="BQ83" s="15">
        <v>0</v>
      </c>
      <c r="BR83" s="15">
        <v>0</v>
      </c>
      <c r="BS83" s="15">
        <v>0</v>
      </c>
      <c r="BT83" s="15">
        <v>0</v>
      </c>
      <c r="BU83" s="23">
        <v>0</v>
      </c>
      <c r="BV83" s="138">
        <v>147379347.15000001</v>
      </c>
      <c r="BW83" s="139">
        <v>17290169.969999999</v>
      </c>
      <c r="BX83" s="139">
        <v>11865955</v>
      </c>
      <c r="BY83" s="139">
        <v>1101538</v>
      </c>
      <c r="BZ83" s="139">
        <v>0</v>
      </c>
      <c r="CA83" s="133">
        <v>177637010.12</v>
      </c>
      <c r="CB83" s="84">
        <v>177637010.12</v>
      </c>
      <c r="CC83" s="27">
        <v>0</v>
      </c>
      <c r="CD83" s="28">
        <f t="shared" si="1"/>
        <v>177637010.12</v>
      </c>
      <c r="CE83" s="88"/>
    </row>
    <row r="84" spans="1:83" s="89" customFormat="1" ht="14.5" customHeight="1" x14ac:dyDescent="0.3">
      <c r="A84" s="4" t="s">
        <v>72</v>
      </c>
      <c r="B84" s="14">
        <v>0</v>
      </c>
      <c r="C84" s="15">
        <v>0</v>
      </c>
      <c r="D84" s="15">
        <v>0</v>
      </c>
      <c r="E84" s="15">
        <v>0</v>
      </c>
      <c r="F84" s="15">
        <v>0</v>
      </c>
      <c r="G84" s="23">
        <v>0</v>
      </c>
      <c r="H84" s="14">
        <v>31280195</v>
      </c>
      <c r="I84" s="15">
        <v>4382976</v>
      </c>
      <c r="J84" s="15">
        <v>4226269</v>
      </c>
      <c r="K84" s="15">
        <v>1082825</v>
      </c>
      <c r="L84" s="15">
        <v>40000</v>
      </c>
      <c r="M84" s="23">
        <v>41012265</v>
      </c>
      <c r="N84" s="14">
        <v>0</v>
      </c>
      <c r="O84" s="15">
        <v>0</v>
      </c>
      <c r="P84" s="15">
        <v>0</v>
      </c>
      <c r="Q84" s="15">
        <v>0</v>
      </c>
      <c r="R84" s="15">
        <v>0</v>
      </c>
      <c r="S84" s="23">
        <v>0</v>
      </c>
      <c r="T84" s="14">
        <v>451574</v>
      </c>
      <c r="U84" s="15">
        <v>63191</v>
      </c>
      <c r="V84" s="15">
        <v>60926</v>
      </c>
      <c r="W84" s="15">
        <v>15647</v>
      </c>
      <c r="X84" s="15">
        <v>8513</v>
      </c>
      <c r="Y84" s="23">
        <v>599851</v>
      </c>
      <c r="Z84" s="14">
        <v>5766955</v>
      </c>
      <c r="AA84" s="15">
        <v>238671</v>
      </c>
      <c r="AB84" s="15">
        <v>205837</v>
      </c>
      <c r="AC84" s="15">
        <v>135224</v>
      </c>
      <c r="AD84" s="15">
        <v>0</v>
      </c>
      <c r="AE84" s="23">
        <v>6346687</v>
      </c>
      <c r="AF84" s="14">
        <v>0</v>
      </c>
      <c r="AG84" s="15">
        <v>0</v>
      </c>
      <c r="AH84" s="15">
        <v>0</v>
      </c>
      <c r="AI84" s="15">
        <v>0</v>
      </c>
      <c r="AJ84" s="15">
        <v>0</v>
      </c>
      <c r="AK84" s="23">
        <v>0</v>
      </c>
      <c r="AL84" s="14">
        <v>0</v>
      </c>
      <c r="AM84" s="15">
        <v>0</v>
      </c>
      <c r="AN84" s="15">
        <v>0</v>
      </c>
      <c r="AO84" s="15">
        <v>0</v>
      </c>
      <c r="AP84" s="15">
        <v>0</v>
      </c>
      <c r="AQ84" s="23">
        <v>0</v>
      </c>
      <c r="AR84" s="14">
        <v>0</v>
      </c>
      <c r="AS84" s="15">
        <v>0</v>
      </c>
      <c r="AT84" s="15">
        <v>0</v>
      </c>
      <c r="AU84" s="15">
        <v>0</v>
      </c>
      <c r="AV84" s="15">
        <v>589151</v>
      </c>
      <c r="AW84" s="23">
        <v>589151</v>
      </c>
      <c r="AX84" s="138">
        <v>37498724</v>
      </c>
      <c r="AY84" s="139">
        <v>4684838</v>
      </c>
      <c r="AZ84" s="139">
        <v>4493032</v>
      </c>
      <c r="BA84" s="139">
        <v>1233696</v>
      </c>
      <c r="BB84" s="139">
        <v>637664</v>
      </c>
      <c r="BC84" s="133">
        <v>48547954</v>
      </c>
      <c r="BD84" s="14">
        <v>808382</v>
      </c>
      <c r="BE84" s="15">
        <v>0</v>
      </c>
      <c r="BF84" s="15">
        <v>0</v>
      </c>
      <c r="BG84" s="15">
        <v>4446</v>
      </c>
      <c r="BH84" s="15">
        <v>0</v>
      </c>
      <c r="BI84" s="23">
        <v>812828</v>
      </c>
      <c r="BJ84" s="14">
        <v>808382</v>
      </c>
      <c r="BK84" s="15">
        <v>0</v>
      </c>
      <c r="BL84" s="15">
        <v>0</v>
      </c>
      <c r="BM84" s="15">
        <v>4446</v>
      </c>
      <c r="BN84" s="15">
        <v>0</v>
      </c>
      <c r="BO84" s="23">
        <v>812828</v>
      </c>
      <c r="BP84" s="14">
        <v>30000</v>
      </c>
      <c r="BQ84" s="15">
        <v>10000</v>
      </c>
      <c r="BR84" s="15">
        <v>10000</v>
      </c>
      <c r="BS84" s="15">
        <v>0</v>
      </c>
      <c r="BT84" s="15">
        <v>0</v>
      </c>
      <c r="BU84" s="23">
        <v>50000</v>
      </c>
      <c r="BV84" s="138">
        <v>37468724</v>
      </c>
      <c r="BW84" s="139">
        <v>4674838</v>
      </c>
      <c r="BX84" s="139">
        <v>4483032</v>
      </c>
      <c r="BY84" s="139">
        <v>1233696</v>
      </c>
      <c r="BZ84" s="139">
        <v>637664</v>
      </c>
      <c r="CA84" s="133">
        <v>48497954</v>
      </c>
      <c r="CB84" s="84">
        <v>48497954</v>
      </c>
      <c r="CC84" s="27">
        <v>48497954</v>
      </c>
      <c r="CD84" s="28">
        <f t="shared" si="1"/>
        <v>0</v>
      </c>
      <c r="CE84" s="88"/>
    </row>
    <row r="85" spans="1:83" s="89" customFormat="1" ht="14.5" customHeight="1" x14ac:dyDescent="0.3">
      <c r="A85" s="4" t="s">
        <v>73</v>
      </c>
      <c r="B85" s="14">
        <v>6758846.0499999998</v>
      </c>
      <c r="C85" s="15">
        <v>163365.9</v>
      </c>
      <c r="D85" s="15">
        <v>225771.80000000002</v>
      </c>
      <c r="E85" s="15">
        <v>55275.6</v>
      </c>
      <c r="F85" s="15">
        <v>441.7</v>
      </c>
      <c r="G85" s="23">
        <v>7203701.0499999998</v>
      </c>
      <c r="H85" s="14">
        <v>157677359.11000001</v>
      </c>
      <c r="I85" s="15">
        <v>14793527.379999999</v>
      </c>
      <c r="J85" s="15">
        <v>27249648.539999999</v>
      </c>
      <c r="K85" s="15">
        <v>4127219.0300000003</v>
      </c>
      <c r="L85" s="15">
        <v>68643.399999999994</v>
      </c>
      <c r="M85" s="23">
        <v>203916397.46000001</v>
      </c>
      <c r="N85" s="14">
        <v>0</v>
      </c>
      <c r="O85" s="15">
        <v>0</v>
      </c>
      <c r="P85" s="15">
        <v>0</v>
      </c>
      <c r="Q85" s="15">
        <v>0</v>
      </c>
      <c r="R85" s="15">
        <v>0</v>
      </c>
      <c r="S85" s="23">
        <v>0</v>
      </c>
      <c r="T85" s="14">
        <v>3051426.8099998813</v>
      </c>
      <c r="U85" s="15">
        <v>259463.01999999801</v>
      </c>
      <c r="V85" s="15">
        <v>1424577.3400000017</v>
      </c>
      <c r="W85" s="15">
        <v>1049463.2499999993</v>
      </c>
      <c r="X85" s="15">
        <v>0</v>
      </c>
      <c r="Y85" s="23">
        <v>5784930.4199998798</v>
      </c>
      <c r="Z85" s="14">
        <v>33834844.520000003</v>
      </c>
      <c r="AA85" s="15">
        <v>0</v>
      </c>
      <c r="AB85" s="15">
        <v>0</v>
      </c>
      <c r="AC85" s="15">
        <v>0</v>
      </c>
      <c r="AD85" s="15">
        <v>0</v>
      </c>
      <c r="AE85" s="23">
        <v>33834844.520000003</v>
      </c>
      <c r="AF85" s="14">
        <v>0</v>
      </c>
      <c r="AG85" s="15">
        <v>0</v>
      </c>
      <c r="AH85" s="15">
        <v>0</v>
      </c>
      <c r="AI85" s="15">
        <v>0</v>
      </c>
      <c r="AJ85" s="15">
        <v>0</v>
      </c>
      <c r="AK85" s="23">
        <v>0</v>
      </c>
      <c r="AL85" s="14">
        <v>245788.31</v>
      </c>
      <c r="AM85" s="15">
        <v>0</v>
      </c>
      <c r="AN85" s="15">
        <v>0</v>
      </c>
      <c r="AO85" s="15">
        <v>0</v>
      </c>
      <c r="AP85" s="15">
        <v>0</v>
      </c>
      <c r="AQ85" s="23">
        <v>245788.31</v>
      </c>
      <c r="AR85" s="14">
        <v>0</v>
      </c>
      <c r="AS85" s="15">
        <v>0</v>
      </c>
      <c r="AT85" s="15">
        <v>0</v>
      </c>
      <c r="AU85" s="15">
        <v>0</v>
      </c>
      <c r="AV85" s="15">
        <v>0</v>
      </c>
      <c r="AW85" s="23">
        <v>0</v>
      </c>
      <c r="AX85" s="138">
        <v>201568264.79999992</v>
      </c>
      <c r="AY85" s="139">
        <v>15216356.299999997</v>
      </c>
      <c r="AZ85" s="139">
        <v>28899997.68</v>
      </c>
      <c r="BA85" s="139">
        <v>5231957.88</v>
      </c>
      <c r="BB85" s="139">
        <v>69085.099999999991</v>
      </c>
      <c r="BC85" s="133">
        <v>250985661.7599999</v>
      </c>
      <c r="BD85" s="14">
        <v>1911533</v>
      </c>
      <c r="BE85" s="15">
        <v>0</v>
      </c>
      <c r="BF85" s="15">
        <v>0</v>
      </c>
      <c r="BG85" s="15">
        <v>0</v>
      </c>
      <c r="BH85" s="15">
        <v>0</v>
      </c>
      <c r="BI85" s="23">
        <v>1911533</v>
      </c>
      <c r="BJ85" s="14">
        <v>1911533</v>
      </c>
      <c r="BK85" s="15">
        <v>0</v>
      </c>
      <c r="BL85" s="15">
        <v>0</v>
      </c>
      <c r="BM85" s="15">
        <v>0</v>
      </c>
      <c r="BN85" s="15">
        <v>0</v>
      </c>
      <c r="BO85" s="23">
        <v>1911533</v>
      </c>
      <c r="BP85" s="14">
        <v>640960.4</v>
      </c>
      <c r="BQ85" s="15">
        <v>0</v>
      </c>
      <c r="BR85" s="15">
        <v>0</v>
      </c>
      <c r="BS85" s="15">
        <v>0</v>
      </c>
      <c r="BT85" s="15">
        <v>0</v>
      </c>
      <c r="BU85" s="23">
        <v>640960.4</v>
      </c>
      <c r="BV85" s="138">
        <v>200927304.39999992</v>
      </c>
      <c r="BW85" s="139">
        <v>15216356.299999997</v>
      </c>
      <c r="BX85" s="139">
        <v>28899997.68</v>
      </c>
      <c r="BY85" s="139">
        <v>5231957.88</v>
      </c>
      <c r="BZ85" s="139">
        <v>69085.099999999991</v>
      </c>
      <c r="CA85" s="133">
        <v>250344701.3599999</v>
      </c>
      <c r="CB85" s="84">
        <v>250344701.3599999</v>
      </c>
      <c r="CC85" s="27">
        <v>250344701.40000001</v>
      </c>
      <c r="CD85" s="28">
        <f t="shared" si="1"/>
        <v>-4.0000110864639282E-2</v>
      </c>
      <c r="CE85" s="88"/>
    </row>
    <row r="86" spans="1:83" s="89" customFormat="1" ht="14.5" customHeight="1" x14ac:dyDescent="0.3">
      <c r="A86" s="4" t="s">
        <v>74</v>
      </c>
      <c r="B86" s="14">
        <v>0</v>
      </c>
      <c r="C86" s="15">
        <v>0</v>
      </c>
      <c r="D86" s="15">
        <v>0</v>
      </c>
      <c r="E86" s="15">
        <v>0</v>
      </c>
      <c r="F86" s="15">
        <v>0</v>
      </c>
      <c r="G86" s="23">
        <v>0</v>
      </c>
      <c r="H86" s="14">
        <v>88839089.859999999</v>
      </c>
      <c r="I86" s="15">
        <v>22788953.210000001</v>
      </c>
      <c r="J86" s="15">
        <v>7241367.3799999999</v>
      </c>
      <c r="K86" s="15">
        <v>0</v>
      </c>
      <c r="L86" s="15">
        <v>0</v>
      </c>
      <c r="M86" s="23">
        <v>118869410.44999999</v>
      </c>
      <c r="N86" s="14">
        <v>0</v>
      </c>
      <c r="O86" s="15">
        <v>0</v>
      </c>
      <c r="P86" s="15">
        <v>0</v>
      </c>
      <c r="Q86" s="15">
        <v>0</v>
      </c>
      <c r="R86" s="15">
        <v>0</v>
      </c>
      <c r="S86" s="23">
        <v>0</v>
      </c>
      <c r="T86" s="14">
        <v>1769938.5</v>
      </c>
      <c r="U86" s="15">
        <v>662593.82999999996</v>
      </c>
      <c r="V86" s="15">
        <v>-315021.32</v>
      </c>
      <c r="W86" s="15">
        <v>0</v>
      </c>
      <c r="X86" s="15">
        <v>0</v>
      </c>
      <c r="Y86" s="23">
        <v>2117511.0100000002</v>
      </c>
      <c r="Z86" s="14">
        <v>31272.15</v>
      </c>
      <c r="AA86" s="15">
        <v>12493.68</v>
      </c>
      <c r="AB86" s="15">
        <v>3958.5</v>
      </c>
      <c r="AC86" s="15">
        <v>0</v>
      </c>
      <c r="AD86" s="15">
        <v>0</v>
      </c>
      <c r="AE86" s="23">
        <v>47724.33</v>
      </c>
      <c r="AF86" s="14">
        <v>0</v>
      </c>
      <c r="AG86" s="15">
        <v>140653</v>
      </c>
      <c r="AH86" s="15">
        <v>0</v>
      </c>
      <c r="AI86" s="15">
        <v>0</v>
      </c>
      <c r="AJ86" s="15">
        <v>0</v>
      </c>
      <c r="AK86" s="23">
        <v>140653</v>
      </c>
      <c r="AL86" s="14">
        <v>0</v>
      </c>
      <c r="AM86" s="15">
        <v>36814</v>
      </c>
      <c r="AN86" s="15">
        <v>0</v>
      </c>
      <c r="AO86" s="15">
        <v>0</v>
      </c>
      <c r="AP86" s="15">
        <v>0</v>
      </c>
      <c r="AQ86" s="23">
        <v>36814</v>
      </c>
      <c r="AR86" s="14">
        <v>0</v>
      </c>
      <c r="AS86" s="15">
        <v>0</v>
      </c>
      <c r="AT86" s="15">
        <v>0</v>
      </c>
      <c r="AU86" s="15">
        <v>0</v>
      </c>
      <c r="AV86" s="15">
        <v>0</v>
      </c>
      <c r="AW86" s="23">
        <v>0</v>
      </c>
      <c r="AX86" s="138">
        <v>90640300.510000005</v>
      </c>
      <c r="AY86" s="139">
        <v>23641507.719999999</v>
      </c>
      <c r="AZ86" s="139">
        <v>6930304.5599999996</v>
      </c>
      <c r="BA86" s="139">
        <v>0</v>
      </c>
      <c r="BB86" s="139">
        <v>0</v>
      </c>
      <c r="BC86" s="133">
        <v>121212112.78999999</v>
      </c>
      <c r="BD86" s="14">
        <v>537299</v>
      </c>
      <c r="BE86" s="15">
        <v>0</v>
      </c>
      <c r="BF86" s="15">
        <v>0</v>
      </c>
      <c r="BG86" s="15">
        <v>0</v>
      </c>
      <c r="BH86" s="15">
        <v>0</v>
      </c>
      <c r="BI86" s="23">
        <v>537299</v>
      </c>
      <c r="BJ86" s="14">
        <v>537299</v>
      </c>
      <c r="BK86" s="15">
        <v>0</v>
      </c>
      <c r="BL86" s="15">
        <v>0</v>
      </c>
      <c r="BM86" s="15">
        <v>0</v>
      </c>
      <c r="BN86" s="15">
        <v>0</v>
      </c>
      <c r="BO86" s="23">
        <v>537299</v>
      </c>
      <c r="BP86" s="14">
        <v>254246</v>
      </c>
      <c r="BQ86" s="15">
        <v>0</v>
      </c>
      <c r="BR86" s="15">
        <v>0</v>
      </c>
      <c r="BS86" s="15">
        <v>0</v>
      </c>
      <c r="BT86" s="15">
        <v>0</v>
      </c>
      <c r="BU86" s="23">
        <v>254246</v>
      </c>
      <c r="BV86" s="138">
        <v>90386054.510000005</v>
      </c>
      <c r="BW86" s="139">
        <v>23641507.719999999</v>
      </c>
      <c r="BX86" s="139">
        <v>6930304.5599999996</v>
      </c>
      <c r="BY86" s="139">
        <v>0</v>
      </c>
      <c r="BZ86" s="139">
        <v>0</v>
      </c>
      <c r="CA86" s="133">
        <v>120957866.78999999</v>
      </c>
      <c r="CB86" s="84">
        <v>120957866.78999999</v>
      </c>
      <c r="CC86" s="27">
        <v>120957866.51000001</v>
      </c>
      <c r="CD86" s="28">
        <f t="shared" si="1"/>
        <v>0.2799999862909317</v>
      </c>
      <c r="CE86" s="88"/>
    </row>
    <row r="87" spans="1:83" s="89" customFormat="1" ht="14.5" customHeight="1" x14ac:dyDescent="0.3">
      <c r="A87" s="4" t="s">
        <v>75</v>
      </c>
      <c r="B87" s="14">
        <v>0</v>
      </c>
      <c r="C87" s="15">
        <v>0</v>
      </c>
      <c r="D87" s="15">
        <v>0</v>
      </c>
      <c r="E87" s="15">
        <v>0</v>
      </c>
      <c r="F87" s="15">
        <v>0</v>
      </c>
      <c r="G87" s="23">
        <v>0</v>
      </c>
      <c r="H87" s="14">
        <v>115532029.93999998</v>
      </c>
      <c r="I87" s="15">
        <v>8146147.75</v>
      </c>
      <c r="J87" s="15">
        <v>3677739.35</v>
      </c>
      <c r="K87" s="15">
        <v>4897889.9000000004</v>
      </c>
      <c r="L87" s="15">
        <v>403.05</v>
      </c>
      <c r="M87" s="23">
        <v>132254209.98999998</v>
      </c>
      <c r="N87" s="14">
        <v>0</v>
      </c>
      <c r="O87" s="15">
        <v>0</v>
      </c>
      <c r="P87" s="15">
        <v>0</v>
      </c>
      <c r="Q87" s="15">
        <v>0</v>
      </c>
      <c r="R87" s="15">
        <v>78189.25</v>
      </c>
      <c r="S87" s="23">
        <v>78189.25</v>
      </c>
      <c r="T87" s="14">
        <v>0</v>
      </c>
      <c r="U87" s="15">
        <v>0</v>
      </c>
      <c r="V87" s="15">
        <v>0</v>
      </c>
      <c r="W87" s="15">
        <v>0</v>
      </c>
      <c r="X87" s="15">
        <v>0</v>
      </c>
      <c r="Y87" s="23">
        <v>0</v>
      </c>
      <c r="Z87" s="14">
        <v>20604135.120000005</v>
      </c>
      <c r="AA87" s="15">
        <v>736028.04999999981</v>
      </c>
      <c r="AB87" s="15">
        <v>187884.15000000002</v>
      </c>
      <c r="AC87" s="15">
        <v>440800.95</v>
      </c>
      <c r="AD87" s="15">
        <v>3906</v>
      </c>
      <c r="AE87" s="23">
        <v>21972754.270000003</v>
      </c>
      <c r="AF87" s="14">
        <v>526525.15</v>
      </c>
      <c r="AG87" s="15">
        <v>6863</v>
      </c>
      <c r="AH87" s="15">
        <v>1014.7</v>
      </c>
      <c r="AI87" s="15">
        <v>6863</v>
      </c>
      <c r="AJ87" s="15">
        <v>0</v>
      </c>
      <c r="AK87" s="23">
        <v>541265.85</v>
      </c>
      <c r="AL87" s="14">
        <v>0</v>
      </c>
      <c r="AM87" s="15">
        <v>0</v>
      </c>
      <c r="AN87" s="15">
        <v>0</v>
      </c>
      <c r="AO87" s="15">
        <v>0</v>
      </c>
      <c r="AP87" s="15">
        <v>0</v>
      </c>
      <c r="AQ87" s="23">
        <v>0</v>
      </c>
      <c r="AR87" s="14">
        <v>668.95</v>
      </c>
      <c r="AS87" s="15">
        <v>0</v>
      </c>
      <c r="AT87" s="15">
        <v>0</v>
      </c>
      <c r="AU87" s="15">
        <v>0</v>
      </c>
      <c r="AV87" s="15">
        <v>8640.5</v>
      </c>
      <c r="AW87" s="23">
        <v>9309.4500000000007</v>
      </c>
      <c r="AX87" s="138">
        <v>136663359.16</v>
      </c>
      <c r="AY87" s="139">
        <v>8889038.8000000007</v>
      </c>
      <c r="AZ87" s="139">
        <v>3866638.2</v>
      </c>
      <c r="BA87" s="139">
        <v>5345553.8500000006</v>
      </c>
      <c r="BB87" s="139">
        <v>91138.8</v>
      </c>
      <c r="BC87" s="133">
        <v>154855728.80999997</v>
      </c>
      <c r="BD87" s="14">
        <v>2796231.4</v>
      </c>
      <c r="BE87" s="15">
        <v>741</v>
      </c>
      <c r="BF87" s="15">
        <v>247.5</v>
      </c>
      <c r="BG87" s="15">
        <v>36803</v>
      </c>
      <c r="BH87" s="15">
        <v>0</v>
      </c>
      <c r="BI87" s="23">
        <v>2834022.9</v>
      </c>
      <c r="BJ87" s="14">
        <v>2796231.4</v>
      </c>
      <c r="BK87" s="15">
        <v>741</v>
      </c>
      <c r="BL87" s="15">
        <v>248</v>
      </c>
      <c r="BM87" s="15">
        <v>36803</v>
      </c>
      <c r="BN87" s="15">
        <v>0</v>
      </c>
      <c r="BO87" s="23">
        <v>2834023.4</v>
      </c>
      <c r="BP87" s="14">
        <v>24392.2</v>
      </c>
      <c r="BQ87" s="15">
        <v>0</v>
      </c>
      <c r="BR87" s="15">
        <v>0</v>
      </c>
      <c r="BS87" s="15">
        <v>4062.8</v>
      </c>
      <c r="BT87" s="15">
        <v>0</v>
      </c>
      <c r="BU87" s="23">
        <v>28455</v>
      </c>
      <c r="BV87" s="138">
        <v>136638966.96000001</v>
      </c>
      <c r="BW87" s="139">
        <v>8889038.8000000007</v>
      </c>
      <c r="BX87" s="139">
        <v>3866637.7</v>
      </c>
      <c r="BY87" s="139">
        <v>5341491.0500000007</v>
      </c>
      <c r="BZ87" s="139">
        <v>91138.8</v>
      </c>
      <c r="CA87" s="133">
        <v>154827273.30999997</v>
      </c>
      <c r="CB87" s="84">
        <v>154827273.30999997</v>
      </c>
      <c r="CC87" s="27">
        <v>156068214</v>
      </c>
      <c r="CD87" s="28">
        <f t="shared" si="1"/>
        <v>-1240940.6900000274</v>
      </c>
      <c r="CE87" s="88"/>
    </row>
    <row r="88" spans="1:83" s="89" customFormat="1" ht="14.5" customHeight="1" x14ac:dyDescent="0.3">
      <c r="A88" s="4" t="s">
        <v>76</v>
      </c>
      <c r="B88" s="14">
        <v>262703.7</v>
      </c>
      <c r="C88" s="15">
        <v>34344.550000000003</v>
      </c>
      <c r="D88" s="15">
        <v>0</v>
      </c>
      <c r="E88" s="15">
        <v>91686</v>
      </c>
      <c r="F88" s="15">
        <v>0</v>
      </c>
      <c r="G88" s="23">
        <v>388734.25</v>
      </c>
      <c r="H88" s="14">
        <v>2083558.79</v>
      </c>
      <c r="I88" s="15">
        <v>318733.11</v>
      </c>
      <c r="J88" s="15">
        <v>0</v>
      </c>
      <c r="K88" s="15">
        <v>8944799.6099999994</v>
      </c>
      <c r="L88" s="15">
        <v>0</v>
      </c>
      <c r="M88" s="23">
        <v>11347091.51</v>
      </c>
      <c r="N88" s="14">
        <v>0</v>
      </c>
      <c r="O88" s="15">
        <v>0</v>
      </c>
      <c r="P88" s="15">
        <v>0</v>
      </c>
      <c r="Q88" s="15">
        <v>0</v>
      </c>
      <c r="R88" s="15">
        <v>0</v>
      </c>
      <c r="S88" s="23">
        <v>0</v>
      </c>
      <c r="T88" s="14">
        <v>9415.39</v>
      </c>
      <c r="U88" s="15">
        <v>-1176.6599999999999</v>
      </c>
      <c r="V88" s="15">
        <v>0</v>
      </c>
      <c r="W88" s="15">
        <v>-7818.81</v>
      </c>
      <c r="X88" s="15">
        <v>0</v>
      </c>
      <c r="Y88" s="23">
        <v>419.91999999999916</v>
      </c>
      <c r="Z88" s="14">
        <v>937312.63</v>
      </c>
      <c r="AA88" s="15">
        <v>220637.71</v>
      </c>
      <c r="AB88" s="15">
        <v>0</v>
      </c>
      <c r="AC88" s="15">
        <v>81650.509999999995</v>
      </c>
      <c r="AD88" s="15">
        <v>0</v>
      </c>
      <c r="AE88" s="23">
        <v>1239600.8500000001</v>
      </c>
      <c r="AF88" s="14">
        <v>0</v>
      </c>
      <c r="AG88" s="15">
        <v>0</v>
      </c>
      <c r="AH88" s="15">
        <v>0</v>
      </c>
      <c r="AI88" s="15">
        <v>0</v>
      </c>
      <c r="AJ88" s="15">
        <v>0</v>
      </c>
      <c r="AK88" s="23">
        <v>0</v>
      </c>
      <c r="AL88" s="14">
        <v>0</v>
      </c>
      <c r="AM88" s="15">
        <v>0</v>
      </c>
      <c r="AN88" s="15">
        <v>0</v>
      </c>
      <c r="AO88" s="15">
        <v>0</v>
      </c>
      <c r="AP88" s="15">
        <v>87036</v>
      </c>
      <c r="AQ88" s="23">
        <v>87036</v>
      </c>
      <c r="AR88" s="14">
        <v>0</v>
      </c>
      <c r="AS88" s="15">
        <v>0</v>
      </c>
      <c r="AT88" s="15">
        <v>0</v>
      </c>
      <c r="AU88" s="15">
        <v>0</v>
      </c>
      <c r="AV88" s="15">
        <v>0</v>
      </c>
      <c r="AW88" s="23">
        <v>0</v>
      </c>
      <c r="AX88" s="138">
        <v>3292990.5100000002</v>
      </c>
      <c r="AY88" s="139">
        <v>572538.71</v>
      </c>
      <c r="AZ88" s="139">
        <v>0</v>
      </c>
      <c r="BA88" s="139">
        <v>9110317.3099999987</v>
      </c>
      <c r="BB88" s="139">
        <v>87036</v>
      </c>
      <c r="BC88" s="133">
        <v>13062882.529999999</v>
      </c>
      <c r="BD88" s="14">
        <v>205626.9</v>
      </c>
      <c r="BE88" s="15">
        <v>0</v>
      </c>
      <c r="BF88" s="15">
        <v>0</v>
      </c>
      <c r="BG88" s="15">
        <v>2486.75</v>
      </c>
      <c r="BH88" s="15">
        <v>0</v>
      </c>
      <c r="BI88" s="23">
        <v>208113.65</v>
      </c>
      <c r="BJ88" s="14">
        <v>205627</v>
      </c>
      <c r="BK88" s="15">
        <v>0</v>
      </c>
      <c r="BL88" s="15">
        <v>0</v>
      </c>
      <c r="BM88" s="15">
        <v>2487</v>
      </c>
      <c r="BN88" s="15">
        <v>0</v>
      </c>
      <c r="BO88" s="23">
        <v>208114</v>
      </c>
      <c r="BP88" s="14">
        <v>3619.36</v>
      </c>
      <c r="BQ88" s="15">
        <v>3091.99</v>
      </c>
      <c r="BR88" s="15">
        <v>0</v>
      </c>
      <c r="BS88" s="15">
        <v>0</v>
      </c>
      <c r="BT88" s="15">
        <v>0</v>
      </c>
      <c r="BU88" s="23">
        <v>6711.35</v>
      </c>
      <c r="BV88" s="138">
        <v>3289371.0500000003</v>
      </c>
      <c r="BW88" s="139">
        <v>569446.72</v>
      </c>
      <c r="BX88" s="139">
        <v>0</v>
      </c>
      <c r="BY88" s="139">
        <v>9110317.0599999987</v>
      </c>
      <c r="BZ88" s="139">
        <v>87036</v>
      </c>
      <c r="CA88" s="133">
        <v>13056170.83</v>
      </c>
      <c r="CB88" s="84">
        <v>13056170.83</v>
      </c>
      <c r="CC88" s="27">
        <v>13056171.24</v>
      </c>
      <c r="CD88" s="28">
        <f t="shared" si="1"/>
        <v>-0.41000000014901161</v>
      </c>
      <c r="CE88" s="88"/>
    </row>
    <row r="89" spans="1:83" s="89" customFormat="1" ht="14.5" customHeight="1" x14ac:dyDescent="0.3">
      <c r="A89" s="5"/>
      <c r="B89" s="16"/>
      <c r="C89" s="17"/>
      <c r="D89" s="17"/>
      <c r="E89" s="17"/>
      <c r="F89" s="17"/>
      <c r="G89" s="24"/>
      <c r="H89" s="16"/>
      <c r="I89" s="17"/>
      <c r="J89" s="17"/>
      <c r="K89" s="17"/>
      <c r="L89" s="17"/>
      <c r="M89" s="24"/>
      <c r="N89" s="16"/>
      <c r="O89" s="17"/>
      <c r="P89" s="17"/>
      <c r="Q89" s="17"/>
      <c r="R89" s="17"/>
      <c r="S89" s="24"/>
      <c r="T89" s="16"/>
      <c r="U89" s="17"/>
      <c r="V89" s="17"/>
      <c r="W89" s="17"/>
      <c r="X89" s="17"/>
      <c r="Y89" s="24"/>
      <c r="Z89" s="16"/>
      <c r="AA89" s="17"/>
      <c r="AB89" s="17"/>
      <c r="AC89" s="17"/>
      <c r="AD89" s="17"/>
      <c r="AE89" s="24"/>
      <c r="AF89" s="16"/>
      <c r="AG89" s="17"/>
      <c r="AH89" s="17"/>
      <c r="AI89" s="17"/>
      <c r="AJ89" s="17"/>
      <c r="AK89" s="24"/>
      <c r="AL89" s="16"/>
      <c r="AM89" s="17"/>
      <c r="AN89" s="17"/>
      <c r="AO89" s="17"/>
      <c r="AP89" s="17"/>
      <c r="AQ89" s="24"/>
      <c r="AR89" s="16"/>
      <c r="AS89" s="17"/>
      <c r="AT89" s="17"/>
      <c r="AU89" s="17"/>
      <c r="AV89" s="17"/>
      <c r="AW89" s="24"/>
      <c r="AX89" s="140"/>
      <c r="AY89" s="141"/>
      <c r="AZ89" s="141"/>
      <c r="BA89" s="141"/>
      <c r="BB89" s="141"/>
      <c r="BC89" s="135"/>
      <c r="BD89" s="16"/>
      <c r="BE89" s="17"/>
      <c r="BF89" s="17"/>
      <c r="BG89" s="17"/>
      <c r="BH89" s="17"/>
      <c r="BI89" s="24"/>
      <c r="BJ89" s="16"/>
      <c r="BK89" s="17"/>
      <c r="BL89" s="17"/>
      <c r="BM89" s="17"/>
      <c r="BN89" s="17"/>
      <c r="BO89" s="24"/>
      <c r="BP89" s="16"/>
      <c r="BQ89" s="17"/>
      <c r="BR89" s="17"/>
      <c r="BS89" s="17"/>
      <c r="BT89" s="17"/>
      <c r="BU89" s="24"/>
      <c r="BV89" s="140"/>
      <c r="BW89" s="141"/>
      <c r="BX89" s="141"/>
      <c r="BY89" s="141"/>
      <c r="BZ89" s="141"/>
      <c r="CA89" s="135"/>
      <c r="CB89" s="85"/>
      <c r="CC89" s="29"/>
      <c r="CD89" s="30"/>
      <c r="CE89" s="88"/>
    </row>
    <row r="90" spans="1:83" ht="14.5" customHeight="1" x14ac:dyDescent="0.35">
      <c r="A90" s="57" t="s">
        <v>77</v>
      </c>
      <c r="B90" s="60">
        <f t="shared" ref="B90:AG90" si="2">SUM(B9:B89)</f>
        <v>264732379.87458757</v>
      </c>
      <c r="C90" s="58">
        <f t="shared" si="2"/>
        <v>16165373.848553289</v>
      </c>
      <c r="D90" s="58">
        <f t="shared" si="2"/>
        <v>27398465.526634298</v>
      </c>
      <c r="E90" s="58">
        <f t="shared" si="2"/>
        <v>21083661.665598851</v>
      </c>
      <c r="F90" s="58">
        <f t="shared" si="2"/>
        <v>4449759.75</v>
      </c>
      <c r="G90" s="59">
        <f t="shared" si="2"/>
        <v>333829640.66537392</v>
      </c>
      <c r="H90" s="60">
        <f t="shared" si="2"/>
        <v>4196391078.2109818</v>
      </c>
      <c r="I90" s="58">
        <f t="shared" si="2"/>
        <v>656808629.46011996</v>
      </c>
      <c r="J90" s="58">
        <f t="shared" si="2"/>
        <v>286218990.72327983</v>
      </c>
      <c r="K90" s="58">
        <f t="shared" si="2"/>
        <v>299572545.1882537</v>
      </c>
      <c r="L90" s="58">
        <f t="shared" si="2"/>
        <v>51069902.890000001</v>
      </c>
      <c r="M90" s="59">
        <f t="shared" si="2"/>
        <v>5490061146.4726343</v>
      </c>
      <c r="N90" s="60">
        <f t="shared" si="2"/>
        <v>550033.29500000004</v>
      </c>
      <c r="O90" s="58">
        <f t="shared" si="2"/>
        <v>1287121.4099999999</v>
      </c>
      <c r="P90" s="58">
        <f t="shared" si="2"/>
        <v>0</v>
      </c>
      <c r="Q90" s="58">
        <f t="shared" si="2"/>
        <v>0</v>
      </c>
      <c r="R90" s="58">
        <f t="shared" si="2"/>
        <v>2970630.7455000002</v>
      </c>
      <c r="S90" s="59">
        <f t="shared" si="2"/>
        <v>4807785.4505000003</v>
      </c>
      <c r="T90" s="60">
        <f t="shared" si="2"/>
        <v>63871584.060613133</v>
      </c>
      <c r="U90" s="58">
        <f t="shared" si="2"/>
        <v>2674156.1440888364</v>
      </c>
      <c r="V90" s="58">
        <f t="shared" si="2"/>
        <v>2939708.6016530567</v>
      </c>
      <c r="W90" s="58">
        <f t="shared" si="2"/>
        <v>1711930.8388196244</v>
      </c>
      <c r="X90" s="58">
        <f t="shared" si="2"/>
        <v>1333351.5000000035</v>
      </c>
      <c r="Y90" s="59">
        <f t="shared" si="2"/>
        <v>72530731.145174667</v>
      </c>
      <c r="Z90" s="60">
        <f t="shared" si="2"/>
        <v>768285743.67317998</v>
      </c>
      <c r="AA90" s="58">
        <f t="shared" si="2"/>
        <v>24762763.349028785</v>
      </c>
      <c r="AB90" s="58">
        <f t="shared" si="2"/>
        <v>2957794.2211634512</v>
      </c>
      <c r="AC90" s="58">
        <f t="shared" si="2"/>
        <v>16116077.686627703</v>
      </c>
      <c r="AD90" s="58">
        <f t="shared" si="2"/>
        <v>15426344.9</v>
      </c>
      <c r="AE90" s="59">
        <f t="shared" si="2"/>
        <v>827548723.82999992</v>
      </c>
      <c r="AF90" s="60">
        <f t="shared" si="2"/>
        <v>4130489.3660443244</v>
      </c>
      <c r="AG90" s="58">
        <f t="shared" si="2"/>
        <v>7160163.0539556751</v>
      </c>
      <c r="AH90" s="58">
        <f t="shared" ref="AH90:BM90" si="3">SUM(AH9:AH89)</f>
        <v>40612.119999999995</v>
      </c>
      <c r="AI90" s="58">
        <f t="shared" si="3"/>
        <v>4849312</v>
      </c>
      <c r="AJ90" s="58">
        <f t="shared" si="3"/>
        <v>506896</v>
      </c>
      <c r="AK90" s="59">
        <f t="shared" si="3"/>
        <v>16687472.539999999</v>
      </c>
      <c r="AL90" s="60">
        <f t="shared" si="3"/>
        <v>419185.31</v>
      </c>
      <c r="AM90" s="58">
        <f t="shared" si="3"/>
        <v>19573979.329999998</v>
      </c>
      <c r="AN90" s="58">
        <f t="shared" si="3"/>
        <v>10881581.889999999</v>
      </c>
      <c r="AO90" s="58">
        <f t="shared" si="3"/>
        <v>73982</v>
      </c>
      <c r="AP90" s="58">
        <f t="shared" si="3"/>
        <v>7961680.3900000006</v>
      </c>
      <c r="AQ90" s="59">
        <f t="shared" si="3"/>
        <v>38910408.920000002</v>
      </c>
      <c r="AR90" s="60">
        <f t="shared" si="3"/>
        <v>10443421.719999999</v>
      </c>
      <c r="AS90" s="58">
        <f t="shared" si="3"/>
        <v>282024.33</v>
      </c>
      <c r="AT90" s="58">
        <f t="shared" si="3"/>
        <v>26507.940000000002</v>
      </c>
      <c r="AU90" s="58">
        <f t="shared" si="3"/>
        <v>569232.56000000006</v>
      </c>
      <c r="AV90" s="58">
        <f t="shared" si="3"/>
        <v>1659863.2699999998</v>
      </c>
      <c r="AW90" s="59">
        <f t="shared" si="3"/>
        <v>12981049.819999998</v>
      </c>
      <c r="AX90" s="60">
        <f t="shared" si="3"/>
        <v>5308823915.5104074</v>
      </c>
      <c r="AY90" s="58">
        <f t="shared" si="3"/>
        <v>728714210.92574656</v>
      </c>
      <c r="AZ90" s="58">
        <f t="shared" si="3"/>
        <v>330463661.02273059</v>
      </c>
      <c r="BA90" s="58">
        <f t="shared" si="3"/>
        <v>343976741.93929994</v>
      </c>
      <c r="BB90" s="58">
        <f t="shared" si="3"/>
        <v>85378429.445500016</v>
      </c>
      <c r="BC90" s="59">
        <f t="shared" si="3"/>
        <v>6797356958.8436852</v>
      </c>
      <c r="BD90" s="60">
        <f t="shared" si="3"/>
        <v>91446734.800000012</v>
      </c>
      <c r="BE90" s="58">
        <f t="shared" si="3"/>
        <v>2823.21</v>
      </c>
      <c r="BF90" s="58">
        <f t="shared" si="3"/>
        <v>503.9</v>
      </c>
      <c r="BG90" s="58">
        <f t="shared" si="3"/>
        <v>436271.25</v>
      </c>
      <c r="BH90" s="58">
        <f t="shared" si="3"/>
        <v>349.8</v>
      </c>
      <c r="BI90" s="59">
        <f t="shared" si="3"/>
        <v>91886682.960000008</v>
      </c>
      <c r="BJ90" s="60">
        <f t="shared" si="3"/>
        <v>92295227.719999999</v>
      </c>
      <c r="BK90" s="58">
        <f t="shared" si="3"/>
        <v>2823.21</v>
      </c>
      <c r="BL90" s="58">
        <f t="shared" si="3"/>
        <v>504.4</v>
      </c>
      <c r="BM90" s="58">
        <f t="shared" si="3"/>
        <v>475584.95</v>
      </c>
      <c r="BN90" s="58">
        <f t="shared" ref="BN90:CD90" si="4">SUM(BN9:BN89)</f>
        <v>349.8</v>
      </c>
      <c r="BO90" s="59">
        <f t="shared" si="4"/>
        <v>92774490.080000013</v>
      </c>
      <c r="BP90" s="60">
        <f t="shared" si="4"/>
        <v>12007413.489999998</v>
      </c>
      <c r="BQ90" s="58">
        <f t="shared" si="4"/>
        <v>726883.33000000007</v>
      </c>
      <c r="BR90" s="58">
        <f t="shared" si="4"/>
        <v>102189.53</v>
      </c>
      <c r="BS90" s="58">
        <f t="shared" si="4"/>
        <v>6634222.5699999994</v>
      </c>
      <c r="BT90" s="58">
        <f t="shared" si="4"/>
        <v>203064.4</v>
      </c>
      <c r="BU90" s="59">
        <f t="shared" si="4"/>
        <v>19673773.319999997</v>
      </c>
      <c r="BV90" s="60">
        <f t="shared" si="4"/>
        <v>5295968009.1004076</v>
      </c>
      <c r="BW90" s="58">
        <f t="shared" si="4"/>
        <v>727987327.59574652</v>
      </c>
      <c r="BX90" s="58">
        <f t="shared" si="4"/>
        <v>330361470.99273062</v>
      </c>
      <c r="BY90" s="58">
        <f t="shared" si="4"/>
        <v>337303205.66929996</v>
      </c>
      <c r="BZ90" s="58">
        <f t="shared" si="4"/>
        <v>85175365.04550001</v>
      </c>
      <c r="CA90" s="59">
        <f t="shared" si="4"/>
        <v>6776795378.4036846</v>
      </c>
      <c r="CB90" s="60">
        <f t="shared" si="4"/>
        <v>6776795378.4036846</v>
      </c>
      <c r="CC90" s="58">
        <f t="shared" si="4"/>
        <v>6601442723.6000004</v>
      </c>
      <c r="CD90" s="59">
        <f t="shared" si="4"/>
        <v>175352654.80368441</v>
      </c>
    </row>
    <row r="91" spans="1:83" x14ac:dyDescent="0.35">
      <c r="A91" s="55" t="str">
        <f>"Source: Victorian Local Government Grants Commission - Questionnaire "&amp;$A$3&amp;" response from Council"</f>
        <v>Source: Victorian Local Government Grants Commission - Questionnaire 2021-22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row>
    <row r="92" spans="1:83" s="7" customFormat="1" ht="12" x14ac:dyDescent="0.3">
      <c r="A92" s="55" t="s">
        <v>215</v>
      </c>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VGC2</vt:lpstr>
      <vt:lpstr>Valuations</vt:lpstr>
      <vt:lpstr>Rates</vt:lpstr>
      <vt:lpstr>Description!Print_Area</vt:lpstr>
      <vt:lpstr>Rates!Print_Area</vt:lpstr>
      <vt:lpstr>Valuations!Print_Area</vt:lpstr>
      <vt:lpstr>'VGC2'!Print_Area</vt:lpstr>
      <vt:lpstr>Rates!Print_Titles</vt:lpstr>
      <vt:lpstr>Valuations!Print_Titles</vt:lpstr>
      <vt:lpstr>'VGC2'!Print_Titles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(DJPR)</cp:lastModifiedBy>
  <cp:lastPrinted>2019-11-26T05:36:18Z</cp:lastPrinted>
  <dcterms:created xsi:type="dcterms:W3CDTF">2012-08-03T00:53:16Z</dcterms:created>
  <dcterms:modified xsi:type="dcterms:W3CDTF">2023-05-09T06:29:58Z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2023-05-09T06:29:57Z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ea5a88ac-3534-4b66-af9c-297156eb57a9</vt:lpwstr>
  </property>
  <property fmtid="{D5CDD505-2E9C-101B-9397-08002B2CF9AE}" pid="8" name="MSIP_Label_d00a4df9-c942-4b09-b23a-6c1023f6de27_ContentBits">
    <vt:lpwstr>3</vt:lpwstr>
  </property>
</Properties>
</file>