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Local-Government-Victoria\VGC\2025-26\06 REPORTING\99 Maps - Charts - Web - etc\WEB\Upload 1 - May 2025 - Questionnaire Data\"/>
    </mc:Choice>
  </mc:AlternateContent>
  <xr:revisionPtr revIDLastSave="0" documentId="13_ncr:1_{0B0A2318-BFC4-4414-BCEE-09DFEF00E35A}" xr6:coauthVersionLast="47" xr6:coauthVersionMax="47" xr10:uidLastSave="{00000000-0000-0000-0000-000000000000}"/>
  <bookViews>
    <workbookView xWindow="-110" yWindow="-110" windowWidth="19420" windowHeight="10420" xr2:uid="{00000000-000D-0000-FFFF-FFFF00000000}"/>
  </bookViews>
  <sheets>
    <sheet name="Description" sheetId="13" r:id="rId1"/>
    <sheet name="ABS2" sheetId="10" r:id="rId2"/>
    <sheet name="ABS3" sheetId="12" r:id="rId3"/>
    <sheet name="Balance Sheets" sheetId="1" r:id="rId4"/>
    <sheet name="Sources &amp; Applications" sheetId="11" r:id="rId5"/>
  </sheets>
  <definedNames>
    <definedName name="_xlnm.Print_Area" localSheetId="1">'ABS2'!$B$2:$E$236</definedName>
    <definedName name="_xlnm.Print_Area" localSheetId="2">'ABS3'!$B$1:$K$25</definedName>
    <definedName name="_xlnm.Print_Area" localSheetId="3">'Balance Sheets'!$A$1:$EO$91</definedName>
    <definedName name="_xlnm.Print_Area" localSheetId="0">Description!$B$1:$C$30</definedName>
    <definedName name="_xlnm.Print_Area" localSheetId="4">'Sources &amp; Applications'!$A$1:$AQ$91</definedName>
    <definedName name="_xlnm.Print_Titles" localSheetId="1">'ABS2'!$A:$D,'ABS2'!$1:$9</definedName>
    <definedName name="_xlnm.Print_Titles" localSheetId="2">'ABS3'!$A:$D,'ABS3'!$1:$11</definedName>
    <definedName name="_xlnm.Print_Titles" localSheetId="3">'Balance Sheets'!$A:$A,'Balance Sheets'!$1:$9</definedName>
    <definedName name="_xlnm.Print_Titles" localSheetId="4">'Sources &amp; Applications'!$A:$A,'Sources &amp; Applications'!$1:$9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1" l="1"/>
  <c r="A91" i="11" s="1"/>
  <c r="K19" i="12"/>
  <c r="J19" i="12"/>
  <c r="I19" i="12"/>
  <c r="H19" i="12"/>
  <c r="G19" i="12"/>
  <c r="F19" i="12"/>
  <c r="E19" i="12"/>
  <c r="H90" i="11" l="1"/>
  <c r="P90" i="11"/>
  <c r="X90" i="11"/>
  <c r="AF90" i="11"/>
  <c r="AN90" i="11"/>
  <c r="C90" i="11"/>
  <c r="Q90" i="11"/>
  <c r="AG90" i="11"/>
  <c r="S90" i="11"/>
  <c r="G90" i="11"/>
  <c r="AI90" i="11"/>
  <c r="J90" i="11"/>
  <c r="AQ90" i="11"/>
  <c r="K90" i="11"/>
  <c r="AA90" i="11"/>
  <c r="W90" i="11"/>
  <c r="AM90" i="11"/>
  <c r="I90" i="11"/>
  <c r="Y90" i="11"/>
  <c r="AO90" i="11"/>
  <c r="O90" i="11"/>
  <c r="AE90" i="11"/>
  <c r="B90" i="11"/>
  <c r="R90" i="11"/>
  <c r="Z90" i="11"/>
  <c r="AH90" i="11"/>
  <c r="AP90" i="11"/>
  <c r="M90" i="11"/>
  <c r="E90" i="11"/>
  <c r="U90" i="11"/>
  <c r="AC90" i="11"/>
  <c r="AK90" i="11"/>
  <c r="F90" i="11"/>
  <c r="N90" i="11"/>
  <c r="V90" i="11"/>
  <c r="AD90" i="11"/>
  <c r="AL90" i="11"/>
  <c r="AJ90" i="11"/>
  <c r="D90" i="11"/>
  <c r="L90" i="11"/>
  <c r="T90" i="11"/>
  <c r="AB90" i="11"/>
  <c r="E230" i="10"/>
  <c r="E148" i="10"/>
  <c r="E135" i="10"/>
  <c r="E121" i="10"/>
  <c r="E104" i="10"/>
  <c r="E122" i="10" s="1"/>
  <c r="E150" i="10" s="1"/>
  <c r="E87" i="10"/>
  <c r="E81" i="10"/>
  <c r="E79" i="10"/>
  <c r="E69" i="10"/>
  <c r="E83" i="10" s="1"/>
  <c r="E89" i="10" s="1"/>
  <c r="E68" i="10"/>
  <c r="E53" i="10"/>
  <c r="E47" i="10"/>
  <c r="E31" i="10"/>
  <c r="E23" i="10"/>
  <c r="E19" i="10"/>
  <c r="E32" i="10" s="1"/>
  <c r="E55" i="10" s="1"/>
  <c r="AR90" i="1"/>
  <c r="AJ90" i="1"/>
  <c r="AH90" i="1"/>
  <c r="AG90" i="1"/>
  <c r="AC90" i="1"/>
  <c r="Q90" i="1"/>
  <c r="J90" i="1"/>
  <c r="B90" i="1"/>
  <c r="L90" i="1"/>
  <c r="CK90" i="1"/>
  <c r="A91" i="1"/>
  <c r="ER90" i="1"/>
  <c r="BO90" i="1"/>
  <c r="EH90" i="1"/>
  <c r="EO90" i="1"/>
  <c r="DE90" i="1"/>
  <c r="DH90" i="1"/>
  <c r="DR90" i="1"/>
  <c r="EA90" i="1"/>
  <c r="EE90" i="1"/>
  <c r="EC90" i="1"/>
  <c r="DB90" i="1"/>
  <c r="DJ90" i="1"/>
  <c r="DY90" i="1"/>
  <c r="BF90" i="1"/>
  <c r="BJ90" i="1"/>
  <c r="BX90" i="1"/>
  <c r="BE90" i="1"/>
  <c r="CE90" i="1"/>
  <c r="CL90" i="1"/>
  <c r="CP90" i="1"/>
  <c r="CT90" i="1"/>
  <c r="CU90" i="1"/>
  <c r="BH90" i="1"/>
  <c r="CH90" i="1"/>
  <c r="CW90" i="1"/>
  <c r="BU90" i="1"/>
  <c r="CC90" i="1"/>
  <c r="CV90" i="1"/>
  <c r="CN90" i="1"/>
  <c r="AQ90" i="1"/>
  <c r="Z90" i="1"/>
  <c r="W90" i="1"/>
  <c r="G90" i="1"/>
  <c r="BA90" i="1"/>
  <c r="BB90" i="1"/>
  <c r="CX90" i="1" l="1"/>
  <c r="EN90" i="1"/>
  <c r="CQ90" i="1"/>
  <c r="DD90" i="1"/>
  <c r="DO90" i="1"/>
  <c r="AU90" i="1"/>
  <c r="EJ90" i="1"/>
  <c r="S90" i="1"/>
  <c r="F90" i="1"/>
  <c r="U90" i="1"/>
  <c r="AP90" i="1"/>
  <c r="AZ90" i="1"/>
  <c r="BN90" i="1"/>
  <c r="CY90" i="1"/>
  <c r="DK90" i="1"/>
  <c r="DT90" i="1"/>
  <c r="EF90" i="1"/>
  <c r="EP90" i="1"/>
  <c r="T90" i="1"/>
  <c r="AO90" i="1"/>
  <c r="AY90" i="1"/>
  <c r="BM90" i="1"/>
  <c r="BW90" i="1"/>
  <c r="DI90" i="1"/>
  <c r="M90" i="1"/>
  <c r="BZ90" i="1"/>
  <c r="AL90" i="1"/>
  <c r="AV90" i="1"/>
  <c r="BS90" i="1"/>
  <c r="DX90" i="1"/>
  <c r="E90" i="1"/>
  <c r="O90" i="1"/>
  <c r="Y90" i="1"/>
  <c r="AK90" i="1"/>
  <c r="BG90" i="1"/>
  <c r="BR90" i="1"/>
  <c r="CO90" i="1"/>
  <c r="DC90" i="1"/>
  <c r="DW90" i="1"/>
  <c r="D90" i="1"/>
  <c r="X90" i="1"/>
  <c r="AT90" i="1"/>
  <c r="BD90" i="1"/>
  <c r="BQ90" i="1"/>
  <c r="CA90" i="1"/>
  <c r="DA90" i="1"/>
  <c r="DV90" i="1"/>
  <c r="C90" i="1"/>
  <c r="V90" i="1"/>
  <c r="BC90" i="1"/>
  <c r="H90" i="1"/>
  <c r="R90" i="1"/>
  <c r="AM90" i="1"/>
  <c r="AW90" i="1"/>
  <c r="BK90" i="1"/>
  <c r="BT90" i="1"/>
  <c r="CF90" i="1"/>
  <c r="CR90" i="1"/>
  <c r="DF90" i="1"/>
  <c r="DP90" i="1"/>
  <c r="DZ90" i="1"/>
  <c r="EL90" i="1"/>
  <c r="P90" i="1"/>
  <c r="BI90" i="1"/>
  <c r="CD90" i="1"/>
  <c r="EK90" i="1"/>
  <c r="CB90" i="1"/>
  <c r="DN90" i="1"/>
  <c r="N90" i="1"/>
  <c r="AI90" i="1"/>
  <c r="CM90" i="1"/>
  <c r="DM90" i="1"/>
  <c r="EI90" i="1"/>
  <c r="AF90" i="1"/>
  <c r="AS90" i="1"/>
  <c r="BP90" i="1"/>
  <c r="CZ90" i="1"/>
  <c r="DU90" i="1"/>
  <c r="EG90" i="1"/>
  <c r="EQ90" i="1"/>
  <c r="AE90" i="1"/>
  <c r="BY90" i="1"/>
  <c r="CJ90" i="1"/>
  <c r="K90" i="1"/>
  <c r="AD90" i="1"/>
  <c r="CI90" i="1"/>
  <c r="DS90" i="1"/>
  <c r="ED90" i="1"/>
  <c r="AB90" i="1"/>
  <c r="AX90" i="1"/>
  <c r="DL90" i="1"/>
  <c r="AA90" i="1"/>
  <c r="I90" i="1"/>
  <c r="AN90" i="1"/>
  <c r="BL90" i="1"/>
  <c r="BV90" i="1"/>
  <c r="CG90" i="1"/>
  <c r="CS90" i="1"/>
  <c r="DG90" i="1"/>
  <c r="DQ90" i="1"/>
  <c r="EB90" i="1"/>
  <c r="EM90" i="1"/>
</calcChain>
</file>

<file path=xl/sharedStrings.xml><?xml version="1.0" encoding="utf-8"?>
<sst xmlns="http://schemas.openxmlformats.org/spreadsheetml/2006/main" count="693" uniqueCount="400">
  <si>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</si>
  <si>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</si>
  <si>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</si>
  <si>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</si>
  <si>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</si>
  <si>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</si>
  <si>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</si>
  <si>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</si>
  <si>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</si>
  <si>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</si>
  <si>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</si>
  <si>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</si>
  <si>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</si>
  <si>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</si>
  <si>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</si>
  <si>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</si>
  <si>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</si>
  <si>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</si>
  <si>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</si>
  <si>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</si>
  <si>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</si>
  <si>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</si>
  <si>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</si>
  <si>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</si>
  <si>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</si>
  <si>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</si>
  <si>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</si>
  <si>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</si>
  <si>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</si>
  <si>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</si>
  <si>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</si>
  <si>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</si>
  <si>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</si>
  <si>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</si>
  <si>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</si>
  <si>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</si>
  <si>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</si>
  <si>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</si>
  <si>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</si>
  <si>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</si>
  <si>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</si>
  <si>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</si>
  <si>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</si>
  <si>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</si>
  <si>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</si>
  <si>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</si>
  <si>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</si>
  <si>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</si>
  <si>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</si>
  <si>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</si>
  <si>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</si>
  <si>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</si>
  <si>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</si>
  <si>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</si>
  <si>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</si>
  <si>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</si>
  <si>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</si>
  <si>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</si>
  <si>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</si>
  <si>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</si>
  <si>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</si>
  <si>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</si>
  <si>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</si>
  <si>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</si>
  <si>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</si>
  <si>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</si>
  <si>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</si>
  <si>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</si>
  <si>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</si>
  <si>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</si>
  <si>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</si>
  <si>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</si>
  <si>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</si>
  <si>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</si>
  <si>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</si>
  <si>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</si>
  <si>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</si>
  <si>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</si>
  <si>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</si>
  <si>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Other</t>
  </si>
  <si>
    <t xml:space="preserve">  - Other (include banks and other financial institutions)</t>
  </si>
  <si>
    <t>Total Currency and Deposits Held</t>
  </si>
  <si>
    <t>Fin &amp; Non-Fin Public Sector units - Treasury Corporation of Vic</t>
  </si>
  <si>
    <t>Fin &amp; Non-fin Public Sector units - Public Financial Enterprises</t>
  </si>
  <si>
    <t>Fin &amp; Non-fin Public Sector units - Other Public Sector Units</t>
  </si>
  <si>
    <t>Advances Paid - held with</t>
  </si>
  <si>
    <t>Total Advances Paid</t>
  </si>
  <si>
    <t>Public Sector Units</t>
  </si>
  <si>
    <t>Private Sector</t>
  </si>
  <si>
    <t>Investments, Loans and Placements held with</t>
  </si>
  <si>
    <t xml:space="preserve">  - Equity Investments</t>
  </si>
  <si>
    <t>Total Investments, Loans &amp; Placements Held</t>
  </si>
  <si>
    <t>Total Financial Assets</t>
  </si>
  <si>
    <t>Fin &amp; Non-fin Public Sector units - Local Government Councils</t>
  </si>
  <si>
    <t>Fin &amp; Non-fin Public Sector units - Public Trading Enterprises</t>
  </si>
  <si>
    <t>Non-Financial Assets</t>
  </si>
  <si>
    <t>Land</t>
  </si>
  <si>
    <t>Buildings  (Net of Depreciation)</t>
  </si>
  <si>
    <t>Construction / Infrastructure  (Net of Depreciation)</t>
  </si>
  <si>
    <t>Plant &amp; Equipment  (Net of Depreciation)</t>
  </si>
  <si>
    <t>Other Fixed Assets  (Net of Depreciation)</t>
  </si>
  <si>
    <t>Intangible Assets</t>
  </si>
  <si>
    <t>Stocks, Stores &amp; Materials, Unfinished Goods, Land held for Resale</t>
  </si>
  <si>
    <t>Total Non-Financial Assets</t>
  </si>
  <si>
    <t>Capital Work in Progress - Buildings</t>
  </si>
  <si>
    <t>Capital Work in Progress - Construction / Infrastructure</t>
  </si>
  <si>
    <t>Capital Work in Progress - Plant &amp; Equipment</t>
  </si>
  <si>
    <t>Capital Work in Progress - Other Fixed Assets</t>
  </si>
  <si>
    <t>Non-Equity Assets</t>
  </si>
  <si>
    <t>Accounts receivable and other</t>
  </si>
  <si>
    <t>Less: Provision for doubtful debts</t>
  </si>
  <si>
    <t>Total Non-Equity Assets</t>
  </si>
  <si>
    <t>Total Assets</t>
  </si>
  <si>
    <t>Part 1  Assets</t>
  </si>
  <si>
    <t>Part 2  Liabilities &amp; Equities</t>
  </si>
  <si>
    <t>Financial Liabilities</t>
  </si>
  <si>
    <t>Deposits Held</t>
  </si>
  <si>
    <t>Advances Received</t>
  </si>
  <si>
    <t>Total Borrowings</t>
  </si>
  <si>
    <t>Total Financial Liabilities</t>
  </si>
  <si>
    <t>Borrowings - Finance Leases</t>
  </si>
  <si>
    <t>Borrowings - Domestic Loans</t>
  </si>
  <si>
    <t>Borrowings - Loans from the Treasury Corporation of Victoria</t>
  </si>
  <si>
    <t>Borrowings - Securities (maturing &lt; 1 year)</t>
  </si>
  <si>
    <t>Borrowings - Securities (maturing &gt; 1 year)</t>
  </si>
  <si>
    <t>Other Liabilities</t>
  </si>
  <si>
    <t>Accounts payable, GST payable, Prepayments received</t>
  </si>
  <si>
    <t>Total Provisions</t>
  </si>
  <si>
    <t>Total Other Liabilities</t>
  </si>
  <si>
    <t>Total Liabilities</t>
  </si>
  <si>
    <t>Provisions - Superannuation</t>
  </si>
  <si>
    <t>Provisions - Employee Benefits</t>
  </si>
  <si>
    <t>Provisions - Rehabilitation of Tips / Quarries</t>
  </si>
  <si>
    <t>Provisions - Self Insurance and/or future losses</t>
  </si>
  <si>
    <t>Provisions - Other</t>
  </si>
  <si>
    <t>Equity</t>
  </si>
  <si>
    <t>Accumulated Surplus</t>
  </si>
  <si>
    <t>Reserves</t>
  </si>
  <si>
    <t>Total Equity</t>
  </si>
  <si>
    <t>Total Liabilitiles &amp; Equity</t>
  </si>
  <si>
    <t>Part 3  Cash Flow Statement</t>
  </si>
  <si>
    <t>Financial Assets - Currency and Deposits held with :</t>
  </si>
  <si>
    <t>Cash Flows From Operating Activities - Receipts</t>
  </si>
  <si>
    <t>Rates (General, Special, Municipal etc.)</t>
  </si>
  <si>
    <t>Fees, Charges and Sales (incl. Waste Management, Rates &amp; Charges)</t>
  </si>
  <si>
    <t>Dividends (from public corporations)</t>
  </si>
  <si>
    <t>Other (incl. Recoveries &amp; Divs from private corporations, contributions, fines etc)</t>
  </si>
  <si>
    <t>Total Recipts</t>
  </si>
  <si>
    <t>Grants and Subsidies Received from: - State Government</t>
  </si>
  <si>
    <t>Grants and Subsidies Received from: - Commonwealth Government</t>
  </si>
  <si>
    <t>Interest Received from - Treasury Corporation of Victoria (TCV)</t>
  </si>
  <si>
    <t>Interest Received from - Other financial institutions</t>
  </si>
  <si>
    <t>Cash Flows From Operating Activities - Payments</t>
  </si>
  <si>
    <t>Employee Superannuation</t>
  </si>
  <si>
    <t>Other Employee Outlays</t>
  </si>
  <si>
    <t>Restructuring</t>
  </si>
  <si>
    <t>Materials &amp; Services</t>
  </si>
  <si>
    <t>Insurance Outlays</t>
  </si>
  <si>
    <t>Other Outlays</t>
  </si>
  <si>
    <t>Total Payments</t>
  </si>
  <si>
    <t>Net Cash Provided By Operating Activities</t>
  </si>
  <si>
    <t>Interest Paid to - Treasury Corporation of Victoria (TCV)</t>
  </si>
  <si>
    <t>Interest Paid to - Other financial institutions</t>
  </si>
  <si>
    <t>Subsidies and Grants paid to - Public Corporations</t>
  </si>
  <si>
    <t>Subsidies and Grants paid to - Other</t>
  </si>
  <si>
    <t>Cash Flows From Investing Activities</t>
  </si>
  <si>
    <t>Proceeds from Capital Asset Sales</t>
  </si>
  <si>
    <t>Advances made to the private sector for policy purposes (net(+/-))</t>
  </si>
  <si>
    <t>Payments for Capital Assets</t>
  </si>
  <si>
    <t>Net Cash (used in) Investing Activities</t>
  </si>
  <si>
    <t>Acquisition/Disposal of Equity in Public Corporations (net(+/-)) - Water Authorities</t>
  </si>
  <si>
    <t>Acquisition/Disposal of Equity in Public Corporations (net(+/-)) - Waste Management Authorities</t>
  </si>
  <si>
    <t>Acquisition/Disposal of Equity in Public Corporations (net(+/-)) - Other</t>
  </si>
  <si>
    <t>Increase in investments (liquidity management purposes) - Treasury Corporation of Victoria (TCV)</t>
  </si>
  <si>
    <t>Increase in investments (liquidity management purposes) - Other</t>
  </si>
  <si>
    <t>Cash Flows from Financing Activities</t>
  </si>
  <si>
    <t>Increase in Deposits Received (Net)</t>
  </si>
  <si>
    <t>Net cash (used in) Financing Activities</t>
  </si>
  <si>
    <t>Net Change in Cash Held</t>
  </si>
  <si>
    <t>Cash at Beginning of Financial Year</t>
  </si>
  <si>
    <t>Cash at End of Financial Year</t>
  </si>
  <si>
    <t>Advances received (net) from - State Government</t>
  </si>
  <si>
    <t>Advances received (net) from - Other</t>
  </si>
  <si>
    <t>Proceeds From Borrowings - Treasury Corporation of Victoria (TCV)</t>
  </si>
  <si>
    <t>Proceeds From Borrowings - Other</t>
  </si>
  <si>
    <t>Repayments of Borrowings - Treasury Corporation of Victoria (TCV)</t>
  </si>
  <si>
    <t>Repayments of Borrowings - Other</t>
  </si>
  <si>
    <t>Part 4  Reconciliation Statement</t>
  </si>
  <si>
    <t>Increase in receivables and investments</t>
  </si>
  <si>
    <t>Increase in employee-related provisions</t>
  </si>
  <si>
    <t>Increase in other provisions n.e.c.</t>
  </si>
  <si>
    <t>Increase in payables and borrowings</t>
  </si>
  <si>
    <t>Change in Inventories</t>
  </si>
  <si>
    <t>Part 5  Income Statement</t>
  </si>
  <si>
    <t>Revenue (Ordinary Revenue Activity)</t>
  </si>
  <si>
    <t>Rates and Charges  (from VGC2)</t>
  </si>
  <si>
    <t>Sales of Goods &amp; Services</t>
  </si>
  <si>
    <t>Reimbursements</t>
  </si>
  <si>
    <t>Grants Current and Non-recurrent</t>
  </si>
  <si>
    <t>Statutory Fees and Fines - Parking</t>
  </si>
  <si>
    <t>Statutory Fees and Fines - Other</t>
  </si>
  <si>
    <t>Contributions - Cash</t>
  </si>
  <si>
    <t>Contributions - Non Monetary Assets</t>
  </si>
  <si>
    <t>Interest and Investment Revenue</t>
  </si>
  <si>
    <t>Interest on Investments</t>
  </si>
  <si>
    <t>Rental Income from Investment Properties</t>
  </si>
  <si>
    <t>Interest from Overdue Rates</t>
  </si>
  <si>
    <t>Fair Value Adjustments</t>
  </si>
  <si>
    <t>Other Revenue</t>
  </si>
  <si>
    <t xml:space="preserve">Dividend Revenue - Public Non Financial Corporation </t>
  </si>
  <si>
    <t>Dividend Revenue - Other</t>
  </si>
  <si>
    <t>Operating Expenses - Employee Benefits</t>
  </si>
  <si>
    <t>Salaries and Wages</t>
  </si>
  <si>
    <t>Councillors Remuneration</t>
  </si>
  <si>
    <t>Fringe Benefits Tax Expenses</t>
  </si>
  <si>
    <t>Superannuation</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</si>
  <si>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</si>
  <si>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</si>
  <si>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</si>
  <si>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</si>
  <si>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</si>
  <si>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</si>
  <si>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</si>
  <si>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 - Council</t>
  </si>
  <si>
    <t>Other Current Transfer Expenses (incl contributions) - Other</t>
  </si>
  <si>
    <t>Capital Transfer Expenses</t>
  </si>
  <si>
    <t>Capital grant expenses</t>
  </si>
  <si>
    <t>Assets donated by council</t>
  </si>
  <si>
    <t>Other Capital Transfer Expenses</t>
  </si>
  <si>
    <t>Amortisation</t>
  </si>
  <si>
    <t xml:space="preserve">Other Expenses </t>
  </si>
  <si>
    <t>Other Comprehensive Income</t>
  </si>
  <si>
    <t>Comprehensive Result</t>
  </si>
  <si>
    <t>Fair Value adjustments for financial assets at fair value</t>
  </si>
  <si>
    <t>Net asset revaluation increment (decrement)</t>
  </si>
  <si>
    <t>Net gain/(loss) on disposal of property, plant and equipment, infrastructure.</t>
  </si>
  <si>
    <t>ABS2</t>
  </si>
  <si>
    <t>Code</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</si>
  <si>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</si>
  <si>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</si>
  <si>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</si>
  <si>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</si>
  <si>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</si>
  <si>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</si>
  <si>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</si>
  <si>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</si>
  <si>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</si>
  <si>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Public Sector Units</t>
  </si>
  <si>
    <t xml:space="preserve">  - Private Sector</t>
  </si>
  <si>
    <t xml:space="preserve">        - Local Government Councils</t>
  </si>
  <si>
    <t xml:space="preserve">        - Public Trading Enterprises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</si>
  <si>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</si>
  <si>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</si>
  <si>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</si>
  <si>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</si>
  <si>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Capital Work in Progress</t>
  </si>
  <si>
    <t xml:space="preserve">  - Buildings</t>
  </si>
  <si>
    <t xml:space="preserve">  - Construction / Infrastructure</t>
  </si>
  <si>
    <t xml:space="preserve">  - Plant &amp; Equipment</t>
  </si>
  <si>
    <t xml:space="preserve">  - Other Fixed Assets</t>
  </si>
  <si>
    <t>Part 2</t>
  </si>
  <si>
    <t>Liabilities &amp; Equities</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</si>
  <si>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</si>
  <si>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</si>
  <si>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</si>
  <si>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</si>
  <si>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</si>
  <si>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</si>
  <si>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</si>
  <si>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</si>
  <si>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</si>
  <si>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</si>
  <si>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</si>
  <si>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</si>
  <si>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Part 3</t>
  </si>
  <si>
    <t>Cash Flow Statement</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</si>
  <si>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</si>
  <si>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</si>
  <si>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</si>
  <si>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</si>
  <si>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</si>
  <si>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</si>
  <si>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</si>
  <si>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</si>
  <si>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Interest Paid to</t>
  </si>
  <si>
    <t>Subsidies and Grants paid to</t>
  </si>
  <si>
    <t xml:space="preserve">  - Public Corporations</t>
  </si>
  <si>
    <t>Acquisition/Disposal of Equity in Public Corporations (net(+/-))</t>
  </si>
  <si>
    <t xml:space="preserve">  - Water Authorities</t>
  </si>
  <si>
    <t xml:space="preserve">  - Waste Management Authorities</t>
  </si>
  <si>
    <t>Increase in investments (liquidity management purposes)</t>
  </si>
  <si>
    <t>Advances received (net) from</t>
  </si>
  <si>
    <t>Proceeds From Borrowings</t>
  </si>
  <si>
    <t>Repayments of Borrowings</t>
  </si>
  <si>
    <t>Part 4</t>
  </si>
  <si>
    <r>
      <t xml:space="preserve">Reconciliation Statement </t>
    </r>
    <r>
      <rPr>
        <sz val="16"/>
        <color theme="1"/>
        <rFont val="Arial"/>
        <family val="2"/>
      </rPr>
      <t>(Partial)</t>
    </r>
  </si>
  <si>
    <t>Part 5</t>
  </si>
  <si>
    <t>Income Statement</t>
  </si>
  <si>
    <t>Statutory Fees and Fines</t>
  </si>
  <si>
    <t xml:space="preserve">  - Parking</t>
  </si>
  <si>
    <t xml:space="preserve">Contributions </t>
  </si>
  <si>
    <t xml:space="preserve">  - Cash</t>
  </si>
  <si>
    <t xml:space="preserve">  - Non Monetary Assets</t>
  </si>
  <si>
    <t>Dividend Revenue</t>
  </si>
  <si>
    <t xml:space="preserve">  - Public Non Financial Corporation </t>
  </si>
  <si>
    <t>Operating Expenses</t>
  </si>
  <si>
    <t>Employee Benefits</t>
  </si>
  <si>
    <t>Other Current Transfer Expenses (incl contributions)</t>
  </si>
  <si>
    <t xml:space="preserve">  - Council</t>
  </si>
  <si>
    <t>COMMENTS - Please add any comments and explanatory notes to the Comments tab.</t>
  </si>
  <si>
    <t>Balance Sheet &amp; Other Finances</t>
  </si>
  <si>
    <t>Accounts Receivable - Renewable Energy Certificates</t>
  </si>
  <si>
    <t>Total Liabilities &amp; Equity</t>
  </si>
  <si>
    <r>
      <t>Rates</t>
    </r>
    <r>
      <rPr>
        <sz val="12"/>
        <color theme="1"/>
        <rFont val="Arial"/>
        <family val="2"/>
      </rPr>
      <t xml:space="preserve"> (exclude Waste Management, Garbage Charges)</t>
    </r>
  </si>
  <si>
    <r>
      <t>Fees, Charges and Sales</t>
    </r>
    <r>
      <rPr>
        <sz val="12"/>
        <color theme="1"/>
        <rFont val="Arial"/>
        <family val="2"/>
      </rPr>
      <t xml:space="preserve"> (incl. Waste Management, Garbage Charges)</t>
    </r>
  </si>
  <si>
    <t>Total Receipts</t>
  </si>
  <si>
    <r>
      <t xml:space="preserve">Additional superannuation contributions 
</t>
    </r>
    <r>
      <rPr>
        <sz val="12"/>
        <color theme="1"/>
        <rFont val="Arial"/>
        <family val="2"/>
      </rPr>
      <t>(resulting from actuarial review)</t>
    </r>
  </si>
  <si>
    <t>Carbon Tax Expenses</t>
  </si>
  <si>
    <r>
      <t xml:space="preserve">Superannuation </t>
    </r>
    <r>
      <rPr>
        <sz val="12"/>
        <color theme="1"/>
        <rFont val="Arial"/>
        <family val="2"/>
      </rPr>
      <t>(total)</t>
    </r>
  </si>
  <si>
    <t>Council Name</t>
  </si>
  <si>
    <t>Additional Superannuation Contributions</t>
  </si>
  <si>
    <t>ABS2  Balance Sheets &amp; Other Finances</t>
  </si>
  <si>
    <t xml:space="preserve">  - Lease liabilities relating to operating leases</t>
  </si>
  <si>
    <t>Depreciation - Operating Lease Right-of-Use assets</t>
  </si>
  <si>
    <t>Depreciation - All Other</t>
  </si>
  <si>
    <t>Finance Costs Operating Lease Right-of-Use assets</t>
  </si>
  <si>
    <t>Finance Costs - All Other</t>
  </si>
  <si>
    <t>Lease liabilities relating to operating leases</t>
  </si>
  <si>
    <t>Advances made to the private sector for policy purposes
 (net(+/-))</t>
  </si>
  <si>
    <t>Finance Costs - Operating Lease Right-of-Use assets</t>
  </si>
  <si>
    <t>Victorian Local Government Grants Commission</t>
  </si>
  <si>
    <t>NOTE: The Australian Bureau of Statistics (ABS) has requested this data.  Data is not used in the VLGGC allocations.</t>
  </si>
  <si>
    <t>ABS3  Sources &amp; Applications of Finance &amp; Interest</t>
  </si>
  <si>
    <t xml:space="preserve">Long Term Debt (beginning of year) </t>
  </si>
  <si>
    <t>New Loans Raised (excl. refinancing loans)</t>
  </si>
  <si>
    <t>Debt Redeemed</t>
  </si>
  <si>
    <t>Long Term Debt (end of year)</t>
  </si>
  <si>
    <t>Interest Paid</t>
  </si>
  <si>
    <t>Interest Received</t>
  </si>
  <si>
    <t>Investment as at 30 June (principal only)</t>
  </si>
  <si>
    <t>03000</t>
  </si>
  <si>
    <t>03050</t>
  </si>
  <si>
    <t>03100</t>
  </si>
  <si>
    <t>03150</t>
  </si>
  <si>
    <t>03250</t>
  </si>
  <si>
    <t>03299</t>
  </si>
  <si>
    <t>Bank</t>
  </si>
  <si>
    <t>NBFIs</t>
  </si>
  <si>
    <t>Victorian Treasury</t>
  </si>
  <si>
    <t>Other Councils</t>
  </si>
  <si>
    <t>Other Sources</t>
  </si>
  <si>
    <t xml:space="preserve">Total </t>
  </si>
  <si>
    <t>ABS3</t>
  </si>
  <si>
    <t xml:space="preserve">Sources &amp; Applications of Finance &amp; Interest </t>
  </si>
  <si>
    <t>Sources &amp; Applications of Finance &amp; Interest</t>
  </si>
  <si>
    <t>Long Term 
Debt</t>
  </si>
  <si>
    <t>New Loans 
Raised</t>
  </si>
  <si>
    <t>Debt 
Redeemed</t>
  </si>
  <si>
    <t>Interest 
Paid</t>
  </si>
  <si>
    <t>Interest 
Received</t>
  </si>
  <si>
    <t>Investment 
as at 30 June</t>
  </si>
  <si>
    <t>(beginning of year)</t>
  </si>
  <si>
    <t>(excl. refinancing loans)</t>
  </si>
  <si>
    <t>(end of year)</t>
  </si>
  <si>
    <t>(principal only)</t>
  </si>
  <si>
    <t>(1)</t>
  </si>
  <si>
    <t>(2)</t>
  </si>
  <si>
    <t>(3)</t>
  </si>
  <si>
    <t>(4)</t>
  </si>
  <si>
    <t>(5)</t>
  </si>
  <si>
    <t>(6)</t>
  </si>
  <si>
    <t>(7)</t>
  </si>
  <si>
    <t>Source of Finance</t>
  </si>
  <si>
    <t xml:space="preserve">NOTE:   * From 26 Sept 2022, Moreland City Council changed name to Merri-bek City Council.  </t>
  </si>
  <si>
    <t>2022-23</t>
  </si>
  <si>
    <t>Merri-bek (C)</t>
  </si>
  <si>
    <t>as at 30 June 2024</t>
  </si>
  <si>
    <t xml:space="preserve">  </t>
  </si>
  <si>
    <t>Local Government Accounting &amp; General Information</t>
  </si>
  <si>
    <t>ABS2 &amp; 3</t>
  </si>
  <si>
    <t>Finance Data</t>
  </si>
  <si>
    <t>Description</t>
  </si>
  <si>
    <t xml:space="preserve">The data in these spreadsheet represents the Council's determination of :
</t>
  </si>
  <si>
    <r>
      <rPr>
        <b/>
        <sz val="11"/>
        <color theme="1"/>
        <rFont val="Arial"/>
        <family val="2"/>
      </rPr>
      <t>Part 1 - Assets</t>
    </r>
    <r>
      <rPr>
        <sz val="11"/>
        <color theme="1"/>
        <rFont val="Arial"/>
        <family val="2"/>
      </rPr>
      <t xml:space="preserve">
- Details of Financial, Non-Financial and Non-Equity Assets
</t>
    </r>
  </si>
  <si>
    <r>
      <rPr>
        <b/>
        <sz val="11"/>
        <color theme="1"/>
        <rFont val="Arial"/>
        <family val="2"/>
      </rPr>
      <t>Part 2 - Liabilities &amp; Equities</t>
    </r>
    <r>
      <rPr>
        <sz val="11"/>
        <color theme="1"/>
        <rFont val="Arial"/>
        <family val="2"/>
      </rPr>
      <t xml:space="preserve">
- Details of Financial Liabilities, Other Liabilities and Equity
</t>
    </r>
  </si>
  <si>
    <r>
      <rPr>
        <b/>
        <sz val="11"/>
        <color theme="1"/>
        <rFont val="Arial"/>
        <family val="2"/>
      </rPr>
      <t>Part 3 - Cash Flow Statement</t>
    </r>
    <r>
      <rPr>
        <sz val="11"/>
        <color theme="1"/>
        <rFont val="Arial"/>
        <family val="2"/>
      </rPr>
      <t xml:space="preserve">
- Details of Cash Flow from Operating Activities - Receipts &amp; Payments, 
  Investing &amp; Financing Activities, 
</t>
    </r>
  </si>
  <si>
    <r>
      <rPr>
        <b/>
        <sz val="11"/>
        <color theme="1"/>
        <rFont val="Arial"/>
        <family val="2"/>
      </rPr>
      <t>Part 4 - Reconciliation Statement</t>
    </r>
    <r>
      <rPr>
        <sz val="11"/>
        <color theme="1"/>
        <rFont val="Arial"/>
        <family val="2"/>
      </rPr>
      <t xml:space="preserve">
</t>
    </r>
  </si>
  <si>
    <r>
      <rPr>
        <b/>
        <sz val="11"/>
        <color theme="1"/>
        <rFont val="Arial"/>
        <family val="2"/>
      </rPr>
      <t>Part 5 - Income Statement</t>
    </r>
    <r>
      <rPr>
        <sz val="11"/>
        <color theme="1"/>
        <rFont val="Arial"/>
        <family val="2"/>
      </rPr>
      <t xml:space="preserve">
- Details of Revenue, Interest &amp; Investment, Operating Expenses &amp; Other
</t>
    </r>
  </si>
  <si>
    <t xml:space="preserve">More Information
</t>
  </si>
  <si>
    <t xml:space="preserve">Refer to Manual pages 38-50.
</t>
  </si>
  <si>
    <t>TABS</t>
  </si>
  <si>
    <r>
      <rPr>
        <b/>
        <sz val="11"/>
        <color theme="1"/>
        <rFont val="Arial"/>
        <family val="2"/>
      </rPr>
      <t>ABS2</t>
    </r>
    <r>
      <rPr>
        <sz val="11"/>
        <color theme="1"/>
        <rFont val="Arial"/>
        <family val="2"/>
      </rPr>
      <t xml:space="preserve">
- Questionnaire tab showing data requested.
</t>
    </r>
  </si>
  <si>
    <r>
      <rPr>
        <b/>
        <sz val="11"/>
        <color theme="1"/>
        <rFont val="Arial"/>
        <family val="2"/>
      </rPr>
      <t>Balance Sheets</t>
    </r>
    <r>
      <rPr>
        <sz val="11"/>
        <color theme="1"/>
        <rFont val="Arial"/>
        <family val="2"/>
      </rPr>
      <t xml:space="preserve">
- Council data in responses to balance sheets and other finances
</t>
    </r>
  </si>
  <si>
    <r>
      <rPr>
        <b/>
        <sz val="11"/>
        <color theme="1"/>
        <rFont val="Arial"/>
        <family val="2"/>
      </rPr>
      <t>ABS3</t>
    </r>
    <r>
      <rPr>
        <sz val="11"/>
        <color theme="1"/>
        <rFont val="Arial"/>
        <family val="2"/>
      </rPr>
      <t xml:space="preserve"> 
- Questionnaire tab showing data requested.
</t>
    </r>
  </si>
  <si>
    <r>
      <rPr>
        <b/>
        <sz val="11"/>
        <color theme="1"/>
        <rFont val="Arial"/>
        <family val="2"/>
      </rPr>
      <t>Sources &amp; Applications</t>
    </r>
    <r>
      <rPr>
        <sz val="11"/>
        <color theme="1"/>
        <rFont val="Arial"/>
        <family val="2"/>
      </rPr>
      <t xml:space="preserve">
- Council data in responses to sources &amp; applications of finance &amp; interest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</si>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</sst>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9"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b/>
      <sz val="14"/>
      <color theme="1"/>
      <name val="Arial"/>
      <family val="2"/>
    </font>
    <font>
      <sz val="12"/>
      <color theme="1"/>
      <name val="Arial"/>
      <family val="2"/>
    </font>
    <font>
      <b/>
      <sz val="16"/>
      <color theme="1"/>
      <name val="Arial"/>
      <family val="2"/>
    </font>
    <font>
      <sz val="16"/>
      <color theme="1"/>
      <name val="Arial"/>
      <family val="2"/>
    </font>
    <font>
      <b/>
      <sz val="12"/>
      <color theme="9" tint="-0.249977111117893"/>
      <name val="Arial"/>
      <family val="2"/>
    </font>
    <font>
      <b/>
      <sz val="10"/>
      <color rgb="FFFF0000"/>
      <name val="Arial"/>
      <family val="2"/>
    </font>
    <font>
      <sz val="9"/>
      <name val="Arial"/>
      <family val="2"/>
    </font>
    <font>
      <sz val="8"/>
      <color theme="0"/>
      <name val="Arial"/>
      <family val="2"/>
    </font>
    <font>
      <sz val="12"/>
      <name val="Arial"/>
      <family val="2"/>
    </font>
    <font>
      <b/>
      <sz val="16"/>
      <name val="Arial"/>
      <family val="2"/>
    </font>
    <font>
      <sz val="10"/>
      <color theme="1"/>
      <name val="Arial"/>
      <family val="2"/>
    </font>
    <font>
      <sz val="9"/>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22"/>
      </top>
      <bottom style="thin">
        <color indexed="64"/>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5" borderId="0" applyBorder="0"/>
    <xf numFmtId="41" fontId="2" fillId="9" borderId="0" applyBorder="0"/>
    <xf numFmtId="0" fontId="2" fillId="9" borderId="0" applyFill="0" applyBorder="0">
      <alignment horizontal="left"/>
    </xf>
    <xf numFmtId="166" fontId="2" fillId="10" borderId="0"/>
    <xf numFmtId="0" fontId="7" fillId="0" borderId="0"/>
  </cellStyleXfs>
  <cellXfs count="165">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0" fontId="6" fillId="0" borderId="0" xfId="0" applyFont="1"/>
    <xf numFmtId="164" fontId="1" fillId="0" borderId="0" xfId="0" applyNumberFormat="1" applyFont="1"/>
    <xf numFmtId="164" fontId="2" fillId="0" borderId="0" xfId="0" applyNumberFormat="1" applyFont="1"/>
    <xf numFmtId="164" fontId="6" fillId="0" borderId="0" xfId="0" applyNumberFormat="1" applyFont="1"/>
    <xf numFmtId="164" fontId="5" fillId="0" borderId="0" xfId="0" applyNumberFormat="1" applyFont="1"/>
    <xf numFmtId="164" fontId="7" fillId="0" borderId="11" xfId="0" applyNumberFormat="1" applyFont="1" applyBorder="1" applyAlignment="1">
      <alignment vertical="top"/>
    </xf>
    <xf numFmtId="164" fontId="7" fillId="0" borderId="12" xfId="0" applyNumberFormat="1" applyFont="1" applyBorder="1" applyAlignment="1">
      <alignment vertical="top"/>
    </xf>
    <xf numFmtId="164" fontId="7" fillId="0" borderId="14" xfId="0" applyNumberFormat="1" applyFont="1" applyBorder="1" applyAlignment="1">
      <alignment vertical="top"/>
    </xf>
    <xf numFmtId="164" fontId="7" fillId="0" borderId="15" xfId="0" applyNumberFormat="1" applyFont="1" applyBorder="1" applyAlignment="1">
      <alignment vertical="top"/>
    </xf>
    <xf numFmtId="0" fontId="6" fillId="0" borderId="0" xfId="0" applyFont="1" applyAlignment="1">
      <alignment horizontal="left"/>
    </xf>
    <xf numFmtId="164" fontId="7" fillId="0" borderId="13" xfId="0" applyNumberFormat="1" applyFont="1" applyBorder="1" applyAlignment="1">
      <alignment vertical="top"/>
    </xf>
    <xf numFmtId="164" fontId="7" fillId="0" borderId="16" xfId="0" applyNumberFormat="1" applyFont="1" applyBorder="1" applyAlignment="1">
      <alignment vertical="top"/>
    </xf>
    <xf numFmtId="0" fontId="9" fillId="0" borderId="0" xfId="0" applyFont="1"/>
    <xf numFmtId="0" fontId="10" fillId="0" borderId="0" xfId="0" applyFont="1"/>
    <xf numFmtId="0" fontId="10" fillId="0" borderId="0" xfId="0" applyFont="1" applyAlignment="1">
      <alignment horizontal="center"/>
    </xf>
    <xf numFmtId="0" fontId="11" fillId="0" borderId="0" xfId="0" applyFont="1"/>
    <xf numFmtId="0" fontId="11" fillId="0" borderId="0" xfId="0" applyFont="1" applyAlignment="1">
      <alignment horizontal="center"/>
    </xf>
    <xf numFmtId="0" fontId="11" fillId="0" borderId="23" xfId="0" applyFont="1" applyBorder="1"/>
    <xf numFmtId="0" fontId="11" fillId="0" borderId="23" xfId="0" applyFont="1" applyBorder="1" applyAlignment="1">
      <alignment horizontal="center"/>
    </xf>
    <xf numFmtId="0" fontId="12" fillId="2" borderId="0" xfId="0" applyFont="1" applyFill="1" applyAlignment="1">
      <alignment horizontal="left"/>
    </xf>
    <xf numFmtId="0" fontId="12" fillId="0" borderId="0" xfId="0" applyFont="1" applyAlignment="1">
      <alignment horizontal="left"/>
    </xf>
    <xf numFmtId="0" fontId="12" fillId="2" borderId="0" xfId="0" applyFont="1" applyFill="1" applyAlignment="1">
      <alignment horizontal="center"/>
    </xf>
    <xf numFmtId="0" fontId="13" fillId="2" borderId="0" xfId="0" applyFont="1" applyFill="1" applyAlignment="1">
      <alignment horizontal="left"/>
    </xf>
    <xf numFmtId="0" fontId="12" fillId="2" borderId="0" xfId="0" applyFont="1" applyFill="1" applyAlignment="1">
      <alignment horizontal="center" wrapText="1"/>
    </xf>
    <xf numFmtId="0" fontId="12" fillId="0" borderId="0" xfId="0" applyFont="1" applyAlignment="1">
      <alignment horizontal="center"/>
    </xf>
    <xf numFmtId="0" fontId="12" fillId="0" borderId="0" xfId="0" applyFont="1"/>
    <xf numFmtId="0" fontId="14" fillId="0" borderId="0" xfId="0" applyFont="1"/>
    <xf numFmtId="0" fontId="15" fillId="2" borderId="0" xfId="0" applyFont="1" applyFill="1" applyAlignment="1">
      <alignment horizontal="left"/>
    </xf>
    <xf numFmtId="0" fontId="15" fillId="0" borderId="0" xfId="0" applyFont="1" applyAlignment="1">
      <alignment horizontal="center"/>
    </xf>
    <xf numFmtId="0" fontId="12" fillId="0" borderId="0" xfId="0" applyFont="1" applyAlignment="1">
      <alignment horizontal="right"/>
    </xf>
    <xf numFmtId="0" fontId="15" fillId="2" borderId="0" xfId="0" applyFont="1" applyFill="1"/>
    <xf numFmtId="0" fontId="17" fillId="0" borderId="0" xfId="0" applyFont="1"/>
    <xf numFmtId="0" fontId="10" fillId="0" borderId="0" xfId="0" applyFont="1" applyAlignment="1">
      <alignment vertical="top" wrapText="1"/>
    </xf>
    <xf numFmtId="0" fontId="13" fillId="0" borderId="23" xfId="0" applyFont="1" applyBorder="1"/>
    <xf numFmtId="0" fontId="13" fillId="0" borderId="23" xfId="0" applyFont="1" applyBorder="1" applyAlignment="1">
      <alignment vertical="top" wrapText="1"/>
    </xf>
    <xf numFmtId="0" fontId="13" fillId="0" borderId="23" xfId="0" applyFont="1" applyBorder="1" applyAlignment="1">
      <alignment horizontal="center"/>
    </xf>
    <xf numFmtId="0" fontId="14" fillId="0" borderId="0" xfId="0" applyFont="1" applyAlignment="1">
      <alignment horizontal="center"/>
    </xf>
    <xf numFmtId="0" fontId="12"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xf>
    <xf numFmtId="0" fontId="18" fillId="0" borderId="0" xfId="0" applyFont="1"/>
    <xf numFmtId="0" fontId="19" fillId="0" borderId="0" xfId="0" applyFont="1"/>
    <xf numFmtId="164" fontId="4" fillId="6" borderId="18" xfId="0" applyNumberFormat="1" applyFont="1" applyFill="1" applyBorder="1" applyAlignment="1">
      <alignment horizontal="right"/>
    </xf>
    <xf numFmtId="164" fontId="4" fillId="6" borderId="19"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alignment horizontal="left"/>
    </xf>
    <xf numFmtId="0" fontId="8" fillId="6" borderId="2" xfId="0" applyFont="1" applyFill="1" applyBorder="1"/>
    <xf numFmtId="0" fontId="4" fillId="6" borderId="3" xfId="0" applyFont="1" applyFill="1" applyBorder="1"/>
    <xf numFmtId="0" fontId="4" fillId="6" borderId="20"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164" fontId="4" fillId="6" borderId="6" xfId="0" applyNumberFormat="1" applyFont="1" applyFill="1" applyBorder="1" applyAlignment="1">
      <alignment horizontal="left" vertical="center"/>
    </xf>
    <xf numFmtId="164" fontId="4" fillId="6" borderId="0" xfId="0" applyNumberFormat="1" applyFont="1" applyFill="1" applyAlignment="1">
      <alignment horizontal="left" vertical="center"/>
    </xf>
    <xf numFmtId="164" fontId="4" fillId="6" borderId="7" xfId="0" applyNumberFormat="1" applyFont="1" applyFill="1" applyBorder="1" applyAlignment="1">
      <alignment horizontal="left" vertical="center"/>
    </xf>
    <xf numFmtId="164" fontId="4" fillId="6" borderId="2" xfId="0" applyNumberFormat="1" applyFont="1" applyFill="1" applyBorder="1" applyAlignment="1">
      <alignment horizontal="left" vertical="center"/>
    </xf>
    <xf numFmtId="164" fontId="20" fillId="6" borderId="6" xfId="0" quotePrefix="1" applyNumberFormat="1" applyFont="1" applyFill="1" applyBorder="1" applyAlignment="1">
      <alignment horizontal="center" vertical="center" wrapText="1"/>
    </xf>
    <xf numFmtId="164" fontId="20" fillId="6" borderId="0" xfId="0" applyNumberFormat="1" applyFont="1" applyFill="1" applyAlignment="1">
      <alignment horizontal="center" vertical="center" wrapText="1"/>
    </xf>
    <xf numFmtId="164" fontId="8" fillId="6" borderId="7" xfId="0" applyNumberFormat="1" applyFont="1" applyFill="1" applyBorder="1" applyAlignment="1">
      <alignment horizontal="center" vertical="center" wrapText="1"/>
    </xf>
    <xf numFmtId="164" fontId="20" fillId="6" borderId="6" xfId="0" applyNumberFormat="1" applyFont="1" applyFill="1" applyBorder="1" applyAlignment="1">
      <alignment horizontal="center" vertical="center" wrapText="1"/>
    </xf>
    <xf numFmtId="164" fontId="8" fillId="6" borderId="2" xfId="0" applyNumberFormat="1" applyFont="1" applyFill="1" applyBorder="1" applyAlignment="1">
      <alignment horizontal="center" vertical="center" wrapText="1"/>
    </xf>
    <xf numFmtId="164" fontId="8" fillId="6" borderId="0" xfId="0" applyNumberFormat="1" applyFont="1" applyFill="1" applyAlignment="1">
      <alignment horizontal="center" vertical="center" wrapText="1"/>
    </xf>
    <xf numFmtId="164" fontId="20" fillId="6" borderId="7" xfId="0" applyNumberFormat="1" applyFont="1" applyFill="1" applyBorder="1" applyAlignment="1">
      <alignment horizontal="center" vertical="center" wrapText="1"/>
    </xf>
    <xf numFmtId="164" fontId="20" fillId="6" borderId="8" xfId="0" applyNumberFormat="1" applyFont="1" applyFill="1" applyBorder="1" applyAlignment="1">
      <alignment horizontal="center" vertical="center" wrapText="1"/>
    </xf>
    <xf numFmtId="164" fontId="20" fillId="6" borderId="9" xfId="0" applyNumberFormat="1" applyFont="1" applyFill="1" applyBorder="1" applyAlignment="1">
      <alignment horizontal="center" vertical="center" wrapText="1"/>
    </xf>
    <xf numFmtId="164" fontId="8" fillId="6" borderId="10" xfId="0" applyNumberFormat="1" applyFont="1" applyFill="1" applyBorder="1" applyAlignment="1">
      <alignment horizontal="center" vertical="center" wrapText="1"/>
    </xf>
    <xf numFmtId="164" fontId="8" fillId="6" borderId="3"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20" fillId="6" borderId="10" xfId="0" applyNumberFormat="1" applyFont="1" applyFill="1" applyBorder="1" applyAlignment="1">
      <alignment horizontal="center" vertical="center" wrapText="1"/>
    </xf>
    <xf numFmtId="164" fontId="2" fillId="7" borderId="17" xfId="0" applyNumberFormat="1" applyFont="1" applyFill="1" applyBorder="1"/>
    <xf numFmtId="164" fontId="2" fillId="7" borderId="18" xfId="0" applyNumberFormat="1" applyFont="1" applyFill="1" applyBorder="1"/>
    <xf numFmtId="164" fontId="2" fillId="7" borderId="19" xfId="0" applyNumberFormat="1" applyFont="1" applyFill="1" applyBorder="1"/>
    <xf numFmtId="164" fontId="1" fillId="8" borderId="13" xfId="0" applyNumberFormat="1" applyFont="1" applyFill="1" applyBorder="1" applyAlignment="1">
      <alignment vertical="top"/>
    </xf>
    <xf numFmtId="164" fontId="1" fillId="8" borderId="16" xfId="0" applyNumberFormat="1" applyFont="1" applyFill="1" applyBorder="1" applyAlignment="1">
      <alignment vertical="top"/>
    </xf>
    <xf numFmtId="164" fontId="1" fillId="8" borderId="4" xfId="0" applyNumberFormat="1" applyFont="1" applyFill="1" applyBorder="1" applyAlignment="1">
      <alignment vertical="top"/>
    </xf>
    <xf numFmtId="164" fontId="1" fillId="8" borderId="5" xfId="0" applyNumberFormat="1" applyFont="1" applyFill="1" applyBorder="1" applyAlignment="1">
      <alignment vertical="top"/>
    </xf>
    <xf numFmtId="164" fontId="1" fillId="8" borderId="12" xfId="0" applyNumberFormat="1" applyFont="1" applyFill="1" applyBorder="1" applyAlignment="1">
      <alignment vertical="top"/>
    </xf>
    <xf numFmtId="164" fontId="1" fillId="8" borderId="15" xfId="0" applyNumberFormat="1" applyFont="1" applyFill="1" applyBorder="1" applyAlignment="1">
      <alignment vertical="top"/>
    </xf>
    <xf numFmtId="3" fontId="10" fillId="0" borderId="0" xfId="0" applyNumberFormat="1" applyFont="1" applyAlignment="1">
      <alignment vertical="center" wrapText="1"/>
    </xf>
    <xf numFmtId="0" fontId="11" fillId="0" borderId="0" xfId="0" applyFont="1" applyAlignment="1">
      <alignment horizontal="right" vertical="center" wrapText="1"/>
    </xf>
    <xf numFmtId="3" fontId="11" fillId="0" borderId="0" xfId="0" applyNumberFormat="1" applyFont="1" applyAlignment="1">
      <alignment horizontal="right" vertical="center" wrapText="1"/>
    </xf>
    <xf numFmtId="3" fontId="11" fillId="0" borderId="23" xfId="0" applyNumberFormat="1" applyFont="1" applyBorder="1" applyAlignment="1">
      <alignment vertical="center" wrapText="1"/>
    </xf>
    <xf numFmtId="3" fontId="12" fillId="2" borderId="0" xfId="0" quotePrefix="1" applyNumberFormat="1" applyFont="1" applyFill="1" applyAlignment="1">
      <alignment horizontal="center" vertical="center" wrapText="1"/>
    </xf>
    <xf numFmtId="3" fontId="14" fillId="0" borderId="0" xfId="0" applyNumberFormat="1" applyFont="1" applyAlignment="1">
      <alignment vertical="center" wrapText="1"/>
    </xf>
    <xf numFmtId="164" fontId="14" fillId="0" borderId="0" xfId="0" applyNumberFormat="1" applyFont="1" applyAlignment="1">
      <alignment vertical="center" wrapText="1"/>
    </xf>
    <xf numFmtId="164" fontId="15" fillId="2" borderId="0" xfId="0" applyNumberFormat="1" applyFont="1" applyFill="1" applyAlignment="1">
      <alignment horizontal="center" vertical="center" wrapText="1"/>
    </xf>
    <xf numFmtId="164" fontId="14" fillId="3" borderId="24" xfId="0" applyNumberFormat="1" applyFont="1" applyFill="1" applyBorder="1" applyAlignment="1">
      <alignment vertical="center" wrapText="1"/>
    </xf>
    <xf numFmtId="164" fontId="12" fillId="4" borderId="24" xfId="0" applyNumberFormat="1" applyFont="1" applyFill="1" applyBorder="1" applyAlignment="1">
      <alignment vertical="center" wrapText="1"/>
    </xf>
    <xf numFmtId="164" fontId="14" fillId="2" borderId="0" xfId="0" applyNumberFormat="1" applyFont="1" applyFill="1" applyAlignment="1">
      <alignment vertical="center" wrapText="1"/>
    </xf>
    <xf numFmtId="164" fontId="14" fillId="0" borderId="25" xfId="0" applyNumberFormat="1" applyFont="1" applyBorder="1" applyAlignment="1">
      <alignment vertical="center" wrapText="1"/>
    </xf>
    <xf numFmtId="164" fontId="14" fillId="0" borderId="26" xfId="0" applyNumberFormat="1" applyFont="1" applyBorder="1" applyAlignment="1">
      <alignment vertical="center" wrapText="1"/>
    </xf>
    <xf numFmtId="164" fontId="10" fillId="0" borderId="0" xfId="0" applyNumberFormat="1" applyFont="1" applyAlignment="1">
      <alignment vertical="center" wrapText="1"/>
    </xf>
    <xf numFmtId="164" fontId="13" fillId="0" borderId="23" xfId="0" applyNumberFormat="1" applyFont="1" applyBorder="1" applyAlignment="1">
      <alignment vertical="center" wrapText="1"/>
    </xf>
    <xf numFmtId="3" fontId="12" fillId="2" borderId="0" xfId="0" applyNumberFormat="1" applyFont="1" applyFill="1" applyAlignment="1">
      <alignment horizontal="center" vertical="center" wrapText="1"/>
    </xf>
    <xf numFmtId="0" fontId="14" fillId="0" borderId="0" xfId="0" applyFont="1" applyAlignment="1">
      <alignment vertical="top" wrapText="1"/>
    </xf>
    <xf numFmtId="164" fontId="14" fillId="0" borderId="0" xfId="0" applyNumberFormat="1" applyFont="1" applyAlignment="1">
      <alignment horizontal="center" vertical="center" wrapText="1"/>
    </xf>
    <xf numFmtId="0" fontId="14" fillId="0" borderId="0" xfId="0" applyFont="1" applyAlignment="1">
      <alignment horizontal="center" vertical="center"/>
    </xf>
    <xf numFmtId="3" fontId="4" fillId="6" borderId="17" xfId="0" applyNumberFormat="1" applyFont="1" applyFill="1" applyBorder="1" applyAlignment="1">
      <alignment horizontal="right"/>
    </xf>
    <xf numFmtId="0" fontId="21" fillId="0" borderId="0" xfId="0" applyFont="1" applyAlignment="1">
      <alignment horizontal="center"/>
    </xf>
    <xf numFmtId="0" fontId="22" fillId="2" borderId="0" xfId="0" applyFont="1" applyFill="1" applyAlignment="1">
      <alignment horizontal="center" wrapText="1"/>
    </xf>
    <xf numFmtId="0" fontId="21" fillId="0" borderId="0" xfId="0" applyFont="1"/>
    <xf numFmtId="0" fontId="2" fillId="0" borderId="0" xfId="0" applyFont="1" applyAlignment="1">
      <alignment horizontal="center"/>
    </xf>
    <xf numFmtId="0" fontId="21" fillId="0" borderId="0" xfId="0" applyFont="1" applyAlignment="1">
      <alignment horizontal="center" vertical="center"/>
    </xf>
    <xf numFmtId="0" fontId="21" fillId="2" borderId="0" xfId="0" applyFont="1" applyFill="1" applyAlignment="1">
      <alignment horizontal="center"/>
    </xf>
    <xf numFmtId="0" fontId="4" fillId="6" borderId="20" xfId="0" quotePrefix="1" applyFont="1" applyFill="1" applyBorder="1" applyAlignment="1">
      <alignment horizontal="center" vertical="center" wrapText="1"/>
    </xf>
    <xf numFmtId="0" fontId="4" fillId="6" borderId="6" xfId="0" quotePrefix="1" applyFont="1" applyFill="1" applyBorder="1" applyAlignment="1">
      <alignment horizontal="center" vertical="center" wrapText="1"/>
    </xf>
    <xf numFmtId="0" fontId="20" fillId="6" borderId="2" xfId="0" applyFont="1" applyFill="1" applyBorder="1" applyAlignment="1">
      <alignment horizontal="center" wrapText="1"/>
    </xf>
    <xf numFmtId="0" fontId="9" fillId="0" borderId="0" xfId="0" applyFont="1" applyAlignment="1">
      <alignment horizontal="center" wrapText="1"/>
    </xf>
    <xf numFmtId="0" fontId="8" fillId="6" borderId="3" xfId="0" applyFont="1" applyFill="1" applyBorder="1"/>
    <xf numFmtId="164" fontId="20" fillId="6" borderId="8" xfId="0" quotePrefix="1" applyNumberFormat="1" applyFont="1" applyFill="1" applyBorder="1" applyAlignment="1">
      <alignment horizontal="center" vertical="center" wrapText="1"/>
    </xf>
    <xf numFmtId="164" fontId="20" fillId="6" borderId="9" xfId="0" quotePrefix="1" applyNumberFormat="1" applyFont="1" applyFill="1" applyBorder="1" applyAlignment="1">
      <alignment horizontal="center" vertical="center" wrapText="1"/>
    </xf>
    <xf numFmtId="3" fontId="1" fillId="0" borderId="27" xfId="0" applyNumberFormat="1" applyFont="1" applyBorder="1" applyAlignment="1">
      <alignment vertical="top"/>
    </xf>
    <xf numFmtId="164" fontId="7" fillId="0" borderId="28" xfId="0" applyNumberFormat="1" applyFont="1" applyBorder="1" applyAlignment="1">
      <alignment vertical="top"/>
    </xf>
    <xf numFmtId="164" fontId="7" fillId="0" borderId="29" xfId="0" applyNumberFormat="1" applyFont="1" applyBorder="1" applyAlignment="1">
      <alignment vertical="top"/>
    </xf>
    <xf numFmtId="164" fontId="1" fillId="8" borderId="30" xfId="0" applyNumberFormat="1" applyFont="1" applyFill="1" applyBorder="1" applyAlignment="1">
      <alignment vertical="top"/>
    </xf>
    <xf numFmtId="3" fontId="4" fillId="6" borderId="31" xfId="0" applyNumberFormat="1" applyFont="1" applyFill="1" applyBorder="1" applyAlignment="1">
      <alignment horizontal="right"/>
    </xf>
    <xf numFmtId="164" fontId="4" fillId="6" borderId="17" xfId="0" applyNumberFormat="1" applyFont="1" applyFill="1" applyBorder="1" applyAlignment="1">
      <alignment horizontal="right"/>
    </xf>
    <xf numFmtId="3" fontId="10" fillId="0" borderId="0" xfId="0" applyNumberFormat="1" applyFont="1"/>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3" fontId="11" fillId="0" borderId="23" xfId="0" applyNumberFormat="1" applyFont="1" applyBorder="1"/>
    <xf numFmtId="3" fontId="12" fillId="2" borderId="0" xfId="0" applyNumberFormat="1" applyFont="1" applyFill="1" applyAlignment="1">
      <alignment horizontal="left"/>
    </xf>
    <xf numFmtId="3" fontId="12" fillId="2" borderId="0" xfId="0" applyNumberFormat="1" applyFont="1" applyFill="1" applyAlignment="1">
      <alignment horizontal="center" wrapText="1"/>
    </xf>
    <xf numFmtId="3" fontId="23" fillId="2" borderId="0" xfId="0" quotePrefix="1" applyNumberFormat="1" applyFont="1" applyFill="1" applyAlignment="1">
      <alignment horizontal="center" wrapText="1"/>
    </xf>
    <xf numFmtId="3" fontId="23" fillId="2" borderId="0" xfId="0" applyNumberFormat="1" applyFont="1" applyFill="1" applyAlignment="1">
      <alignment horizontal="center" wrapText="1"/>
    </xf>
    <xf numFmtId="0" fontId="12" fillId="0" borderId="0" xfId="0" applyFont="1" applyAlignment="1">
      <alignment horizontal="center" wrapText="1"/>
    </xf>
    <xf numFmtId="3" fontId="12" fillId="2" borderId="0" xfId="0" quotePrefix="1" applyNumberFormat="1" applyFont="1" applyFill="1" applyAlignment="1">
      <alignment horizontal="center"/>
    </xf>
    <xf numFmtId="3" fontId="14" fillId="0" borderId="0" xfId="0" applyNumberFormat="1" applyFont="1"/>
    <xf numFmtId="0" fontId="14" fillId="0" borderId="0" xfId="0" quotePrefix="1" applyFont="1" applyAlignment="1">
      <alignment horizontal="center"/>
    </xf>
    <xf numFmtId="3" fontId="14" fillId="3" borderId="24" xfId="0" applyNumberFormat="1" applyFont="1" applyFill="1" applyBorder="1"/>
    <xf numFmtId="0" fontId="12" fillId="0" borderId="0" xfId="0" applyFont="1" applyAlignment="1">
      <alignment horizontal="right" vertical="top" wrapText="1"/>
    </xf>
    <xf numFmtId="0" fontId="12" fillId="0" borderId="0" xfId="0" quotePrefix="1" applyFont="1" applyAlignment="1">
      <alignment horizontal="center"/>
    </xf>
    <xf numFmtId="3" fontId="12" fillId="4" borderId="24" xfId="0" applyNumberFormat="1" applyFont="1" applyFill="1" applyBorder="1"/>
    <xf numFmtId="3" fontId="13" fillId="0" borderId="23" xfId="0" applyNumberFormat="1" applyFont="1" applyBorder="1"/>
    <xf numFmtId="0" fontId="12" fillId="0" borderId="0" xfId="0" applyFont="1" applyAlignment="1">
      <alignment wrapText="1"/>
    </xf>
    <xf numFmtId="0" fontId="24" fillId="0" borderId="0" xfId="0" applyFont="1"/>
    <xf numFmtId="0" fontId="17" fillId="0" borderId="0" xfId="0" applyFont="1" applyAlignment="1">
      <alignment horizontal="right"/>
    </xf>
    <xf numFmtId="0" fontId="25" fillId="0" borderId="0" xfId="0" applyFont="1"/>
    <xf numFmtId="0" fontId="17" fillId="0" borderId="23" xfId="0" applyFont="1" applyBorder="1"/>
    <xf numFmtId="0" fontId="26" fillId="2" borderId="0" xfId="0" applyFont="1" applyFill="1"/>
    <xf numFmtId="0" fontId="6" fillId="2" borderId="0" xfId="0" applyFont="1" applyFill="1" applyAlignment="1">
      <alignment vertical="top"/>
    </xf>
    <xf numFmtId="3" fontId="27" fillId="2" borderId="0" xfId="0" applyNumberFormat="1" applyFont="1" applyFill="1" applyAlignment="1">
      <alignment vertical="top"/>
    </xf>
    <xf numFmtId="0" fontId="26"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1" borderId="0" xfId="0" applyFont="1" applyFill="1" applyAlignment="1">
      <alignment vertical="top" wrapText="1"/>
    </xf>
    <xf numFmtId="0" fontId="6" fillId="2" borderId="0" xfId="0" applyFont="1" applyFill="1" applyAlignment="1">
      <alignment vertical="top" wrapText="1"/>
    </xf>
    <xf numFmtId="0" fontId="28"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horizontal="left" vertical="distributed" wrapText="1"/>
    </xf>
    <xf numFmtId="0" fontId="28" fillId="2" borderId="0" xfId="0" applyFont="1" applyFill="1"/>
    <xf numFmtId="0" fontId="24" fillId="2" borderId="0" xfId="0" applyFont="1" applyFill="1" applyAlignment="1">
      <alignment vertical="top"/>
    </xf>
    <xf numFmtId="0" fontId="28" fillId="0" borderId="23" xfId="0" applyFont="1" applyBorder="1"/>
    <xf numFmtId="0" fontId="28" fillId="0" borderId="23" xfId="0" applyFont="1" applyBorder="1" applyAlignment="1">
      <alignment vertical="top" wrapText="1"/>
    </xf>
    <xf numFmtId="3" fontId="6" fillId="0" borderId="0" xfId="0" applyNumberFormat="1" applyFont="1"/>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93108-4786-4673-B9BF-DA643772C359}">
  <sheetPr>
    <tabColor theme="6" tint="0.39997558519241921"/>
  </sheetPr>
  <dimension ref="A1:I194"/>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5" customWidth="1"/>
    <col min="2" max="2" width="14.7265625" style="5" customWidth="1"/>
    <col min="3" max="3" width="70.7265625" style="5" customWidth="1"/>
    <col min="4" max="16384" width="12.7265625" style="5"/>
  </cols>
  <sheetData>
    <row r="1" spans="2:3" s="18" customFormat="1" ht="15.5" x14ac:dyDescent="0.35">
      <c r="C1" s="146"/>
    </row>
    <row r="2" spans="2:3" s="18" customFormat="1" ht="15.5" x14ac:dyDescent="0.35">
      <c r="B2" s="147" t="s">
        <v>330</v>
      </c>
      <c r="C2" s="36"/>
    </row>
    <row r="3" spans="2:3" s="18" customFormat="1" ht="18" x14ac:dyDescent="0.4">
      <c r="B3" s="20" t="s">
        <v>378</v>
      </c>
      <c r="C3" s="36"/>
    </row>
    <row r="4" spans="2:3" s="18" customFormat="1" ht="15.5" x14ac:dyDescent="0.35">
      <c r="B4" s="147" t="s">
        <v>399</v>
      </c>
      <c r="C4" s="36"/>
    </row>
    <row r="5" spans="2:3" s="18" customFormat="1" ht="16" thickBot="1" x14ac:dyDescent="0.4">
      <c r="B5" s="148"/>
      <c r="C5" s="148"/>
    </row>
    <row r="7" spans="2:3" x14ac:dyDescent="0.3">
      <c r="B7" s="149"/>
      <c r="C7" s="150"/>
    </row>
    <row r="8" spans="2:3" ht="25" x14ac:dyDescent="0.3">
      <c r="B8" s="149" t="s">
        <v>379</v>
      </c>
      <c r="C8" s="151" t="s">
        <v>380</v>
      </c>
    </row>
    <row r="9" spans="2:3" x14ac:dyDescent="0.3">
      <c r="B9" s="149"/>
      <c r="C9" s="150"/>
    </row>
    <row r="10" spans="2:3" x14ac:dyDescent="0.3">
      <c r="B10" s="152"/>
      <c r="C10" s="153"/>
    </row>
    <row r="11" spans="2:3" x14ac:dyDescent="0.3">
      <c r="B11" s="152"/>
      <c r="C11" s="153"/>
    </row>
    <row r="12" spans="2:3" ht="28" x14ac:dyDescent="0.3">
      <c r="B12" s="152" t="s">
        <v>381</v>
      </c>
      <c r="C12" s="154" t="s">
        <v>382</v>
      </c>
    </row>
    <row r="13" spans="2:3" ht="42" x14ac:dyDescent="0.3">
      <c r="B13" s="152"/>
      <c r="C13" s="153" t="s">
        <v>383</v>
      </c>
    </row>
    <row r="14" spans="2:3" ht="42" x14ac:dyDescent="0.3">
      <c r="B14" s="152"/>
      <c r="C14" s="153" t="s">
        <v>384</v>
      </c>
    </row>
    <row r="15" spans="2:3" ht="56" x14ac:dyDescent="0.3">
      <c r="B15" s="152"/>
      <c r="C15" s="153" t="s">
        <v>385</v>
      </c>
    </row>
    <row r="16" spans="2:3" ht="28" x14ac:dyDescent="0.3">
      <c r="B16" s="152"/>
      <c r="C16" s="153" t="s">
        <v>386</v>
      </c>
    </row>
    <row r="17" spans="2:3" ht="42" x14ac:dyDescent="0.3">
      <c r="B17" s="152"/>
      <c r="C17" s="153" t="s">
        <v>387</v>
      </c>
    </row>
    <row r="18" spans="2:3" ht="42" x14ac:dyDescent="0.3">
      <c r="B18" s="152" t="s">
        <v>388</v>
      </c>
      <c r="C18" s="153" t="s">
        <v>389</v>
      </c>
    </row>
    <row r="19" spans="2:3" ht="42" x14ac:dyDescent="0.3">
      <c r="B19" s="152" t="s">
        <v>390</v>
      </c>
      <c r="C19" s="155" t="s">
        <v>391</v>
      </c>
    </row>
    <row r="20" spans="2:3" ht="42" x14ac:dyDescent="0.3">
      <c r="B20" s="152"/>
      <c r="C20" s="155" t="s">
        <v>393</v>
      </c>
    </row>
    <row r="21" spans="2:3" ht="42" x14ac:dyDescent="0.3">
      <c r="B21" s="152"/>
      <c r="C21" s="156" t="s">
        <v>392</v>
      </c>
    </row>
    <row r="22" spans="2:3" ht="42" x14ac:dyDescent="0.3">
      <c r="B22" s="152"/>
      <c r="C22" s="156" t="s">
        <v>394</v>
      </c>
    </row>
    <row r="23" spans="2:3" s="18" customFormat="1" ht="16" thickBot="1" x14ac:dyDescent="0.4">
      <c r="B23" s="148"/>
      <c r="C23" s="148"/>
    </row>
    <row r="24" spans="2:3" s="145" customFormat="1" ht="11.5" x14ac:dyDescent="0.25"/>
    <row r="25" spans="2:3" s="145" customFormat="1" ht="11.5" x14ac:dyDescent="0.25"/>
    <row r="26" spans="2:3" s="145" customFormat="1" ht="34.5" x14ac:dyDescent="0.25">
      <c r="B26" s="157" t="s">
        <v>395</v>
      </c>
      <c r="C26" s="158" t="s">
        <v>396</v>
      </c>
    </row>
    <row r="27" spans="2:3" s="145" customFormat="1" ht="126.5" x14ac:dyDescent="0.25">
      <c r="B27" s="157" t="s">
        <v>397</v>
      </c>
      <c r="C27" s="159" t="s">
        <v>398</v>
      </c>
    </row>
    <row r="28" spans="2:3" s="145" customFormat="1" ht="11.5" x14ac:dyDescent="0.25">
      <c r="B28" s="160"/>
      <c r="C28" s="161"/>
    </row>
    <row r="29" spans="2:3" s="145" customFormat="1" ht="12" thickBot="1" x14ac:dyDescent="0.3">
      <c r="B29" s="162"/>
      <c r="C29" s="163"/>
    </row>
    <row r="194" spans="1:9" s="164" customFormat="1" ht="15.5" x14ac:dyDescent="0.35">
      <c r="A194" s="5"/>
      <c r="B194" s="5"/>
      <c r="C194" s="144"/>
      <c r="D194" s="5"/>
      <c r="E194" s="5"/>
      <c r="F194" s="5"/>
      <c r="G194" s="5"/>
      <c r="H194" s="5"/>
      <c r="I194" s="5"/>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36EF4-A95B-44BF-98C5-B2785E497396}">
  <sheetPr>
    <tabColor theme="9" tint="0.39997558519241921"/>
  </sheetPr>
  <dimension ref="B1:F236"/>
  <sheetViews>
    <sheetView showGridLines="0" zoomScale="70" zoomScaleNormal="7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31" customWidth="1"/>
    <col min="2" max="2" width="12.7265625" style="31" customWidth="1"/>
    <col min="3" max="3" width="60.7265625" style="31" customWidth="1"/>
    <col min="4" max="4" width="12.7265625" style="41"/>
    <col min="5" max="5" width="20.7265625" style="92" customWidth="1"/>
    <col min="6" max="6" width="4.7265625" style="31" customWidth="1"/>
    <col min="7" max="16384" width="12.7265625" style="31"/>
  </cols>
  <sheetData>
    <row r="1" spans="2:6" s="18" customFormat="1" x14ac:dyDescent="0.35">
      <c r="D1" s="19"/>
      <c r="E1" s="87"/>
    </row>
    <row r="2" spans="2:6" s="18" customFormat="1" ht="18" x14ac:dyDescent="0.4">
      <c r="B2" s="20" t="s">
        <v>236</v>
      </c>
      <c r="C2" s="20" t="s">
        <v>310</v>
      </c>
      <c r="D2" s="21"/>
      <c r="E2" s="88" t="s">
        <v>319</v>
      </c>
    </row>
    <row r="3" spans="2:6" s="18" customFormat="1" ht="18" x14ac:dyDescent="0.4">
      <c r="C3" s="36" t="s">
        <v>376</v>
      </c>
      <c r="D3" s="21"/>
      <c r="E3" s="89"/>
    </row>
    <row r="4" spans="2:6" s="18" customFormat="1" ht="13" customHeight="1" thickBot="1" x14ac:dyDescent="0.45">
      <c r="B4" s="22"/>
      <c r="C4" s="22"/>
      <c r="D4" s="23"/>
      <c r="E4" s="90"/>
    </row>
    <row r="6" spans="2:6" s="25" customFormat="1" ht="6" customHeight="1" x14ac:dyDescent="0.35">
      <c r="B6" s="24"/>
      <c r="C6" s="24"/>
      <c r="D6" s="24"/>
      <c r="E6" s="102"/>
    </row>
    <row r="7" spans="2:6" s="29" customFormat="1" ht="18" x14ac:dyDescent="0.4">
      <c r="B7" s="26"/>
      <c r="C7" s="27"/>
      <c r="D7" s="28" t="s">
        <v>237</v>
      </c>
      <c r="E7" s="102" t="s">
        <v>238</v>
      </c>
    </row>
    <row r="8" spans="2:6" s="29" customFormat="1" ht="6" customHeight="1" x14ac:dyDescent="0.35">
      <c r="B8" s="26"/>
      <c r="C8" s="26"/>
      <c r="D8" s="26"/>
      <c r="E8" s="91"/>
    </row>
    <row r="9" spans="2:6" x14ac:dyDescent="0.35">
      <c r="B9" s="30"/>
      <c r="C9" s="103"/>
      <c r="D9" s="107"/>
      <c r="E9" s="93"/>
    </row>
    <row r="10" spans="2:6" s="33" customFormat="1" ht="20" x14ac:dyDescent="0.4">
      <c r="B10" s="32" t="s">
        <v>239</v>
      </c>
      <c r="C10" s="32" t="s">
        <v>240</v>
      </c>
      <c r="D10" s="108"/>
      <c r="E10" s="94"/>
    </row>
    <row r="11" spans="2:6" x14ac:dyDescent="0.35">
      <c r="B11" s="30"/>
      <c r="C11" s="103"/>
      <c r="D11" s="107"/>
      <c r="E11" s="93"/>
    </row>
    <row r="12" spans="2:6" x14ac:dyDescent="0.35">
      <c r="B12" s="30" t="s">
        <v>241</v>
      </c>
      <c r="C12" s="103"/>
      <c r="D12" s="109"/>
      <c r="E12" s="93"/>
    </row>
    <row r="13" spans="2:6" x14ac:dyDescent="0.35">
      <c r="B13" s="30"/>
      <c r="C13" s="30" t="s">
        <v>242</v>
      </c>
      <c r="D13" s="109"/>
      <c r="E13" s="93"/>
    </row>
    <row r="14" spans="2:6" x14ac:dyDescent="0.35">
      <c r="B14" s="30"/>
      <c r="C14" s="31" t="s">
        <v>243</v>
      </c>
      <c r="D14" s="109"/>
      <c r="E14" s="93"/>
      <c r="F14" s="41"/>
    </row>
    <row r="15" spans="2:6" x14ac:dyDescent="0.35">
      <c r="B15" s="30"/>
      <c r="C15" s="103" t="s">
        <v>244</v>
      </c>
      <c r="D15" s="107">
        <v>31101</v>
      </c>
      <c r="E15" s="95"/>
      <c r="F15" s="41"/>
    </row>
    <row r="16" spans="2:6" x14ac:dyDescent="0.35">
      <c r="B16" s="30"/>
      <c r="C16" s="103" t="s">
        <v>245</v>
      </c>
      <c r="D16" s="107">
        <v>31102</v>
      </c>
      <c r="E16" s="95"/>
      <c r="F16" s="41"/>
    </row>
    <row r="17" spans="2:6" x14ac:dyDescent="0.35">
      <c r="B17" s="30"/>
      <c r="C17" s="103" t="s">
        <v>246</v>
      </c>
      <c r="D17" s="107">
        <v>31103</v>
      </c>
      <c r="E17" s="95"/>
      <c r="F17" s="41"/>
    </row>
    <row r="18" spans="2:6" x14ac:dyDescent="0.35">
      <c r="B18" s="30"/>
      <c r="C18" s="31" t="s">
        <v>80</v>
      </c>
      <c r="D18" s="107">
        <v>31105</v>
      </c>
      <c r="E18" s="95"/>
      <c r="F18" s="41"/>
    </row>
    <row r="19" spans="2:6" x14ac:dyDescent="0.35">
      <c r="B19" s="30"/>
      <c r="C19" s="34" t="s">
        <v>81</v>
      </c>
      <c r="D19" s="110">
        <v>31106</v>
      </c>
      <c r="E19" s="96">
        <f>SUM(E15:E18)</f>
        <v>0</v>
      </c>
      <c r="F19" s="41"/>
    </row>
    <row r="20" spans="2:6" x14ac:dyDescent="0.35">
      <c r="B20" s="30"/>
      <c r="C20" s="30" t="s">
        <v>85</v>
      </c>
      <c r="D20" s="107"/>
      <c r="E20" s="93"/>
      <c r="F20" s="41"/>
    </row>
    <row r="21" spans="2:6" x14ac:dyDescent="0.35">
      <c r="B21" s="30"/>
      <c r="C21" s="31" t="s">
        <v>247</v>
      </c>
      <c r="D21" s="107">
        <v>31112</v>
      </c>
      <c r="E21" s="95"/>
      <c r="F21" s="41"/>
    </row>
    <row r="22" spans="2:6" x14ac:dyDescent="0.35">
      <c r="B22" s="30"/>
      <c r="C22" s="31" t="s">
        <v>248</v>
      </c>
      <c r="D22" s="107">
        <v>31115</v>
      </c>
      <c r="E22" s="95"/>
      <c r="F22" s="41"/>
    </row>
    <row r="23" spans="2:6" x14ac:dyDescent="0.35">
      <c r="B23" s="30"/>
      <c r="C23" s="34" t="s">
        <v>86</v>
      </c>
      <c r="D23" s="110">
        <v>31116</v>
      </c>
      <c r="E23" s="96">
        <f>SUM(E21:E22)</f>
        <v>0</v>
      </c>
      <c r="F23" s="41"/>
    </row>
    <row r="24" spans="2:6" x14ac:dyDescent="0.35">
      <c r="B24" s="30"/>
      <c r="C24" s="30" t="s">
        <v>89</v>
      </c>
      <c r="D24" s="109"/>
      <c r="E24" s="93"/>
    </row>
    <row r="25" spans="2:6" x14ac:dyDescent="0.35">
      <c r="B25" s="30"/>
      <c r="C25" s="31" t="s">
        <v>243</v>
      </c>
      <c r="D25" s="109"/>
      <c r="E25" s="93"/>
      <c r="F25" s="41"/>
    </row>
    <row r="26" spans="2:6" x14ac:dyDescent="0.35">
      <c r="B26" s="30"/>
      <c r="C26" s="103" t="s">
        <v>249</v>
      </c>
      <c r="D26" s="107">
        <v>31121</v>
      </c>
      <c r="E26" s="95"/>
      <c r="F26" s="41"/>
    </row>
    <row r="27" spans="2:6" x14ac:dyDescent="0.35">
      <c r="B27" s="30"/>
      <c r="C27" s="103" t="s">
        <v>245</v>
      </c>
      <c r="D27" s="107">
        <v>31122</v>
      </c>
      <c r="E27" s="95"/>
      <c r="F27" s="41"/>
    </row>
    <row r="28" spans="2:6" x14ac:dyDescent="0.35">
      <c r="B28" s="30"/>
      <c r="C28" s="103" t="s">
        <v>250</v>
      </c>
      <c r="D28" s="107">
        <v>31123</v>
      </c>
      <c r="E28" s="95"/>
      <c r="F28" s="41"/>
    </row>
    <row r="29" spans="2:6" x14ac:dyDescent="0.35">
      <c r="B29" s="30"/>
      <c r="C29" s="31" t="s">
        <v>80</v>
      </c>
      <c r="D29" s="107">
        <v>31125</v>
      </c>
      <c r="E29" s="95"/>
      <c r="F29" s="41"/>
    </row>
    <row r="30" spans="2:6" x14ac:dyDescent="0.35">
      <c r="B30" s="30"/>
      <c r="C30" s="31" t="s">
        <v>90</v>
      </c>
      <c r="D30" s="107">
        <v>31127</v>
      </c>
      <c r="E30" s="95"/>
      <c r="F30" s="41"/>
    </row>
    <row r="31" spans="2:6" x14ac:dyDescent="0.35">
      <c r="B31" s="30"/>
      <c r="C31" s="34" t="s">
        <v>91</v>
      </c>
      <c r="D31" s="110">
        <v>31129</v>
      </c>
      <c r="E31" s="96">
        <f>SUM(E26:E30)</f>
        <v>0</v>
      </c>
      <c r="F31" s="41"/>
    </row>
    <row r="32" spans="2:6" x14ac:dyDescent="0.35">
      <c r="B32" s="30"/>
      <c r="C32" s="34" t="s">
        <v>92</v>
      </c>
      <c r="D32" s="110">
        <v>31199</v>
      </c>
      <c r="E32" s="96">
        <f>E19+E23+E31</f>
        <v>0</v>
      </c>
      <c r="F32" s="41"/>
    </row>
    <row r="33" spans="2:6" x14ac:dyDescent="0.35">
      <c r="B33" s="30"/>
      <c r="C33" s="103"/>
      <c r="D33" s="107"/>
      <c r="E33" s="104"/>
      <c r="F33" s="41"/>
    </row>
    <row r="34" spans="2:6" x14ac:dyDescent="0.35">
      <c r="B34" s="30" t="s">
        <v>95</v>
      </c>
      <c r="C34" s="103"/>
      <c r="D34" s="109"/>
      <c r="E34" s="93"/>
      <c r="F34" s="41"/>
    </row>
    <row r="35" spans="2:6" x14ac:dyDescent="0.35">
      <c r="B35" s="30"/>
      <c r="C35" s="30" t="s">
        <v>96</v>
      </c>
      <c r="D35" s="107">
        <v>32220</v>
      </c>
      <c r="E35" s="95"/>
      <c r="F35" s="41"/>
    </row>
    <row r="36" spans="2:6" x14ac:dyDescent="0.35">
      <c r="B36" s="30"/>
      <c r="C36" s="30" t="s">
        <v>251</v>
      </c>
      <c r="D36" s="107">
        <v>32221</v>
      </c>
      <c r="E36" s="95"/>
      <c r="F36" s="41"/>
    </row>
    <row r="37" spans="2:6" x14ac:dyDescent="0.35">
      <c r="B37" s="30"/>
      <c r="C37" s="30" t="s">
        <v>252</v>
      </c>
      <c r="D37" s="107">
        <v>32222</v>
      </c>
      <c r="E37" s="95"/>
      <c r="F37" s="41"/>
    </row>
    <row r="38" spans="2:6" x14ac:dyDescent="0.35">
      <c r="B38" s="30"/>
      <c r="C38" s="30" t="s">
        <v>253</v>
      </c>
      <c r="D38" s="107">
        <v>32223</v>
      </c>
      <c r="E38" s="95"/>
      <c r="F38" s="41"/>
    </row>
    <row r="39" spans="2:6" x14ac:dyDescent="0.35">
      <c r="B39" s="30"/>
      <c r="C39" s="30" t="s">
        <v>254</v>
      </c>
      <c r="D39" s="107">
        <v>32225</v>
      </c>
      <c r="E39" s="95"/>
      <c r="F39" s="41"/>
    </row>
    <row r="40" spans="2:6" x14ac:dyDescent="0.35">
      <c r="B40" s="30"/>
      <c r="C40" s="30" t="s">
        <v>101</v>
      </c>
      <c r="D40" s="107">
        <v>32230</v>
      </c>
      <c r="E40" s="95"/>
      <c r="F40" s="41"/>
    </row>
    <row r="41" spans="2:6" x14ac:dyDescent="0.35">
      <c r="B41" s="30"/>
      <c r="C41" s="30" t="s">
        <v>255</v>
      </c>
      <c r="D41" s="107"/>
      <c r="E41" s="104"/>
      <c r="F41" s="41"/>
    </row>
    <row r="42" spans="2:6" x14ac:dyDescent="0.35">
      <c r="B42" s="30"/>
      <c r="C42" s="103" t="s">
        <v>256</v>
      </c>
      <c r="D42" s="107">
        <v>32231</v>
      </c>
      <c r="E42" s="95"/>
      <c r="F42" s="41"/>
    </row>
    <row r="43" spans="2:6" x14ac:dyDescent="0.35">
      <c r="B43" s="30"/>
      <c r="C43" s="103" t="s">
        <v>257</v>
      </c>
      <c r="D43" s="107">
        <v>32232</v>
      </c>
      <c r="E43" s="95"/>
      <c r="F43" s="41"/>
    </row>
    <row r="44" spans="2:6" x14ac:dyDescent="0.35">
      <c r="B44" s="30"/>
      <c r="C44" s="103" t="s">
        <v>258</v>
      </c>
      <c r="D44" s="107">
        <v>32233</v>
      </c>
      <c r="E44" s="95"/>
      <c r="F44" s="41"/>
    </row>
    <row r="45" spans="2:6" x14ac:dyDescent="0.35">
      <c r="B45" s="30"/>
      <c r="C45" s="103" t="s">
        <v>259</v>
      </c>
      <c r="D45" s="107">
        <v>32234</v>
      </c>
      <c r="E45" s="95"/>
      <c r="F45" s="41"/>
    </row>
    <row r="46" spans="2:6" x14ac:dyDescent="0.35">
      <c r="B46" s="30"/>
      <c r="C46" s="30" t="s">
        <v>102</v>
      </c>
      <c r="D46" s="107">
        <v>32235</v>
      </c>
      <c r="E46" s="95"/>
      <c r="F46" s="41"/>
    </row>
    <row r="47" spans="2:6" x14ac:dyDescent="0.35">
      <c r="B47" s="30"/>
      <c r="C47" s="34" t="s">
        <v>103</v>
      </c>
      <c r="D47" s="110">
        <v>32240</v>
      </c>
      <c r="E47" s="96">
        <f>SUM(E35:E46)</f>
        <v>0</v>
      </c>
      <c r="F47" s="41"/>
    </row>
    <row r="48" spans="2:6" x14ac:dyDescent="0.35">
      <c r="B48" s="30"/>
      <c r="C48" s="103"/>
      <c r="D48" s="107"/>
      <c r="E48" s="104"/>
      <c r="F48" s="41"/>
    </row>
    <row r="49" spans="2:6" x14ac:dyDescent="0.35">
      <c r="B49" s="30" t="s">
        <v>108</v>
      </c>
      <c r="C49" s="103"/>
      <c r="D49" s="109"/>
      <c r="E49" s="93"/>
      <c r="F49" s="41"/>
    </row>
    <row r="50" spans="2:6" x14ac:dyDescent="0.35">
      <c r="B50" s="30"/>
      <c r="C50" s="30" t="s">
        <v>109</v>
      </c>
      <c r="D50" s="107">
        <v>32100</v>
      </c>
      <c r="E50" s="95"/>
      <c r="F50" s="41"/>
    </row>
    <row r="51" spans="2:6" x14ac:dyDescent="0.35">
      <c r="B51" s="30"/>
      <c r="C51" s="30" t="s">
        <v>110</v>
      </c>
      <c r="D51" s="107">
        <v>32105</v>
      </c>
      <c r="E51" s="95"/>
      <c r="F51" s="41"/>
    </row>
    <row r="52" spans="2:6" x14ac:dyDescent="0.35">
      <c r="B52" s="30"/>
      <c r="C52" s="30" t="s">
        <v>311</v>
      </c>
      <c r="D52" s="107">
        <v>32115</v>
      </c>
      <c r="E52" s="95"/>
      <c r="F52" s="41"/>
    </row>
    <row r="53" spans="2:6" x14ac:dyDescent="0.35">
      <c r="B53" s="30"/>
      <c r="C53" s="34" t="s">
        <v>111</v>
      </c>
      <c r="D53" s="110">
        <v>32106</v>
      </c>
      <c r="E53" s="96">
        <f>E50-E51</f>
        <v>0</v>
      </c>
      <c r="F53" s="41"/>
    </row>
    <row r="54" spans="2:6" x14ac:dyDescent="0.35">
      <c r="B54" s="30"/>
      <c r="C54" s="103"/>
      <c r="D54" s="107"/>
      <c r="E54" s="104"/>
      <c r="F54" s="41"/>
    </row>
    <row r="55" spans="2:6" x14ac:dyDescent="0.35">
      <c r="B55" s="30"/>
      <c r="C55" s="34" t="s">
        <v>112</v>
      </c>
      <c r="D55" s="110">
        <v>32300</v>
      </c>
      <c r="E55" s="96">
        <f>E32+E47+E53</f>
        <v>0</v>
      </c>
      <c r="F55" s="41"/>
    </row>
    <row r="56" spans="2:6" x14ac:dyDescent="0.35">
      <c r="B56" s="30"/>
      <c r="C56" s="103"/>
      <c r="D56" s="107"/>
      <c r="E56" s="93"/>
    </row>
    <row r="57" spans="2:6" s="33" customFormat="1" ht="20" x14ac:dyDescent="0.4">
      <c r="B57" s="32" t="s">
        <v>260</v>
      </c>
      <c r="C57" s="32" t="s">
        <v>261</v>
      </c>
      <c r="D57" s="108"/>
      <c r="E57" s="94"/>
    </row>
    <row r="58" spans="2:6" ht="12" customHeight="1" x14ac:dyDescent="0.35">
      <c r="B58" s="30"/>
      <c r="C58" s="103"/>
      <c r="D58" s="107"/>
      <c r="E58" s="93"/>
    </row>
    <row r="59" spans="2:6" x14ac:dyDescent="0.35">
      <c r="B59" s="30" t="s">
        <v>115</v>
      </c>
      <c r="C59" s="103"/>
      <c r="D59" s="109"/>
      <c r="E59" s="93"/>
    </row>
    <row r="60" spans="2:6" x14ac:dyDescent="0.35">
      <c r="B60" s="30"/>
      <c r="C60" s="30" t="s">
        <v>116</v>
      </c>
      <c r="D60" s="107">
        <v>31000</v>
      </c>
      <c r="E60" s="95"/>
    </row>
    <row r="61" spans="2:6" x14ac:dyDescent="0.35">
      <c r="B61" s="30"/>
      <c r="C61" s="30" t="s">
        <v>117</v>
      </c>
      <c r="D61" s="107">
        <v>31005</v>
      </c>
      <c r="E61" s="95"/>
      <c r="F61" s="41"/>
    </row>
    <row r="62" spans="2:6" x14ac:dyDescent="0.35">
      <c r="B62" s="30"/>
      <c r="C62" s="30" t="s">
        <v>262</v>
      </c>
      <c r="D62" s="109"/>
      <c r="E62" s="93"/>
      <c r="F62" s="41"/>
    </row>
    <row r="63" spans="2:6" x14ac:dyDescent="0.35">
      <c r="B63" s="30"/>
      <c r="C63" s="103" t="s">
        <v>263</v>
      </c>
      <c r="D63" s="107">
        <v>31008</v>
      </c>
      <c r="E63" s="95"/>
      <c r="F63" s="41"/>
    </row>
    <row r="64" spans="2:6" x14ac:dyDescent="0.35">
      <c r="B64" s="30"/>
      <c r="C64" s="103" t="s">
        <v>264</v>
      </c>
      <c r="D64" s="107">
        <v>31009</v>
      </c>
      <c r="E64" s="95"/>
      <c r="F64" s="41"/>
    </row>
    <row r="65" spans="2:6" x14ac:dyDescent="0.35">
      <c r="B65" s="30"/>
      <c r="C65" s="103" t="s">
        <v>265</v>
      </c>
      <c r="D65" s="107">
        <v>31010</v>
      </c>
      <c r="E65" s="95"/>
      <c r="F65" s="41"/>
    </row>
    <row r="66" spans="2:6" x14ac:dyDescent="0.35">
      <c r="B66" s="30"/>
      <c r="C66" s="103" t="s">
        <v>266</v>
      </c>
      <c r="D66" s="107">
        <v>31011</v>
      </c>
      <c r="E66" s="95"/>
      <c r="F66" s="41"/>
    </row>
    <row r="67" spans="2:6" x14ac:dyDescent="0.35">
      <c r="B67" s="30"/>
      <c r="C67" s="31" t="s">
        <v>267</v>
      </c>
      <c r="D67" s="107">
        <v>31012</v>
      </c>
      <c r="E67" s="95"/>
      <c r="F67" s="41"/>
    </row>
    <row r="68" spans="2:6" x14ac:dyDescent="0.35">
      <c r="B68" s="30"/>
      <c r="C68" s="34" t="s">
        <v>118</v>
      </c>
      <c r="D68" s="110">
        <v>31015</v>
      </c>
      <c r="E68" s="96">
        <f>SUM(E63:E67)</f>
        <v>0</v>
      </c>
      <c r="F68" s="41"/>
    </row>
    <row r="69" spans="2:6" x14ac:dyDescent="0.35">
      <c r="B69" s="30"/>
      <c r="C69" s="34" t="s">
        <v>119</v>
      </c>
      <c r="D69" s="110">
        <v>32701</v>
      </c>
      <c r="E69" s="96">
        <f>SUM(E60:E67)</f>
        <v>0</v>
      </c>
      <c r="F69" s="41"/>
    </row>
    <row r="70" spans="2:6" x14ac:dyDescent="0.35">
      <c r="B70" s="30" t="s">
        <v>125</v>
      </c>
      <c r="C70" s="103"/>
      <c r="D70" s="109"/>
      <c r="E70" s="93"/>
    </row>
    <row r="71" spans="2:6" x14ac:dyDescent="0.35">
      <c r="B71" s="30"/>
      <c r="C71" s="30" t="s">
        <v>126</v>
      </c>
      <c r="D71" s="107">
        <v>32000</v>
      </c>
      <c r="E71" s="95"/>
    </row>
    <row r="72" spans="2:6" x14ac:dyDescent="0.35">
      <c r="B72" s="30"/>
      <c r="C72" s="30" t="s">
        <v>268</v>
      </c>
      <c r="D72" s="107"/>
      <c r="E72" s="93"/>
      <c r="F72" s="41"/>
    </row>
    <row r="73" spans="2:6" x14ac:dyDescent="0.35">
      <c r="B73" s="30"/>
      <c r="C73" s="103" t="s">
        <v>269</v>
      </c>
      <c r="D73" s="107">
        <v>32011</v>
      </c>
      <c r="E73" s="95"/>
      <c r="F73" s="41"/>
    </row>
    <row r="74" spans="2:6" x14ac:dyDescent="0.35">
      <c r="B74" s="30"/>
      <c r="C74" s="103" t="s">
        <v>270</v>
      </c>
      <c r="D74" s="107">
        <v>32014</v>
      </c>
      <c r="E74" s="95"/>
      <c r="F74" s="41"/>
    </row>
    <row r="75" spans="2:6" x14ac:dyDescent="0.35">
      <c r="B75" s="30"/>
      <c r="C75" s="103" t="s">
        <v>271</v>
      </c>
      <c r="D75" s="107">
        <v>32016</v>
      </c>
      <c r="E75" s="95"/>
      <c r="F75" s="41"/>
    </row>
    <row r="76" spans="2:6" x14ac:dyDescent="0.35">
      <c r="B76" s="30"/>
      <c r="C76" s="103" t="s">
        <v>272</v>
      </c>
      <c r="D76" s="107">
        <v>32017</v>
      </c>
      <c r="E76" s="95"/>
      <c r="F76" s="41"/>
    </row>
    <row r="77" spans="2:6" x14ac:dyDescent="0.35">
      <c r="B77" s="30"/>
      <c r="C77" s="103" t="s">
        <v>322</v>
      </c>
      <c r="D77" s="107">
        <v>32018</v>
      </c>
      <c r="E77" s="95"/>
      <c r="F77" s="41"/>
    </row>
    <row r="78" spans="2:6" x14ac:dyDescent="0.35">
      <c r="B78" s="30"/>
      <c r="C78" s="31" t="s">
        <v>273</v>
      </c>
      <c r="D78" s="107">
        <v>32019</v>
      </c>
      <c r="E78" s="95"/>
      <c r="F78" s="41"/>
    </row>
    <row r="79" spans="2:6" x14ac:dyDescent="0.35">
      <c r="B79" s="30"/>
      <c r="C79" s="34" t="s">
        <v>127</v>
      </c>
      <c r="D79" s="110">
        <v>32020</v>
      </c>
      <c r="E79" s="96">
        <f>SUM(E73:E78)</f>
        <v>0</v>
      </c>
      <c r="F79" s="41"/>
    </row>
    <row r="80" spans="2:6" x14ac:dyDescent="0.35">
      <c r="B80" s="30"/>
      <c r="C80" s="30" t="s">
        <v>79</v>
      </c>
      <c r="D80" s="107">
        <v>32025</v>
      </c>
      <c r="E80" s="95"/>
      <c r="F80" s="41"/>
    </row>
    <row r="81" spans="2:6" x14ac:dyDescent="0.35">
      <c r="B81" s="30"/>
      <c r="C81" s="34" t="s">
        <v>128</v>
      </c>
      <c r="D81" s="110">
        <v>32099</v>
      </c>
      <c r="E81" s="96">
        <f>E71+E79+E80</f>
        <v>0</v>
      </c>
      <c r="F81" s="41"/>
    </row>
    <row r="82" spans="2:6" x14ac:dyDescent="0.35">
      <c r="B82" s="30"/>
      <c r="C82" s="34"/>
      <c r="D82" s="110"/>
      <c r="E82" s="93"/>
      <c r="F82" s="41"/>
    </row>
    <row r="83" spans="2:6" x14ac:dyDescent="0.35">
      <c r="B83" s="30"/>
      <c r="C83" s="34" t="s">
        <v>129</v>
      </c>
      <c r="D83" s="110">
        <v>32800</v>
      </c>
      <c r="E83" s="96">
        <f>E69+E81</f>
        <v>0</v>
      </c>
      <c r="F83" s="41"/>
    </row>
    <row r="84" spans="2:6" x14ac:dyDescent="0.35">
      <c r="B84" s="30" t="s">
        <v>135</v>
      </c>
      <c r="C84" s="103"/>
      <c r="D84" s="109"/>
      <c r="E84" s="93"/>
      <c r="F84" s="41"/>
    </row>
    <row r="85" spans="2:6" x14ac:dyDescent="0.35">
      <c r="B85" s="30"/>
      <c r="C85" s="30" t="s">
        <v>136</v>
      </c>
      <c r="D85" s="107">
        <v>32500</v>
      </c>
      <c r="E85" s="95"/>
      <c r="F85" s="41"/>
    </row>
    <row r="86" spans="2:6" x14ac:dyDescent="0.35">
      <c r="B86" s="30"/>
      <c r="C86" s="30" t="s">
        <v>137</v>
      </c>
      <c r="D86" s="107">
        <v>32550</v>
      </c>
      <c r="E86" s="95"/>
      <c r="F86" s="41"/>
    </row>
    <row r="87" spans="2:6" x14ac:dyDescent="0.35">
      <c r="B87" s="30"/>
      <c r="C87" s="34" t="s">
        <v>138</v>
      </c>
      <c r="D87" s="110">
        <v>32600</v>
      </c>
      <c r="E87" s="96">
        <f>SUM(E85:E86)</f>
        <v>0</v>
      </c>
      <c r="F87" s="41"/>
    </row>
    <row r="88" spans="2:6" x14ac:dyDescent="0.35">
      <c r="B88" s="30"/>
      <c r="C88" s="103"/>
      <c r="D88" s="107"/>
      <c r="E88" s="104"/>
      <c r="F88" s="41"/>
    </row>
    <row r="89" spans="2:6" x14ac:dyDescent="0.35">
      <c r="B89" s="30"/>
      <c r="C89" s="34" t="s">
        <v>312</v>
      </c>
      <c r="D89" s="110">
        <v>32900</v>
      </c>
      <c r="E89" s="96">
        <f>E83+E87</f>
        <v>0</v>
      </c>
      <c r="F89" s="41"/>
    </row>
    <row r="90" spans="2:6" x14ac:dyDescent="0.35">
      <c r="B90" s="30"/>
      <c r="C90" s="103"/>
      <c r="D90" s="107"/>
      <c r="E90" s="104"/>
      <c r="F90" s="41"/>
    </row>
    <row r="91" spans="2:6" s="33" customFormat="1" ht="20" x14ac:dyDescent="0.4">
      <c r="B91" s="32" t="s">
        <v>274</v>
      </c>
      <c r="C91" s="32" t="s">
        <v>275</v>
      </c>
      <c r="D91" s="108"/>
      <c r="E91" s="94"/>
    </row>
    <row r="92" spans="2:6" x14ac:dyDescent="0.35">
      <c r="B92" s="30"/>
      <c r="C92" s="103"/>
      <c r="D92" s="107"/>
      <c r="E92" s="93"/>
    </row>
    <row r="93" spans="2:6" x14ac:dyDescent="0.35">
      <c r="B93" s="30" t="s">
        <v>142</v>
      </c>
      <c r="C93" s="103"/>
      <c r="D93" s="109"/>
      <c r="E93" s="93"/>
    </row>
    <row r="94" spans="2:6" x14ac:dyDescent="0.35">
      <c r="B94" s="30"/>
      <c r="C94" s="30" t="s">
        <v>313</v>
      </c>
      <c r="D94" s="107">
        <v>33000</v>
      </c>
      <c r="E94" s="95"/>
      <c r="F94" s="41"/>
    </row>
    <row r="95" spans="2:6" x14ac:dyDescent="0.35">
      <c r="B95" s="30"/>
      <c r="C95" s="30" t="s">
        <v>314</v>
      </c>
      <c r="D95" s="107">
        <v>33010</v>
      </c>
      <c r="E95" s="95"/>
      <c r="F95" s="41"/>
    </row>
    <row r="96" spans="2:6" x14ac:dyDescent="0.35">
      <c r="B96" s="30"/>
      <c r="C96" s="30" t="s">
        <v>276</v>
      </c>
      <c r="D96" s="109"/>
      <c r="E96" s="93"/>
      <c r="F96" s="41"/>
    </row>
    <row r="97" spans="2:6" x14ac:dyDescent="0.35">
      <c r="B97" s="30"/>
      <c r="C97" s="103" t="s">
        <v>277</v>
      </c>
      <c r="D97" s="107">
        <v>33020</v>
      </c>
      <c r="E97" s="95"/>
      <c r="F97" s="41"/>
    </row>
    <row r="98" spans="2:6" x14ac:dyDescent="0.35">
      <c r="B98" s="30"/>
      <c r="C98" s="103" t="s">
        <v>278</v>
      </c>
      <c r="D98" s="107">
        <v>33030</v>
      </c>
      <c r="E98" s="95"/>
      <c r="F98" s="41"/>
    </row>
    <row r="99" spans="2:6" x14ac:dyDescent="0.35">
      <c r="B99" s="30"/>
      <c r="C99" s="30" t="s">
        <v>279</v>
      </c>
      <c r="D99" s="109"/>
      <c r="E99" s="93"/>
      <c r="F99" s="41"/>
    </row>
    <row r="100" spans="2:6" x14ac:dyDescent="0.35">
      <c r="B100" s="30"/>
      <c r="C100" s="103" t="s">
        <v>280</v>
      </c>
      <c r="D100" s="107">
        <v>33060</v>
      </c>
      <c r="E100" s="95"/>
      <c r="F100" s="41"/>
    </row>
    <row r="101" spans="2:6" x14ac:dyDescent="0.35">
      <c r="B101" s="30"/>
      <c r="C101" s="103" t="s">
        <v>281</v>
      </c>
      <c r="D101" s="107">
        <v>33070</v>
      </c>
      <c r="E101" s="95"/>
      <c r="F101" s="41"/>
    </row>
    <row r="102" spans="2:6" x14ac:dyDescent="0.35">
      <c r="B102" s="30"/>
      <c r="C102" s="30" t="s">
        <v>282</v>
      </c>
      <c r="D102" s="107">
        <v>33075</v>
      </c>
      <c r="E102" s="95"/>
      <c r="F102" s="41"/>
    </row>
    <row r="103" spans="2:6" x14ac:dyDescent="0.35">
      <c r="B103" s="30"/>
      <c r="C103" s="30" t="s">
        <v>283</v>
      </c>
      <c r="D103" s="107">
        <v>33100</v>
      </c>
      <c r="E103" s="95"/>
      <c r="F103" s="41"/>
    </row>
    <row r="104" spans="2:6" x14ac:dyDescent="0.35">
      <c r="B104" s="30"/>
      <c r="C104" s="34" t="s">
        <v>315</v>
      </c>
      <c r="D104" s="110">
        <v>33125</v>
      </c>
      <c r="E104" s="96">
        <f>SUM(E94:E103)</f>
        <v>0</v>
      </c>
      <c r="F104" s="41"/>
    </row>
    <row r="105" spans="2:6" x14ac:dyDescent="0.35">
      <c r="B105" s="30"/>
      <c r="C105" s="103"/>
      <c r="D105" s="107"/>
      <c r="E105" s="104"/>
      <c r="F105" s="41"/>
    </row>
    <row r="106" spans="2:6" x14ac:dyDescent="0.35">
      <c r="B106" s="30" t="s">
        <v>152</v>
      </c>
      <c r="C106" s="103"/>
      <c r="D106" s="109"/>
      <c r="E106" s="93"/>
    </row>
    <row r="107" spans="2:6" x14ac:dyDescent="0.35">
      <c r="B107" s="30"/>
      <c r="C107" s="30" t="s">
        <v>153</v>
      </c>
      <c r="D107" s="107">
        <v>33280</v>
      </c>
      <c r="E107" s="95"/>
      <c r="F107" s="41"/>
    </row>
    <row r="108" spans="2:6" s="44" customFormat="1" ht="31" x14ac:dyDescent="0.35">
      <c r="B108" s="42"/>
      <c r="C108" s="43" t="s">
        <v>316</v>
      </c>
      <c r="D108" s="111">
        <v>33281</v>
      </c>
      <c r="E108" s="95"/>
      <c r="F108" s="105"/>
    </row>
    <row r="109" spans="2:6" x14ac:dyDescent="0.35">
      <c r="B109" s="30"/>
      <c r="C109" s="30" t="s">
        <v>154</v>
      </c>
      <c r="D109" s="107">
        <v>33150</v>
      </c>
      <c r="E109" s="95"/>
      <c r="F109" s="41"/>
    </row>
    <row r="110" spans="2:6" x14ac:dyDescent="0.35">
      <c r="B110" s="30"/>
      <c r="C110" s="30" t="s">
        <v>155</v>
      </c>
      <c r="D110" s="107">
        <v>33175</v>
      </c>
      <c r="E110" s="95"/>
      <c r="F110" s="41"/>
    </row>
    <row r="111" spans="2:6" x14ac:dyDescent="0.35">
      <c r="B111" s="30"/>
      <c r="C111" s="30" t="s">
        <v>156</v>
      </c>
      <c r="D111" s="107">
        <v>33200</v>
      </c>
      <c r="E111" s="95"/>
      <c r="F111" s="41"/>
    </row>
    <row r="112" spans="2:6" x14ac:dyDescent="0.35">
      <c r="B112" s="30"/>
      <c r="C112" s="30" t="s">
        <v>317</v>
      </c>
      <c r="D112" s="107">
        <v>33215</v>
      </c>
      <c r="E112" s="95"/>
      <c r="F112" s="41"/>
    </row>
    <row r="113" spans="2:6" x14ac:dyDescent="0.35">
      <c r="B113" s="30"/>
      <c r="C113" s="30" t="s">
        <v>284</v>
      </c>
      <c r="D113" s="109"/>
      <c r="E113" s="93"/>
      <c r="F113" s="41"/>
    </row>
    <row r="114" spans="2:6" x14ac:dyDescent="0.35">
      <c r="B114" s="30"/>
      <c r="C114" s="103" t="s">
        <v>280</v>
      </c>
      <c r="D114" s="107">
        <v>33220</v>
      </c>
      <c r="E114" s="95"/>
      <c r="F114" s="41"/>
    </row>
    <row r="115" spans="2:6" x14ac:dyDescent="0.35">
      <c r="B115" s="30"/>
      <c r="C115" s="103" t="s">
        <v>281</v>
      </c>
      <c r="D115" s="107">
        <v>33230</v>
      </c>
      <c r="E115" s="95"/>
      <c r="F115" s="41"/>
    </row>
    <row r="116" spans="2:6" x14ac:dyDescent="0.35">
      <c r="B116" s="30"/>
      <c r="C116" s="30" t="s">
        <v>157</v>
      </c>
      <c r="D116" s="107">
        <v>33250</v>
      </c>
      <c r="E116" s="95"/>
      <c r="F116" s="41"/>
    </row>
    <row r="117" spans="2:6" x14ac:dyDescent="0.35">
      <c r="B117" s="30"/>
      <c r="C117" s="30" t="s">
        <v>285</v>
      </c>
      <c r="D117" s="109"/>
      <c r="E117" s="93"/>
      <c r="F117" s="41"/>
    </row>
    <row r="118" spans="2:6" x14ac:dyDescent="0.35">
      <c r="B118" s="30"/>
      <c r="C118" s="103" t="s">
        <v>286</v>
      </c>
      <c r="D118" s="107">
        <v>33282</v>
      </c>
      <c r="E118" s="95"/>
      <c r="F118" s="41"/>
    </row>
    <row r="119" spans="2:6" x14ac:dyDescent="0.35">
      <c r="B119" s="30"/>
      <c r="C119" s="103" t="s">
        <v>273</v>
      </c>
      <c r="D119" s="107">
        <v>33290</v>
      </c>
      <c r="E119" s="95"/>
      <c r="F119" s="41"/>
    </row>
    <row r="120" spans="2:6" x14ac:dyDescent="0.35">
      <c r="B120" s="30"/>
      <c r="C120" s="30" t="s">
        <v>158</v>
      </c>
      <c r="D120" s="107">
        <v>33275</v>
      </c>
      <c r="E120" s="95"/>
      <c r="F120" s="41"/>
    </row>
    <row r="121" spans="2:6" x14ac:dyDescent="0.35">
      <c r="B121" s="30"/>
      <c r="C121" s="34" t="s">
        <v>159</v>
      </c>
      <c r="D121" s="110">
        <v>33300</v>
      </c>
      <c r="E121" s="96">
        <f>SUM(E107:E120)</f>
        <v>0</v>
      </c>
      <c r="F121" s="41"/>
    </row>
    <row r="122" spans="2:6" x14ac:dyDescent="0.35">
      <c r="B122" s="30"/>
      <c r="C122" s="34" t="s">
        <v>160</v>
      </c>
      <c r="D122" s="110">
        <v>33325</v>
      </c>
      <c r="E122" s="96">
        <f>E104-E121</f>
        <v>0</v>
      </c>
      <c r="F122" s="41"/>
    </row>
    <row r="123" spans="2:6" x14ac:dyDescent="0.35">
      <c r="B123" s="30"/>
      <c r="C123" s="103"/>
      <c r="D123" s="107"/>
      <c r="E123" s="104"/>
      <c r="F123" s="41"/>
    </row>
    <row r="124" spans="2:6" x14ac:dyDescent="0.35">
      <c r="B124" s="30" t="s">
        <v>165</v>
      </c>
      <c r="C124" s="103"/>
      <c r="D124" s="109"/>
      <c r="E124" s="93"/>
    </row>
    <row r="125" spans="2:6" x14ac:dyDescent="0.35">
      <c r="B125" s="30"/>
      <c r="C125" s="30" t="s">
        <v>166</v>
      </c>
      <c r="D125" s="107">
        <v>33350</v>
      </c>
      <c r="E125" s="95"/>
      <c r="F125" s="41"/>
    </row>
    <row r="126" spans="2:6" x14ac:dyDescent="0.35">
      <c r="B126" s="30"/>
      <c r="C126" s="30" t="s">
        <v>167</v>
      </c>
      <c r="D126" s="107">
        <v>33376</v>
      </c>
      <c r="E126" s="95"/>
      <c r="F126" s="41"/>
    </row>
    <row r="127" spans="2:6" x14ac:dyDescent="0.35">
      <c r="B127" s="30"/>
      <c r="C127" s="30" t="s">
        <v>287</v>
      </c>
      <c r="D127" s="109"/>
      <c r="E127" s="93"/>
      <c r="F127" s="41"/>
    </row>
    <row r="128" spans="2:6" x14ac:dyDescent="0.35">
      <c r="B128" s="30"/>
      <c r="C128" s="103" t="s">
        <v>288</v>
      </c>
      <c r="D128" s="107">
        <v>33378</v>
      </c>
      <c r="E128" s="95"/>
      <c r="F128" s="41"/>
    </row>
    <row r="129" spans="2:6" x14ac:dyDescent="0.35">
      <c r="B129" s="30"/>
      <c r="C129" s="103" t="s">
        <v>289</v>
      </c>
      <c r="D129" s="107">
        <v>33382</v>
      </c>
      <c r="E129" s="95"/>
      <c r="F129" s="41"/>
    </row>
    <row r="130" spans="2:6" x14ac:dyDescent="0.35">
      <c r="B130" s="30"/>
      <c r="C130" s="103" t="s">
        <v>273</v>
      </c>
      <c r="D130" s="107">
        <v>33384</v>
      </c>
      <c r="E130" s="95"/>
      <c r="F130" s="41"/>
    </row>
    <row r="131" spans="2:6" x14ac:dyDescent="0.35">
      <c r="B131" s="30"/>
      <c r="C131" s="30" t="s">
        <v>290</v>
      </c>
      <c r="D131" s="109"/>
      <c r="E131" s="93"/>
      <c r="F131" s="41"/>
    </row>
    <row r="132" spans="2:6" x14ac:dyDescent="0.35">
      <c r="B132" s="30"/>
      <c r="C132" s="103" t="s">
        <v>280</v>
      </c>
      <c r="D132" s="107">
        <v>33425</v>
      </c>
      <c r="E132" s="95"/>
      <c r="F132" s="41"/>
    </row>
    <row r="133" spans="2:6" x14ac:dyDescent="0.35">
      <c r="B133" s="30"/>
      <c r="C133" s="103" t="s">
        <v>273</v>
      </c>
      <c r="D133" s="107">
        <v>33385</v>
      </c>
      <c r="E133" s="95"/>
      <c r="F133" s="41"/>
    </row>
    <row r="134" spans="2:6" x14ac:dyDescent="0.35">
      <c r="B134" s="30"/>
      <c r="C134" s="30" t="s">
        <v>168</v>
      </c>
      <c r="D134" s="107">
        <v>33400</v>
      </c>
      <c r="E134" s="95"/>
      <c r="F134" s="41"/>
    </row>
    <row r="135" spans="2:6" x14ac:dyDescent="0.35">
      <c r="B135" s="30"/>
      <c r="C135" s="34" t="s">
        <v>169</v>
      </c>
      <c r="D135" s="110">
        <v>33450</v>
      </c>
      <c r="E135" s="96">
        <f>SUM(E125:E134)</f>
        <v>0</v>
      </c>
      <c r="F135" s="41"/>
    </row>
    <row r="136" spans="2:6" x14ac:dyDescent="0.35">
      <c r="B136" s="30"/>
      <c r="C136" s="103"/>
      <c r="D136" s="107"/>
      <c r="E136" s="104"/>
      <c r="F136" s="41"/>
    </row>
    <row r="137" spans="2:6" x14ac:dyDescent="0.35">
      <c r="B137" s="30" t="s">
        <v>175</v>
      </c>
      <c r="C137" s="103"/>
      <c r="D137" s="109"/>
      <c r="E137" s="93"/>
    </row>
    <row r="138" spans="2:6" x14ac:dyDescent="0.35">
      <c r="B138" s="30"/>
      <c r="C138" s="30" t="s">
        <v>291</v>
      </c>
      <c r="D138" s="109"/>
      <c r="E138" s="93"/>
      <c r="F138" s="41"/>
    </row>
    <row r="139" spans="2:6" x14ac:dyDescent="0.35">
      <c r="B139" s="30"/>
      <c r="C139" s="103" t="s">
        <v>277</v>
      </c>
      <c r="D139" s="107">
        <v>33490</v>
      </c>
      <c r="E139" s="95"/>
      <c r="F139" s="41"/>
    </row>
    <row r="140" spans="2:6" x14ac:dyDescent="0.35">
      <c r="B140" s="30"/>
      <c r="C140" s="103" t="s">
        <v>273</v>
      </c>
      <c r="D140" s="107">
        <v>33495</v>
      </c>
      <c r="E140" s="95"/>
      <c r="F140" s="41"/>
    </row>
    <row r="141" spans="2:6" x14ac:dyDescent="0.35">
      <c r="B141" s="30"/>
      <c r="C141" s="30" t="s">
        <v>292</v>
      </c>
      <c r="D141" s="109"/>
      <c r="E141" s="93"/>
      <c r="F141" s="41"/>
    </row>
    <row r="142" spans="2:6" x14ac:dyDescent="0.35">
      <c r="B142" s="30"/>
      <c r="C142" s="103" t="s">
        <v>280</v>
      </c>
      <c r="D142" s="107">
        <v>33505</v>
      </c>
      <c r="E142" s="95"/>
      <c r="F142" s="41"/>
    </row>
    <row r="143" spans="2:6" x14ac:dyDescent="0.35">
      <c r="B143" s="30"/>
      <c r="C143" s="103" t="s">
        <v>273</v>
      </c>
      <c r="D143" s="107">
        <v>33508</v>
      </c>
      <c r="E143" s="95"/>
      <c r="F143" s="41"/>
    </row>
    <row r="144" spans="2:6" x14ac:dyDescent="0.35">
      <c r="B144" s="30"/>
      <c r="C144" s="30" t="s">
        <v>293</v>
      </c>
      <c r="D144" s="109"/>
      <c r="E144" s="93"/>
      <c r="F144" s="41"/>
    </row>
    <row r="145" spans="2:6" x14ac:dyDescent="0.35">
      <c r="B145" s="30"/>
      <c r="C145" s="103" t="s">
        <v>280</v>
      </c>
      <c r="D145" s="107">
        <v>33530</v>
      </c>
      <c r="E145" s="95"/>
      <c r="F145" s="41"/>
    </row>
    <row r="146" spans="2:6" x14ac:dyDescent="0.35">
      <c r="B146" s="30"/>
      <c r="C146" s="103" t="s">
        <v>273</v>
      </c>
      <c r="D146" s="107">
        <v>33535</v>
      </c>
      <c r="E146" s="95"/>
      <c r="F146" s="41"/>
    </row>
    <row r="147" spans="2:6" x14ac:dyDescent="0.35">
      <c r="B147" s="30"/>
      <c r="C147" s="30" t="s">
        <v>176</v>
      </c>
      <c r="D147" s="107">
        <v>33510</v>
      </c>
      <c r="E147" s="95"/>
      <c r="F147" s="41"/>
    </row>
    <row r="148" spans="2:6" x14ac:dyDescent="0.35">
      <c r="B148" s="30"/>
      <c r="C148" s="34" t="s">
        <v>177</v>
      </c>
      <c r="D148" s="110">
        <v>33550</v>
      </c>
      <c r="E148" s="96">
        <f>SUM(E139:E147)</f>
        <v>0</v>
      </c>
      <c r="F148" s="41"/>
    </row>
    <row r="149" spans="2:6" x14ac:dyDescent="0.35">
      <c r="B149" s="30"/>
      <c r="C149" s="103"/>
      <c r="D149" s="107"/>
      <c r="E149" s="104"/>
      <c r="F149" s="41"/>
    </row>
    <row r="150" spans="2:6" x14ac:dyDescent="0.35">
      <c r="B150" s="30"/>
      <c r="C150" s="34" t="s">
        <v>178</v>
      </c>
      <c r="D150" s="110">
        <v>33575</v>
      </c>
      <c r="E150" s="96">
        <f>E122+E135+E148</f>
        <v>0</v>
      </c>
      <c r="F150" s="41"/>
    </row>
    <row r="151" spans="2:6" x14ac:dyDescent="0.35">
      <c r="B151" s="30"/>
      <c r="C151" s="103"/>
      <c r="D151" s="107"/>
      <c r="E151" s="104"/>
      <c r="F151" s="41"/>
    </row>
    <row r="152" spans="2:6" x14ac:dyDescent="0.35">
      <c r="B152" s="30"/>
      <c r="C152" s="34" t="s">
        <v>179</v>
      </c>
      <c r="D152" s="110">
        <v>33600</v>
      </c>
      <c r="E152" s="95"/>
      <c r="F152" s="41"/>
    </row>
    <row r="153" spans="2:6" x14ac:dyDescent="0.35">
      <c r="B153" s="30"/>
      <c r="C153" s="103"/>
      <c r="D153" s="107"/>
      <c r="E153" s="104"/>
      <c r="F153" s="41"/>
    </row>
    <row r="154" spans="2:6" x14ac:dyDescent="0.35">
      <c r="B154" s="30"/>
      <c r="C154" s="34" t="s">
        <v>180</v>
      </c>
      <c r="D154" s="110">
        <v>33625</v>
      </c>
      <c r="E154" s="95"/>
      <c r="F154" s="41"/>
    </row>
    <row r="155" spans="2:6" x14ac:dyDescent="0.35">
      <c r="B155" s="30"/>
      <c r="C155" s="103"/>
      <c r="D155" s="107"/>
      <c r="E155" s="104"/>
      <c r="F155" s="41"/>
    </row>
    <row r="156" spans="2:6" x14ac:dyDescent="0.35">
      <c r="B156" s="30"/>
      <c r="C156" s="103"/>
      <c r="D156" s="107"/>
      <c r="E156" s="104"/>
      <c r="F156" s="41"/>
    </row>
    <row r="157" spans="2:6" s="33" customFormat="1" ht="20" x14ac:dyDescent="0.4">
      <c r="B157" s="32" t="s">
        <v>294</v>
      </c>
      <c r="C157" s="32" t="s">
        <v>295</v>
      </c>
      <c r="D157" s="108"/>
      <c r="E157" s="94"/>
    </row>
    <row r="158" spans="2:6" x14ac:dyDescent="0.35">
      <c r="B158" s="30"/>
      <c r="C158" s="103"/>
      <c r="D158" s="107"/>
      <c r="E158" s="93"/>
    </row>
    <row r="159" spans="2:6" x14ac:dyDescent="0.35">
      <c r="B159" s="30"/>
      <c r="C159" s="30" t="s">
        <v>188</v>
      </c>
      <c r="D159" s="107">
        <v>33552</v>
      </c>
      <c r="E159" s="95"/>
      <c r="F159" s="41"/>
    </row>
    <row r="160" spans="2:6" x14ac:dyDescent="0.35">
      <c r="B160" s="30"/>
      <c r="C160" s="30" t="s">
        <v>189</v>
      </c>
      <c r="D160" s="107">
        <v>33554</v>
      </c>
      <c r="E160" s="95"/>
      <c r="F160" s="41"/>
    </row>
    <row r="161" spans="2:6" x14ac:dyDescent="0.35">
      <c r="B161" s="30"/>
      <c r="C161" s="30" t="s">
        <v>190</v>
      </c>
      <c r="D161" s="107">
        <v>33556</v>
      </c>
      <c r="E161" s="95"/>
      <c r="F161" s="41"/>
    </row>
    <row r="162" spans="2:6" x14ac:dyDescent="0.35">
      <c r="B162" s="30"/>
      <c r="C162" s="30" t="s">
        <v>191</v>
      </c>
      <c r="D162" s="107">
        <v>33558</v>
      </c>
      <c r="E162" s="95"/>
      <c r="F162" s="41"/>
    </row>
    <row r="163" spans="2:6" x14ac:dyDescent="0.35">
      <c r="B163" s="30"/>
      <c r="C163" s="30" t="s">
        <v>192</v>
      </c>
      <c r="D163" s="107">
        <v>33560</v>
      </c>
      <c r="E163" s="95"/>
      <c r="F163" s="41"/>
    </row>
    <row r="164" spans="2:6" x14ac:dyDescent="0.35">
      <c r="C164" s="103"/>
      <c r="D164" s="109"/>
      <c r="E164" s="93"/>
    </row>
    <row r="165" spans="2:6" x14ac:dyDescent="0.35">
      <c r="C165" s="103"/>
      <c r="D165" s="109"/>
      <c r="E165" s="93"/>
    </row>
    <row r="166" spans="2:6" ht="20" x14ac:dyDescent="0.4">
      <c r="B166" s="35" t="s">
        <v>296</v>
      </c>
      <c r="C166" s="35" t="s">
        <v>297</v>
      </c>
      <c r="D166" s="112"/>
      <c r="E166" s="97"/>
    </row>
    <row r="167" spans="2:6" x14ac:dyDescent="0.35">
      <c r="B167" s="30"/>
      <c r="C167" s="30"/>
      <c r="D167" s="107"/>
      <c r="E167" s="93"/>
    </row>
    <row r="168" spans="2:6" x14ac:dyDescent="0.35">
      <c r="B168" s="30" t="s">
        <v>194</v>
      </c>
      <c r="C168" s="30"/>
      <c r="D168" s="107"/>
      <c r="E168" s="93"/>
    </row>
    <row r="169" spans="2:6" x14ac:dyDescent="0.35">
      <c r="B169" s="30"/>
      <c r="C169" s="30" t="s">
        <v>195</v>
      </c>
      <c r="D169" s="107">
        <v>35110</v>
      </c>
      <c r="E169" s="95"/>
    </row>
    <row r="170" spans="2:6" x14ac:dyDescent="0.35">
      <c r="B170" s="30"/>
      <c r="C170" s="30" t="s">
        <v>196</v>
      </c>
      <c r="D170" s="107">
        <v>35120</v>
      </c>
      <c r="E170" s="95"/>
    </row>
    <row r="171" spans="2:6" x14ac:dyDescent="0.35">
      <c r="B171" s="30"/>
      <c r="C171" s="30" t="s">
        <v>197</v>
      </c>
      <c r="D171" s="107">
        <v>35130</v>
      </c>
      <c r="E171" s="95"/>
    </row>
    <row r="172" spans="2:6" x14ac:dyDescent="0.35">
      <c r="B172" s="30"/>
      <c r="C172" s="30" t="s">
        <v>298</v>
      </c>
      <c r="D172" s="107"/>
      <c r="E172" s="93"/>
    </row>
    <row r="173" spans="2:6" x14ac:dyDescent="0.35">
      <c r="B173" s="30"/>
      <c r="C173" s="103" t="s">
        <v>299</v>
      </c>
      <c r="D173" s="107">
        <v>35140</v>
      </c>
      <c r="E173" s="95"/>
    </row>
    <row r="174" spans="2:6" x14ac:dyDescent="0.35">
      <c r="B174" s="30"/>
      <c r="C174" s="103" t="s">
        <v>273</v>
      </c>
      <c r="D174" s="107">
        <v>35150</v>
      </c>
      <c r="E174" s="95"/>
    </row>
    <row r="175" spans="2:6" x14ac:dyDescent="0.35">
      <c r="B175" s="30"/>
      <c r="C175" s="30" t="s">
        <v>198</v>
      </c>
      <c r="D175" s="107">
        <v>35160</v>
      </c>
      <c r="E175" s="95"/>
    </row>
    <row r="176" spans="2:6" x14ac:dyDescent="0.35">
      <c r="B176" s="30"/>
      <c r="C176" s="30" t="s">
        <v>300</v>
      </c>
      <c r="D176" s="107"/>
      <c r="E176" s="93"/>
    </row>
    <row r="177" spans="2:5" x14ac:dyDescent="0.35">
      <c r="B177" s="30"/>
      <c r="C177" s="103" t="s">
        <v>301</v>
      </c>
      <c r="D177" s="107">
        <v>35170</v>
      </c>
      <c r="E177" s="95"/>
    </row>
    <row r="178" spans="2:5" x14ac:dyDescent="0.35">
      <c r="B178" s="30"/>
      <c r="C178" s="103" t="s">
        <v>302</v>
      </c>
      <c r="D178" s="107">
        <v>35180</v>
      </c>
      <c r="E178" s="95"/>
    </row>
    <row r="179" spans="2:5" x14ac:dyDescent="0.35">
      <c r="B179" s="30"/>
      <c r="C179" s="30"/>
      <c r="D179" s="107"/>
      <c r="E179" s="93"/>
    </row>
    <row r="180" spans="2:5" x14ac:dyDescent="0.35">
      <c r="B180" s="30" t="s">
        <v>203</v>
      </c>
      <c r="C180" s="30"/>
      <c r="D180" s="107"/>
      <c r="E180" s="93"/>
    </row>
    <row r="181" spans="2:5" x14ac:dyDescent="0.35">
      <c r="B181" s="30"/>
      <c r="C181" s="30" t="s">
        <v>204</v>
      </c>
      <c r="D181" s="107">
        <v>35210</v>
      </c>
      <c r="E181" s="95"/>
    </row>
    <row r="182" spans="2:5" x14ac:dyDescent="0.35">
      <c r="B182" s="30"/>
      <c r="C182" s="30" t="s">
        <v>205</v>
      </c>
      <c r="D182" s="107">
        <v>35220</v>
      </c>
      <c r="E182" s="95"/>
    </row>
    <row r="183" spans="2:5" x14ac:dyDescent="0.35">
      <c r="B183" s="30"/>
      <c r="C183" s="30" t="s">
        <v>206</v>
      </c>
      <c r="D183" s="107">
        <v>35230</v>
      </c>
      <c r="E183" s="95"/>
    </row>
    <row r="184" spans="2:5" x14ac:dyDescent="0.35">
      <c r="B184" s="30"/>
      <c r="C184" s="30" t="s">
        <v>303</v>
      </c>
      <c r="D184" s="107">
        <v>35240</v>
      </c>
      <c r="E184" s="95"/>
    </row>
    <row r="185" spans="2:5" x14ac:dyDescent="0.35">
      <c r="B185" s="30"/>
      <c r="C185" s="103" t="s">
        <v>304</v>
      </c>
      <c r="D185" s="107">
        <v>35250</v>
      </c>
      <c r="E185" s="95"/>
    </row>
    <row r="186" spans="2:5" x14ac:dyDescent="0.35">
      <c r="B186" s="30"/>
      <c r="C186" s="103" t="s">
        <v>273</v>
      </c>
      <c r="D186" s="107">
        <v>35260</v>
      </c>
      <c r="E186" s="95"/>
    </row>
    <row r="187" spans="2:5" x14ac:dyDescent="0.35">
      <c r="B187" s="30"/>
      <c r="C187" s="30" t="s">
        <v>207</v>
      </c>
      <c r="D187" s="107">
        <v>35270</v>
      </c>
      <c r="E187" s="95"/>
    </row>
    <row r="188" spans="2:5" x14ac:dyDescent="0.35">
      <c r="C188" s="30" t="s">
        <v>208</v>
      </c>
      <c r="D188" s="107">
        <v>35280</v>
      </c>
      <c r="E188" s="95"/>
    </row>
    <row r="189" spans="2:5" x14ac:dyDescent="0.35">
      <c r="B189" s="30"/>
      <c r="C189" s="30"/>
      <c r="D189" s="107"/>
      <c r="E189" s="93"/>
    </row>
    <row r="190" spans="2:5" x14ac:dyDescent="0.35">
      <c r="B190" s="30" t="s">
        <v>305</v>
      </c>
      <c r="C190" s="30"/>
      <c r="D190" s="107"/>
      <c r="E190" s="93"/>
    </row>
    <row r="191" spans="2:5" x14ac:dyDescent="0.35">
      <c r="B191" s="30"/>
      <c r="C191" s="30"/>
      <c r="D191" s="107"/>
      <c r="E191" s="93"/>
    </row>
    <row r="192" spans="2:5" x14ac:dyDescent="0.35">
      <c r="B192" s="30" t="s">
        <v>306</v>
      </c>
      <c r="C192" s="30"/>
      <c r="D192" s="107"/>
      <c r="E192" s="93"/>
    </row>
    <row r="193" spans="2:6" x14ac:dyDescent="0.35">
      <c r="B193" s="30"/>
      <c r="C193" s="30" t="s">
        <v>212</v>
      </c>
      <c r="D193" s="107">
        <v>35510</v>
      </c>
      <c r="E193" s="95"/>
    </row>
    <row r="194" spans="2:6" x14ac:dyDescent="0.35">
      <c r="B194" s="30"/>
      <c r="C194" s="30" t="s">
        <v>213</v>
      </c>
      <c r="D194" s="107">
        <v>35520</v>
      </c>
      <c r="E194" s="95"/>
    </row>
    <row r="195" spans="2:6" x14ac:dyDescent="0.35">
      <c r="B195" s="30"/>
      <c r="C195" s="30" t="s">
        <v>214</v>
      </c>
      <c r="D195" s="107">
        <v>35530</v>
      </c>
      <c r="E195" s="95"/>
    </row>
    <row r="196" spans="2:6" x14ac:dyDescent="0.35">
      <c r="B196" s="30"/>
      <c r="C196" s="30" t="s">
        <v>318</v>
      </c>
      <c r="D196" s="107">
        <v>35540</v>
      </c>
      <c r="E196" s="95"/>
    </row>
    <row r="197" spans="2:6" s="44" customFormat="1" ht="31" x14ac:dyDescent="0.35">
      <c r="B197" s="42"/>
      <c r="C197" s="43" t="s">
        <v>316</v>
      </c>
      <c r="D197" s="111">
        <v>35545</v>
      </c>
      <c r="E197" s="95"/>
      <c r="F197" s="105"/>
    </row>
    <row r="198" spans="2:6" x14ac:dyDescent="0.35">
      <c r="B198" s="30"/>
      <c r="C198" s="30" t="s">
        <v>216</v>
      </c>
      <c r="D198" s="107">
        <v>35550</v>
      </c>
      <c r="E198" s="95"/>
    </row>
    <row r="199" spans="2:6" x14ac:dyDescent="0.35">
      <c r="B199" s="30"/>
      <c r="C199" s="30" t="s">
        <v>217</v>
      </c>
      <c r="D199" s="107">
        <v>35560</v>
      </c>
      <c r="E199" s="95"/>
    </row>
    <row r="200" spans="2:6" x14ac:dyDescent="0.35">
      <c r="B200" s="30"/>
      <c r="C200" s="30"/>
      <c r="D200" s="107"/>
      <c r="E200" s="93"/>
    </row>
    <row r="201" spans="2:6" x14ac:dyDescent="0.35">
      <c r="C201" s="30" t="s">
        <v>218</v>
      </c>
      <c r="D201" s="107">
        <v>35570</v>
      </c>
      <c r="E201" s="95"/>
    </row>
    <row r="202" spans="2:6" x14ac:dyDescent="0.35">
      <c r="C202" s="30" t="s">
        <v>219</v>
      </c>
      <c r="D202" s="107">
        <v>35580</v>
      </c>
      <c r="E202" s="95"/>
    </row>
    <row r="203" spans="2:6" x14ac:dyDescent="0.35">
      <c r="B203" s="30"/>
      <c r="C203" s="30"/>
      <c r="D203" s="107"/>
      <c r="E203" s="93"/>
    </row>
    <row r="204" spans="2:6" x14ac:dyDescent="0.35">
      <c r="B204" s="30" t="s">
        <v>220</v>
      </c>
      <c r="C204" s="30"/>
      <c r="D204" s="107"/>
      <c r="E204" s="98"/>
    </row>
    <row r="205" spans="2:6" x14ac:dyDescent="0.35">
      <c r="B205" s="30"/>
      <c r="C205" s="30" t="s">
        <v>221</v>
      </c>
      <c r="D205" s="107">
        <v>35600</v>
      </c>
      <c r="E205" s="95"/>
    </row>
    <row r="206" spans="2:6" x14ac:dyDescent="0.35">
      <c r="B206" s="30"/>
      <c r="C206" s="30" t="s">
        <v>222</v>
      </c>
      <c r="D206" s="107">
        <v>35610</v>
      </c>
      <c r="E206" s="95"/>
    </row>
    <row r="207" spans="2:6" x14ac:dyDescent="0.35">
      <c r="B207" s="30"/>
      <c r="C207" s="30" t="s">
        <v>307</v>
      </c>
      <c r="D207" s="107"/>
      <c r="E207" s="99"/>
    </row>
    <row r="208" spans="2:6" x14ac:dyDescent="0.35">
      <c r="B208" s="30"/>
      <c r="C208" s="103" t="s">
        <v>308</v>
      </c>
      <c r="D208" s="107">
        <v>35620</v>
      </c>
      <c r="E208" s="95"/>
    </row>
    <row r="209" spans="2:5" x14ac:dyDescent="0.35">
      <c r="B209" s="30"/>
      <c r="C209" s="103" t="s">
        <v>273</v>
      </c>
      <c r="D209" s="107">
        <v>35630</v>
      </c>
      <c r="E209" s="95"/>
    </row>
    <row r="210" spans="2:5" x14ac:dyDescent="0.35">
      <c r="B210" s="30"/>
      <c r="C210" s="30"/>
      <c r="D210" s="107"/>
      <c r="E210" s="93"/>
    </row>
    <row r="211" spans="2:5" x14ac:dyDescent="0.35">
      <c r="B211" s="30" t="s">
        <v>225</v>
      </c>
      <c r="C211" s="30"/>
      <c r="D211" s="107"/>
      <c r="E211" s="98"/>
    </row>
    <row r="212" spans="2:5" x14ac:dyDescent="0.35">
      <c r="B212" s="30"/>
      <c r="C212" s="30" t="s">
        <v>226</v>
      </c>
      <c r="D212" s="107">
        <v>35640</v>
      </c>
      <c r="E212" s="95"/>
    </row>
    <row r="213" spans="2:5" x14ac:dyDescent="0.35">
      <c r="B213" s="30"/>
      <c r="C213" s="30" t="s">
        <v>227</v>
      </c>
      <c r="D213" s="107">
        <v>35650</v>
      </c>
      <c r="E213" s="95"/>
    </row>
    <row r="214" spans="2:5" x14ac:dyDescent="0.35">
      <c r="B214" s="30"/>
      <c r="C214" s="30" t="s">
        <v>228</v>
      </c>
      <c r="D214" s="107">
        <v>35660</v>
      </c>
      <c r="E214" s="95"/>
    </row>
    <row r="215" spans="2:5" x14ac:dyDescent="0.35">
      <c r="B215" s="30"/>
      <c r="C215" s="30"/>
      <c r="D215" s="107"/>
      <c r="E215" s="99"/>
    </row>
    <row r="216" spans="2:5" x14ac:dyDescent="0.35">
      <c r="B216" s="30"/>
      <c r="C216" s="30" t="s">
        <v>323</v>
      </c>
      <c r="D216" s="107">
        <v>35670</v>
      </c>
      <c r="E216" s="95"/>
    </row>
    <row r="217" spans="2:5" x14ac:dyDescent="0.35">
      <c r="B217" s="30"/>
      <c r="C217" s="30" t="s">
        <v>324</v>
      </c>
      <c r="D217" s="107">
        <v>35671</v>
      </c>
      <c r="E217" s="95"/>
    </row>
    <row r="218" spans="2:5" x14ac:dyDescent="0.35">
      <c r="B218" s="30"/>
      <c r="C218" s="30" t="s">
        <v>229</v>
      </c>
      <c r="D218" s="107">
        <v>35680</v>
      </c>
      <c r="E218" s="95"/>
    </row>
    <row r="219" spans="2:5" x14ac:dyDescent="0.35">
      <c r="B219" s="30"/>
      <c r="C219" s="30" t="s">
        <v>325</v>
      </c>
      <c r="D219" s="107">
        <v>35690</v>
      </c>
      <c r="E219" s="95"/>
    </row>
    <row r="220" spans="2:5" x14ac:dyDescent="0.35">
      <c r="B220" s="30"/>
      <c r="C220" s="30" t="s">
        <v>326</v>
      </c>
      <c r="D220" s="107">
        <v>35691</v>
      </c>
      <c r="E220" s="95"/>
    </row>
    <row r="221" spans="2:5" x14ac:dyDescent="0.35">
      <c r="B221" s="30"/>
      <c r="C221" s="30" t="s">
        <v>317</v>
      </c>
      <c r="D221" s="107">
        <v>35695</v>
      </c>
      <c r="E221" s="95"/>
    </row>
    <row r="222" spans="2:5" x14ac:dyDescent="0.35">
      <c r="B222" s="30"/>
      <c r="C222" s="30" t="s">
        <v>230</v>
      </c>
      <c r="D222" s="107">
        <v>35700</v>
      </c>
      <c r="E222" s="95"/>
    </row>
    <row r="223" spans="2:5" x14ac:dyDescent="0.35">
      <c r="B223" s="30"/>
      <c r="C223" s="30"/>
      <c r="D223" s="107"/>
      <c r="E223" s="93"/>
    </row>
    <row r="224" spans="2:5" x14ac:dyDescent="0.35">
      <c r="B224" s="30"/>
      <c r="C224" s="30"/>
      <c r="D224" s="107"/>
      <c r="E224" s="93"/>
    </row>
    <row r="225" spans="2:5" x14ac:dyDescent="0.35">
      <c r="B225" s="30" t="s">
        <v>231</v>
      </c>
      <c r="C225" s="30"/>
      <c r="D225" s="107"/>
      <c r="E225" s="98"/>
    </row>
    <row r="226" spans="2:5" x14ac:dyDescent="0.35">
      <c r="B226" s="30"/>
      <c r="C226" s="30" t="s">
        <v>233</v>
      </c>
      <c r="D226" s="107">
        <v>35810</v>
      </c>
      <c r="E226" s="95"/>
    </row>
    <row r="227" spans="2:5" x14ac:dyDescent="0.35">
      <c r="B227" s="30"/>
      <c r="C227" s="30" t="s">
        <v>234</v>
      </c>
      <c r="D227" s="107">
        <v>35820</v>
      </c>
      <c r="E227" s="95"/>
    </row>
    <row r="228" spans="2:5" x14ac:dyDescent="0.35">
      <c r="B228" s="30"/>
      <c r="C228" s="30" t="s">
        <v>235</v>
      </c>
      <c r="D228" s="107">
        <v>35830</v>
      </c>
      <c r="E228" s="95"/>
    </row>
    <row r="229" spans="2:5" x14ac:dyDescent="0.35">
      <c r="B229" s="30"/>
      <c r="C229" s="30"/>
      <c r="D229" s="107"/>
      <c r="E229" s="93"/>
    </row>
    <row r="230" spans="2:5" x14ac:dyDescent="0.35">
      <c r="B230" s="30" t="s">
        <v>232</v>
      </c>
      <c r="C230" s="30"/>
      <c r="D230" s="107">
        <v>35899</v>
      </c>
      <c r="E230" s="96">
        <f>SUM(E168:E189)-SUM(E192:E223)+SUM(E225:E229)</f>
        <v>0</v>
      </c>
    </row>
    <row r="231" spans="2:5" x14ac:dyDescent="0.35">
      <c r="B231" s="30"/>
      <c r="C231" s="30"/>
      <c r="D231" s="107"/>
      <c r="E231" s="93"/>
    </row>
    <row r="232" spans="2:5" x14ac:dyDescent="0.35">
      <c r="B232" s="36" t="s">
        <v>331</v>
      </c>
      <c r="C232" s="30"/>
      <c r="D232" s="107"/>
      <c r="E232" s="93"/>
    </row>
    <row r="233" spans="2:5" x14ac:dyDescent="0.35">
      <c r="C233" s="103"/>
      <c r="D233" s="31"/>
      <c r="E233" s="93"/>
    </row>
    <row r="234" spans="2:5" s="18" customFormat="1" x14ac:dyDescent="0.35">
      <c r="B234" s="36" t="s">
        <v>309</v>
      </c>
      <c r="C234" s="37"/>
      <c r="D234" s="19"/>
      <c r="E234" s="100"/>
    </row>
    <row r="235" spans="2:5" ht="18.5" thickBot="1" x14ac:dyDescent="0.45">
      <c r="B235" s="38"/>
      <c r="C235" s="39"/>
      <c r="D235" s="40"/>
      <c r="E235" s="101"/>
    </row>
    <row r="236" spans="2:5" x14ac:dyDescent="0.35">
      <c r="E236" s="93"/>
    </row>
  </sheetData>
  <protectedRanges>
    <protectedRange sqref="E159:E163" name="Part4"/>
    <protectedRange sqref="E60:E61 E63:E67 E71 E80 E85:E86 E73:E78" name="Part2"/>
    <protectedRange sqref="E15:E18 E21:E22 E26:E30 E35:E40 E42:E46 E50:E52" name="Part1"/>
    <protectedRange sqref="E94:E95 E97:E98 E100:E103 E114:E116 E118:E120 E125:E126 E128:E130 E132:E134 E139:E140 E142:E143 E145:E147 E152 E154 E107:E112" name="Part3"/>
    <protectedRange sqref="E169:E171 E173:E175 E177:E178 E181:E188 E193:E199 E201:E202 E205:E206 E208:E209 E212:E214 E216:E222 E226:E228" name="Part5"/>
  </protectedRanges>
  <printOptions horizontalCentered="1" verticalCentered="1"/>
  <pageMargins left="0.39370078740157483" right="0.39370078740157483" top="0.39370078740157483" bottom="0.39370078740157483" header="0.19685039370078741" footer="0.19685039370078741"/>
  <pageSetup paperSize="9" scale="55" fitToHeight="2" orientation="portrait" r:id="rId1"/>
  <headerFooter>
    <oddHeader>&amp;C&amp;"Arial"&amp;12&amp;K000000OFFICIAL&amp;1#</oddHeader>
    <oddFooter>&amp;C&amp;1#&amp;"Arial"&amp;12&amp;K000000OFFICIAL</oddFooter>
  </headerFooter>
  <rowBreaks count="2" manualBreakCount="2">
    <brk id="90" min="1" max="4" man="1"/>
    <brk id="165"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B8944-F097-4901-9E91-C486DC6F40E7}">
  <sheetPr>
    <tabColor theme="9" tint="0.39997558519241921"/>
  </sheetPr>
  <dimension ref="B1:M197"/>
  <sheetViews>
    <sheetView showGridLines="0" zoomScale="70" zoomScaleNormal="7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31" customWidth="1"/>
    <col min="2" max="2" width="12.7265625" style="31" customWidth="1"/>
    <col min="3" max="3" width="29.7265625" style="31" customWidth="1"/>
    <col min="4" max="4" width="12.7265625" style="41"/>
    <col min="5" max="11" width="20.7265625" style="137" customWidth="1"/>
    <col min="12" max="12" width="4.7265625" style="31" customWidth="1"/>
    <col min="13" max="16384" width="12.7265625" style="31"/>
  </cols>
  <sheetData>
    <row r="1" spans="2:11" s="18" customFormat="1" x14ac:dyDescent="0.35">
      <c r="D1" s="19"/>
      <c r="E1" s="126"/>
      <c r="F1" s="126"/>
      <c r="G1" s="126"/>
      <c r="H1" s="126"/>
      <c r="I1" s="126"/>
      <c r="J1" s="126"/>
      <c r="K1" s="126"/>
    </row>
    <row r="2" spans="2:11" s="18" customFormat="1" ht="18" x14ac:dyDescent="0.4">
      <c r="B2" s="20" t="s">
        <v>352</v>
      </c>
      <c r="C2" s="20" t="s">
        <v>353</v>
      </c>
      <c r="D2" s="21"/>
      <c r="E2" s="127"/>
      <c r="F2" s="127"/>
      <c r="G2" s="127"/>
      <c r="H2" s="127"/>
      <c r="I2" s="127"/>
      <c r="J2" s="127"/>
      <c r="K2" s="128" t="s">
        <v>319</v>
      </c>
    </row>
    <row r="3" spans="2:11" s="18" customFormat="1" ht="18" x14ac:dyDescent="0.4">
      <c r="C3" s="36" t="s">
        <v>376</v>
      </c>
      <c r="D3" s="21"/>
      <c r="E3" s="127"/>
      <c r="F3" s="127"/>
      <c r="G3" s="127"/>
      <c r="H3" s="127"/>
      <c r="I3" s="127"/>
      <c r="J3" s="127"/>
      <c r="K3" s="129"/>
    </row>
    <row r="4" spans="2:11" s="18" customFormat="1" ht="18.5" thickBot="1" x14ac:dyDescent="0.45">
      <c r="B4" s="22"/>
      <c r="C4" s="22"/>
      <c r="D4" s="23"/>
      <c r="E4" s="130"/>
      <c r="F4" s="130"/>
      <c r="G4" s="130"/>
      <c r="H4" s="130"/>
      <c r="I4" s="130"/>
      <c r="J4" s="130"/>
      <c r="K4" s="130"/>
    </row>
    <row r="6" spans="2:11" s="25" customFormat="1" x14ac:dyDescent="0.35">
      <c r="B6" s="24"/>
      <c r="C6" s="24"/>
      <c r="D6" s="24"/>
      <c r="E6" s="131" t="s">
        <v>354</v>
      </c>
      <c r="F6" s="131"/>
      <c r="G6" s="131"/>
      <c r="H6" s="131"/>
      <c r="I6" s="131"/>
      <c r="J6" s="131"/>
      <c r="K6" s="131"/>
    </row>
    <row r="7" spans="2:11" s="29" customFormat="1" ht="31" x14ac:dyDescent="0.35">
      <c r="B7" s="26"/>
      <c r="C7" s="26"/>
      <c r="D7" s="28" t="s">
        <v>237</v>
      </c>
      <c r="E7" s="132" t="s">
        <v>355</v>
      </c>
      <c r="F7" s="132" t="s">
        <v>356</v>
      </c>
      <c r="G7" s="132" t="s">
        <v>357</v>
      </c>
      <c r="H7" s="132" t="s">
        <v>355</v>
      </c>
      <c r="I7" s="132" t="s">
        <v>358</v>
      </c>
      <c r="J7" s="132" t="s">
        <v>359</v>
      </c>
      <c r="K7" s="132" t="s">
        <v>360</v>
      </c>
    </row>
    <row r="8" spans="2:11" s="135" customFormat="1" ht="12.65" customHeight="1" x14ac:dyDescent="0.35">
      <c r="B8" s="28"/>
      <c r="C8" s="28"/>
      <c r="D8" s="28"/>
      <c r="E8" s="133" t="s">
        <v>361</v>
      </c>
      <c r="F8" s="134" t="s">
        <v>362</v>
      </c>
      <c r="G8" s="134"/>
      <c r="H8" s="134" t="s">
        <v>363</v>
      </c>
      <c r="I8" s="134"/>
      <c r="J8" s="134"/>
      <c r="K8" s="134" t="s">
        <v>364</v>
      </c>
    </row>
    <row r="9" spans="2:11" s="29" customFormat="1" x14ac:dyDescent="0.35">
      <c r="B9" s="26"/>
      <c r="C9" s="26"/>
      <c r="D9" s="26"/>
      <c r="E9" s="136" t="s">
        <v>365</v>
      </c>
      <c r="F9" s="136" t="s">
        <v>366</v>
      </c>
      <c r="G9" s="136" t="s">
        <v>367</v>
      </c>
      <c r="H9" s="136" t="s">
        <v>368</v>
      </c>
      <c r="I9" s="136" t="s">
        <v>369</v>
      </c>
      <c r="J9" s="136" t="s">
        <v>370</v>
      </c>
      <c r="K9" s="136" t="s">
        <v>371</v>
      </c>
    </row>
    <row r="10" spans="2:11" x14ac:dyDescent="0.35">
      <c r="B10" s="30"/>
      <c r="C10" s="103"/>
    </row>
    <row r="11" spans="2:11" x14ac:dyDescent="0.35">
      <c r="B11" s="30"/>
      <c r="C11" s="103"/>
    </row>
    <row r="12" spans="2:11" x14ac:dyDescent="0.35">
      <c r="B12" s="30" t="s">
        <v>372</v>
      </c>
      <c r="C12" s="103"/>
      <c r="D12" s="31"/>
    </row>
    <row r="13" spans="2:11" x14ac:dyDescent="0.35">
      <c r="B13" s="30"/>
      <c r="C13" s="103" t="s">
        <v>346</v>
      </c>
      <c r="D13" s="138" t="s">
        <v>340</v>
      </c>
      <c r="E13" s="139"/>
      <c r="F13" s="139"/>
      <c r="G13" s="139"/>
      <c r="H13" s="139"/>
      <c r="I13" s="139"/>
      <c r="J13" s="139"/>
      <c r="K13" s="139"/>
    </row>
    <row r="14" spans="2:11" x14ac:dyDescent="0.35">
      <c r="B14" s="30"/>
      <c r="C14" s="103" t="s">
        <v>347</v>
      </c>
      <c r="D14" s="138" t="s">
        <v>341</v>
      </c>
      <c r="E14" s="139"/>
      <c r="F14" s="139"/>
      <c r="G14" s="139"/>
      <c r="H14" s="139"/>
      <c r="I14" s="139"/>
      <c r="J14" s="139"/>
      <c r="K14" s="139"/>
    </row>
    <row r="15" spans="2:11" x14ac:dyDescent="0.35">
      <c r="B15" s="30"/>
      <c r="C15" s="103" t="s">
        <v>348</v>
      </c>
      <c r="D15" s="138" t="s">
        <v>342</v>
      </c>
      <c r="E15" s="139"/>
      <c r="F15" s="139"/>
      <c r="G15" s="139"/>
      <c r="H15" s="139"/>
      <c r="I15" s="139"/>
      <c r="J15" s="139"/>
      <c r="K15" s="139"/>
    </row>
    <row r="16" spans="2:11" x14ac:dyDescent="0.35">
      <c r="B16" s="30"/>
      <c r="C16" s="103" t="s">
        <v>349</v>
      </c>
      <c r="D16" s="138" t="s">
        <v>343</v>
      </c>
      <c r="E16" s="139"/>
      <c r="F16" s="139"/>
      <c r="G16" s="139"/>
      <c r="H16" s="139"/>
      <c r="I16" s="139"/>
      <c r="J16" s="139"/>
      <c r="K16" s="139"/>
    </row>
    <row r="17" spans="2:13" x14ac:dyDescent="0.35">
      <c r="B17" s="30"/>
      <c r="C17" s="103" t="s">
        <v>350</v>
      </c>
      <c r="D17" s="138" t="s">
        <v>344</v>
      </c>
      <c r="E17" s="139"/>
      <c r="F17" s="139"/>
      <c r="G17" s="139"/>
      <c r="H17" s="139"/>
      <c r="I17" s="139"/>
      <c r="J17" s="139"/>
      <c r="K17" s="139"/>
      <c r="L17" s="41"/>
      <c r="M17" s="41"/>
    </row>
    <row r="18" spans="2:13" x14ac:dyDescent="0.35">
      <c r="B18" s="30"/>
      <c r="C18" s="103"/>
      <c r="E18" s="41"/>
      <c r="F18" s="41"/>
      <c r="G18" s="41"/>
      <c r="H18" s="41"/>
      <c r="I18" s="41"/>
      <c r="J18" s="41"/>
      <c r="K18" s="41"/>
      <c r="L18" s="41"/>
      <c r="M18" s="41"/>
    </row>
    <row r="19" spans="2:13" x14ac:dyDescent="0.35">
      <c r="C19" s="140" t="s">
        <v>351</v>
      </c>
      <c r="D19" s="141" t="s">
        <v>345</v>
      </c>
      <c r="E19" s="142">
        <f t="shared" ref="E19:K19" si="0">SUM(E13:E17)</f>
        <v>0</v>
      </c>
      <c r="F19" s="142">
        <f t="shared" si="0"/>
        <v>0</v>
      </c>
      <c r="G19" s="142">
        <f t="shared" si="0"/>
        <v>0</v>
      </c>
      <c r="H19" s="142">
        <f t="shared" si="0"/>
        <v>0</v>
      </c>
      <c r="I19" s="142">
        <f t="shared" si="0"/>
        <v>0</v>
      </c>
      <c r="J19" s="142">
        <f t="shared" si="0"/>
        <v>0</v>
      </c>
      <c r="K19" s="142">
        <f t="shared" si="0"/>
        <v>0</v>
      </c>
    </row>
    <row r="20" spans="2:13" x14ac:dyDescent="0.35">
      <c r="C20" s="103"/>
      <c r="D20" s="31"/>
    </row>
    <row r="21" spans="2:13" x14ac:dyDescent="0.35">
      <c r="B21" s="36" t="s">
        <v>331</v>
      </c>
      <c r="C21" s="103"/>
      <c r="D21" s="31"/>
    </row>
    <row r="22" spans="2:13" x14ac:dyDescent="0.35">
      <c r="C22" s="103"/>
      <c r="D22" s="31"/>
    </row>
    <row r="23" spans="2:13" s="18" customFormat="1" x14ac:dyDescent="0.35">
      <c r="B23" s="36" t="s">
        <v>309</v>
      </c>
      <c r="C23" s="37"/>
      <c r="D23" s="19"/>
      <c r="E23" s="126"/>
      <c r="F23" s="126"/>
      <c r="G23" s="126"/>
      <c r="H23" s="126"/>
      <c r="I23" s="126"/>
      <c r="J23" s="126"/>
      <c r="K23" s="126"/>
    </row>
    <row r="24" spans="2:13" ht="18.5" thickBot="1" x14ac:dyDescent="0.45">
      <c r="B24" s="38"/>
      <c r="C24" s="39"/>
      <c r="D24" s="40"/>
      <c r="E24" s="143"/>
      <c r="F24" s="143"/>
      <c r="G24" s="143"/>
      <c r="H24" s="143"/>
      <c r="I24" s="143"/>
      <c r="J24" s="143"/>
      <c r="K24" s="143"/>
    </row>
    <row r="197" spans="3:3" x14ac:dyDescent="0.35">
      <c r="C197" s="144"/>
    </row>
  </sheetData>
  <protectedRanges>
    <protectedRange sqref="E13:K17" name="Source"/>
  </protectedRange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ER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 x14ac:dyDescent="0.3"/>
  <cols>
    <col min="1" max="1" width="24.6328125" style="5" customWidth="1"/>
    <col min="2" max="145" width="14.6328125" style="8" customWidth="1"/>
    <col min="146" max="148" width="14.6328125" style="5" customWidth="1"/>
    <col min="149" max="16384" width="12.6328125" style="5"/>
  </cols>
  <sheetData>
    <row r="1" spans="1:148" x14ac:dyDescent="0.3">
      <c r="A1" s="1" t="s">
        <v>330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8" ht="15.5" x14ac:dyDescent="0.35">
      <c r="A2" s="2" t="s">
        <v>321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row>
    <row r="3" spans="1:148" ht="15.5" x14ac:dyDescent="0.35">
      <c r="A3" s="45" t="s">
        <v>374</v>
      </c>
      <c r="AV3" s="7"/>
      <c r="EH3" s="7"/>
      <c r="EK3" s="7"/>
      <c r="EP3" s="8"/>
      <c r="EQ3" s="8"/>
      <c r="ER3" s="8"/>
    </row>
    <row r="4" spans="1:148" ht="15.5" x14ac:dyDescent="0.35">
      <c r="A4" s="49"/>
      <c r="B4" s="78" t="s">
        <v>113</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8" t="s">
        <v>114</v>
      </c>
      <c r="AI4" s="79"/>
      <c r="AJ4" s="79"/>
      <c r="AK4" s="79"/>
      <c r="AL4" s="79"/>
      <c r="AM4" s="79"/>
      <c r="AN4" s="79"/>
      <c r="AO4" s="79"/>
      <c r="AP4" s="79"/>
      <c r="AQ4" s="79"/>
      <c r="AR4" s="79"/>
      <c r="AS4" s="79"/>
      <c r="AT4" s="79"/>
      <c r="AU4" s="79"/>
      <c r="AV4" s="79"/>
      <c r="AW4" s="79"/>
      <c r="AX4" s="79"/>
      <c r="AY4" s="79"/>
      <c r="AZ4" s="79"/>
      <c r="BA4" s="79"/>
      <c r="BB4" s="79"/>
      <c r="BC4" s="79"/>
      <c r="BD4" s="79"/>
      <c r="BE4" s="80"/>
      <c r="BF4" s="78" t="s">
        <v>140</v>
      </c>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80"/>
      <c r="CW4" s="78" t="s">
        <v>187</v>
      </c>
      <c r="CX4" s="79"/>
      <c r="CY4" s="79"/>
      <c r="CZ4" s="79"/>
      <c r="DA4" s="80"/>
      <c r="DB4" s="79" t="s">
        <v>193</v>
      </c>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row>
    <row r="5" spans="1:148" x14ac:dyDescent="0.3">
      <c r="A5" s="50"/>
      <c r="B5" s="54">
        <v>31101</v>
      </c>
      <c r="C5" s="55">
        <v>31102</v>
      </c>
      <c r="D5" s="55">
        <v>31103</v>
      </c>
      <c r="E5" s="55">
        <v>31105</v>
      </c>
      <c r="F5" s="56">
        <v>31106</v>
      </c>
      <c r="G5" s="54">
        <v>31112</v>
      </c>
      <c r="H5" s="55">
        <v>31115</v>
      </c>
      <c r="I5" s="56">
        <v>31116</v>
      </c>
      <c r="J5" s="54">
        <v>31121</v>
      </c>
      <c r="K5" s="55">
        <v>31122</v>
      </c>
      <c r="L5" s="55">
        <v>31123</v>
      </c>
      <c r="M5" s="55">
        <v>31125</v>
      </c>
      <c r="N5" s="55">
        <v>31127</v>
      </c>
      <c r="O5" s="56">
        <v>31129</v>
      </c>
      <c r="P5" s="57">
        <v>31199</v>
      </c>
      <c r="Q5" s="54">
        <v>32220</v>
      </c>
      <c r="R5" s="55">
        <v>32221</v>
      </c>
      <c r="S5" s="55">
        <v>32222</v>
      </c>
      <c r="T5" s="55">
        <v>32223</v>
      </c>
      <c r="U5" s="55">
        <v>32225</v>
      </c>
      <c r="V5" s="55">
        <v>32230</v>
      </c>
      <c r="W5" s="55">
        <v>32231</v>
      </c>
      <c r="X5" s="55">
        <v>32232</v>
      </c>
      <c r="Y5" s="55">
        <v>32233</v>
      </c>
      <c r="Z5" s="55">
        <v>32234</v>
      </c>
      <c r="AA5" s="55">
        <v>32235</v>
      </c>
      <c r="AB5" s="56">
        <v>32240</v>
      </c>
      <c r="AC5" s="54">
        <v>32100</v>
      </c>
      <c r="AD5" s="55">
        <v>32105</v>
      </c>
      <c r="AE5" s="55">
        <v>32115</v>
      </c>
      <c r="AF5" s="56">
        <v>32106</v>
      </c>
      <c r="AG5" s="57">
        <v>32300</v>
      </c>
      <c r="AH5" s="58">
        <v>31000</v>
      </c>
      <c r="AI5" s="58">
        <v>31005</v>
      </c>
      <c r="AJ5" s="58">
        <v>31008</v>
      </c>
      <c r="AK5" s="58">
        <v>31009</v>
      </c>
      <c r="AL5" s="58">
        <v>31010</v>
      </c>
      <c r="AM5" s="58">
        <v>31011</v>
      </c>
      <c r="AN5" s="58">
        <v>31012</v>
      </c>
      <c r="AO5" s="56">
        <v>31015</v>
      </c>
      <c r="AP5" s="57">
        <v>32701</v>
      </c>
      <c r="AQ5" s="58">
        <v>32000</v>
      </c>
      <c r="AR5" s="58">
        <v>32011</v>
      </c>
      <c r="AS5" s="58">
        <v>32014</v>
      </c>
      <c r="AT5" s="58">
        <v>32016</v>
      </c>
      <c r="AU5" s="58">
        <v>32017</v>
      </c>
      <c r="AV5" s="58">
        <v>32018</v>
      </c>
      <c r="AW5" s="58">
        <v>32019</v>
      </c>
      <c r="AX5" s="55">
        <v>32020</v>
      </c>
      <c r="AY5" s="58">
        <v>32025</v>
      </c>
      <c r="AZ5" s="56">
        <v>32099</v>
      </c>
      <c r="BA5" s="57">
        <v>32800</v>
      </c>
      <c r="BB5" s="58">
        <v>32500</v>
      </c>
      <c r="BC5" s="58">
        <v>32550</v>
      </c>
      <c r="BD5" s="56">
        <v>32600</v>
      </c>
      <c r="BE5" s="57">
        <v>32900</v>
      </c>
      <c r="BF5" s="58">
        <v>33000</v>
      </c>
      <c r="BG5" s="58">
        <v>33010</v>
      </c>
      <c r="BH5" s="58">
        <v>33020</v>
      </c>
      <c r="BI5" s="58">
        <v>33030</v>
      </c>
      <c r="BJ5" s="58">
        <v>33060</v>
      </c>
      <c r="BK5" s="58">
        <v>33070</v>
      </c>
      <c r="BL5" s="58">
        <v>33075</v>
      </c>
      <c r="BM5" s="58">
        <v>33100</v>
      </c>
      <c r="BN5" s="56">
        <v>33125</v>
      </c>
      <c r="BO5" s="58">
        <v>33280</v>
      </c>
      <c r="BP5" s="58">
        <v>33281</v>
      </c>
      <c r="BQ5" s="58">
        <v>33150</v>
      </c>
      <c r="BR5" s="58">
        <v>33175</v>
      </c>
      <c r="BS5" s="58">
        <v>33200</v>
      </c>
      <c r="BT5" s="58">
        <v>33215</v>
      </c>
      <c r="BU5" s="58">
        <v>33220</v>
      </c>
      <c r="BV5" s="58">
        <v>33230</v>
      </c>
      <c r="BW5" s="58">
        <v>33250</v>
      </c>
      <c r="BX5" s="58">
        <v>33282</v>
      </c>
      <c r="BY5" s="58">
        <v>33290</v>
      </c>
      <c r="BZ5" s="58">
        <v>33275</v>
      </c>
      <c r="CA5" s="56">
        <v>33300</v>
      </c>
      <c r="CB5" s="57">
        <v>33325</v>
      </c>
      <c r="CC5" s="58">
        <v>33350</v>
      </c>
      <c r="CD5" s="58">
        <v>33376</v>
      </c>
      <c r="CE5" s="58">
        <v>33378</v>
      </c>
      <c r="CF5" s="58">
        <v>33382</v>
      </c>
      <c r="CG5" s="58">
        <v>33384</v>
      </c>
      <c r="CH5" s="58">
        <v>33425</v>
      </c>
      <c r="CI5" s="58">
        <v>33385</v>
      </c>
      <c r="CJ5" s="58">
        <v>33400</v>
      </c>
      <c r="CK5" s="56">
        <v>33450</v>
      </c>
      <c r="CL5" s="58">
        <v>33490</v>
      </c>
      <c r="CM5" s="58">
        <v>33495</v>
      </c>
      <c r="CN5" s="58">
        <v>33505</v>
      </c>
      <c r="CO5" s="58">
        <v>33508</v>
      </c>
      <c r="CP5" s="58">
        <v>33530</v>
      </c>
      <c r="CQ5" s="58">
        <v>33535</v>
      </c>
      <c r="CR5" s="58">
        <v>33510</v>
      </c>
      <c r="CS5" s="56">
        <v>33550</v>
      </c>
      <c r="CT5" s="57">
        <v>33575</v>
      </c>
      <c r="CU5" s="54">
        <v>33600</v>
      </c>
      <c r="CV5" s="56">
        <v>33625</v>
      </c>
      <c r="CW5" s="59">
        <v>33552</v>
      </c>
      <c r="CX5" s="58">
        <v>33554</v>
      </c>
      <c r="CY5" s="58">
        <v>33556</v>
      </c>
      <c r="CZ5" s="58">
        <v>33558</v>
      </c>
      <c r="DA5" s="60">
        <v>33560</v>
      </c>
      <c r="DB5" s="54">
        <v>35110</v>
      </c>
      <c r="DC5" s="55">
        <v>35120</v>
      </c>
      <c r="DD5" s="55">
        <v>35130</v>
      </c>
      <c r="DE5" s="55">
        <v>35140</v>
      </c>
      <c r="DF5" s="55">
        <v>35150</v>
      </c>
      <c r="DG5" s="55">
        <v>35160</v>
      </c>
      <c r="DH5" s="55">
        <v>35170</v>
      </c>
      <c r="DI5" s="56">
        <v>35180</v>
      </c>
      <c r="DJ5" s="54">
        <v>35210</v>
      </c>
      <c r="DK5" s="55">
        <v>35220</v>
      </c>
      <c r="DL5" s="55">
        <v>35230</v>
      </c>
      <c r="DM5" s="55">
        <v>35240</v>
      </c>
      <c r="DN5" s="55">
        <v>35250</v>
      </c>
      <c r="DO5" s="55">
        <v>35260</v>
      </c>
      <c r="DP5" s="55">
        <v>35270</v>
      </c>
      <c r="DQ5" s="56">
        <v>35280</v>
      </c>
      <c r="DR5" s="54">
        <v>35510</v>
      </c>
      <c r="DS5" s="55">
        <v>35520</v>
      </c>
      <c r="DT5" s="55">
        <v>35530</v>
      </c>
      <c r="DU5" s="55">
        <v>35540</v>
      </c>
      <c r="DV5" s="55">
        <v>35545</v>
      </c>
      <c r="DW5" s="55">
        <v>35550</v>
      </c>
      <c r="DX5" s="55">
        <v>35560</v>
      </c>
      <c r="DY5" s="55">
        <v>35570</v>
      </c>
      <c r="DZ5" s="56">
        <v>35580</v>
      </c>
      <c r="EA5" s="58">
        <v>35600</v>
      </c>
      <c r="EB5" s="58">
        <v>35610</v>
      </c>
      <c r="EC5" s="58">
        <v>35620</v>
      </c>
      <c r="ED5" s="56">
        <v>35630</v>
      </c>
      <c r="EE5" s="58">
        <v>35640</v>
      </c>
      <c r="EF5" s="58">
        <v>35650</v>
      </c>
      <c r="EG5" s="58">
        <v>35660</v>
      </c>
      <c r="EH5" s="58">
        <v>35670</v>
      </c>
      <c r="EI5" s="58">
        <v>35671</v>
      </c>
      <c r="EJ5" s="58">
        <v>35680</v>
      </c>
      <c r="EK5" s="58">
        <v>35690</v>
      </c>
      <c r="EL5" s="58">
        <v>35691</v>
      </c>
      <c r="EM5" s="58">
        <v>35695</v>
      </c>
      <c r="EN5" s="56">
        <v>35700</v>
      </c>
      <c r="EO5" s="58">
        <v>35810</v>
      </c>
      <c r="EP5" s="58">
        <v>35820</v>
      </c>
      <c r="EQ5" s="56">
        <v>35830</v>
      </c>
      <c r="ER5" s="56">
        <v>35899</v>
      </c>
    </row>
    <row r="6" spans="1:148" s="14" customFormat="1" x14ac:dyDescent="0.3">
      <c r="A6" s="51"/>
      <c r="B6" s="61" t="s">
        <v>141</v>
      </c>
      <c r="C6" s="62"/>
      <c r="D6" s="62"/>
      <c r="E6" s="62"/>
      <c r="F6" s="63"/>
      <c r="G6" s="61" t="s">
        <v>85</v>
      </c>
      <c r="H6" s="62"/>
      <c r="I6" s="63"/>
      <c r="J6" s="61" t="s">
        <v>89</v>
      </c>
      <c r="K6" s="62"/>
      <c r="L6" s="62"/>
      <c r="M6" s="62"/>
      <c r="N6" s="62"/>
      <c r="O6" s="63"/>
      <c r="P6" s="64"/>
      <c r="Q6" s="61" t="s">
        <v>95</v>
      </c>
      <c r="R6" s="62"/>
      <c r="S6" s="62"/>
      <c r="T6" s="62"/>
      <c r="U6" s="62"/>
      <c r="V6" s="62"/>
      <c r="W6" s="62"/>
      <c r="X6" s="62"/>
      <c r="Y6" s="62"/>
      <c r="Z6" s="62"/>
      <c r="AA6" s="62"/>
      <c r="AB6" s="63"/>
      <c r="AC6" s="61" t="s">
        <v>108</v>
      </c>
      <c r="AD6" s="62"/>
      <c r="AE6" s="62"/>
      <c r="AF6" s="63"/>
      <c r="AG6" s="64"/>
      <c r="AH6" s="62" t="s">
        <v>115</v>
      </c>
      <c r="AI6" s="62"/>
      <c r="AJ6" s="62"/>
      <c r="AK6" s="62"/>
      <c r="AL6" s="62"/>
      <c r="AM6" s="62"/>
      <c r="AN6" s="62"/>
      <c r="AO6" s="63"/>
      <c r="AP6" s="64"/>
      <c r="AQ6" s="62" t="s">
        <v>125</v>
      </c>
      <c r="AR6" s="62"/>
      <c r="AS6" s="62"/>
      <c r="AT6" s="62"/>
      <c r="AU6" s="62"/>
      <c r="AV6" s="62"/>
      <c r="AW6" s="62"/>
      <c r="AX6" s="62"/>
      <c r="AY6" s="62"/>
      <c r="AZ6" s="63"/>
      <c r="BA6" s="64"/>
      <c r="BB6" s="62" t="s">
        <v>135</v>
      </c>
      <c r="BC6" s="62"/>
      <c r="BD6" s="63"/>
      <c r="BE6" s="64"/>
      <c r="BF6" s="62" t="s">
        <v>142</v>
      </c>
      <c r="BG6" s="62"/>
      <c r="BH6" s="62"/>
      <c r="BI6" s="62"/>
      <c r="BJ6" s="62"/>
      <c r="BK6" s="62"/>
      <c r="BL6" s="62"/>
      <c r="BM6" s="62"/>
      <c r="BN6" s="63"/>
      <c r="BO6" s="62" t="s">
        <v>152</v>
      </c>
      <c r="BP6" s="62"/>
      <c r="BQ6" s="62"/>
      <c r="BR6" s="62"/>
      <c r="BS6" s="62"/>
      <c r="BT6" s="62"/>
      <c r="BU6" s="62"/>
      <c r="BV6" s="62"/>
      <c r="BW6" s="62"/>
      <c r="BX6" s="62"/>
      <c r="BY6" s="62"/>
      <c r="BZ6" s="62"/>
      <c r="CA6" s="63"/>
      <c r="CB6" s="64"/>
      <c r="CC6" s="62" t="s">
        <v>165</v>
      </c>
      <c r="CD6" s="62"/>
      <c r="CE6" s="62"/>
      <c r="CF6" s="62"/>
      <c r="CG6" s="62"/>
      <c r="CH6" s="62"/>
      <c r="CI6" s="62"/>
      <c r="CJ6" s="62"/>
      <c r="CK6" s="63"/>
      <c r="CL6" s="62" t="s">
        <v>175</v>
      </c>
      <c r="CM6" s="62"/>
      <c r="CN6" s="62"/>
      <c r="CO6" s="62"/>
      <c r="CP6" s="62"/>
      <c r="CQ6" s="62"/>
      <c r="CR6" s="62"/>
      <c r="CS6" s="63"/>
      <c r="CT6" s="64"/>
      <c r="CU6" s="61"/>
      <c r="CV6" s="63"/>
      <c r="CW6" s="61"/>
      <c r="CX6" s="62"/>
      <c r="CY6" s="62"/>
      <c r="CZ6" s="62"/>
      <c r="DA6" s="63"/>
      <c r="DB6" s="61" t="s">
        <v>194</v>
      </c>
      <c r="DC6" s="62"/>
      <c r="DD6" s="62"/>
      <c r="DE6" s="62"/>
      <c r="DF6" s="62"/>
      <c r="DG6" s="62"/>
      <c r="DH6" s="62"/>
      <c r="DI6" s="63"/>
      <c r="DJ6" s="61" t="s">
        <v>203</v>
      </c>
      <c r="DK6" s="62"/>
      <c r="DL6" s="62"/>
      <c r="DM6" s="62"/>
      <c r="DN6" s="62"/>
      <c r="DO6" s="62"/>
      <c r="DP6" s="62"/>
      <c r="DQ6" s="63"/>
      <c r="DR6" s="61" t="s">
        <v>211</v>
      </c>
      <c r="DS6" s="62"/>
      <c r="DT6" s="62"/>
      <c r="DU6" s="62"/>
      <c r="DV6" s="62"/>
      <c r="DW6" s="62"/>
      <c r="DX6" s="62"/>
      <c r="DY6" s="62"/>
      <c r="DZ6" s="63"/>
      <c r="EA6" s="62" t="s">
        <v>220</v>
      </c>
      <c r="EB6" s="62"/>
      <c r="EC6" s="62"/>
      <c r="ED6" s="63"/>
      <c r="EE6" s="62" t="s">
        <v>225</v>
      </c>
      <c r="EF6" s="62"/>
      <c r="EG6" s="62"/>
      <c r="EH6" s="62"/>
      <c r="EI6" s="62"/>
      <c r="EJ6" s="62"/>
      <c r="EK6" s="62"/>
      <c r="EL6" s="62"/>
      <c r="EM6" s="62"/>
      <c r="EN6" s="63"/>
      <c r="EO6" s="62" t="s">
        <v>231</v>
      </c>
      <c r="EP6" s="62"/>
      <c r="EQ6" s="63"/>
      <c r="ER6" s="63" t="s">
        <v>232</v>
      </c>
    </row>
    <row r="7" spans="1:148" s="17" customFormat="1" ht="60" x14ac:dyDescent="0.25">
      <c r="A7" s="52"/>
      <c r="B7" s="65" t="s">
        <v>82</v>
      </c>
      <c r="C7" s="66" t="s">
        <v>83</v>
      </c>
      <c r="D7" s="66" t="s">
        <v>84</v>
      </c>
      <c r="E7" s="66" t="s">
        <v>80</v>
      </c>
      <c r="F7" s="67" t="s">
        <v>81</v>
      </c>
      <c r="G7" s="68" t="s">
        <v>87</v>
      </c>
      <c r="H7" s="66" t="s">
        <v>88</v>
      </c>
      <c r="I7" s="67" t="s">
        <v>86</v>
      </c>
      <c r="J7" s="68" t="s">
        <v>93</v>
      </c>
      <c r="K7" s="66" t="s">
        <v>83</v>
      </c>
      <c r="L7" s="66" t="s">
        <v>94</v>
      </c>
      <c r="M7" s="66" t="s">
        <v>80</v>
      </c>
      <c r="N7" s="66" t="s">
        <v>90</v>
      </c>
      <c r="O7" s="67" t="s">
        <v>91</v>
      </c>
      <c r="P7" s="69" t="s">
        <v>92</v>
      </c>
      <c r="Q7" s="68" t="s">
        <v>96</v>
      </c>
      <c r="R7" s="66" t="s">
        <v>97</v>
      </c>
      <c r="S7" s="66" t="s">
        <v>98</v>
      </c>
      <c r="T7" s="66" t="s">
        <v>99</v>
      </c>
      <c r="U7" s="66" t="s">
        <v>100</v>
      </c>
      <c r="V7" s="66" t="s">
        <v>101</v>
      </c>
      <c r="W7" s="66" t="s">
        <v>104</v>
      </c>
      <c r="X7" s="66" t="s">
        <v>105</v>
      </c>
      <c r="Y7" s="66" t="s">
        <v>106</v>
      </c>
      <c r="Z7" s="66" t="s">
        <v>107</v>
      </c>
      <c r="AA7" s="66" t="s">
        <v>102</v>
      </c>
      <c r="AB7" s="67" t="s">
        <v>103</v>
      </c>
      <c r="AC7" s="68" t="s">
        <v>109</v>
      </c>
      <c r="AD7" s="66" t="s">
        <v>110</v>
      </c>
      <c r="AE7" s="66" t="s">
        <v>311</v>
      </c>
      <c r="AF7" s="67" t="s">
        <v>111</v>
      </c>
      <c r="AG7" s="69" t="s">
        <v>112</v>
      </c>
      <c r="AH7" s="66" t="s">
        <v>116</v>
      </c>
      <c r="AI7" s="66" t="s">
        <v>117</v>
      </c>
      <c r="AJ7" s="66" t="s">
        <v>120</v>
      </c>
      <c r="AK7" s="66" t="s">
        <v>121</v>
      </c>
      <c r="AL7" s="66" t="s">
        <v>122</v>
      </c>
      <c r="AM7" s="66" t="s">
        <v>123</v>
      </c>
      <c r="AN7" s="66" t="s">
        <v>124</v>
      </c>
      <c r="AO7" s="67" t="s">
        <v>118</v>
      </c>
      <c r="AP7" s="69" t="s">
        <v>119</v>
      </c>
      <c r="AQ7" s="66" t="s">
        <v>126</v>
      </c>
      <c r="AR7" s="66" t="s">
        <v>130</v>
      </c>
      <c r="AS7" s="66" t="s">
        <v>131</v>
      </c>
      <c r="AT7" s="66" t="s">
        <v>132</v>
      </c>
      <c r="AU7" s="66" t="s">
        <v>133</v>
      </c>
      <c r="AV7" s="66" t="s">
        <v>327</v>
      </c>
      <c r="AW7" s="66" t="s">
        <v>134</v>
      </c>
      <c r="AX7" s="70" t="s">
        <v>127</v>
      </c>
      <c r="AY7" s="66" t="s">
        <v>79</v>
      </c>
      <c r="AZ7" s="67" t="s">
        <v>128</v>
      </c>
      <c r="BA7" s="69" t="s">
        <v>129</v>
      </c>
      <c r="BB7" s="66" t="s">
        <v>136</v>
      </c>
      <c r="BC7" s="66" t="s">
        <v>137</v>
      </c>
      <c r="BD7" s="67" t="s">
        <v>138</v>
      </c>
      <c r="BE7" s="69" t="s">
        <v>139</v>
      </c>
      <c r="BF7" s="66" t="s">
        <v>143</v>
      </c>
      <c r="BG7" s="66" t="s">
        <v>144</v>
      </c>
      <c r="BH7" s="66" t="s">
        <v>148</v>
      </c>
      <c r="BI7" s="66" t="s">
        <v>149</v>
      </c>
      <c r="BJ7" s="66" t="s">
        <v>150</v>
      </c>
      <c r="BK7" s="66" t="s">
        <v>151</v>
      </c>
      <c r="BL7" s="66" t="s">
        <v>145</v>
      </c>
      <c r="BM7" s="66" t="s">
        <v>146</v>
      </c>
      <c r="BN7" s="67" t="s">
        <v>147</v>
      </c>
      <c r="BO7" s="66" t="s">
        <v>153</v>
      </c>
      <c r="BP7" s="66" t="s">
        <v>320</v>
      </c>
      <c r="BQ7" s="66" t="s">
        <v>154</v>
      </c>
      <c r="BR7" s="66" t="s">
        <v>155</v>
      </c>
      <c r="BS7" s="66" t="s">
        <v>156</v>
      </c>
      <c r="BT7" s="66" t="s">
        <v>317</v>
      </c>
      <c r="BU7" s="66" t="s">
        <v>161</v>
      </c>
      <c r="BV7" s="66" t="s">
        <v>162</v>
      </c>
      <c r="BW7" s="66" t="s">
        <v>157</v>
      </c>
      <c r="BX7" s="66" t="s">
        <v>163</v>
      </c>
      <c r="BY7" s="66" t="s">
        <v>164</v>
      </c>
      <c r="BZ7" s="66" t="s">
        <v>158</v>
      </c>
      <c r="CA7" s="67" t="s">
        <v>159</v>
      </c>
      <c r="CB7" s="69" t="s">
        <v>160</v>
      </c>
      <c r="CC7" s="66" t="s">
        <v>166</v>
      </c>
      <c r="CD7" s="66" t="s">
        <v>328</v>
      </c>
      <c r="CE7" s="66" t="s">
        <v>170</v>
      </c>
      <c r="CF7" s="66" t="s">
        <v>171</v>
      </c>
      <c r="CG7" s="66" t="s">
        <v>172</v>
      </c>
      <c r="CH7" s="66" t="s">
        <v>173</v>
      </c>
      <c r="CI7" s="66" t="s">
        <v>174</v>
      </c>
      <c r="CJ7" s="66" t="s">
        <v>168</v>
      </c>
      <c r="CK7" s="67" t="s">
        <v>169</v>
      </c>
      <c r="CL7" s="66" t="s">
        <v>181</v>
      </c>
      <c r="CM7" s="66" t="s">
        <v>182</v>
      </c>
      <c r="CN7" s="66" t="s">
        <v>183</v>
      </c>
      <c r="CO7" s="66" t="s">
        <v>184</v>
      </c>
      <c r="CP7" s="66" t="s">
        <v>185</v>
      </c>
      <c r="CQ7" s="66" t="s">
        <v>186</v>
      </c>
      <c r="CR7" s="66" t="s">
        <v>176</v>
      </c>
      <c r="CS7" s="67" t="s">
        <v>177</v>
      </c>
      <c r="CT7" s="69" t="s">
        <v>178</v>
      </c>
      <c r="CU7" s="68" t="s">
        <v>179</v>
      </c>
      <c r="CV7" s="71" t="s">
        <v>180</v>
      </c>
      <c r="CW7" s="68" t="s">
        <v>188</v>
      </c>
      <c r="CX7" s="66" t="s">
        <v>189</v>
      </c>
      <c r="CY7" s="66" t="s">
        <v>190</v>
      </c>
      <c r="CZ7" s="66" t="s">
        <v>191</v>
      </c>
      <c r="DA7" s="71" t="s">
        <v>192</v>
      </c>
      <c r="DB7" s="68" t="s">
        <v>195</v>
      </c>
      <c r="DC7" s="66" t="s">
        <v>196</v>
      </c>
      <c r="DD7" s="66" t="s">
        <v>197</v>
      </c>
      <c r="DE7" s="66" t="s">
        <v>199</v>
      </c>
      <c r="DF7" s="66" t="s">
        <v>200</v>
      </c>
      <c r="DG7" s="66" t="s">
        <v>198</v>
      </c>
      <c r="DH7" s="66" t="s">
        <v>201</v>
      </c>
      <c r="DI7" s="71" t="s">
        <v>202</v>
      </c>
      <c r="DJ7" s="68" t="s">
        <v>204</v>
      </c>
      <c r="DK7" s="66" t="s">
        <v>205</v>
      </c>
      <c r="DL7" s="66" t="s">
        <v>206</v>
      </c>
      <c r="DM7" s="66" t="s">
        <v>303</v>
      </c>
      <c r="DN7" s="66" t="s">
        <v>209</v>
      </c>
      <c r="DO7" s="66" t="s">
        <v>210</v>
      </c>
      <c r="DP7" s="66" t="s">
        <v>207</v>
      </c>
      <c r="DQ7" s="71" t="s">
        <v>208</v>
      </c>
      <c r="DR7" s="68" t="s">
        <v>212</v>
      </c>
      <c r="DS7" s="66" t="s">
        <v>213</v>
      </c>
      <c r="DT7" s="66" t="s">
        <v>214</v>
      </c>
      <c r="DU7" s="66" t="s">
        <v>215</v>
      </c>
      <c r="DV7" s="66" t="s">
        <v>320</v>
      </c>
      <c r="DW7" s="66" t="s">
        <v>216</v>
      </c>
      <c r="DX7" s="66" t="s">
        <v>217</v>
      </c>
      <c r="DY7" s="66" t="s">
        <v>218</v>
      </c>
      <c r="DZ7" s="71" t="s">
        <v>219</v>
      </c>
      <c r="EA7" s="66" t="s">
        <v>221</v>
      </c>
      <c r="EB7" s="66" t="s">
        <v>222</v>
      </c>
      <c r="EC7" s="66" t="s">
        <v>223</v>
      </c>
      <c r="ED7" s="71" t="s">
        <v>224</v>
      </c>
      <c r="EE7" s="66" t="s">
        <v>226</v>
      </c>
      <c r="EF7" s="66" t="s">
        <v>227</v>
      </c>
      <c r="EG7" s="66" t="s">
        <v>228</v>
      </c>
      <c r="EH7" s="66" t="s">
        <v>323</v>
      </c>
      <c r="EI7" s="66" t="s">
        <v>324</v>
      </c>
      <c r="EJ7" s="66" t="s">
        <v>229</v>
      </c>
      <c r="EK7" s="66" t="s">
        <v>329</v>
      </c>
      <c r="EL7" s="66" t="s">
        <v>326</v>
      </c>
      <c r="EM7" s="66" t="s">
        <v>317</v>
      </c>
      <c r="EN7" s="71" t="s">
        <v>230</v>
      </c>
      <c r="EO7" s="66" t="s">
        <v>233</v>
      </c>
      <c r="EP7" s="66" t="s">
        <v>234</v>
      </c>
      <c r="EQ7" s="71" t="s">
        <v>235</v>
      </c>
      <c r="ER7" s="71"/>
    </row>
    <row r="8" spans="1:148" x14ac:dyDescent="0.3">
      <c r="A8" s="53"/>
      <c r="B8" s="72"/>
      <c r="C8" s="73"/>
      <c r="D8" s="73"/>
      <c r="E8" s="73"/>
      <c r="F8" s="74"/>
      <c r="G8" s="72"/>
      <c r="H8" s="73"/>
      <c r="I8" s="74"/>
      <c r="J8" s="72"/>
      <c r="K8" s="73"/>
      <c r="L8" s="73"/>
      <c r="M8" s="73"/>
      <c r="N8" s="73"/>
      <c r="O8" s="74"/>
      <c r="P8" s="75"/>
      <c r="Q8" s="72"/>
      <c r="R8" s="73"/>
      <c r="S8" s="73"/>
      <c r="T8" s="73"/>
      <c r="U8" s="73"/>
      <c r="V8" s="73"/>
      <c r="W8" s="73"/>
      <c r="X8" s="73"/>
      <c r="Y8" s="73"/>
      <c r="Z8" s="73"/>
      <c r="AA8" s="73"/>
      <c r="AB8" s="74"/>
      <c r="AC8" s="72"/>
      <c r="AD8" s="73"/>
      <c r="AE8" s="73"/>
      <c r="AF8" s="74"/>
      <c r="AG8" s="75"/>
      <c r="AH8" s="73"/>
      <c r="AI8" s="73"/>
      <c r="AJ8" s="73"/>
      <c r="AK8" s="73"/>
      <c r="AL8" s="73"/>
      <c r="AM8" s="73"/>
      <c r="AN8" s="73"/>
      <c r="AO8" s="74"/>
      <c r="AP8" s="75"/>
      <c r="AQ8" s="73"/>
      <c r="AR8" s="73"/>
      <c r="AS8" s="73"/>
      <c r="AT8" s="73"/>
      <c r="AU8" s="73"/>
      <c r="AV8" s="73"/>
      <c r="AW8" s="73"/>
      <c r="AX8" s="76"/>
      <c r="AY8" s="73"/>
      <c r="AZ8" s="74"/>
      <c r="BA8" s="75"/>
      <c r="BB8" s="73"/>
      <c r="BC8" s="73"/>
      <c r="BD8" s="74"/>
      <c r="BE8" s="75"/>
      <c r="BF8" s="73"/>
      <c r="BG8" s="73"/>
      <c r="BH8" s="73"/>
      <c r="BI8" s="73"/>
      <c r="BJ8" s="73"/>
      <c r="BK8" s="73"/>
      <c r="BL8" s="73"/>
      <c r="BM8" s="73"/>
      <c r="BN8" s="74"/>
      <c r="BO8" s="73"/>
      <c r="BP8" s="73"/>
      <c r="BQ8" s="73"/>
      <c r="BR8" s="73"/>
      <c r="BS8" s="73"/>
      <c r="BT8" s="73"/>
      <c r="BU8" s="73"/>
      <c r="BV8" s="73"/>
      <c r="BW8" s="73"/>
      <c r="BX8" s="73"/>
      <c r="BY8" s="73"/>
      <c r="BZ8" s="73"/>
      <c r="CA8" s="74"/>
      <c r="CB8" s="75"/>
      <c r="CC8" s="73"/>
      <c r="CD8" s="73"/>
      <c r="CE8" s="73"/>
      <c r="CF8" s="73"/>
      <c r="CG8" s="73"/>
      <c r="CH8" s="73"/>
      <c r="CI8" s="73"/>
      <c r="CJ8" s="73"/>
      <c r="CK8" s="74"/>
      <c r="CL8" s="73"/>
      <c r="CM8" s="73"/>
      <c r="CN8" s="73"/>
      <c r="CO8" s="73"/>
      <c r="CP8" s="73"/>
      <c r="CQ8" s="73"/>
      <c r="CR8" s="73"/>
      <c r="CS8" s="74"/>
      <c r="CT8" s="75"/>
      <c r="CU8" s="72"/>
      <c r="CV8" s="77"/>
      <c r="CW8" s="72"/>
      <c r="CX8" s="73"/>
      <c r="CY8" s="73"/>
      <c r="CZ8" s="73"/>
      <c r="DA8" s="77"/>
      <c r="DB8" s="72"/>
      <c r="DC8" s="73"/>
      <c r="DD8" s="73"/>
      <c r="DE8" s="73"/>
      <c r="DF8" s="73"/>
      <c r="DG8" s="73"/>
      <c r="DH8" s="73"/>
      <c r="DI8" s="77"/>
      <c r="DJ8" s="72"/>
      <c r="DK8" s="73"/>
      <c r="DL8" s="73"/>
      <c r="DM8" s="73"/>
      <c r="DN8" s="73"/>
      <c r="DO8" s="73"/>
      <c r="DP8" s="73"/>
      <c r="DQ8" s="77"/>
      <c r="DR8" s="72"/>
      <c r="DS8" s="73"/>
      <c r="DT8" s="73"/>
      <c r="DU8" s="73"/>
      <c r="DV8" s="73"/>
      <c r="DW8" s="73"/>
      <c r="DX8" s="73"/>
      <c r="DY8" s="73"/>
      <c r="DZ8" s="77"/>
      <c r="EA8" s="73"/>
      <c r="EB8" s="73"/>
      <c r="EC8" s="73"/>
      <c r="ED8" s="77"/>
      <c r="EE8" s="73"/>
      <c r="EF8" s="73"/>
      <c r="EG8" s="73"/>
      <c r="EH8" s="73"/>
      <c r="EI8" s="73"/>
      <c r="EJ8" s="73"/>
      <c r="EK8" s="73"/>
      <c r="EL8" s="73"/>
      <c r="EM8" s="73"/>
      <c r="EN8" s="77"/>
      <c r="EO8" s="73"/>
      <c r="EP8" s="73"/>
      <c r="EQ8" s="77"/>
      <c r="ER8" s="77"/>
    </row>
    <row r="9" spans="1:148" x14ac:dyDescent="0.3">
      <c r="A9" s="3"/>
      <c r="B9" s="11"/>
      <c r="C9" s="11"/>
      <c r="D9" s="11"/>
      <c r="E9" s="11"/>
      <c r="F9" s="81"/>
      <c r="G9" s="10"/>
      <c r="H9" s="11"/>
      <c r="I9" s="81"/>
      <c r="J9" s="10"/>
      <c r="K9" s="11"/>
      <c r="L9" s="11"/>
      <c r="M9" s="11"/>
      <c r="N9" s="11"/>
      <c r="O9" s="81"/>
      <c r="P9" s="83"/>
      <c r="Q9" s="10"/>
      <c r="R9" s="11"/>
      <c r="S9" s="11"/>
      <c r="T9" s="11"/>
      <c r="U9" s="11"/>
      <c r="V9" s="11"/>
      <c r="W9" s="11"/>
      <c r="X9" s="11"/>
      <c r="Y9" s="11"/>
      <c r="Z9" s="11"/>
      <c r="AA9" s="11"/>
      <c r="AB9" s="81"/>
      <c r="AC9" s="10"/>
      <c r="AD9" s="11"/>
      <c r="AE9" s="11"/>
      <c r="AF9" s="81"/>
      <c r="AG9" s="83"/>
      <c r="AH9" s="11"/>
      <c r="AI9" s="11"/>
      <c r="AJ9" s="11"/>
      <c r="AK9" s="11"/>
      <c r="AL9" s="11"/>
      <c r="AM9" s="11"/>
      <c r="AN9" s="11"/>
      <c r="AO9" s="81"/>
      <c r="AP9" s="83"/>
      <c r="AQ9" s="11"/>
      <c r="AR9" s="11"/>
      <c r="AS9" s="11"/>
      <c r="AT9" s="11"/>
      <c r="AU9" s="11"/>
      <c r="AV9" s="11"/>
      <c r="AW9" s="11"/>
      <c r="AX9" s="85"/>
      <c r="AY9" s="11"/>
      <c r="AZ9" s="81"/>
      <c r="BA9" s="83"/>
      <c r="BB9" s="11"/>
      <c r="BC9" s="11"/>
      <c r="BD9" s="81"/>
      <c r="BE9" s="83"/>
      <c r="BF9" s="11"/>
      <c r="BG9" s="11"/>
      <c r="BH9" s="11"/>
      <c r="BI9" s="11"/>
      <c r="BJ9" s="11"/>
      <c r="BK9" s="11"/>
      <c r="BL9" s="11"/>
      <c r="BM9" s="11"/>
      <c r="BN9" s="81"/>
      <c r="BO9" s="11"/>
      <c r="BP9" s="11"/>
      <c r="BQ9" s="11"/>
      <c r="BR9" s="11"/>
      <c r="BS9" s="11"/>
      <c r="BT9" s="11"/>
      <c r="BU9" s="11"/>
      <c r="BV9" s="11"/>
      <c r="BW9" s="11"/>
      <c r="BX9" s="11"/>
      <c r="BY9" s="11"/>
      <c r="BZ9" s="11"/>
      <c r="CA9" s="81"/>
      <c r="CB9" s="83"/>
      <c r="CC9" s="11"/>
      <c r="CD9" s="11"/>
      <c r="CE9" s="11"/>
      <c r="CF9" s="11"/>
      <c r="CG9" s="11"/>
      <c r="CH9" s="11"/>
      <c r="CI9" s="11"/>
      <c r="CJ9" s="11"/>
      <c r="CK9" s="81"/>
      <c r="CL9" s="11"/>
      <c r="CM9" s="11"/>
      <c r="CN9" s="11"/>
      <c r="CO9" s="11"/>
      <c r="CP9" s="11"/>
      <c r="CQ9" s="11"/>
      <c r="CR9" s="11"/>
      <c r="CS9" s="81"/>
      <c r="CT9" s="83"/>
      <c r="CU9" s="10"/>
      <c r="CV9" s="15"/>
      <c r="CW9" s="10"/>
      <c r="CX9" s="11"/>
      <c r="CY9" s="11"/>
      <c r="CZ9" s="11"/>
      <c r="DA9" s="15"/>
      <c r="DB9" s="10"/>
      <c r="DC9" s="11"/>
      <c r="DD9" s="11"/>
      <c r="DE9" s="11"/>
      <c r="DF9" s="11"/>
      <c r="DG9" s="11"/>
      <c r="DH9" s="11"/>
      <c r="DI9" s="15"/>
      <c r="DJ9" s="10"/>
      <c r="DK9" s="11"/>
      <c r="DL9" s="11"/>
      <c r="DM9" s="11"/>
      <c r="DN9" s="11"/>
      <c r="DO9" s="11"/>
      <c r="DP9" s="11"/>
      <c r="DQ9" s="15"/>
      <c r="DR9" s="10"/>
      <c r="DS9" s="11"/>
      <c r="DT9" s="11"/>
      <c r="DU9" s="11"/>
      <c r="DV9" s="11"/>
      <c r="DW9" s="11"/>
      <c r="DX9" s="11"/>
      <c r="DY9" s="11"/>
      <c r="DZ9" s="15"/>
      <c r="EA9" s="11"/>
      <c r="EB9" s="11"/>
      <c r="EC9" s="11"/>
      <c r="ED9" s="15"/>
      <c r="EE9" s="11"/>
      <c r="EF9" s="11"/>
      <c r="EG9" s="11"/>
      <c r="EH9" s="11"/>
      <c r="EI9" s="11"/>
      <c r="EJ9" s="11"/>
      <c r="EK9" s="11"/>
      <c r="EL9" s="11"/>
      <c r="EM9" s="11"/>
      <c r="EN9" s="15"/>
      <c r="EO9" s="11"/>
      <c r="EP9" s="11"/>
      <c r="EQ9" s="15"/>
      <c r="ER9" s="81"/>
    </row>
    <row r="10" spans="1:148" x14ac:dyDescent="0.3">
      <c r="A10" s="4" t="s">
        <v>0</v>
      </c>
      <c r="B10" s="13">
        <v>0</v>
      </c>
      <c r="C10" s="13">
        <v>0</v>
      </c>
      <c r="D10" s="13">
        <v>0</v>
      </c>
      <c r="E10" s="13">
        <v>11054000</v>
      </c>
      <c r="F10" s="82">
        <v>11054000</v>
      </c>
      <c r="G10" s="12">
        <v>0</v>
      </c>
      <c r="H10" s="13">
        <v>0</v>
      </c>
      <c r="I10" s="82">
        <v>0</v>
      </c>
      <c r="J10" s="12">
        <v>0</v>
      </c>
      <c r="K10" s="13">
        <v>0</v>
      </c>
      <c r="L10" s="13">
        <v>0</v>
      </c>
      <c r="M10" s="13">
        <v>27000000</v>
      </c>
      <c r="N10" s="13">
        <v>0</v>
      </c>
      <c r="O10" s="82">
        <v>27000000</v>
      </c>
      <c r="P10" s="84">
        <v>38054000</v>
      </c>
      <c r="Q10" s="12">
        <v>99853000</v>
      </c>
      <c r="R10" s="13">
        <v>50653000</v>
      </c>
      <c r="S10" s="13">
        <v>184582000</v>
      </c>
      <c r="T10" s="13">
        <v>4136000</v>
      </c>
      <c r="U10" s="13">
        <v>10000000</v>
      </c>
      <c r="V10" s="13">
        <v>377000</v>
      </c>
      <c r="W10" s="13">
        <v>2471000</v>
      </c>
      <c r="X10" s="13">
        <v>3642000</v>
      </c>
      <c r="Y10" s="13">
        <v>137000</v>
      </c>
      <c r="Z10" s="13">
        <v>0</v>
      </c>
      <c r="AA10" s="13">
        <v>103000</v>
      </c>
      <c r="AB10" s="82">
        <v>355954000</v>
      </c>
      <c r="AC10" s="12">
        <v>3266000</v>
      </c>
      <c r="AD10" s="13">
        <v>2000</v>
      </c>
      <c r="AE10" s="13">
        <v>0</v>
      </c>
      <c r="AF10" s="82">
        <v>3264000</v>
      </c>
      <c r="AG10" s="84">
        <v>397272000</v>
      </c>
      <c r="AH10" s="13">
        <v>699000</v>
      </c>
      <c r="AI10" s="13">
        <v>8961000</v>
      </c>
      <c r="AJ10" s="13">
        <v>0</v>
      </c>
      <c r="AK10" s="13">
        <v>0</v>
      </c>
      <c r="AL10" s="13">
        <v>0</v>
      </c>
      <c r="AM10" s="13">
        <v>0</v>
      </c>
      <c r="AN10" s="13">
        <v>0</v>
      </c>
      <c r="AO10" s="82">
        <v>0</v>
      </c>
      <c r="AP10" s="84">
        <v>9660000</v>
      </c>
      <c r="AQ10" s="13">
        <v>2662000</v>
      </c>
      <c r="AR10" s="13">
        <v>0</v>
      </c>
      <c r="AS10" s="13">
        <v>1934000</v>
      </c>
      <c r="AT10" s="13">
        <v>4865000</v>
      </c>
      <c r="AU10" s="13">
        <v>0</v>
      </c>
      <c r="AV10" s="13">
        <v>312000</v>
      </c>
      <c r="AW10" s="13">
        <v>0</v>
      </c>
      <c r="AX10" s="86">
        <v>7111000</v>
      </c>
      <c r="AY10" s="13">
        <v>0</v>
      </c>
      <c r="AZ10" s="82">
        <v>9773000</v>
      </c>
      <c r="BA10" s="84">
        <v>19433000</v>
      </c>
      <c r="BB10" s="13">
        <v>181419000</v>
      </c>
      <c r="BC10" s="13">
        <v>196420000</v>
      </c>
      <c r="BD10" s="82">
        <v>377839000</v>
      </c>
      <c r="BE10" s="84">
        <v>397272000</v>
      </c>
      <c r="BF10" s="13">
        <v>17602000</v>
      </c>
      <c r="BG10" s="13">
        <v>4857000</v>
      </c>
      <c r="BH10" s="13">
        <v>5092000</v>
      </c>
      <c r="BI10" s="13">
        <v>2166000</v>
      </c>
      <c r="BJ10" s="13">
        <v>0</v>
      </c>
      <c r="BK10" s="13">
        <v>1568000</v>
      </c>
      <c r="BL10" s="13">
        <v>0</v>
      </c>
      <c r="BM10" s="13">
        <v>4970000</v>
      </c>
      <c r="BN10" s="82">
        <v>36255000</v>
      </c>
      <c r="BO10" s="13">
        <v>1200000</v>
      </c>
      <c r="BP10" s="13">
        <v>0</v>
      </c>
      <c r="BQ10" s="13">
        <v>10758000</v>
      </c>
      <c r="BR10" s="13">
        <v>0</v>
      </c>
      <c r="BS10" s="13">
        <v>19471000</v>
      </c>
      <c r="BT10" s="13">
        <v>0</v>
      </c>
      <c r="BU10" s="13">
        <v>0</v>
      </c>
      <c r="BV10" s="13">
        <v>0</v>
      </c>
      <c r="BW10" s="13">
        <v>0</v>
      </c>
      <c r="BX10" s="13">
        <v>0</v>
      </c>
      <c r="BY10" s="13">
        <v>0</v>
      </c>
      <c r="BZ10" s="13">
        <v>948000</v>
      </c>
      <c r="CA10" s="82">
        <v>32377000</v>
      </c>
      <c r="CB10" s="84">
        <v>3878000</v>
      </c>
      <c r="CC10" s="13">
        <v>0</v>
      </c>
      <c r="CD10" s="13">
        <v>0</v>
      </c>
      <c r="CE10" s="13">
        <v>0</v>
      </c>
      <c r="CF10" s="13">
        <v>0</v>
      </c>
      <c r="CG10" s="13">
        <v>0</v>
      </c>
      <c r="CH10" s="13">
        <v>0</v>
      </c>
      <c r="CI10" s="13">
        <v>2500000</v>
      </c>
      <c r="CJ10" s="13">
        <v>-9007000</v>
      </c>
      <c r="CK10" s="82">
        <v>-6507000</v>
      </c>
      <c r="CL10" s="13">
        <v>0</v>
      </c>
      <c r="CM10" s="13">
        <v>0</v>
      </c>
      <c r="CN10" s="13">
        <v>0</v>
      </c>
      <c r="CO10" s="13">
        <v>0</v>
      </c>
      <c r="CP10" s="13">
        <v>0</v>
      </c>
      <c r="CQ10" s="13">
        <v>0</v>
      </c>
      <c r="CR10" s="13">
        <v>0</v>
      </c>
      <c r="CS10" s="82">
        <v>0</v>
      </c>
      <c r="CT10" s="84">
        <v>-2629000</v>
      </c>
      <c r="CU10" s="12">
        <v>13683000</v>
      </c>
      <c r="CV10" s="16">
        <v>11054000</v>
      </c>
      <c r="CW10" s="12">
        <v>1656000</v>
      </c>
      <c r="CX10" s="13">
        <v>218</v>
      </c>
      <c r="CY10" s="13">
        <v>-1540</v>
      </c>
      <c r="CZ10" s="13">
        <v>-1618</v>
      </c>
      <c r="DA10" s="16">
        <v>7</v>
      </c>
      <c r="DB10" s="12">
        <v>21916000</v>
      </c>
      <c r="DC10" s="13">
        <v>1195000</v>
      </c>
      <c r="DD10" s="13">
        <v>0</v>
      </c>
      <c r="DE10" s="13">
        <v>0</v>
      </c>
      <c r="DF10" s="13">
        <v>566000</v>
      </c>
      <c r="DG10" s="13">
        <v>11078000</v>
      </c>
      <c r="DH10" s="13">
        <v>839000</v>
      </c>
      <c r="DI10" s="16">
        <v>3217000</v>
      </c>
      <c r="DJ10" s="12">
        <v>1624000</v>
      </c>
      <c r="DK10" s="13">
        <v>909000</v>
      </c>
      <c r="DL10" s="13">
        <v>0</v>
      </c>
      <c r="DM10" s="13">
        <v>0</v>
      </c>
      <c r="DN10" s="13">
        <v>0</v>
      </c>
      <c r="DO10" s="13">
        <v>0</v>
      </c>
      <c r="DP10" s="13">
        <v>0</v>
      </c>
      <c r="DQ10" s="16">
        <v>0</v>
      </c>
      <c r="DR10" s="12">
        <v>10954000</v>
      </c>
      <c r="DS10" s="13">
        <v>298000</v>
      </c>
      <c r="DT10" s="13">
        <v>16000</v>
      </c>
      <c r="DU10" s="13">
        <v>1200000</v>
      </c>
      <c r="DV10" s="13">
        <v>0</v>
      </c>
      <c r="DW10" s="13">
        <v>0</v>
      </c>
      <c r="DX10" s="13">
        <v>0</v>
      </c>
      <c r="DY10" s="13">
        <v>15331000</v>
      </c>
      <c r="DZ10" s="16">
        <v>0</v>
      </c>
      <c r="EA10" s="13">
        <v>0</v>
      </c>
      <c r="EB10" s="13">
        <v>0</v>
      </c>
      <c r="EC10" s="13">
        <v>0</v>
      </c>
      <c r="ED10" s="16">
        <v>0</v>
      </c>
      <c r="EE10" s="13">
        <v>0</v>
      </c>
      <c r="EF10" s="13">
        <v>0</v>
      </c>
      <c r="EG10" s="13">
        <v>0</v>
      </c>
      <c r="EH10" s="13">
        <v>0</v>
      </c>
      <c r="EI10" s="13">
        <v>5329000</v>
      </c>
      <c r="EJ10" s="13">
        <v>12000</v>
      </c>
      <c r="EK10" s="13">
        <v>0</v>
      </c>
      <c r="EL10" s="13">
        <v>0</v>
      </c>
      <c r="EM10" s="13">
        <v>0</v>
      </c>
      <c r="EN10" s="16">
        <v>1218000</v>
      </c>
      <c r="EO10" s="13">
        <v>-672000</v>
      </c>
      <c r="EP10" s="13">
        <v>50837000</v>
      </c>
      <c r="EQ10" s="16">
        <v>0</v>
      </c>
      <c r="ER10" s="82">
        <v>57151000</v>
      </c>
    </row>
    <row r="11" spans="1:148" x14ac:dyDescent="0.3">
      <c r="A11" s="4" t="s">
        <v>1</v>
      </c>
      <c r="B11" s="13">
        <v>0</v>
      </c>
      <c r="C11" s="13">
        <v>0</v>
      </c>
      <c r="D11" s="13">
        <v>0</v>
      </c>
      <c r="E11" s="13">
        <v>3029341</v>
      </c>
      <c r="F11" s="82">
        <v>3029341</v>
      </c>
      <c r="G11" s="12">
        <v>0</v>
      </c>
      <c r="H11" s="13">
        <v>497841</v>
      </c>
      <c r="I11" s="82">
        <v>497841</v>
      </c>
      <c r="J11" s="12">
        <v>0</v>
      </c>
      <c r="K11" s="13">
        <v>0</v>
      </c>
      <c r="L11" s="13">
        <v>0</v>
      </c>
      <c r="M11" s="13">
        <v>3059349</v>
      </c>
      <c r="N11" s="13">
        <v>0</v>
      </c>
      <c r="O11" s="82">
        <v>3059349</v>
      </c>
      <c r="P11" s="84">
        <v>6586531</v>
      </c>
      <c r="Q11" s="12">
        <v>18424119</v>
      </c>
      <c r="R11" s="13">
        <v>59083740</v>
      </c>
      <c r="S11" s="13">
        <v>222045023</v>
      </c>
      <c r="T11" s="13">
        <v>5073407</v>
      </c>
      <c r="U11" s="13">
        <v>3740647</v>
      </c>
      <c r="V11" s="13">
        <v>1359308</v>
      </c>
      <c r="W11" s="13">
        <v>184249</v>
      </c>
      <c r="X11" s="13">
        <v>1245074</v>
      </c>
      <c r="Y11" s="13">
        <v>0</v>
      </c>
      <c r="Z11" s="13">
        <v>0</v>
      </c>
      <c r="AA11" s="13">
        <v>71150</v>
      </c>
      <c r="AB11" s="82">
        <v>311226717</v>
      </c>
      <c r="AC11" s="12">
        <v>5577861</v>
      </c>
      <c r="AD11" s="13">
        <v>0</v>
      </c>
      <c r="AE11" s="13">
        <v>0</v>
      </c>
      <c r="AF11" s="82">
        <v>5577861</v>
      </c>
      <c r="AG11" s="84">
        <v>323391109</v>
      </c>
      <c r="AH11" s="13">
        <v>302600</v>
      </c>
      <c r="AI11" s="13">
        <v>3372383</v>
      </c>
      <c r="AJ11" s="13">
        <v>1374723</v>
      </c>
      <c r="AK11" s="13">
        <v>306400</v>
      </c>
      <c r="AL11" s="13">
        <v>0</v>
      </c>
      <c r="AM11" s="13">
        <v>0</v>
      </c>
      <c r="AN11" s="13">
        <v>0</v>
      </c>
      <c r="AO11" s="82">
        <v>1681123</v>
      </c>
      <c r="AP11" s="84">
        <v>5356106</v>
      </c>
      <c r="AQ11" s="13">
        <v>1024470</v>
      </c>
      <c r="AR11" s="13">
        <v>0</v>
      </c>
      <c r="AS11" s="13">
        <v>2396551</v>
      </c>
      <c r="AT11" s="13">
        <v>0</v>
      </c>
      <c r="AU11" s="13">
        <v>0</v>
      </c>
      <c r="AV11" s="13">
        <v>0</v>
      </c>
      <c r="AW11" s="13">
        <v>0</v>
      </c>
      <c r="AX11" s="86">
        <v>2396551</v>
      </c>
      <c r="AY11" s="13">
        <v>0</v>
      </c>
      <c r="AZ11" s="82">
        <v>3421021</v>
      </c>
      <c r="BA11" s="84">
        <v>8777127</v>
      </c>
      <c r="BB11" s="13">
        <v>98126721</v>
      </c>
      <c r="BC11" s="13">
        <v>216487261</v>
      </c>
      <c r="BD11" s="82">
        <v>314613982</v>
      </c>
      <c r="BE11" s="84">
        <v>323391109</v>
      </c>
      <c r="BF11" s="13">
        <v>15098135</v>
      </c>
      <c r="BG11" s="13">
        <v>4653079</v>
      </c>
      <c r="BH11" s="13">
        <v>2999800</v>
      </c>
      <c r="BI11" s="13">
        <v>2436071</v>
      </c>
      <c r="BJ11" s="13">
        <v>0</v>
      </c>
      <c r="BK11" s="13">
        <v>588822</v>
      </c>
      <c r="BL11" s="13">
        <v>0</v>
      </c>
      <c r="BM11" s="13">
        <v>3467559</v>
      </c>
      <c r="BN11" s="82">
        <v>29243466</v>
      </c>
      <c r="BO11" s="13">
        <v>1160911</v>
      </c>
      <c r="BP11" s="13">
        <v>0</v>
      </c>
      <c r="BQ11" s="13">
        <v>10949523</v>
      </c>
      <c r="BR11" s="13">
        <v>0</v>
      </c>
      <c r="BS11" s="13">
        <v>13176956</v>
      </c>
      <c r="BT11" s="13">
        <v>0</v>
      </c>
      <c r="BU11" s="13">
        <v>0</v>
      </c>
      <c r="BV11" s="13">
        <v>43986</v>
      </c>
      <c r="BW11" s="13">
        <v>582870</v>
      </c>
      <c r="BX11" s="13">
        <v>0</v>
      </c>
      <c r="BY11" s="13">
        <v>385654</v>
      </c>
      <c r="BZ11" s="13">
        <v>409918</v>
      </c>
      <c r="CA11" s="82">
        <v>26709818</v>
      </c>
      <c r="CB11" s="84">
        <v>2533648</v>
      </c>
      <c r="CC11" s="13">
        <v>909981</v>
      </c>
      <c r="CD11" s="13">
        <v>0</v>
      </c>
      <c r="CE11" s="13">
        <v>0</v>
      </c>
      <c r="CF11" s="13">
        <v>0</v>
      </c>
      <c r="CG11" s="13">
        <v>0</v>
      </c>
      <c r="CH11" s="13">
        <v>0</v>
      </c>
      <c r="CI11" s="13">
        <v>4962381</v>
      </c>
      <c r="CJ11" s="13">
        <v>-15866310</v>
      </c>
      <c r="CK11" s="82">
        <v>-9993948</v>
      </c>
      <c r="CL11" s="13">
        <v>0</v>
      </c>
      <c r="CM11" s="13">
        <v>0</v>
      </c>
      <c r="CN11" s="13">
        <v>0</v>
      </c>
      <c r="CO11" s="13">
        <v>0</v>
      </c>
      <c r="CP11" s="13">
        <v>0</v>
      </c>
      <c r="CQ11" s="13">
        <v>-944898</v>
      </c>
      <c r="CR11" s="13">
        <v>-2984</v>
      </c>
      <c r="CS11" s="82">
        <v>-947882</v>
      </c>
      <c r="CT11" s="84">
        <v>-8408182</v>
      </c>
      <c r="CU11" s="12">
        <v>11456930</v>
      </c>
      <c r="CV11" s="16">
        <v>3048748</v>
      </c>
      <c r="CW11" s="12">
        <v>1046481</v>
      </c>
      <c r="CX11" s="13">
        <v>189172</v>
      </c>
      <c r="CY11" s="13">
        <v>0</v>
      </c>
      <c r="CZ11" s="13">
        <v>-740203</v>
      </c>
      <c r="DA11" s="16">
        <v>-3463</v>
      </c>
      <c r="DB11" s="12">
        <v>17719632</v>
      </c>
      <c r="DC11" s="13">
        <v>1619683</v>
      </c>
      <c r="DD11" s="13">
        <v>0</v>
      </c>
      <c r="DE11" s="13">
        <v>0</v>
      </c>
      <c r="DF11" s="13">
        <v>368840</v>
      </c>
      <c r="DG11" s="13">
        <v>5474998</v>
      </c>
      <c r="DH11" s="13">
        <v>1189937</v>
      </c>
      <c r="DI11" s="16">
        <v>0</v>
      </c>
      <c r="DJ11" s="12">
        <v>588822</v>
      </c>
      <c r="DK11" s="13">
        <v>154765</v>
      </c>
      <c r="DL11" s="13">
        <v>163637</v>
      </c>
      <c r="DM11" s="13">
        <v>0</v>
      </c>
      <c r="DN11" s="13">
        <v>0</v>
      </c>
      <c r="DO11" s="13">
        <v>0</v>
      </c>
      <c r="DP11" s="13">
        <v>46000</v>
      </c>
      <c r="DQ11" s="16">
        <v>-2678</v>
      </c>
      <c r="DR11" s="12">
        <v>10531733</v>
      </c>
      <c r="DS11" s="13">
        <v>251451</v>
      </c>
      <c r="DT11" s="13">
        <v>78450</v>
      </c>
      <c r="DU11" s="13">
        <v>1162850</v>
      </c>
      <c r="DV11" s="13">
        <v>0</v>
      </c>
      <c r="DW11" s="13">
        <v>0</v>
      </c>
      <c r="DX11" s="13">
        <v>200198</v>
      </c>
      <c r="DY11" s="13">
        <v>11595312</v>
      </c>
      <c r="DZ11" s="16">
        <v>828</v>
      </c>
      <c r="EA11" s="13">
        <v>0</v>
      </c>
      <c r="EB11" s="13">
        <v>0</v>
      </c>
      <c r="EC11" s="13">
        <v>0</v>
      </c>
      <c r="ED11" s="16">
        <v>0</v>
      </c>
      <c r="EE11" s="13">
        <v>0</v>
      </c>
      <c r="EF11" s="13">
        <v>0</v>
      </c>
      <c r="EG11" s="13">
        <v>0</v>
      </c>
      <c r="EH11" s="13">
        <v>148671</v>
      </c>
      <c r="EI11" s="13">
        <v>9777966</v>
      </c>
      <c r="EJ11" s="13">
        <v>0</v>
      </c>
      <c r="EK11" s="13">
        <v>34590</v>
      </c>
      <c r="EL11" s="13">
        <v>43986</v>
      </c>
      <c r="EM11" s="13">
        <v>0</v>
      </c>
      <c r="EN11" s="16">
        <v>147187</v>
      </c>
      <c r="EO11" s="13">
        <v>0</v>
      </c>
      <c r="EP11" s="13">
        <v>8340582</v>
      </c>
      <c r="EQ11" s="16">
        <v>23158</v>
      </c>
      <c r="ER11" s="82">
        <v>1714154</v>
      </c>
    </row>
    <row r="12" spans="1:148" x14ac:dyDescent="0.3">
      <c r="A12" s="4" t="s">
        <v>2</v>
      </c>
      <c r="B12" s="13">
        <v>0</v>
      </c>
      <c r="C12" s="13">
        <v>0</v>
      </c>
      <c r="D12" s="13">
        <v>0</v>
      </c>
      <c r="E12" s="13">
        <v>45108000</v>
      </c>
      <c r="F12" s="82">
        <v>45108000</v>
      </c>
      <c r="G12" s="12">
        <v>0</v>
      </c>
      <c r="H12" s="13">
        <v>0</v>
      </c>
      <c r="I12" s="82">
        <v>0</v>
      </c>
      <c r="J12" s="12">
        <v>0</v>
      </c>
      <c r="K12" s="13">
        <v>0</v>
      </c>
      <c r="L12" s="13">
        <v>0</v>
      </c>
      <c r="M12" s="13">
        <v>68000000</v>
      </c>
      <c r="N12" s="13">
        <v>2000</v>
      </c>
      <c r="O12" s="82">
        <v>68002000</v>
      </c>
      <c r="P12" s="84">
        <v>113110000</v>
      </c>
      <c r="Q12" s="12">
        <v>483846000</v>
      </c>
      <c r="R12" s="13">
        <v>259136000</v>
      </c>
      <c r="S12" s="13">
        <v>1318547000</v>
      </c>
      <c r="T12" s="13">
        <v>129481000</v>
      </c>
      <c r="U12" s="13">
        <v>0</v>
      </c>
      <c r="V12" s="13">
        <v>3007000</v>
      </c>
      <c r="W12" s="13">
        <v>36833000</v>
      </c>
      <c r="X12" s="13">
        <v>41756000</v>
      </c>
      <c r="Y12" s="13">
        <v>19000</v>
      </c>
      <c r="Z12" s="13">
        <v>0</v>
      </c>
      <c r="AA12" s="13">
        <v>17154000</v>
      </c>
      <c r="AB12" s="82">
        <v>2289779000</v>
      </c>
      <c r="AC12" s="12">
        <v>38865000</v>
      </c>
      <c r="AD12" s="13">
        <v>5464000</v>
      </c>
      <c r="AE12" s="13">
        <v>0</v>
      </c>
      <c r="AF12" s="82">
        <v>33401000</v>
      </c>
      <c r="AG12" s="84">
        <v>2436290000</v>
      </c>
      <c r="AH12" s="13">
        <v>14267000</v>
      </c>
      <c r="AI12" s="13">
        <v>11237000</v>
      </c>
      <c r="AJ12" s="13">
        <v>0</v>
      </c>
      <c r="AK12" s="13">
        <v>27994000</v>
      </c>
      <c r="AL12" s="13">
        <v>0</v>
      </c>
      <c r="AM12" s="13">
        <v>0</v>
      </c>
      <c r="AN12" s="13">
        <v>0</v>
      </c>
      <c r="AO12" s="82">
        <v>27994000</v>
      </c>
      <c r="AP12" s="84">
        <v>53498000</v>
      </c>
      <c r="AQ12" s="13">
        <v>25368000</v>
      </c>
      <c r="AR12" s="13">
        <v>0</v>
      </c>
      <c r="AS12" s="13">
        <v>17989000</v>
      </c>
      <c r="AT12" s="13">
        <v>16936000</v>
      </c>
      <c r="AU12" s="13">
        <v>0</v>
      </c>
      <c r="AV12" s="13">
        <v>332000</v>
      </c>
      <c r="AW12" s="13">
        <v>0</v>
      </c>
      <c r="AX12" s="86">
        <v>35257000</v>
      </c>
      <c r="AY12" s="13">
        <v>0</v>
      </c>
      <c r="AZ12" s="82">
        <v>60625000</v>
      </c>
      <c r="BA12" s="84">
        <v>114123000</v>
      </c>
      <c r="BB12" s="13">
        <v>1465332000</v>
      </c>
      <c r="BC12" s="13">
        <v>856835000</v>
      </c>
      <c r="BD12" s="82">
        <v>2322167000</v>
      </c>
      <c r="BE12" s="84">
        <v>2436290000</v>
      </c>
      <c r="BF12" s="13">
        <v>147179000</v>
      </c>
      <c r="BG12" s="13">
        <v>27826000</v>
      </c>
      <c r="BH12" s="13">
        <v>36654000</v>
      </c>
      <c r="BI12" s="13">
        <v>0</v>
      </c>
      <c r="BJ12" s="13">
        <v>0</v>
      </c>
      <c r="BK12" s="13">
        <v>6890000</v>
      </c>
      <c r="BL12" s="13">
        <v>0</v>
      </c>
      <c r="BM12" s="13">
        <v>60375000</v>
      </c>
      <c r="BN12" s="82">
        <v>278924000</v>
      </c>
      <c r="BO12" s="13">
        <v>7686000</v>
      </c>
      <c r="BP12" s="13">
        <v>0</v>
      </c>
      <c r="BQ12" s="13">
        <v>72008000</v>
      </c>
      <c r="BR12" s="13">
        <v>0</v>
      </c>
      <c r="BS12" s="13">
        <v>108590000</v>
      </c>
      <c r="BT12" s="13">
        <v>0</v>
      </c>
      <c r="BU12" s="13">
        <v>0</v>
      </c>
      <c r="BV12" s="13">
        <v>0</v>
      </c>
      <c r="BW12" s="13">
        <v>2418000</v>
      </c>
      <c r="BX12" s="13">
        <v>0</v>
      </c>
      <c r="BY12" s="13">
        <v>0</v>
      </c>
      <c r="BZ12" s="13">
        <v>34626000</v>
      </c>
      <c r="CA12" s="82">
        <v>225328000</v>
      </c>
      <c r="CB12" s="84">
        <v>53596000</v>
      </c>
      <c r="CC12" s="13">
        <v>778000</v>
      </c>
      <c r="CD12" s="13">
        <v>0</v>
      </c>
      <c r="CE12" s="13">
        <v>0</v>
      </c>
      <c r="CF12" s="13">
        <v>0</v>
      </c>
      <c r="CG12" s="13">
        <v>0</v>
      </c>
      <c r="CH12" s="13">
        <v>62040000</v>
      </c>
      <c r="CI12" s="13">
        <v>0</v>
      </c>
      <c r="CJ12" s="13">
        <v>-100801000</v>
      </c>
      <c r="CK12" s="82">
        <v>-37983000</v>
      </c>
      <c r="CL12" s="13">
        <v>0</v>
      </c>
      <c r="CM12" s="13">
        <v>-1593000</v>
      </c>
      <c r="CN12" s="13">
        <v>0</v>
      </c>
      <c r="CO12" s="13">
        <v>0</v>
      </c>
      <c r="CP12" s="13">
        <v>0</v>
      </c>
      <c r="CQ12" s="13">
        <v>-3054000</v>
      </c>
      <c r="CR12" s="13">
        <v>0</v>
      </c>
      <c r="CS12" s="82">
        <v>-4647000</v>
      </c>
      <c r="CT12" s="84">
        <v>10966000</v>
      </c>
      <c r="CU12" s="12">
        <v>34142000</v>
      </c>
      <c r="CV12" s="16">
        <v>45108000</v>
      </c>
      <c r="CW12" s="12">
        <v>12398000</v>
      </c>
      <c r="CX12" s="13">
        <v>1128000</v>
      </c>
      <c r="CY12" s="13">
        <v>-6875000</v>
      </c>
      <c r="CZ12" s="13">
        <v>257000</v>
      </c>
      <c r="DA12" s="16">
        <v>-15000</v>
      </c>
      <c r="DB12" s="12">
        <v>151500000</v>
      </c>
      <c r="DC12" s="13">
        <v>19882000</v>
      </c>
      <c r="DD12" s="13">
        <v>958000</v>
      </c>
      <c r="DE12" s="13">
        <v>1492000</v>
      </c>
      <c r="DF12" s="13">
        <v>4909000</v>
      </c>
      <c r="DG12" s="13">
        <v>39260000</v>
      </c>
      <c r="DH12" s="13">
        <v>12548000</v>
      </c>
      <c r="DI12" s="16">
        <v>16192000</v>
      </c>
      <c r="DJ12" s="12">
        <v>6890000</v>
      </c>
      <c r="DK12" s="13">
        <v>1568000</v>
      </c>
      <c r="DL12" s="13">
        <v>586000</v>
      </c>
      <c r="DM12" s="13">
        <v>0</v>
      </c>
      <c r="DN12" s="13">
        <v>0</v>
      </c>
      <c r="DO12" s="13">
        <v>0</v>
      </c>
      <c r="DP12" s="13">
        <v>540000</v>
      </c>
      <c r="DQ12" s="16">
        <v>19216000</v>
      </c>
      <c r="DR12" s="12">
        <v>70882000</v>
      </c>
      <c r="DS12" s="13">
        <v>466000</v>
      </c>
      <c r="DT12" s="13">
        <v>151000</v>
      </c>
      <c r="DU12" s="13">
        <v>7677000</v>
      </c>
      <c r="DV12" s="13">
        <v>0</v>
      </c>
      <c r="DW12" s="13">
        <v>0</v>
      </c>
      <c r="DX12" s="13">
        <v>2110000</v>
      </c>
      <c r="DY12" s="13">
        <v>90532000</v>
      </c>
      <c r="DZ12" s="16">
        <v>857000</v>
      </c>
      <c r="EA12" s="13">
        <v>0</v>
      </c>
      <c r="EB12" s="13">
        <v>0</v>
      </c>
      <c r="EC12" s="13">
        <v>0</v>
      </c>
      <c r="ED12" s="16">
        <v>0</v>
      </c>
      <c r="EE12" s="13">
        <v>0</v>
      </c>
      <c r="EF12" s="13">
        <v>0</v>
      </c>
      <c r="EG12" s="13">
        <v>0</v>
      </c>
      <c r="EH12" s="13">
        <v>398000</v>
      </c>
      <c r="EI12" s="13">
        <v>43721000</v>
      </c>
      <c r="EJ12" s="13">
        <v>850000</v>
      </c>
      <c r="EK12" s="13">
        <v>25000</v>
      </c>
      <c r="EL12" s="13">
        <v>1148000</v>
      </c>
      <c r="EM12" s="13">
        <v>0</v>
      </c>
      <c r="EN12" s="16">
        <v>1689000</v>
      </c>
      <c r="EO12" s="13">
        <v>0</v>
      </c>
      <c r="EP12" s="13">
        <v>78772000</v>
      </c>
      <c r="EQ12" s="16">
        <v>-5052000</v>
      </c>
      <c r="ER12" s="82">
        <v>128755000</v>
      </c>
    </row>
    <row r="13" spans="1:148" x14ac:dyDescent="0.3">
      <c r="A13" s="4" t="s">
        <v>3</v>
      </c>
      <c r="B13" s="13">
        <v>0</v>
      </c>
      <c r="C13" s="13">
        <v>0</v>
      </c>
      <c r="D13" s="13">
        <v>0</v>
      </c>
      <c r="E13" s="13">
        <v>32025000</v>
      </c>
      <c r="F13" s="82">
        <v>32025000</v>
      </c>
      <c r="G13" s="12">
        <v>0</v>
      </c>
      <c r="H13" s="13">
        <v>0</v>
      </c>
      <c r="I13" s="82">
        <v>0</v>
      </c>
      <c r="J13" s="12">
        <v>0</v>
      </c>
      <c r="K13" s="13">
        <v>0</v>
      </c>
      <c r="L13" s="13">
        <v>0</v>
      </c>
      <c r="M13" s="13">
        <v>46929000</v>
      </c>
      <c r="N13" s="13">
        <v>3586000</v>
      </c>
      <c r="O13" s="82">
        <v>50515000</v>
      </c>
      <c r="P13" s="84">
        <v>82540000</v>
      </c>
      <c r="Q13" s="12">
        <v>1162673000</v>
      </c>
      <c r="R13" s="13">
        <v>242828000</v>
      </c>
      <c r="S13" s="13">
        <v>504997000</v>
      </c>
      <c r="T13" s="13">
        <v>14888000</v>
      </c>
      <c r="U13" s="13">
        <v>1859000</v>
      </c>
      <c r="V13" s="13">
        <v>62000</v>
      </c>
      <c r="W13" s="13">
        <v>5640000</v>
      </c>
      <c r="X13" s="13">
        <v>11269000</v>
      </c>
      <c r="Y13" s="13">
        <v>148000</v>
      </c>
      <c r="Z13" s="13">
        <v>1000</v>
      </c>
      <c r="AA13" s="13">
        <v>28667000</v>
      </c>
      <c r="AB13" s="82">
        <v>1973032000</v>
      </c>
      <c r="AC13" s="12">
        <v>28559000</v>
      </c>
      <c r="AD13" s="13">
        <v>4428000</v>
      </c>
      <c r="AE13" s="13">
        <v>0</v>
      </c>
      <c r="AF13" s="82">
        <v>24131000</v>
      </c>
      <c r="AG13" s="84">
        <v>2079703000</v>
      </c>
      <c r="AH13" s="13">
        <v>8231000</v>
      </c>
      <c r="AI13" s="13">
        <v>0</v>
      </c>
      <c r="AJ13" s="13">
        <v>342000</v>
      </c>
      <c r="AK13" s="13">
        <v>18857000</v>
      </c>
      <c r="AL13" s="13">
        <v>0</v>
      </c>
      <c r="AM13" s="13">
        <v>0</v>
      </c>
      <c r="AN13" s="13">
        <v>0</v>
      </c>
      <c r="AO13" s="82">
        <v>19199000</v>
      </c>
      <c r="AP13" s="84">
        <v>27430000</v>
      </c>
      <c r="AQ13" s="13">
        <v>21274000</v>
      </c>
      <c r="AR13" s="13">
        <v>0</v>
      </c>
      <c r="AS13" s="13">
        <v>17114000</v>
      </c>
      <c r="AT13" s="13">
        <v>0</v>
      </c>
      <c r="AU13" s="13">
        <v>0</v>
      </c>
      <c r="AV13" s="13">
        <v>0</v>
      </c>
      <c r="AW13" s="13">
        <v>0</v>
      </c>
      <c r="AX13" s="86">
        <v>17114000</v>
      </c>
      <c r="AY13" s="13">
        <v>0</v>
      </c>
      <c r="AZ13" s="82">
        <v>38388000</v>
      </c>
      <c r="BA13" s="84">
        <v>65818000</v>
      </c>
      <c r="BB13" s="13">
        <v>582975000</v>
      </c>
      <c r="BC13" s="13">
        <v>1430910000</v>
      </c>
      <c r="BD13" s="82">
        <v>2013885000</v>
      </c>
      <c r="BE13" s="84">
        <v>2079703000</v>
      </c>
      <c r="BF13" s="13">
        <v>114764000</v>
      </c>
      <c r="BG13" s="13">
        <v>30648000</v>
      </c>
      <c r="BH13" s="13">
        <v>12579000</v>
      </c>
      <c r="BI13" s="13">
        <v>4370000</v>
      </c>
      <c r="BJ13" s="13">
        <v>0</v>
      </c>
      <c r="BK13" s="13">
        <v>3753000</v>
      </c>
      <c r="BL13" s="13">
        <v>0</v>
      </c>
      <c r="BM13" s="13">
        <v>8465000</v>
      </c>
      <c r="BN13" s="82">
        <v>174579000</v>
      </c>
      <c r="BO13" s="13">
        <v>0</v>
      </c>
      <c r="BP13" s="13">
        <v>0</v>
      </c>
      <c r="BQ13" s="13">
        <v>80477000</v>
      </c>
      <c r="BR13" s="13">
        <v>0</v>
      </c>
      <c r="BS13" s="13">
        <v>46346000</v>
      </c>
      <c r="BT13" s="13">
        <v>0</v>
      </c>
      <c r="BU13" s="13">
        <v>0</v>
      </c>
      <c r="BV13" s="13">
        <v>0</v>
      </c>
      <c r="BW13" s="13">
        <v>0</v>
      </c>
      <c r="BX13" s="13">
        <v>0</v>
      </c>
      <c r="BY13" s="13">
        <v>0</v>
      </c>
      <c r="BZ13" s="13">
        <v>14636000</v>
      </c>
      <c r="CA13" s="82">
        <v>141459000</v>
      </c>
      <c r="CB13" s="84">
        <v>33120000</v>
      </c>
      <c r="CC13" s="13">
        <v>390000</v>
      </c>
      <c r="CD13" s="13">
        <v>0</v>
      </c>
      <c r="CE13" s="13">
        <v>0</v>
      </c>
      <c r="CF13" s="13">
        <v>0</v>
      </c>
      <c r="CG13" s="13">
        <v>0</v>
      </c>
      <c r="CH13" s="13">
        <v>0</v>
      </c>
      <c r="CI13" s="13">
        <v>20018000</v>
      </c>
      <c r="CJ13" s="13">
        <v>-42660000</v>
      </c>
      <c r="CK13" s="82">
        <v>-22252000</v>
      </c>
      <c r="CL13" s="13">
        <v>0</v>
      </c>
      <c r="CM13" s="13">
        <v>0</v>
      </c>
      <c r="CN13" s="13">
        <v>0</v>
      </c>
      <c r="CO13" s="13">
        <v>0</v>
      </c>
      <c r="CP13" s="13">
        <v>0</v>
      </c>
      <c r="CQ13" s="13">
        <v>-3097000</v>
      </c>
      <c r="CR13" s="13">
        <v>367000</v>
      </c>
      <c r="CS13" s="82">
        <v>-2730000</v>
      </c>
      <c r="CT13" s="84">
        <v>8138000</v>
      </c>
      <c r="CU13" s="12">
        <v>23887000</v>
      </c>
      <c r="CV13" s="16">
        <v>32025000</v>
      </c>
      <c r="CW13" s="12">
        <v>361000</v>
      </c>
      <c r="CX13" s="13">
        <v>761000</v>
      </c>
      <c r="CY13" s="13">
        <v>0</v>
      </c>
      <c r="CZ13" s="13">
        <v>1875000</v>
      </c>
      <c r="DA13" s="16">
        <v>-4000</v>
      </c>
      <c r="DB13" s="12">
        <v>116199000</v>
      </c>
      <c r="DC13" s="13">
        <v>19220000</v>
      </c>
      <c r="DD13" s="13">
        <v>0</v>
      </c>
      <c r="DE13" s="13">
        <v>3617000</v>
      </c>
      <c r="DF13" s="13">
        <v>4734000</v>
      </c>
      <c r="DG13" s="13">
        <v>19860000</v>
      </c>
      <c r="DH13" s="13">
        <v>6204000</v>
      </c>
      <c r="DI13" s="16">
        <v>0</v>
      </c>
      <c r="DJ13" s="12">
        <v>4061000</v>
      </c>
      <c r="DK13" s="13">
        <v>3221000</v>
      </c>
      <c r="DL13" s="13">
        <v>719000</v>
      </c>
      <c r="DM13" s="13">
        <v>0</v>
      </c>
      <c r="DN13" s="13">
        <v>0</v>
      </c>
      <c r="DO13" s="13">
        <v>0</v>
      </c>
      <c r="DP13" s="13">
        <v>269000</v>
      </c>
      <c r="DQ13" s="16">
        <v>2478000</v>
      </c>
      <c r="DR13" s="12">
        <v>64702000</v>
      </c>
      <c r="DS13" s="13">
        <v>468000</v>
      </c>
      <c r="DT13" s="13">
        <v>91000</v>
      </c>
      <c r="DU13" s="13">
        <v>7059000</v>
      </c>
      <c r="DV13" s="13">
        <v>0</v>
      </c>
      <c r="DW13" s="13">
        <v>7692000</v>
      </c>
      <c r="DX13" s="13">
        <v>2243000</v>
      </c>
      <c r="DY13" s="13">
        <v>53030000</v>
      </c>
      <c r="DZ13" s="16">
        <v>414000</v>
      </c>
      <c r="EA13" s="13">
        <v>0</v>
      </c>
      <c r="EB13" s="13">
        <v>0</v>
      </c>
      <c r="EC13" s="13">
        <v>0</v>
      </c>
      <c r="ED13" s="16">
        <v>0</v>
      </c>
      <c r="EE13" s="13">
        <v>0</v>
      </c>
      <c r="EF13" s="13">
        <v>0</v>
      </c>
      <c r="EG13" s="13">
        <v>0</v>
      </c>
      <c r="EH13" s="13">
        <v>513000</v>
      </c>
      <c r="EI13" s="13">
        <v>23664000</v>
      </c>
      <c r="EJ13" s="13">
        <v>222000</v>
      </c>
      <c r="EK13" s="13">
        <v>61000</v>
      </c>
      <c r="EL13" s="13">
        <v>1590000</v>
      </c>
      <c r="EM13" s="13">
        <v>0</v>
      </c>
      <c r="EN13" s="16">
        <v>9382000</v>
      </c>
      <c r="EO13" s="13">
        <v>0</v>
      </c>
      <c r="EP13" s="13">
        <v>107629000</v>
      </c>
      <c r="EQ13" s="16">
        <v>343000</v>
      </c>
      <c r="ER13" s="82">
        <v>117423000</v>
      </c>
    </row>
    <row r="14" spans="1:148" x14ac:dyDescent="0.3">
      <c r="A14" s="4" t="s">
        <v>4</v>
      </c>
      <c r="B14" s="13">
        <v>0</v>
      </c>
      <c r="C14" s="13">
        <v>0</v>
      </c>
      <c r="D14" s="13">
        <v>0</v>
      </c>
      <c r="E14" s="13">
        <v>11538309.74</v>
      </c>
      <c r="F14" s="82">
        <v>11538309.74</v>
      </c>
      <c r="G14" s="12">
        <v>0</v>
      </c>
      <c r="H14" s="13">
        <v>0</v>
      </c>
      <c r="I14" s="82">
        <v>0</v>
      </c>
      <c r="J14" s="12">
        <v>0</v>
      </c>
      <c r="K14" s="13">
        <v>0</v>
      </c>
      <c r="L14" s="13">
        <v>0</v>
      </c>
      <c r="M14" s="13">
        <v>36600000</v>
      </c>
      <c r="N14" s="13">
        <v>40000</v>
      </c>
      <c r="O14" s="82">
        <v>36640000</v>
      </c>
      <c r="P14" s="84">
        <v>48178309.740000002</v>
      </c>
      <c r="Q14" s="12">
        <v>315909065.98000002</v>
      </c>
      <c r="R14" s="13">
        <v>108185141.98</v>
      </c>
      <c r="S14" s="13">
        <v>829924356.74000001</v>
      </c>
      <c r="T14" s="13">
        <v>9065152.9600000009</v>
      </c>
      <c r="U14" s="13">
        <v>2944730</v>
      </c>
      <c r="V14" s="13">
        <v>3479292.71</v>
      </c>
      <c r="W14" s="13">
        <v>6803128.8899999997</v>
      </c>
      <c r="X14" s="13">
        <v>12759684.24</v>
      </c>
      <c r="Y14" s="13">
        <v>221080.02</v>
      </c>
      <c r="Z14" s="13">
        <v>0</v>
      </c>
      <c r="AA14" s="13">
        <v>13754738.859999999</v>
      </c>
      <c r="AB14" s="82">
        <v>1303046372.3800001</v>
      </c>
      <c r="AC14" s="12">
        <v>17681893.210000001</v>
      </c>
      <c r="AD14" s="13">
        <v>164625.99</v>
      </c>
      <c r="AE14" s="13">
        <v>0</v>
      </c>
      <c r="AF14" s="82">
        <v>17517267.220000003</v>
      </c>
      <c r="AG14" s="84">
        <v>1368741949.3400002</v>
      </c>
      <c r="AH14" s="13">
        <v>5005627.3499999996</v>
      </c>
      <c r="AI14" s="13">
        <v>0</v>
      </c>
      <c r="AJ14" s="13">
        <v>772938.06</v>
      </c>
      <c r="AK14" s="13">
        <v>24192677.489999998</v>
      </c>
      <c r="AL14" s="13">
        <v>0</v>
      </c>
      <c r="AM14" s="13">
        <v>0</v>
      </c>
      <c r="AN14" s="13">
        <v>0</v>
      </c>
      <c r="AO14" s="82">
        <v>24965615.549999997</v>
      </c>
      <c r="AP14" s="84">
        <v>29971242.899999999</v>
      </c>
      <c r="AQ14" s="13">
        <v>23660190.84</v>
      </c>
      <c r="AR14" s="13">
        <v>0</v>
      </c>
      <c r="AS14" s="13">
        <v>8204157.0999999996</v>
      </c>
      <c r="AT14" s="13">
        <v>12099651.529999999</v>
      </c>
      <c r="AU14" s="13">
        <v>0</v>
      </c>
      <c r="AV14" s="13">
        <v>0</v>
      </c>
      <c r="AW14" s="13">
        <v>0</v>
      </c>
      <c r="AX14" s="86">
        <v>20303808.629999999</v>
      </c>
      <c r="AY14" s="13">
        <v>0</v>
      </c>
      <c r="AZ14" s="82">
        <v>43963999.469999999</v>
      </c>
      <c r="BA14" s="84">
        <v>73935242.370000005</v>
      </c>
      <c r="BB14" s="13">
        <v>369812230.78999996</v>
      </c>
      <c r="BC14" s="13">
        <v>924994476.17999995</v>
      </c>
      <c r="BD14" s="82">
        <v>1294806706.9699998</v>
      </c>
      <c r="BE14" s="84">
        <v>1368741949.3399997</v>
      </c>
      <c r="BF14" s="13">
        <v>56995000</v>
      </c>
      <c r="BG14" s="13">
        <v>36735000</v>
      </c>
      <c r="BH14" s="13">
        <v>8147032.9824168431</v>
      </c>
      <c r="BI14" s="13">
        <v>5867967.017583156</v>
      </c>
      <c r="BJ14" s="13">
        <v>0</v>
      </c>
      <c r="BK14" s="13">
        <v>2312000</v>
      </c>
      <c r="BL14" s="13">
        <v>4000</v>
      </c>
      <c r="BM14" s="13">
        <v>10430000</v>
      </c>
      <c r="BN14" s="82">
        <v>120491000</v>
      </c>
      <c r="BO14" s="13">
        <v>3445219.08</v>
      </c>
      <c r="BP14" s="13">
        <v>0</v>
      </c>
      <c r="BQ14" s="13">
        <v>31904780.920000002</v>
      </c>
      <c r="BR14" s="13">
        <v>0</v>
      </c>
      <c r="BS14" s="13">
        <v>42409841.93</v>
      </c>
      <c r="BT14" s="13">
        <v>0</v>
      </c>
      <c r="BU14" s="13">
        <v>0</v>
      </c>
      <c r="BV14" s="13">
        <v>0</v>
      </c>
      <c r="BW14" s="13">
        <v>915158.07</v>
      </c>
      <c r="BX14" s="13">
        <v>0</v>
      </c>
      <c r="BY14" s="13">
        <v>1119310.96</v>
      </c>
      <c r="BZ14" s="13">
        <v>17757689.039999999</v>
      </c>
      <c r="CA14" s="82">
        <v>97552000</v>
      </c>
      <c r="CB14" s="84">
        <v>22939000</v>
      </c>
      <c r="CC14" s="13">
        <v>754000</v>
      </c>
      <c r="CD14" s="13">
        <v>0</v>
      </c>
      <c r="CE14" s="13">
        <v>0</v>
      </c>
      <c r="CF14" s="13">
        <v>0</v>
      </c>
      <c r="CG14" s="13">
        <v>0</v>
      </c>
      <c r="CH14" s="13">
        <v>0</v>
      </c>
      <c r="CI14" s="13">
        <v>-21600000</v>
      </c>
      <c r="CJ14" s="13">
        <v>-38138000</v>
      </c>
      <c r="CK14" s="82">
        <v>-58984000</v>
      </c>
      <c r="CL14" s="13">
        <v>0</v>
      </c>
      <c r="CM14" s="13">
        <v>0</v>
      </c>
      <c r="CN14" s="13">
        <v>4573500</v>
      </c>
      <c r="CO14" s="13">
        <v>0</v>
      </c>
      <c r="CP14" s="13">
        <v>-826212.75999999978</v>
      </c>
      <c r="CQ14" s="13">
        <v>0</v>
      </c>
      <c r="CR14" s="13">
        <v>-1152000</v>
      </c>
      <c r="CS14" s="82">
        <v>2595287.2400000002</v>
      </c>
      <c r="CT14" s="84">
        <v>-33449712.759999998</v>
      </c>
      <c r="CU14" s="12">
        <v>44988000</v>
      </c>
      <c r="CV14" s="16">
        <v>11538287.240000002</v>
      </c>
      <c r="CW14" s="12">
        <v>5376379.0600000024</v>
      </c>
      <c r="CX14" s="13">
        <v>-166432.04000000004</v>
      </c>
      <c r="CY14" s="13">
        <v>389425.31000000052</v>
      </c>
      <c r="CZ14" s="13">
        <v>-2523960.1199999973</v>
      </c>
      <c r="DA14" s="16">
        <v>0</v>
      </c>
      <c r="DB14" s="12">
        <v>74152858.689999998</v>
      </c>
      <c r="DC14" s="13">
        <v>5584333.4900000002</v>
      </c>
      <c r="DD14" s="13">
        <v>149595.31</v>
      </c>
      <c r="DE14" s="13">
        <v>211664.95</v>
      </c>
      <c r="DF14" s="13">
        <v>2984890.03</v>
      </c>
      <c r="DG14" s="13">
        <v>17857940.52</v>
      </c>
      <c r="DH14" s="13">
        <v>1448303.05</v>
      </c>
      <c r="DI14" s="16">
        <v>16625281.859999999</v>
      </c>
      <c r="DJ14" s="12">
        <v>2312231.56</v>
      </c>
      <c r="DK14" s="13">
        <v>0</v>
      </c>
      <c r="DL14" s="13">
        <v>543314.84</v>
      </c>
      <c r="DM14" s="13">
        <v>0</v>
      </c>
      <c r="DN14" s="13">
        <v>0</v>
      </c>
      <c r="DO14" s="13">
        <v>4000</v>
      </c>
      <c r="DP14" s="13">
        <v>0</v>
      </c>
      <c r="DQ14" s="16">
        <v>2552606.19</v>
      </c>
      <c r="DR14" s="12">
        <v>24627281.280000001</v>
      </c>
      <c r="DS14" s="13">
        <v>381043.55</v>
      </c>
      <c r="DT14" s="13">
        <v>175826.79</v>
      </c>
      <c r="DU14" s="13">
        <v>3445219.08</v>
      </c>
      <c r="DV14" s="13">
        <v>0</v>
      </c>
      <c r="DW14" s="13">
        <v>3465531.8</v>
      </c>
      <c r="DX14" s="13">
        <v>3531219.92</v>
      </c>
      <c r="DY14" s="13">
        <v>39387526.75</v>
      </c>
      <c r="DZ14" s="16">
        <v>15601.98</v>
      </c>
      <c r="EA14" s="13">
        <v>380541.16</v>
      </c>
      <c r="EB14" s="13">
        <v>0</v>
      </c>
      <c r="EC14" s="13">
        <v>0</v>
      </c>
      <c r="ED14" s="16">
        <v>0</v>
      </c>
      <c r="EE14" s="13">
        <v>0</v>
      </c>
      <c r="EF14" s="13">
        <v>0</v>
      </c>
      <c r="EG14" s="13">
        <v>2990853.32</v>
      </c>
      <c r="EH14" s="13">
        <v>0</v>
      </c>
      <c r="EI14" s="13">
        <v>19847986.879999999</v>
      </c>
      <c r="EJ14" s="13">
        <v>433208.43</v>
      </c>
      <c r="EK14" s="13">
        <v>320411.76</v>
      </c>
      <c r="EL14" s="13">
        <v>831495.75</v>
      </c>
      <c r="EM14" s="13">
        <v>0</v>
      </c>
      <c r="EN14" s="16">
        <v>3944558.83</v>
      </c>
      <c r="EO14" s="13">
        <v>0</v>
      </c>
      <c r="EP14" s="13">
        <v>321587000</v>
      </c>
      <c r="EQ14" s="16">
        <v>0</v>
      </c>
      <c r="ER14" s="82">
        <v>342235713.20999998</v>
      </c>
    </row>
    <row r="15" spans="1:148" x14ac:dyDescent="0.3">
      <c r="A15" s="4" t="s">
        <v>5</v>
      </c>
      <c r="B15" s="13">
        <v>1549000</v>
      </c>
      <c r="C15" s="13">
        <v>0</v>
      </c>
      <c r="D15" s="13">
        <v>0</v>
      </c>
      <c r="E15" s="13">
        <v>1459000</v>
      </c>
      <c r="F15" s="82">
        <v>3008000</v>
      </c>
      <c r="G15" s="12">
        <v>0</v>
      </c>
      <c r="H15" s="13">
        <v>0</v>
      </c>
      <c r="I15" s="82">
        <v>0</v>
      </c>
      <c r="J15" s="12">
        <v>0</v>
      </c>
      <c r="K15" s="13">
        <v>0</v>
      </c>
      <c r="L15" s="13">
        <v>0</v>
      </c>
      <c r="M15" s="13">
        <v>48629000</v>
      </c>
      <c r="N15" s="13">
        <v>0</v>
      </c>
      <c r="O15" s="82">
        <v>48629000</v>
      </c>
      <c r="P15" s="84">
        <v>51637000</v>
      </c>
      <c r="Q15" s="12">
        <v>218610000</v>
      </c>
      <c r="R15" s="13">
        <v>110354000</v>
      </c>
      <c r="S15" s="13">
        <v>546261000</v>
      </c>
      <c r="T15" s="13">
        <v>5790000</v>
      </c>
      <c r="U15" s="13">
        <v>0</v>
      </c>
      <c r="V15" s="13">
        <v>1682000</v>
      </c>
      <c r="W15" s="13">
        <v>15407000</v>
      </c>
      <c r="X15" s="13">
        <v>44802000</v>
      </c>
      <c r="Y15" s="13">
        <v>0</v>
      </c>
      <c r="Z15" s="13">
        <v>0</v>
      </c>
      <c r="AA15" s="13">
        <v>0</v>
      </c>
      <c r="AB15" s="82">
        <v>942906000</v>
      </c>
      <c r="AC15" s="12">
        <v>31729000</v>
      </c>
      <c r="AD15" s="13">
        <v>592000</v>
      </c>
      <c r="AE15" s="13">
        <v>0</v>
      </c>
      <c r="AF15" s="82">
        <v>31137000</v>
      </c>
      <c r="AG15" s="84">
        <v>1025680000</v>
      </c>
      <c r="AH15" s="13">
        <v>8666000</v>
      </c>
      <c r="AI15" s="13">
        <v>7445000</v>
      </c>
      <c r="AJ15" s="13">
        <v>1553000</v>
      </c>
      <c r="AK15" s="13">
        <v>3279000</v>
      </c>
      <c r="AL15" s="13">
        <v>16964000</v>
      </c>
      <c r="AM15" s="13">
        <v>0</v>
      </c>
      <c r="AN15" s="13">
        <v>0</v>
      </c>
      <c r="AO15" s="82">
        <v>21796000</v>
      </c>
      <c r="AP15" s="84">
        <v>37907000</v>
      </c>
      <c r="AQ15" s="13">
        <v>0</v>
      </c>
      <c r="AR15" s="13">
        <v>140000</v>
      </c>
      <c r="AS15" s="13">
        <v>7888000</v>
      </c>
      <c r="AT15" s="13">
        <v>11705000</v>
      </c>
      <c r="AU15" s="13">
        <v>0</v>
      </c>
      <c r="AV15" s="13">
        <v>0</v>
      </c>
      <c r="AW15" s="13">
        <v>12746000</v>
      </c>
      <c r="AX15" s="86">
        <v>32479000</v>
      </c>
      <c r="AY15" s="13">
        <v>0</v>
      </c>
      <c r="AZ15" s="82">
        <v>32479000</v>
      </c>
      <c r="BA15" s="84">
        <v>70386000</v>
      </c>
      <c r="BB15" s="13">
        <v>460422000</v>
      </c>
      <c r="BC15" s="13">
        <v>494872000</v>
      </c>
      <c r="BD15" s="82">
        <v>955294000</v>
      </c>
      <c r="BE15" s="84">
        <v>1025680000</v>
      </c>
      <c r="BF15" s="13">
        <v>72569000</v>
      </c>
      <c r="BG15" s="13">
        <v>5212000</v>
      </c>
      <c r="BH15" s="13">
        <v>3362000</v>
      </c>
      <c r="BI15" s="13">
        <v>8730000</v>
      </c>
      <c r="BJ15" s="13">
        <v>159000</v>
      </c>
      <c r="BK15" s="13">
        <v>2965000</v>
      </c>
      <c r="BL15" s="13">
        <v>0</v>
      </c>
      <c r="BM15" s="13">
        <v>10891000</v>
      </c>
      <c r="BN15" s="82">
        <v>103888000</v>
      </c>
      <c r="BO15" s="13">
        <v>3400000</v>
      </c>
      <c r="BP15" s="13">
        <v>0</v>
      </c>
      <c r="BQ15" s="13">
        <v>29967000</v>
      </c>
      <c r="BR15" s="13">
        <v>0</v>
      </c>
      <c r="BS15" s="13">
        <v>57298000</v>
      </c>
      <c r="BT15" s="13">
        <v>0</v>
      </c>
      <c r="BU15" s="13">
        <v>455000</v>
      </c>
      <c r="BV15" s="13">
        <v>284000</v>
      </c>
      <c r="BW15" s="13">
        <v>961000</v>
      </c>
      <c r="BX15" s="13">
        <v>0</v>
      </c>
      <c r="BY15" s="13">
        <v>0</v>
      </c>
      <c r="BZ15" s="13">
        <v>2580000</v>
      </c>
      <c r="CA15" s="82">
        <v>94945000</v>
      </c>
      <c r="CB15" s="84">
        <v>8943000</v>
      </c>
      <c r="CC15" s="13">
        <v>132000</v>
      </c>
      <c r="CD15" s="13">
        <v>0</v>
      </c>
      <c r="CE15" s="13">
        <v>0</v>
      </c>
      <c r="CF15" s="13">
        <v>0</v>
      </c>
      <c r="CG15" s="13">
        <v>0</v>
      </c>
      <c r="CH15" s="13">
        <v>0</v>
      </c>
      <c r="CI15" s="13">
        <v>7495000</v>
      </c>
      <c r="CJ15" s="13">
        <v>-37541000</v>
      </c>
      <c r="CK15" s="82">
        <v>-29914000</v>
      </c>
      <c r="CL15" s="13">
        <v>0</v>
      </c>
      <c r="CM15" s="13">
        <v>0</v>
      </c>
      <c r="CN15" s="13">
        <v>14490000</v>
      </c>
      <c r="CO15" s="13">
        <v>0</v>
      </c>
      <c r="CP15" s="13">
        <v>0</v>
      </c>
      <c r="CQ15" s="13">
        <v>-8155000</v>
      </c>
      <c r="CR15" s="13">
        <v>671000</v>
      </c>
      <c r="CS15" s="82">
        <v>7006000</v>
      </c>
      <c r="CT15" s="84">
        <v>-13965000</v>
      </c>
      <c r="CU15" s="12">
        <v>16973000</v>
      </c>
      <c r="CV15" s="16">
        <v>3008000</v>
      </c>
      <c r="CW15" s="12">
        <v>-1988000</v>
      </c>
      <c r="CX15" s="13">
        <v>525000</v>
      </c>
      <c r="CY15" s="13">
        <v>133000</v>
      </c>
      <c r="CZ15" s="13">
        <v>1300000</v>
      </c>
      <c r="DA15" s="16">
        <v>0</v>
      </c>
      <c r="DB15" s="12">
        <v>73421000</v>
      </c>
      <c r="DC15" s="13">
        <v>2780000</v>
      </c>
      <c r="DD15" s="13">
        <v>0</v>
      </c>
      <c r="DE15" s="13">
        <v>422000</v>
      </c>
      <c r="DF15" s="13">
        <v>2595000</v>
      </c>
      <c r="DG15" s="13">
        <v>25658000</v>
      </c>
      <c r="DH15" s="13">
        <v>3812000</v>
      </c>
      <c r="DI15" s="16">
        <v>14303000</v>
      </c>
      <c r="DJ15" s="12">
        <v>3061000</v>
      </c>
      <c r="DK15" s="13">
        <v>260000</v>
      </c>
      <c r="DL15" s="13">
        <v>284000</v>
      </c>
      <c r="DM15" s="13">
        <v>0</v>
      </c>
      <c r="DN15" s="13">
        <v>0</v>
      </c>
      <c r="DO15" s="13">
        <v>0</v>
      </c>
      <c r="DP15" s="13">
        <v>0</v>
      </c>
      <c r="DQ15" s="16">
        <v>2309000</v>
      </c>
      <c r="DR15" s="12">
        <v>27108000</v>
      </c>
      <c r="DS15" s="13">
        <v>495000</v>
      </c>
      <c r="DT15" s="13">
        <v>112000</v>
      </c>
      <c r="DU15" s="13">
        <v>3400000</v>
      </c>
      <c r="DV15" s="13">
        <v>0</v>
      </c>
      <c r="DW15" s="13">
        <v>4172000</v>
      </c>
      <c r="DX15" s="13">
        <v>631000</v>
      </c>
      <c r="DY15" s="13">
        <v>52499000</v>
      </c>
      <c r="DZ15" s="16">
        <v>446000</v>
      </c>
      <c r="EA15" s="13">
        <v>0</v>
      </c>
      <c r="EB15" s="13">
        <v>0</v>
      </c>
      <c r="EC15" s="13">
        <v>662000</v>
      </c>
      <c r="ED15" s="16">
        <v>0</v>
      </c>
      <c r="EE15" s="13">
        <v>0</v>
      </c>
      <c r="EF15" s="13">
        <v>0</v>
      </c>
      <c r="EG15" s="13">
        <v>0</v>
      </c>
      <c r="EH15" s="13">
        <v>755000</v>
      </c>
      <c r="EI15" s="13">
        <v>22379000</v>
      </c>
      <c r="EJ15" s="13">
        <v>74000</v>
      </c>
      <c r="EK15" s="13">
        <v>68000</v>
      </c>
      <c r="EL15" s="13">
        <v>684000</v>
      </c>
      <c r="EM15" s="13">
        <v>0</v>
      </c>
      <c r="EN15" s="16">
        <v>970000</v>
      </c>
      <c r="EO15" s="13">
        <v>0</v>
      </c>
      <c r="EP15" s="13">
        <v>36999000</v>
      </c>
      <c r="EQ15" s="16">
        <v>-2010000</v>
      </c>
      <c r="ER15" s="82">
        <v>49439000</v>
      </c>
    </row>
    <row r="16" spans="1:148" x14ac:dyDescent="0.3">
      <c r="A16" s="4" t="s">
        <v>6</v>
      </c>
      <c r="B16" s="13">
        <v>0</v>
      </c>
      <c r="C16" s="13">
        <v>0</v>
      </c>
      <c r="D16" s="13">
        <v>0</v>
      </c>
      <c r="E16" s="13">
        <v>5186200.16</v>
      </c>
      <c r="F16" s="82">
        <v>5186200.16</v>
      </c>
      <c r="G16" s="12">
        <v>0</v>
      </c>
      <c r="H16" s="13">
        <v>0</v>
      </c>
      <c r="I16" s="82">
        <v>0</v>
      </c>
      <c r="J16" s="12">
        <v>0</v>
      </c>
      <c r="K16" s="13">
        <v>0</v>
      </c>
      <c r="L16" s="13">
        <v>0</v>
      </c>
      <c r="M16" s="13">
        <v>118000000</v>
      </c>
      <c r="N16" s="13">
        <v>0</v>
      </c>
      <c r="O16" s="82">
        <v>118000000</v>
      </c>
      <c r="P16" s="84">
        <v>123186200.16</v>
      </c>
      <c r="Q16" s="12">
        <v>3202602536.3400002</v>
      </c>
      <c r="R16" s="13">
        <v>218195483.16000003</v>
      </c>
      <c r="S16" s="13">
        <v>438496652.00999999</v>
      </c>
      <c r="T16" s="13">
        <v>5788227.7599999988</v>
      </c>
      <c r="U16" s="13">
        <v>27723006.32</v>
      </c>
      <c r="V16" s="13">
        <v>2245010.89</v>
      </c>
      <c r="W16" s="13">
        <v>34378423.460000001</v>
      </c>
      <c r="X16" s="13">
        <v>11489094.539999999</v>
      </c>
      <c r="Y16" s="13">
        <v>0</v>
      </c>
      <c r="Z16" s="13">
        <v>57358.5</v>
      </c>
      <c r="AA16" s="13">
        <v>99433.4</v>
      </c>
      <c r="AB16" s="82">
        <v>3941075226.3800006</v>
      </c>
      <c r="AC16" s="12">
        <v>29147543.960000001</v>
      </c>
      <c r="AD16" s="13">
        <v>5969420.0999999996</v>
      </c>
      <c r="AE16" s="13">
        <v>0</v>
      </c>
      <c r="AF16" s="82">
        <v>23178123.859999999</v>
      </c>
      <c r="AG16" s="84">
        <v>4087439550.4000006</v>
      </c>
      <c r="AH16" s="13">
        <v>8337472.2800000012</v>
      </c>
      <c r="AI16" s="13">
        <v>0</v>
      </c>
      <c r="AJ16" s="13">
        <v>0</v>
      </c>
      <c r="AK16" s="13">
        <v>0</v>
      </c>
      <c r="AL16" s="13">
        <v>0</v>
      </c>
      <c r="AM16" s="13">
        <v>0</v>
      </c>
      <c r="AN16" s="13">
        <v>0</v>
      </c>
      <c r="AO16" s="82">
        <v>0</v>
      </c>
      <c r="AP16" s="84">
        <v>8337472.2800000012</v>
      </c>
      <c r="AQ16" s="13">
        <v>10654842.500000002</v>
      </c>
      <c r="AR16" s="13">
        <v>0</v>
      </c>
      <c r="AS16" s="13">
        <v>13253357.200000001</v>
      </c>
      <c r="AT16" s="13">
        <v>458033.87</v>
      </c>
      <c r="AU16" s="13">
        <v>0</v>
      </c>
      <c r="AV16" s="13">
        <v>4254268.3499999996</v>
      </c>
      <c r="AW16" s="13">
        <v>176531.7</v>
      </c>
      <c r="AX16" s="86">
        <v>18142191.120000001</v>
      </c>
      <c r="AY16" s="13">
        <v>0</v>
      </c>
      <c r="AZ16" s="82">
        <v>28797033.620000005</v>
      </c>
      <c r="BA16" s="84">
        <v>37134505.900000006</v>
      </c>
      <c r="BB16" s="13">
        <v>1000471524.9200001</v>
      </c>
      <c r="BC16" s="13">
        <v>3049833518.7400007</v>
      </c>
      <c r="BD16" s="82">
        <v>4050305043.6600008</v>
      </c>
      <c r="BE16" s="84">
        <v>4087439549.5600009</v>
      </c>
      <c r="BF16" s="13">
        <v>113486000</v>
      </c>
      <c r="BG16" s="13">
        <v>26647000</v>
      </c>
      <c r="BH16" s="13">
        <v>5965500</v>
      </c>
      <c r="BI16" s="13">
        <v>17727356</v>
      </c>
      <c r="BJ16" s="13">
        <v>0</v>
      </c>
      <c r="BK16" s="13">
        <v>6254000</v>
      </c>
      <c r="BL16" s="13">
        <v>0</v>
      </c>
      <c r="BM16" s="13">
        <v>22558000</v>
      </c>
      <c r="BN16" s="82">
        <v>192637856</v>
      </c>
      <c r="BO16" s="13">
        <v>5547000</v>
      </c>
      <c r="BP16" s="13">
        <v>0</v>
      </c>
      <c r="BQ16" s="13">
        <v>50767000</v>
      </c>
      <c r="BR16" s="13">
        <v>0</v>
      </c>
      <c r="BS16" s="13">
        <v>69355600</v>
      </c>
      <c r="BT16" s="13">
        <v>0</v>
      </c>
      <c r="BU16" s="13">
        <v>0</v>
      </c>
      <c r="BV16" s="13">
        <v>0</v>
      </c>
      <c r="BW16" s="13">
        <v>1541000</v>
      </c>
      <c r="BX16" s="13">
        <v>0</v>
      </c>
      <c r="BY16" s="13">
        <v>1123000</v>
      </c>
      <c r="BZ16" s="13">
        <v>1009000</v>
      </c>
      <c r="CA16" s="82">
        <v>129342600</v>
      </c>
      <c r="CB16" s="84">
        <v>63295256</v>
      </c>
      <c r="CC16" s="13">
        <v>0</v>
      </c>
      <c r="CD16" s="13">
        <v>0</v>
      </c>
      <c r="CE16" s="13">
        <v>0</v>
      </c>
      <c r="CF16" s="13">
        <v>0</v>
      </c>
      <c r="CG16" s="13">
        <v>0</v>
      </c>
      <c r="CH16" s="13">
        <v>0</v>
      </c>
      <c r="CI16" s="13">
        <v>-6000000</v>
      </c>
      <c r="CJ16" s="13">
        <v>-58365600</v>
      </c>
      <c r="CK16" s="82">
        <v>-64365600</v>
      </c>
      <c r="CL16" s="13">
        <v>0</v>
      </c>
      <c r="CM16" s="13">
        <v>0</v>
      </c>
      <c r="CN16" s="13">
        <v>0</v>
      </c>
      <c r="CO16" s="13">
        <v>0</v>
      </c>
      <c r="CP16" s="13">
        <v>0</v>
      </c>
      <c r="CQ16" s="13">
        <v>-1514000</v>
      </c>
      <c r="CR16" s="13">
        <v>34000</v>
      </c>
      <c r="CS16" s="82">
        <v>-1480000</v>
      </c>
      <c r="CT16" s="84">
        <v>-2550344</v>
      </c>
      <c r="CU16" s="12">
        <v>7736543.8100000005</v>
      </c>
      <c r="CV16" s="16">
        <v>5186200.16</v>
      </c>
      <c r="CW16" s="12">
        <v>-17237000</v>
      </c>
      <c r="CX16" s="13">
        <v>943000</v>
      </c>
      <c r="CY16" s="13">
        <v>-3000</v>
      </c>
      <c r="CZ16" s="13">
        <v>-1987000</v>
      </c>
      <c r="DA16" s="16">
        <v>-44896</v>
      </c>
      <c r="DB16" s="12">
        <v>113118000</v>
      </c>
      <c r="DC16" s="13">
        <v>17052000</v>
      </c>
      <c r="DD16" s="13">
        <v>0</v>
      </c>
      <c r="DE16" s="13">
        <v>5340000</v>
      </c>
      <c r="DF16" s="13">
        <v>4006000</v>
      </c>
      <c r="DG16" s="13">
        <v>24998000</v>
      </c>
      <c r="DH16" s="13">
        <v>12555000</v>
      </c>
      <c r="DI16" s="16">
        <v>389000</v>
      </c>
      <c r="DJ16" s="12">
        <v>6196000</v>
      </c>
      <c r="DK16" s="13">
        <v>0</v>
      </c>
      <c r="DL16" s="13">
        <v>724000</v>
      </c>
      <c r="DM16" s="13">
        <v>0</v>
      </c>
      <c r="DN16" s="13">
        <v>0</v>
      </c>
      <c r="DO16" s="13">
        <v>0</v>
      </c>
      <c r="DP16" s="13">
        <v>0</v>
      </c>
      <c r="DQ16" s="16">
        <v>0</v>
      </c>
      <c r="DR16" s="12">
        <v>43826317.269999877</v>
      </c>
      <c r="DS16" s="13">
        <v>345000</v>
      </c>
      <c r="DT16" s="13">
        <v>303000</v>
      </c>
      <c r="DU16" s="13">
        <v>5582000</v>
      </c>
      <c r="DV16" s="13">
        <v>0</v>
      </c>
      <c r="DW16" s="13">
        <v>6625682.7300001243</v>
      </c>
      <c r="DX16" s="13">
        <v>1186000</v>
      </c>
      <c r="DY16" s="13">
        <v>64780000</v>
      </c>
      <c r="DZ16" s="16">
        <v>565000</v>
      </c>
      <c r="EA16" s="13">
        <v>0</v>
      </c>
      <c r="EB16" s="13">
        <v>0</v>
      </c>
      <c r="EC16" s="13">
        <v>0</v>
      </c>
      <c r="ED16" s="16">
        <v>0</v>
      </c>
      <c r="EE16" s="13">
        <v>0</v>
      </c>
      <c r="EF16" s="13">
        <v>0</v>
      </c>
      <c r="EG16" s="13">
        <v>0</v>
      </c>
      <c r="EH16" s="13">
        <v>1590000</v>
      </c>
      <c r="EI16" s="13">
        <v>26050000</v>
      </c>
      <c r="EJ16" s="13">
        <v>691000</v>
      </c>
      <c r="EK16" s="13">
        <v>397000</v>
      </c>
      <c r="EL16" s="13">
        <v>0</v>
      </c>
      <c r="EM16" s="13">
        <v>0</v>
      </c>
      <c r="EN16" s="16">
        <v>0</v>
      </c>
      <c r="EO16" s="13">
        <v>0</v>
      </c>
      <c r="EP16" s="13">
        <v>0</v>
      </c>
      <c r="EQ16" s="16">
        <v>-1241000</v>
      </c>
      <c r="ER16" s="82">
        <v>31196000</v>
      </c>
    </row>
    <row r="17" spans="1:148" x14ac:dyDescent="0.3">
      <c r="A17" s="4" t="s">
        <v>7</v>
      </c>
      <c r="B17" s="13">
        <v>0</v>
      </c>
      <c r="C17" s="13">
        <v>0</v>
      </c>
      <c r="D17" s="13">
        <v>0</v>
      </c>
      <c r="E17" s="13">
        <v>9072000</v>
      </c>
      <c r="F17" s="82">
        <v>9072000</v>
      </c>
      <c r="G17" s="12">
        <v>0</v>
      </c>
      <c r="H17" s="13">
        <v>0</v>
      </c>
      <c r="I17" s="82">
        <v>0</v>
      </c>
      <c r="J17" s="12">
        <v>0</v>
      </c>
      <c r="K17" s="13">
        <v>0</v>
      </c>
      <c r="L17" s="13">
        <v>0</v>
      </c>
      <c r="M17" s="13">
        <v>17608000</v>
      </c>
      <c r="N17" s="13">
        <v>0</v>
      </c>
      <c r="O17" s="82">
        <v>17608000</v>
      </c>
      <c r="P17" s="84">
        <v>26680000</v>
      </c>
      <c r="Q17" s="12">
        <v>38142000</v>
      </c>
      <c r="R17" s="13">
        <v>35441000</v>
      </c>
      <c r="S17" s="13">
        <v>205279000</v>
      </c>
      <c r="T17" s="13">
        <v>34332000</v>
      </c>
      <c r="U17" s="13">
        <v>435000</v>
      </c>
      <c r="V17" s="13">
        <v>3203000</v>
      </c>
      <c r="W17" s="13">
        <v>392000</v>
      </c>
      <c r="X17" s="13">
        <v>559000</v>
      </c>
      <c r="Y17" s="13">
        <v>0</v>
      </c>
      <c r="Z17" s="13">
        <v>0</v>
      </c>
      <c r="AA17" s="13">
        <v>36000</v>
      </c>
      <c r="AB17" s="82">
        <v>317819000</v>
      </c>
      <c r="AC17" s="12">
        <v>5989000</v>
      </c>
      <c r="AD17" s="13">
        <v>35000</v>
      </c>
      <c r="AE17" s="13">
        <v>0</v>
      </c>
      <c r="AF17" s="82">
        <v>5954000</v>
      </c>
      <c r="AG17" s="84">
        <v>350453000</v>
      </c>
      <c r="AH17" s="13">
        <v>926000</v>
      </c>
      <c r="AI17" s="13">
        <v>0</v>
      </c>
      <c r="AJ17" s="13">
        <v>0</v>
      </c>
      <c r="AK17" s="13">
        <v>0</v>
      </c>
      <c r="AL17" s="13">
        <v>0</v>
      </c>
      <c r="AM17" s="13">
        <v>556000</v>
      </c>
      <c r="AN17" s="13">
        <v>1694000</v>
      </c>
      <c r="AO17" s="82">
        <v>2250000</v>
      </c>
      <c r="AP17" s="84">
        <v>3176000</v>
      </c>
      <c r="AQ17" s="13">
        <v>4581000</v>
      </c>
      <c r="AR17" s="13">
        <v>0</v>
      </c>
      <c r="AS17" s="13">
        <v>2915000</v>
      </c>
      <c r="AT17" s="13">
        <v>12186000</v>
      </c>
      <c r="AU17" s="13">
        <v>0</v>
      </c>
      <c r="AV17" s="13">
        <v>449000</v>
      </c>
      <c r="AW17" s="13">
        <v>290000</v>
      </c>
      <c r="AX17" s="86">
        <v>15840000</v>
      </c>
      <c r="AY17" s="13">
        <v>0</v>
      </c>
      <c r="AZ17" s="82">
        <v>20421000</v>
      </c>
      <c r="BA17" s="84">
        <v>23597000</v>
      </c>
      <c r="BB17" s="13">
        <v>159135000</v>
      </c>
      <c r="BC17" s="13">
        <v>167721000</v>
      </c>
      <c r="BD17" s="82">
        <v>326856000</v>
      </c>
      <c r="BE17" s="84">
        <v>350453000</v>
      </c>
      <c r="BF17" s="13">
        <v>21887000</v>
      </c>
      <c r="BG17" s="13">
        <v>4453000</v>
      </c>
      <c r="BH17" s="13">
        <v>6374000</v>
      </c>
      <c r="BI17" s="13">
        <v>0</v>
      </c>
      <c r="BJ17" s="13">
        <v>0</v>
      </c>
      <c r="BK17" s="13">
        <v>1023000</v>
      </c>
      <c r="BL17" s="13">
        <v>0</v>
      </c>
      <c r="BM17" s="13">
        <v>1977000</v>
      </c>
      <c r="BN17" s="82">
        <v>35714000</v>
      </c>
      <c r="BO17" s="13">
        <v>1178000</v>
      </c>
      <c r="BP17" s="13">
        <v>0</v>
      </c>
      <c r="BQ17" s="13">
        <v>11403000</v>
      </c>
      <c r="BR17" s="13">
        <v>0</v>
      </c>
      <c r="BS17" s="13">
        <v>16238000</v>
      </c>
      <c r="BT17" s="13">
        <v>0</v>
      </c>
      <c r="BU17" s="13">
        <v>0</v>
      </c>
      <c r="BV17" s="13">
        <v>134000</v>
      </c>
      <c r="BW17" s="13">
        <v>526000</v>
      </c>
      <c r="BX17" s="13">
        <v>0</v>
      </c>
      <c r="BY17" s="13">
        <v>0</v>
      </c>
      <c r="BZ17" s="13">
        <v>854000</v>
      </c>
      <c r="CA17" s="82">
        <v>30333000</v>
      </c>
      <c r="CB17" s="84">
        <v>5381000</v>
      </c>
      <c r="CC17" s="13">
        <v>2491000</v>
      </c>
      <c r="CD17" s="13">
        <v>0</v>
      </c>
      <c r="CE17" s="13">
        <v>0</v>
      </c>
      <c r="CF17" s="13">
        <v>0</v>
      </c>
      <c r="CG17" s="13">
        <v>0</v>
      </c>
      <c r="CH17" s="13">
        <v>0</v>
      </c>
      <c r="CI17" s="13">
        <v>-566000</v>
      </c>
      <c r="CJ17" s="13">
        <v>-7014000</v>
      </c>
      <c r="CK17" s="82">
        <v>-5089000</v>
      </c>
      <c r="CL17" s="13">
        <v>0</v>
      </c>
      <c r="CM17" s="13">
        <v>0</v>
      </c>
      <c r="CN17" s="13">
        <v>0</v>
      </c>
      <c r="CO17" s="13">
        <v>0</v>
      </c>
      <c r="CP17" s="13">
        <v>0</v>
      </c>
      <c r="CQ17" s="13">
        <v>-688000</v>
      </c>
      <c r="CR17" s="13">
        <v>0</v>
      </c>
      <c r="CS17" s="82">
        <v>-688000</v>
      </c>
      <c r="CT17" s="84">
        <v>-396000</v>
      </c>
      <c r="CU17" s="12">
        <v>9468000</v>
      </c>
      <c r="CV17" s="16">
        <v>9072000</v>
      </c>
      <c r="CW17" s="12">
        <v>170000</v>
      </c>
      <c r="CX17" s="13">
        <v>262000</v>
      </c>
      <c r="CY17" s="13">
        <v>-1463000</v>
      </c>
      <c r="CZ17" s="13">
        <v>845080</v>
      </c>
      <c r="DA17" s="16">
        <v>-18000</v>
      </c>
      <c r="DB17" s="12">
        <v>22263000</v>
      </c>
      <c r="DC17" s="13">
        <v>3758000</v>
      </c>
      <c r="DD17" s="13">
        <v>0</v>
      </c>
      <c r="DE17" s="13">
        <v>10696</v>
      </c>
      <c r="DF17" s="13">
        <v>684304</v>
      </c>
      <c r="DG17" s="13">
        <v>7643000</v>
      </c>
      <c r="DH17" s="13">
        <v>433000</v>
      </c>
      <c r="DI17" s="16">
        <v>1759000</v>
      </c>
      <c r="DJ17" s="12">
        <v>1023000</v>
      </c>
      <c r="DK17" s="13">
        <v>0</v>
      </c>
      <c r="DL17" s="13">
        <v>0</v>
      </c>
      <c r="DM17" s="13">
        <v>0</v>
      </c>
      <c r="DN17" s="13">
        <v>0</v>
      </c>
      <c r="DO17" s="13">
        <v>0</v>
      </c>
      <c r="DP17" s="13">
        <v>171000</v>
      </c>
      <c r="DQ17" s="16">
        <v>433000</v>
      </c>
      <c r="DR17" s="12">
        <v>11450000</v>
      </c>
      <c r="DS17" s="13">
        <v>250000</v>
      </c>
      <c r="DT17" s="13">
        <v>52000</v>
      </c>
      <c r="DU17" s="13">
        <v>1178000</v>
      </c>
      <c r="DV17" s="13">
        <v>0</v>
      </c>
      <c r="DW17" s="13">
        <v>0</v>
      </c>
      <c r="DX17" s="13">
        <v>449000</v>
      </c>
      <c r="DY17" s="13">
        <v>14734000</v>
      </c>
      <c r="DZ17" s="16">
        <v>6000</v>
      </c>
      <c r="EA17" s="13">
        <v>0</v>
      </c>
      <c r="EB17" s="13">
        <v>0</v>
      </c>
      <c r="EC17" s="13">
        <v>0</v>
      </c>
      <c r="ED17" s="16">
        <v>0</v>
      </c>
      <c r="EE17" s="13">
        <v>0</v>
      </c>
      <c r="EF17" s="13">
        <v>0</v>
      </c>
      <c r="EG17" s="13">
        <v>0</v>
      </c>
      <c r="EH17" s="13">
        <v>233000</v>
      </c>
      <c r="EI17" s="13">
        <v>6639000</v>
      </c>
      <c r="EJ17" s="13">
        <v>395000</v>
      </c>
      <c r="EK17" s="13">
        <v>24000</v>
      </c>
      <c r="EL17" s="13">
        <v>134000</v>
      </c>
      <c r="EM17" s="13">
        <v>0</v>
      </c>
      <c r="EN17" s="16">
        <v>847000</v>
      </c>
      <c r="EO17" s="13">
        <v>0</v>
      </c>
      <c r="EP17" s="13">
        <v>0</v>
      </c>
      <c r="EQ17" s="16">
        <v>0</v>
      </c>
      <c r="ER17" s="82">
        <v>1787000</v>
      </c>
    </row>
    <row r="18" spans="1:148" x14ac:dyDescent="0.3">
      <c r="A18" s="4" t="s">
        <v>8</v>
      </c>
      <c r="B18" s="13">
        <v>0</v>
      </c>
      <c r="C18" s="13">
        <v>0</v>
      </c>
      <c r="D18" s="13">
        <v>0</v>
      </c>
      <c r="E18" s="13">
        <v>188669000</v>
      </c>
      <c r="F18" s="82">
        <v>188669000</v>
      </c>
      <c r="G18" s="12">
        <v>0</v>
      </c>
      <c r="H18" s="13">
        <v>0</v>
      </c>
      <c r="I18" s="82">
        <v>0</v>
      </c>
      <c r="J18" s="12">
        <v>0</v>
      </c>
      <c r="K18" s="13">
        <v>0</v>
      </c>
      <c r="L18" s="13">
        <v>0</v>
      </c>
      <c r="M18" s="13">
        <v>4000</v>
      </c>
      <c r="N18" s="13">
        <v>0</v>
      </c>
      <c r="O18" s="82">
        <v>4000</v>
      </c>
      <c r="P18" s="84">
        <v>188673000</v>
      </c>
      <c r="Q18" s="12">
        <v>3411105000</v>
      </c>
      <c r="R18" s="13">
        <v>411172000</v>
      </c>
      <c r="S18" s="13">
        <v>608317000</v>
      </c>
      <c r="T18" s="13">
        <v>21057000</v>
      </c>
      <c r="U18" s="13">
        <v>24905000</v>
      </c>
      <c r="V18" s="13">
        <v>178000</v>
      </c>
      <c r="W18" s="13">
        <v>72845000</v>
      </c>
      <c r="X18" s="13">
        <v>13034000</v>
      </c>
      <c r="Y18" s="13">
        <v>766000</v>
      </c>
      <c r="Z18" s="13">
        <v>0</v>
      </c>
      <c r="AA18" s="13">
        <v>78000</v>
      </c>
      <c r="AB18" s="82">
        <v>4563457000</v>
      </c>
      <c r="AC18" s="12">
        <v>37118000</v>
      </c>
      <c r="AD18" s="13">
        <v>5147000</v>
      </c>
      <c r="AE18" s="13">
        <v>0</v>
      </c>
      <c r="AF18" s="82">
        <v>31971000</v>
      </c>
      <c r="AG18" s="84">
        <v>4784101000</v>
      </c>
      <c r="AH18" s="13">
        <v>17674000</v>
      </c>
      <c r="AI18" s="13">
        <v>0</v>
      </c>
      <c r="AJ18" s="13">
        <v>0</v>
      </c>
      <c r="AK18" s="13">
        <v>976000</v>
      </c>
      <c r="AL18" s="13">
        <v>76240000</v>
      </c>
      <c r="AM18" s="13">
        <v>0</v>
      </c>
      <c r="AN18" s="13">
        <v>0</v>
      </c>
      <c r="AO18" s="82">
        <v>77216000</v>
      </c>
      <c r="AP18" s="84">
        <v>94890000</v>
      </c>
      <c r="AQ18" s="13">
        <v>27810000</v>
      </c>
      <c r="AR18" s="13">
        <v>0</v>
      </c>
      <c r="AS18" s="13">
        <v>22590000</v>
      </c>
      <c r="AT18" s="13">
        <v>6903000</v>
      </c>
      <c r="AU18" s="13">
        <v>0</v>
      </c>
      <c r="AV18" s="13">
        <v>6254000</v>
      </c>
      <c r="AW18" s="13">
        <v>0</v>
      </c>
      <c r="AX18" s="86">
        <v>35747000</v>
      </c>
      <c r="AY18" s="13">
        <v>0</v>
      </c>
      <c r="AZ18" s="82">
        <v>63557000</v>
      </c>
      <c r="BA18" s="84">
        <v>158447000</v>
      </c>
      <c r="BB18" s="13">
        <v>1022622000</v>
      </c>
      <c r="BC18" s="13">
        <v>3603032000</v>
      </c>
      <c r="BD18" s="82">
        <v>4625654000</v>
      </c>
      <c r="BE18" s="84">
        <v>4784101000</v>
      </c>
      <c r="BF18" s="13">
        <v>211700000</v>
      </c>
      <c r="BG18" s="13">
        <v>28583000</v>
      </c>
      <c r="BH18" s="13">
        <v>9594000</v>
      </c>
      <c r="BI18" s="13">
        <v>1760000</v>
      </c>
      <c r="BJ18" s="13">
        <v>0</v>
      </c>
      <c r="BK18" s="13">
        <v>7401000</v>
      </c>
      <c r="BL18" s="13">
        <v>0</v>
      </c>
      <c r="BM18" s="13">
        <v>59092000</v>
      </c>
      <c r="BN18" s="82">
        <v>318130000</v>
      </c>
      <c r="BO18" s="13">
        <v>9166000</v>
      </c>
      <c r="BP18" s="13">
        <v>0</v>
      </c>
      <c r="BQ18" s="13">
        <v>96029000</v>
      </c>
      <c r="BR18" s="13">
        <v>0</v>
      </c>
      <c r="BS18" s="13">
        <v>99553000</v>
      </c>
      <c r="BT18" s="13">
        <v>0</v>
      </c>
      <c r="BU18" s="13">
        <v>0</v>
      </c>
      <c r="BV18" s="13">
        <v>0</v>
      </c>
      <c r="BW18" s="13">
        <v>2913000</v>
      </c>
      <c r="BX18" s="13">
        <v>4683000</v>
      </c>
      <c r="BY18" s="13">
        <v>3174000</v>
      </c>
      <c r="BZ18" s="13">
        <v>28417000</v>
      </c>
      <c r="CA18" s="82">
        <v>243935000</v>
      </c>
      <c r="CB18" s="84">
        <v>74195000</v>
      </c>
      <c r="CC18" s="13">
        <v>45996000</v>
      </c>
      <c r="CD18" s="13">
        <v>0</v>
      </c>
      <c r="CE18" s="13">
        <v>0</v>
      </c>
      <c r="CF18" s="13">
        <v>0</v>
      </c>
      <c r="CG18" s="13">
        <v>0</v>
      </c>
      <c r="CH18" s="13">
        <v>0</v>
      </c>
      <c r="CI18" s="13">
        <v>-87759000</v>
      </c>
      <c r="CJ18" s="13">
        <v>-62536000</v>
      </c>
      <c r="CK18" s="82">
        <v>-104299000</v>
      </c>
      <c r="CL18" s="13">
        <v>0</v>
      </c>
      <c r="CM18" s="13">
        <v>0</v>
      </c>
      <c r="CN18" s="13">
        <v>0</v>
      </c>
      <c r="CO18" s="13">
        <v>0</v>
      </c>
      <c r="CP18" s="13">
        <v>-7671000</v>
      </c>
      <c r="CQ18" s="13">
        <v>-7566000</v>
      </c>
      <c r="CR18" s="13">
        <v>0</v>
      </c>
      <c r="CS18" s="82">
        <v>-15237000</v>
      </c>
      <c r="CT18" s="84">
        <v>-45341000</v>
      </c>
      <c r="CU18" s="12">
        <v>66751000</v>
      </c>
      <c r="CV18" s="16">
        <v>21410000</v>
      </c>
      <c r="CW18" s="12">
        <v>-4652000</v>
      </c>
      <c r="CX18" s="13">
        <v>225000</v>
      </c>
      <c r="CY18" s="13">
        <v>0</v>
      </c>
      <c r="CZ18" s="13">
        <v>-1803000</v>
      </c>
      <c r="DA18" s="16">
        <v>-3000</v>
      </c>
      <c r="DB18" s="12">
        <v>213337000</v>
      </c>
      <c r="DC18" s="13">
        <v>13219000</v>
      </c>
      <c r="DD18" s="13">
        <v>0</v>
      </c>
      <c r="DE18" s="13">
        <v>12215000</v>
      </c>
      <c r="DF18" s="13">
        <v>5638000</v>
      </c>
      <c r="DG18" s="13">
        <v>16409000</v>
      </c>
      <c r="DH18" s="13">
        <v>8315000</v>
      </c>
      <c r="DI18" s="16">
        <v>0</v>
      </c>
      <c r="DJ18" s="12">
        <v>8741000</v>
      </c>
      <c r="DK18" s="13">
        <v>0</v>
      </c>
      <c r="DL18" s="13">
        <v>0</v>
      </c>
      <c r="DM18" s="13">
        <v>0</v>
      </c>
      <c r="DN18" s="13">
        <v>0</v>
      </c>
      <c r="DO18" s="13">
        <v>0</v>
      </c>
      <c r="DP18" s="13">
        <v>268000</v>
      </c>
      <c r="DQ18" s="16">
        <v>7622000</v>
      </c>
      <c r="DR18" s="12">
        <v>79248000</v>
      </c>
      <c r="DS18" s="13">
        <v>0</v>
      </c>
      <c r="DT18" s="13">
        <v>449000</v>
      </c>
      <c r="DU18" s="13">
        <v>9166000</v>
      </c>
      <c r="DV18" s="13">
        <v>0</v>
      </c>
      <c r="DW18" s="13">
        <v>8952000</v>
      </c>
      <c r="DX18" s="13">
        <v>7919000</v>
      </c>
      <c r="DY18" s="13">
        <v>94319000</v>
      </c>
      <c r="DZ18" s="16">
        <v>1473000</v>
      </c>
      <c r="EA18" s="13">
        <v>0</v>
      </c>
      <c r="EB18" s="13">
        <v>0</v>
      </c>
      <c r="EC18" s="13">
        <v>0</v>
      </c>
      <c r="ED18" s="16">
        <v>0</v>
      </c>
      <c r="EE18" s="13">
        <v>0</v>
      </c>
      <c r="EF18" s="13">
        <v>0</v>
      </c>
      <c r="EG18" s="13">
        <v>0</v>
      </c>
      <c r="EH18" s="13">
        <v>3474000</v>
      </c>
      <c r="EI18" s="13">
        <v>39987000</v>
      </c>
      <c r="EJ18" s="13">
        <v>22000</v>
      </c>
      <c r="EK18" s="13">
        <v>235000</v>
      </c>
      <c r="EL18" s="13">
        <v>3383000</v>
      </c>
      <c r="EM18" s="13">
        <v>0</v>
      </c>
      <c r="EN18" s="16">
        <v>8209000</v>
      </c>
      <c r="EO18" s="13">
        <v>0</v>
      </c>
      <c r="EP18" s="13">
        <v>107397000</v>
      </c>
      <c r="EQ18" s="16">
        <v>10222000</v>
      </c>
      <c r="ER18" s="82">
        <v>146547000</v>
      </c>
    </row>
    <row r="19" spans="1:148" x14ac:dyDescent="0.3">
      <c r="A19" s="4" t="s">
        <v>9</v>
      </c>
      <c r="B19" s="13">
        <v>0</v>
      </c>
      <c r="C19" s="13">
        <v>0</v>
      </c>
      <c r="D19" s="13">
        <v>17550</v>
      </c>
      <c r="E19" s="13">
        <v>3188641</v>
      </c>
      <c r="F19" s="82">
        <v>3206191</v>
      </c>
      <c r="G19" s="12">
        <v>0</v>
      </c>
      <c r="H19" s="13">
        <v>0</v>
      </c>
      <c r="I19" s="82">
        <v>0</v>
      </c>
      <c r="J19" s="12">
        <v>0</v>
      </c>
      <c r="K19" s="13">
        <v>0</v>
      </c>
      <c r="L19" s="13">
        <v>0</v>
      </c>
      <c r="M19" s="13">
        <v>74758619</v>
      </c>
      <c r="N19" s="13">
        <v>0</v>
      </c>
      <c r="O19" s="82">
        <v>74758619</v>
      </c>
      <c r="P19" s="84">
        <v>77964810</v>
      </c>
      <c r="Q19" s="12">
        <v>763408000</v>
      </c>
      <c r="R19" s="13">
        <v>276619000</v>
      </c>
      <c r="S19" s="13">
        <v>1665058364</v>
      </c>
      <c r="T19" s="13">
        <v>23167000</v>
      </c>
      <c r="U19" s="13">
        <v>0</v>
      </c>
      <c r="V19" s="13">
        <v>0</v>
      </c>
      <c r="W19" s="13">
        <v>97000</v>
      </c>
      <c r="X19" s="13">
        <v>5582964</v>
      </c>
      <c r="Y19" s="13">
        <v>0</v>
      </c>
      <c r="Z19" s="13">
        <v>0</v>
      </c>
      <c r="AA19" s="13">
        <v>82981</v>
      </c>
      <c r="AB19" s="82">
        <v>2734015309</v>
      </c>
      <c r="AC19" s="12">
        <v>58152225</v>
      </c>
      <c r="AD19" s="13">
        <v>5102839</v>
      </c>
      <c r="AE19" s="13">
        <v>0</v>
      </c>
      <c r="AF19" s="82">
        <v>53049386</v>
      </c>
      <c r="AG19" s="84">
        <v>2865029505</v>
      </c>
      <c r="AH19" s="13">
        <v>13515241</v>
      </c>
      <c r="AI19" s="13">
        <v>0</v>
      </c>
      <c r="AJ19" s="13">
        <v>0</v>
      </c>
      <c r="AK19" s="13">
        <v>0</v>
      </c>
      <c r="AL19" s="13">
        <v>20714527</v>
      </c>
      <c r="AM19" s="13">
        <v>7118810</v>
      </c>
      <c r="AN19" s="13">
        <v>57880228</v>
      </c>
      <c r="AO19" s="82">
        <v>85713565</v>
      </c>
      <c r="AP19" s="84">
        <v>99228806</v>
      </c>
      <c r="AQ19" s="13">
        <v>16925447</v>
      </c>
      <c r="AR19" s="13">
        <v>0</v>
      </c>
      <c r="AS19" s="13">
        <v>27575005</v>
      </c>
      <c r="AT19" s="13">
        <v>0</v>
      </c>
      <c r="AU19" s="13">
        <v>0</v>
      </c>
      <c r="AV19" s="13">
        <v>5640288</v>
      </c>
      <c r="AW19" s="13">
        <v>0</v>
      </c>
      <c r="AX19" s="86">
        <v>33215293</v>
      </c>
      <c r="AY19" s="13">
        <v>0</v>
      </c>
      <c r="AZ19" s="82">
        <v>50140740</v>
      </c>
      <c r="BA19" s="84">
        <v>149369546</v>
      </c>
      <c r="BB19" s="13">
        <v>1112660909</v>
      </c>
      <c r="BC19" s="13">
        <v>1602999050</v>
      </c>
      <c r="BD19" s="82">
        <v>2715659959</v>
      </c>
      <c r="BE19" s="84">
        <v>2865029505</v>
      </c>
      <c r="BF19" s="13">
        <v>140368674</v>
      </c>
      <c r="BG19" s="13">
        <v>64545942</v>
      </c>
      <c r="BH19" s="13">
        <v>11626710</v>
      </c>
      <c r="BI19" s="13">
        <v>4323667</v>
      </c>
      <c r="BJ19" s="13">
        <v>0</v>
      </c>
      <c r="BK19" s="13">
        <v>5943220</v>
      </c>
      <c r="BL19" s="13">
        <v>0</v>
      </c>
      <c r="BM19" s="13">
        <v>25423070</v>
      </c>
      <c r="BN19" s="82">
        <v>252231283</v>
      </c>
      <c r="BO19" s="13">
        <v>9862478</v>
      </c>
      <c r="BP19" s="13">
        <v>0</v>
      </c>
      <c r="BQ19" s="13">
        <v>95951898</v>
      </c>
      <c r="BR19" s="13">
        <v>591294</v>
      </c>
      <c r="BS19" s="13">
        <v>94427676</v>
      </c>
      <c r="BT19" s="13">
        <v>0</v>
      </c>
      <c r="BU19" s="13">
        <v>647036</v>
      </c>
      <c r="BV19" s="13">
        <v>2053322</v>
      </c>
      <c r="BW19" s="13">
        <v>2714269</v>
      </c>
      <c r="BX19" s="13">
        <v>0</v>
      </c>
      <c r="BY19" s="13">
        <v>760278</v>
      </c>
      <c r="BZ19" s="13">
        <v>3090976</v>
      </c>
      <c r="CA19" s="82">
        <v>210099227</v>
      </c>
      <c r="CB19" s="84">
        <v>42132056</v>
      </c>
      <c r="CC19" s="13">
        <v>1369396</v>
      </c>
      <c r="CD19" s="13">
        <v>0</v>
      </c>
      <c r="CE19" s="13">
        <v>0</v>
      </c>
      <c r="CF19" s="13">
        <v>0</v>
      </c>
      <c r="CG19" s="13">
        <v>0</v>
      </c>
      <c r="CH19" s="13">
        <v>0</v>
      </c>
      <c r="CI19" s="13">
        <v>0</v>
      </c>
      <c r="CJ19" s="13">
        <v>-54958674</v>
      </c>
      <c r="CK19" s="82">
        <v>-53589278</v>
      </c>
      <c r="CL19" s="13">
        <v>0</v>
      </c>
      <c r="CM19" s="13">
        <v>0</v>
      </c>
      <c r="CN19" s="13">
        <v>6000000</v>
      </c>
      <c r="CO19" s="13">
        <v>0</v>
      </c>
      <c r="CP19" s="13">
        <v>-1447727</v>
      </c>
      <c r="CQ19" s="13">
        <v>-8843130</v>
      </c>
      <c r="CR19" s="13">
        <v>0</v>
      </c>
      <c r="CS19" s="82">
        <v>-4290857</v>
      </c>
      <c r="CT19" s="84">
        <v>-15748079</v>
      </c>
      <c r="CU19" s="12">
        <v>93712888</v>
      </c>
      <c r="CV19" s="16">
        <v>77964809</v>
      </c>
      <c r="CW19" s="12">
        <v>-5389455</v>
      </c>
      <c r="CX19" s="13">
        <v>1365273</v>
      </c>
      <c r="CY19" s="13">
        <v>0</v>
      </c>
      <c r="CZ19" s="13">
        <v>-9611742</v>
      </c>
      <c r="DA19" s="16">
        <v>36385</v>
      </c>
      <c r="DB19" s="12">
        <v>181040925</v>
      </c>
      <c r="DC19" s="13">
        <v>20859567</v>
      </c>
      <c r="DD19" s="13">
        <v>0</v>
      </c>
      <c r="DE19" s="13">
        <v>3902000</v>
      </c>
      <c r="DF19" s="13">
        <v>4842411</v>
      </c>
      <c r="DG19" s="13">
        <v>16987945</v>
      </c>
      <c r="DH19" s="13">
        <v>10987457</v>
      </c>
      <c r="DI19" s="16">
        <v>3884200</v>
      </c>
      <c r="DJ19" s="12">
        <v>3735150</v>
      </c>
      <c r="DK19" s="13">
        <v>0</v>
      </c>
      <c r="DL19" s="13">
        <v>1655714</v>
      </c>
      <c r="DM19" s="13">
        <v>0</v>
      </c>
      <c r="DN19" s="13">
        <v>0</v>
      </c>
      <c r="DO19" s="13">
        <v>0</v>
      </c>
      <c r="DP19" s="13">
        <v>0</v>
      </c>
      <c r="DQ19" s="16">
        <v>6956007</v>
      </c>
      <c r="DR19" s="12">
        <v>84626988</v>
      </c>
      <c r="DS19" s="13">
        <v>539547</v>
      </c>
      <c r="DT19" s="13">
        <v>187281</v>
      </c>
      <c r="DU19" s="13">
        <v>10013325</v>
      </c>
      <c r="DV19" s="13">
        <v>0</v>
      </c>
      <c r="DW19" s="13">
        <v>9011000</v>
      </c>
      <c r="DX19" s="13">
        <v>4101458</v>
      </c>
      <c r="DY19" s="13">
        <v>79023564</v>
      </c>
      <c r="DZ19" s="16">
        <v>1452950</v>
      </c>
      <c r="EA19" s="13">
        <v>0</v>
      </c>
      <c r="EB19" s="13">
        <v>0</v>
      </c>
      <c r="EC19" s="13">
        <v>0</v>
      </c>
      <c r="ED19" s="16">
        <v>0</v>
      </c>
      <c r="EE19" s="13">
        <v>0</v>
      </c>
      <c r="EF19" s="13">
        <v>0</v>
      </c>
      <c r="EG19" s="13">
        <v>0</v>
      </c>
      <c r="EH19" s="13">
        <v>1927573</v>
      </c>
      <c r="EI19" s="13">
        <v>55323651</v>
      </c>
      <c r="EJ19" s="13">
        <v>0</v>
      </c>
      <c r="EK19" s="13">
        <v>321506</v>
      </c>
      <c r="EL19" s="13">
        <v>2384264</v>
      </c>
      <c r="EM19" s="13">
        <v>0</v>
      </c>
      <c r="EN19" s="16">
        <v>3233682</v>
      </c>
      <c r="EO19" s="13">
        <v>0</v>
      </c>
      <c r="EP19" s="13">
        <v>0</v>
      </c>
      <c r="EQ19" s="16">
        <v>333539</v>
      </c>
      <c r="ER19" s="82">
        <v>3038126</v>
      </c>
    </row>
    <row r="20" spans="1:148" x14ac:dyDescent="0.3">
      <c r="A20" s="4" t="s">
        <v>10</v>
      </c>
      <c r="B20" s="13">
        <v>0</v>
      </c>
      <c r="C20" s="13">
        <v>0</v>
      </c>
      <c r="D20" s="13">
        <v>0</v>
      </c>
      <c r="E20" s="13">
        <v>6396000</v>
      </c>
      <c r="F20" s="82">
        <v>6396000</v>
      </c>
      <c r="G20" s="12">
        <v>0</v>
      </c>
      <c r="H20" s="13">
        <v>0</v>
      </c>
      <c r="I20" s="82">
        <v>0</v>
      </c>
      <c r="J20" s="12">
        <v>0</v>
      </c>
      <c r="K20" s="13">
        <v>0</v>
      </c>
      <c r="L20" s="13">
        <v>0</v>
      </c>
      <c r="M20" s="13">
        <v>23000000</v>
      </c>
      <c r="N20" s="13">
        <v>0</v>
      </c>
      <c r="O20" s="82">
        <v>23000000</v>
      </c>
      <c r="P20" s="84">
        <v>29396000</v>
      </c>
      <c r="Q20" s="12">
        <v>28221000</v>
      </c>
      <c r="R20" s="13">
        <v>54320000</v>
      </c>
      <c r="S20" s="13">
        <v>207177000</v>
      </c>
      <c r="T20" s="13">
        <v>4610000</v>
      </c>
      <c r="U20" s="13">
        <v>1189000</v>
      </c>
      <c r="V20" s="13">
        <v>0</v>
      </c>
      <c r="W20" s="13">
        <v>4438000</v>
      </c>
      <c r="X20" s="13">
        <v>0</v>
      </c>
      <c r="Y20" s="13">
        <v>0</v>
      </c>
      <c r="Z20" s="13">
        <v>3896000</v>
      </c>
      <c r="AA20" s="13">
        <v>557000</v>
      </c>
      <c r="AB20" s="82">
        <v>304408000</v>
      </c>
      <c r="AC20" s="12">
        <v>6430000</v>
      </c>
      <c r="AD20" s="13">
        <v>301000</v>
      </c>
      <c r="AE20" s="13">
        <v>0</v>
      </c>
      <c r="AF20" s="82">
        <v>6129000</v>
      </c>
      <c r="AG20" s="84">
        <v>339933000</v>
      </c>
      <c r="AH20" s="13">
        <v>307000</v>
      </c>
      <c r="AI20" s="13">
        <v>0</v>
      </c>
      <c r="AJ20" s="13">
        <v>1241000</v>
      </c>
      <c r="AK20" s="13">
        <v>0</v>
      </c>
      <c r="AL20" s="13">
        <v>0</v>
      </c>
      <c r="AM20" s="13">
        <v>0</v>
      </c>
      <c r="AN20" s="13">
        <v>0</v>
      </c>
      <c r="AO20" s="82">
        <v>1241000</v>
      </c>
      <c r="AP20" s="84">
        <v>1548000</v>
      </c>
      <c r="AQ20" s="13">
        <v>5247000</v>
      </c>
      <c r="AR20" s="13">
        <v>0</v>
      </c>
      <c r="AS20" s="13">
        <v>1698000</v>
      </c>
      <c r="AT20" s="13">
        <v>2360000</v>
      </c>
      <c r="AU20" s="13">
        <v>0</v>
      </c>
      <c r="AV20" s="13">
        <v>0</v>
      </c>
      <c r="AW20" s="13">
        <v>0</v>
      </c>
      <c r="AX20" s="86">
        <v>4058000</v>
      </c>
      <c r="AY20" s="13">
        <v>0</v>
      </c>
      <c r="AZ20" s="82">
        <v>9305000</v>
      </c>
      <c r="BA20" s="84">
        <v>10853000</v>
      </c>
      <c r="BB20" s="13">
        <v>130856000</v>
      </c>
      <c r="BC20" s="13">
        <v>198224000</v>
      </c>
      <c r="BD20" s="82">
        <v>329080000</v>
      </c>
      <c r="BE20" s="84">
        <v>339933000</v>
      </c>
      <c r="BF20" s="13">
        <v>14887000</v>
      </c>
      <c r="BG20" s="13">
        <v>1172000</v>
      </c>
      <c r="BH20" s="13">
        <v>4647000</v>
      </c>
      <c r="BI20" s="13">
        <v>2790000</v>
      </c>
      <c r="BJ20" s="13">
        <v>0</v>
      </c>
      <c r="BK20" s="13">
        <v>1690000</v>
      </c>
      <c r="BL20" s="13">
        <v>0</v>
      </c>
      <c r="BM20" s="13">
        <v>117000</v>
      </c>
      <c r="BN20" s="82">
        <v>25303000</v>
      </c>
      <c r="BO20" s="13">
        <v>1096000</v>
      </c>
      <c r="BP20" s="13">
        <v>0</v>
      </c>
      <c r="BQ20" s="13">
        <v>11632000</v>
      </c>
      <c r="BR20" s="13">
        <v>0</v>
      </c>
      <c r="BS20" s="13">
        <v>12072000</v>
      </c>
      <c r="BT20" s="13">
        <v>0</v>
      </c>
      <c r="BU20" s="13">
        <v>0</v>
      </c>
      <c r="BV20" s="13">
        <v>0</v>
      </c>
      <c r="BW20" s="13">
        <v>0</v>
      </c>
      <c r="BX20" s="13">
        <v>0</v>
      </c>
      <c r="BY20" s="13">
        <v>0</v>
      </c>
      <c r="BZ20" s="13">
        <v>0</v>
      </c>
      <c r="CA20" s="82">
        <v>24800000</v>
      </c>
      <c r="CB20" s="84">
        <v>503000</v>
      </c>
      <c r="CC20" s="13">
        <v>52000</v>
      </c>
      <c r="CD20" s="13">
        <v>0</v>
      </c>
      <c r="CE20" s="13">
        <v>0</v>
      </c>
      <c r="CF20" s="13">
        <v>0</v>
      </c>
      <c r="CG20" s="13">
        <v>-269000</v>
      </c>
      <c r="CH20" s="13">
        <v>0</v>
      </c>
      <c r="CI20" s="13">
        <v>0</v>
      </c>
      <c r="CJ20" s="13">
        <v>-10749000</v>
      </c>
      <c r="CK20" s="82">
        <v>-10966000</v>
      </c>
      <c r="CL20" s="13">
        <v>0</v>
      </c>
      <c r="CM20" s="13">
        <v>0</v>
      </c>
      <c r="CN20" s="13">
        <v>0</v>
      </c>
      <c r="CO20" s="13">
        <v>0</v>
      </c>
      <c r="CP20" s="13">
        <v>0</v>
      </c>
      <c r="CQ20" s="13">
        <v>-461000</v>
      </c>
      <c r="CR20" s="13">
        <v>0</v>
      </c>
      <c r="CS20" s="82">
        <v>-461000</v>
      </c>
      <c r="CT20" s="84">
        <v>-10924000</v>
      </c>
      <c r="CU20" s="12">
        <v>17320000</v>
      </c>
      <c r="CV20" s="16">
        <v>6396000</v>
      </c>
      <c r="CW20" s="12">
        <v>-726000</v>
      </c>
      <c r="CX20" s="13">
        <v>-581000</v>
      </c>
      <c r="CY20" s="13">
        <v>-6000</v>
      </c>
      <c r="CZ20" s="13">
        <v>231000</v>
      </c>
      <c r="DA20" s="16">
        <v>96000</v>
      </c>
      <c r="DB20" s="12">
        <v>14918000</v>
      </c>
      <c r="DC20" s="13">
        <v>564000</v>
      </c>
      <c r="DD20" s="13">
        <v>0</v>
      </c>
      <c r="DE20" s="13">
        <v>0</v>
      </c>
      <c r="DF20" s="13">
        <v>189000</v>
      </c>
      <c r="DG20" s="13">
        <v>10088000</v>
      </c>
      <c r="DH20" s="13">
        <v>119000</v>
      </c>
      <c r="DI20" s="16">
        <v>0</v>
      </c>
      <c r="DJ20" s="12">
        <v>1690000</v>
      </c>
      <c r="DK20" s="13">
        <v>11000</v>
      </c>
      <c r="DL20" s="13">
        <v>89000</v>
      </c>
      <c r="DM20" s="13">
        <v>0</v>
      </c>
      <c r="DN20" s="13">
        <v>0</v>
      </c>
      <c r="DO20" s="13">
        <v>0</v>
      </c>
      <c r="DP20" s="13">
        <v>0</v>
      </c>
      <c r="DQ20" s="16">
        <v>567000</v>
      </c>
      <c r="DR20" s="12">
        <v>10659000</v>
      </c>
      <c r="DS20" s="13">
        <v>227000</v>
      </c>
      <c r="DT20" s="13">
        <v>81000</v>
      </c>
      <c r="DU20" s="13">
        <v>1096000</v>
      </c>
      <c r="DV20" s="13">
        <v>0</v>
      </c>
      <c r="DW20" s="13">
        <v>0</v>
      </c>
      <c r="DX20" s="13">
        <v>311000</v>
      </c>
      <c r="DY20" s="13">
        <v>10868000</v>
      </c>
      <c r="DZ20" s="16">
        <v>70000</v>
      </c>
      <c r="EA20" s="13">
        <v>0</v>
      </c>
      <c r="EB20" s="13">
        <v>0</v>
      </c>
      <c r="EC20" s="13">
        <v>0</v>
      </c>
      <c r="ED20" s="16">
        <v>0</v>
      </c>
      <c r="EE20" s="13">
        <v>0</v>
      </c>
      <c r="EF20" s="13">
        <v>0</v>
      </c>
      <c r="EG20" s="13">
        <v>0</v>
      </c>
      <c r="EH20" s="13">
        <v>424000</v>
      </c>
      <c r="EI20" s="13">
        <v>8924000</v>
      </c>
      <c r="EJ20" s="13">
        <v>0</v>
      </c>
      <c r="EK20" s="13">
        <v>80000</v>
      </c>
      <c r="EL20" s="13">
        <v>0</v>
      </c>
      <c r="EM20" s="13">
        <v>0</v>
      </c>
      <c r="EN20" s="16">
        <v>584000</v>
      </c>
      <c r="EO20" s="13">
        <v>0</v>
      </c>
      <c r="EP20" s="13">
        <v>0</v>
      </c>
      <c r="EQ20" s="16">
        <v>52000</v>
      </c>
      <c r="ER20" s="82">
        <v>-5037000</v>
      </c>
    </row>
    <row r="21" spans="1:148" x14ac:dyDescent="0.3">
      <c r="A21" s="4" t="s">
        <v>11</v>
      </c>
      <c r="B21" s="13">
        <v>0</v>
      </c>
      <c r="C21" s="13">
        <v>0</v>
      </c>
      <c r="D21" s="13">
        <v>0</v>
      </c>
      <c r="E21" s="13">
        <v>63500000</v>
      </c>
      <c r="F21" s="82">
        <v>63500000</v>
      </c>
      <c r="G21" s="12">
        <v>0</v>
      </c>
      <c r="H21" s="13">
        <v>0</v>
      </c>
      <c r="I21" s="82">
        <v>0</v>
      </c>
      <c r="J21" s="12">
        <v>0</v>
      </c>
      <c r="K21" s="13">
        <v>0</v>
      </c>
      <c r="L21" s="13">
        <v>0</v>
      </c>
      <c r="M21" s="13">
        <v>5000000</v>
      </c>
      <c r="N21" s="13">
        <v>0</v>
      </c>
      <c r="O21" s="82">
        <v>5000000</v>
      </c>
      <c r="P21" s="84">
        <v>68500000</v>
      </c>
      <c r="Q21" s="12">
        <v>146799000</v>
      </c>
      <c r="R21" s="13">
        <v>106099000</v>
      </c>
      <c r="S21" s="13">
        <v>550445000</v>
      </c>
      <c r="T21" s="13">
        <v>15265000</v>
      </c>
      <c r="U21" s="13">
        <v>1138000</v>
      </c>
      <c r="V21" s="13">
        <v>4261000</v>
      </c>
      <c r="W21" s="13">
        <v>6585000</v>
      </c>
      <c r="X21" s="13">
        <v>10035000</v>
      </c>
      <c r="Y21" s="13">
        <v>424000</v>
      </c>
      <c r="Z21" s="13">
        <v>0</v>
      </c>
      <c r="AA21" s="13">
        <v>2167000</v>
      </c>
      <c r="AB21" s="82">
        <v>843218000</v>
      </c>
      <c r="AC21" s="12">
        <v>30018000</v>
      </c>
      <c r="AD21" s="13">
        <v>0</v>
      </c>
      <c r="AE21" s="13">
        <v>0</v>
      </c>
      <c r="AF21" s="82">
        <v>30018000</v>
      </c>
      <c r="AG21" s="84">
        <v>941736000</v>
      </c>
      <c r="AH21" s="13">
        <v>1947000</v>
      </c>
      <c r="AI21" s="13">
        <v>0</v>
      </c>
      <c r="AJ21" s="13">
        <v>0</v>
      </c>
      <c r="AK21" s="13">
        <v>1011000</v>
      </c>
      <c r="AL21" s="13">
        <v>2980000</v>
      </c>
      <c r="AM21" s="13">
        <v>0</v>
      </c>
      <c r="AN21" s="13">
        <v>0</v>
      </c>
      <c r="AO21" s="82">
        <v>3991000</v>
      </c>
      <c r="AP21" s="84">
        <v>5938000</v>
      </c>
      <c r="AQ21" s="13">
        <v>14784000</v>
      </c>
      <c r="AR21" s="13">
        <v>0</v>
      </c>
      <c r="AS21" s="13">
        <v>6698000</v>
      </c>
      <c r="AT21" s="13">
        <v>734000</v>
      </c>
      <c r="AU21" s="13">
        <v>0</v>
      </c>
      <c r="AV21" s="13">
        <v>212000</v>
      </c>
      <c r="AW21" s="13">
        <v>0</v>
      </c>
      <c r="AX21" s="86">
        <v>7644000</v>
      </c>
      <c r="AY21" s="13">
        <v>0</v>
      </c>
      <c r="AZ21" s="82">
        <v>22428000</v>
      </c>
      <c r="BA21" s="84">
        <v>28366000</v>
      </c>
      <c r="BB21" s="13">
        <v>279822000</v>
      </c>
      <c r="BC21" s="13">
        <v>633548000</v>
      </c>
      <c r="BD21" s="82">
        <v>913370000</v>
      </c>
      <c r="BE21" s="84">
        <v>941736000</v>
      </c>
      <c r="BF21" s="13">
        <v>49292000</v>
      </c>
      <c r="BG21" s="13">
        <v>19787000</v>
      </c>
      <c r="BH21" s="13">
        <v>4428000</v>
      </c>
      <c r="BI21" s="13">
        <v>8473000</v>
      </c>
      <c r="BJ21" s="13">
        <v>0</v>
      </c>
      <c r="BK21" s="13">
        <v>4787000</v>
      </c>
      <c r="BL21" s="13">
        <v>0</v>
      </c>
      <c r="BM21" s="13">
        <v>19442000</v>
      </c>
      <c r="BN21" s="82">
        <v>106209000</v>
      </c>
      <c r="BO21" s="13">
        <v>3191000</v>
      </c>
      <c r="BP21" s="13">
        <v>0</v>
      </c>
      <c r="BQ21" s="13">
        <v>30934000</v>
      </c>
      <c r="BR21" s="13">
        <v>1121000</v>
      </c>
      <c r="BS21" s="13">
        <v>57297000</v>
      </c>
      <c r="BT21" s="13">
        <v>0</v>
      </c>
      <c r="BU21" s="13">
        <v>57000</v>
      </c>
      <c r="BV21" s="13">
        <v>77000</v>
      </c>
      <c r="BW21" s="13">
        <v>1187000</v>
      </c>
      <c r="BX21" s="13">
        <v>0</v>
      </c>
      <c r="BY21" s="13">
        <v>0</v>
      </c>
      <c r="BZ21" s="13">
        <v>0</v>
      </c>
      <c r="CA21" s="82">
        <v>93864000</v>
      </c>
      <c r="CB21" s="84">
        <v>12345000</v>
      </c>
      <c r="CC21" s="13">
        <v>1550000</v>
      </c>
      <c r="CD21" s="13">
        <v>0</v>
      </c>
      <c r="CE21" s="13">
        <v>0</v>
      </c>
      <c r="CF21" s="13">
        <v>0</v>
      </c>
      <c r="CG21" s="13">
        <v>0</v>
      </c>
      <c r="CH21" s="13">
        <v>0</v>
      </c>
      <c r="CI21" s="13">
        <v>33500000</v>
      </c>
      <c r="CJ21" s="13">
        <v>-34923000</v>
      </c>
      <c r="CK21" s="82">
        <v>127000</v>
      </c>
      <c r="CL21" s="13">
        <v>0</v>
      </c>
      <c r="CM21" s="13">
        <v>-307000</v>
      </c>
      <c r="CN21" s="13">
        <v>0</v>
      </c>
      <c r="CO21" s="13">
        <v>0</v>
      </c>
      <c r="CP21" s="13">
        <v>-933000</v>
      </c>
      <c r="CQ21" s="13">
        <v>-669000</v>
      </c>
      <c r="CR21" s="13">
        <v>0</v>
      </c>
      <c r="CS21" s="82">
        <v>-1909000</v>
      </c>
      <c r="CT21" s="84">
        <v>10563000</v>
      </c>
      <c r="CU21" s="12">
        <v>6628000</v>
      </c>
      <c r="CV21" s="16">
        <v>17191000</v>
      </c>
      <c r="CW21" s="12">
        <v>-31387000</v>
      </c>
      <c r="CX21" s="13">
        <v>261000</v>
      </c>
      <c r="CY21" s="13">
        <v>-130000</v>
      </c>
      <c r="CZ21" s="13">
        <v>4112000</v>
      </c>
      <c r="DA21" s="16">
        <v>1440000</v>
      </c>
      <c r="DB21" s="12">
        <v>49183000</v>
      </c>
      <c r="DC21" s="13">
        <v>17097000</v>
      </c>
      <c r="DD21" s="13">
        <v>285000</v>
      </c>
      <c r="DE21" s="13">
        <v>461000</v>
      </c>
      <c r="DF21" s="13">
        <v>1303000</v>
      </c>
      <c r="DG21" s="13">
        <v>14967000</v>
      </c>
      <c r="DH21" s="13">
        <v>926000</v>
      </c>
      <c r="DI21" s="16">
        <v>5768000</v>
      </c>
      <c r="DJ21" s="12">
        <v>4787000</v>
      </c>
      <c r="DK21" s="13">
        <v>1095000</v>
      </c>
      <c r="DL21" s="13">
        <v>142000</v>
      </c>
      <c r="DM21" s="13">
        <v>0</v>
      </c>
      <c r="DN21" s="13">
        <v>0</v>
      </c>
      <c r="DO21" s="13">
        <v>0</v>
      </c>
      <c r="DP21" s="13">
        <v>0</v>
      </c>
      <c r="DQ21" s="16">
        <v>128000</v>
      </c>
      <c r="DR21" s="12">
        <v>27090000</v>
      </c>
      <c r="DS21" s="13">
        <v>375000</v>
      </c>
      <c r="DT21" s="13">
        <v>186000</v>
      </c>
      <c r="DU21" s="13">
        <v>3191000</v>
      </c>
      <c r="DV21" s="13">
        <v>0</v>
      </c>
      <c r="DW21" s="13">
        <v>3859000</v>
      </c>
      <c r="DX21" s="13">
        <v>1133000</v>
      </c>
      <c r="DY21" s="13">
        <v>32757000</v>
      </c>
      <c r="DZ21" s="16">
        <v>71000</v>
      </c>
      <c r="EA21" s="13">
        <v>0</v>
      </c>
      <c r="EB21" s="13">
        <v>0</v>
      </c>
      <c r="EC21" s="13">
        <v>0</v>
      </c>
      <c r="ED21" s="16">
        <v>0</v>
      </c>
      <c r="EE21" s="13">
        <v>0</v>
      </c>
      <c r="EF21" s="13">
        <v>0</v>
      </c>
      <c r="EG21" s="13">
        <v>0</v>
      </c>
      <c r="EH21" s="13">
        <v>165000</v>
      </c>
      <c r="EI21" s="13">
        <v>24039000</v>
      </c>
      <c r="EJ21" s="13">
        <v>0</v>
      </c>
      <c r="EK21" s="13">
        <v>8000</v>
      </c>
      <c r="EL21" s="13">
        <v>134000</v>
      </c>
      <c r="EM21" s="13">
        <v>0</v>
      </c>
      <c r="EN21" s="16">
        <v>5383000</v>
      </c>
      <c r="EO21" s="13">
        <v>0</v>
      </c>
      <c r="EP21" s="13">
        <v>38638000</v>
      </c>
      <c r="EQ21" s="16">
        <v>-7347000</v>
      </c>
      <c r="ER21" s="82">
        <v>29042000</v>
      </c>
    </row>
    <row r="22" spans="1:148" x14ac:dyDescent="0.3">
      <c r="A22" s="4" t="s">
        <v>12</v>
      </c>
      <c r="B22" s="13">
        <v>0</v>
      </c>
      <c r="C22" s="13">
        <v>0</v>
      </c>
      <c r="D22" s="13">
        <v>0</v>
      </c>
      <c r="E22" s="13">
        <v>117000000</v>
      </c>
      <c r="F22" s="82">
        <v>117000000</v>
      </c>
      <c r="G22" s="12">
        <v>0</v>
      </c>
      <c r="H22" s="13">
        <v>0</v>
      </c>
      <c r="I22" s="82">
        <v>0</v>
      </c>
      <c r="J22" s="12">
        <v>0</v>
      </c>
      <c r="K22" s="13">
        <v>0</v>
      </c>
      <c r="L22" s="13">
        <v>0</v>
      </c>
      <c r="M22" s="13">
        <v>29926047</v>
      </c>
      <c r="N22" s="13">
        <v>0</v>
      </c>
      <c r="O22" s="82">
        <v>29926047</v>
      </c>
      <c r="P22" s="84">
        <v>146926047</v>
      </c>
      <c r="Q22" s="12">
        <v>1021563846</v>
      </c>
      <c r="R22" s="13">
        <v>314601582</v>
      </c>
      <c r="S22" s="13">
        <v>1676641105</v>
      </c>
      <c r="T22" s="13">
        <v>9879327</v>
      </c>
      <c r="U22" s="13">
        <v>2467610</v>
      </c>
      <c r="V22" s="13">
        <v>1178231</v>
      </c>
      <c r="W22" s="13">
        <v>14177151</v>
      </c>
      <c r="X22" s="13">
        <v>50296839</v>
      </c>
      <c r="Y22" s="13">
        <v>400818</v>
      </c>
      <c r="Z22" s="13">
        <v>0</v>
      </c>
      <c r="AA22" s="13">
        <v>0</v>
      </c>
      <c r="AB22" s="82">
        <v>3091206509</v>
      </c>
      <c r="AC22" s="12">
        <v>39045793</v>
      </c>
      <c r="AD22" s="13">
        <v>414993</v>
      </c>
      <c r="AE22" s="13">
        <v>0</v>
      </c>
      <c r="AF22" s="82">
        <v>38630800</v>
      </c>
      <c r="AG22" s="84">
        <v>3276763356</v>
      </c>
      <c r="AH22" s="13">
        <v>13023614</v>
      </c>
      <c r="AI22" s="13">
        <v>24595746</v>
      </c>
      <c r="AJ22" s="13">
        <v>0</v>
      </c>
      <c r="AK22" s="13">
        <v>11689802</v>
      </c>
      <c r="AL22" s="13">
        <v>0</v>
      </c>
      <c r="AM22" s="13">
        <v>0</v>
      </c>
      <c r="AN22" s="13">
        <v>0</v>
      </c>
      <c r="AO22" s="82">
        <v>11689802</v>
      </c>
      <c r="AP22" s="84">
        <v>49309162</v>
      </c>
      <c r="AQ22" s="13">
        <v>20634063</v>
      </c>
      <c r="AR22" s="13">
        <v>0</v>
      </c>
      <c r="AS22" s="13">
        <v>11828840</v>
      </c>
      <c r="AT22" s="13">
        <v>0</v>
      </c>
      <c r="AU22" s="13">
        <v>0</v>
      </c>
      <c r="AV22" s="13">
        <v>2608765</v>
      </c>
      <c r="AW22" s="13">
        <v>0</v>
      </c>
      <c r="AX22" s="86">
        <v>14437605</v>
      </c>
      <c r="AY22" s="13">
        <v>0</v>
      </c>
      <c r="AZ22" s="82">
        <v>35071668</v>
      </c>
      <c r="BA22" s="84">
        <v>84380830</v>
      </c>
      <c r="BB22" s="13">
        <v>1390593585</v>
      </c>
      <c r="BC22" s="13">
        <v>1801788942</v>
      </c>
      <c r="BD22" s="82">
        <v>3192382527</v>
      </c>
      <c r="BE22" s="84">
        <v>3276763357</v>
      </c>
      <c r="BF22" s="13">
        <v>94556459</v>
      </c>
      <c r="BG22" s="13">
        <v>29985721</v>
      </c>
      <c r="BH22" s="13">
        <v>7702713</v>
      </c>
      <c r="BI22" s="13">
        <v>10311250</v>
      </c>
      <c r="BJ22" s="13">
        <v>0</v>
      </c>
      <c r="BK22" s="13">
        <v>7518667</v>
      </c>
      <c r="BL22" s="13">
        <v>0</v>
      </c>
      <c r="BM22" s="13">
        <v>52552917</v>
      </c>
      <c r="BN22" s="82">
        <v>202627727</v>
      </c>
      <c r="BO22" s="13">
        <v>5036936</v>
      </c>
      <c r="BP22" s="13">
        <v>0</v>
      </c>
      <c r="BQ22" s="13">
        <v>48088946</v>
      </c>
      <c r="BR22" s="13">
        <v>0</v>
      </c>
      <c r="BS22" s="13">
        <v>71119236</v>
      </c>
      <c r="BT22" s="13">
        <v>0</v>
      </c>
      <c r="BU22" s="13">
        <v>0</v>
      </c>
      <c r="BV22" s="13">
        <v>0</v>
      </c>
      <c r="BW22" s="13">
        <v>0</v>
      </c>
      <c r="BX22" s="13">
        <v>0</v>
      </c>
      <c r="BY22" s="13">
        <v>0</v>
      </c>
      <c r="BZ22" s="13">
        <v>414606</v>
      </c>
      <c r="CA22" s="82">
        <v>124659724</v>
      </c>
      <c r="CB22" s="84">
        <v>77968003</v>
      </c>
      <c r="CC22" s="13">
        <v>1596596</v>
      </c>
      <c r="CD22" s="13">
        <v>0</v>
      </c>
      <c r="CE22" s="13">
        <v>0</v>
      </c>
      <c r="CF22" s="13">
        <v>0</v>
      </c>
      <c r="CG22" s="13">
        <v>0</v>
      </c>
      <c r="CH22" s="13">
        <v>0</v>
      </c>
      <c r="CI22" s="13">
        <v>21000000</v>
      </c>
      <c r="CJ22" s="13">
        <v>-92088296</v>
      </c>
      <c r="CK22" s="82">
        <v>-69491700</v>
      </c>
      <c r="CL22" s="13">
        <v>0</v>
      </c>
      <c r="CM22" s="13">
        <v>0</v>
      </c>
      <c r="CN22" s="13">
        <v>0</v>
      </c>
      <c r="CO22" s="13">
        <v>0</v>
      </c>
      <c r="CP22" s="13">
        <v>0</v>
      </c>
      <c r="CQ22" s="13">
        <v>-4334476</v>
      </c>
      <c r="CR22" s="13">
        <v>0</v>
      </c>
      <c r="CS22" s="82">
        <v>-4334476</v>
      </c>
      <c r="CT22" s="84">
        <v>4141827</v>
      </c>
      <c r="CU22" s="12">
        <v>25784221</v>
      </c>
      <c r="CV22" s="16">
        <v>29926047</v>
      </c>
      <c r="CW22" s="12">
        <v>10290029</v>
      </c>
      <c r="CX22" s="13">
        <v>255970</v>
      </c>
      <c r="CY22" s="13">
        <v>0</v>
      </c>
      <c r="CZ22" s="13">
        <v>7647071</v>
      </c>
      <c r="DA22" s="16">
        <v>-17000</v>
      </c>
      <c r="DB22" s="12">
        <v>117245541</v>
      </c>
      <c r="DC22" s="13">
        <v>0</v>
      </c>
      <c r="DD22" s="13">
        <v>0</v>
      </c>
      <c r="DE22" s="13">
        <v>202681</v>
      </c>
      <c r="DF22" s="13">
        <v>6567392</v>
      </c>
      <c r="DG22" s="13">
        <v>40017067</v>
      </c>
      <c r="DH22" s="13">
        <v>38292073</v>
      </c>
      <c r="DI22" s="16">
        <v>42621223</v>
      </c>
      <c r="DJ22" s="12">
        <v>7518667</v>
      </c>
      <c r="DK22" s="13">
        <v>0</v>
      </c>
      <c r="DL22" s="13">
        <v>959898</v>
      </c>
      <c r="DM22" s="13">
        <v>0</v>
      </c>
      <c r="DN22" s="13">
        <v>0</v>
      </c>
      <c r="DO22" s="13">
        <v>0</v>
      </c>
      <c r="DP22" s="13">
        <v>0</v>
      </c>
      <c r="DQ22" s="16">
        <v>8640439</v>
      </c>
      <c r="DR22" s="12">
        <v>40090851.600000001</v>
      </c>
      <c r="DS22" s="13">
        <v>471010</v>
      </c>
      <c r="DT22" s="13">
        <v>362206</v>
      </c>
      <c r="DU22" s="13">
        <v>5069212.5999999996</v>
      </c>
      <c r="DV22" s="13">
        <v>0</v>
      </c>
      <c r="DW22" s="13">
        <v>6812275.5999999996</v>
      </c>
      <c r="DX22" s="13">
        <v>1131763</v>
      </c>
      <c r="DY22" s="13">
        <v>72056960</v>
      </c>
      <c r="DZ22" s="16">
        <v>236389</v>
      </c>
      <c r="EA22" s="13">
        <v>0</v>
      </c>
      <c r="EB22" s="13">
        <v>0</v>
      </c>
      <c r="EC22" s="13">
        <v>0</v>
      </c>
      <c r="ED22" s="16">
        <v>0</v>
      </c>
      <c r="EE22" s="13">
        <v>0</v>
      </c>
      <c r="EF22" s="13">
        <v>0</v>
      </c>
      <c r="EG22" s="13">
        <v>0</v>
      </c>
      <c r="EH22" s="13">
        <v>549296</v>
      </c>
      <c r="EI22" s="13">
        <v>27203254.600000001</v>
      </c>
      <c r="EJ22" s="13">
        <v>168332</v>
      </c>
      <c r="EK22" s="13">
        <v>103978</v>
      </c>
      <c r="EL22" s="13">
        <v>1142394</v>
      </c>
      <c r="EM22" s="13">
        <v>0</v>
      </c>
      <c r="EN22" s="16">
        <v>1352531</v>
      </c>
      <c r="EO22" s="13">
        <v>0</v>
      </c>
      <c r="EP22" s="13">
        <v>600212708</v>
      </c>
      <c r="EQ22" s="16">
        <v>0</v>
      </c>
      <c r="ER22" s="82">
        <v>705527235.60000002</v>
      </c>
    </row>
    <row r="23" spans="1:148" x14ac:dyDescent="0.3">
      <c r="A23" s="4" t="s">
        <v>13</v>
      </c>
      <c r="B23" s="13">
        <v>0</v>
      </c>
      <c r="C23" s="13">
        <v>0</v>
      </c>
      <c r="D23" s="13">
        <v>0</v>
      </c>
      <c r="E23" s="13">
        <v>30746883.759999998</v>
      </c>
      <c r="F23" s="82">
        <v>30746883.759999998</v>
      </c>
      <c r="G23" s="12">
        <v>0</v>
      </c>
      <c r="H23" s="13">
        <v>0</v>
      </c>
      <c r="I23" s="82">
        <v>0</v>
      </c>
      <c r="J23" s="12">
        <v>0</v>
      </c>
      <c r="K23" s="13">
        <v>0</v>
      </c>
      <c r="L23" s="13">
        <v>0</v>
      </c>
      <c r="M23" s="13">
        <v>356068664.97000003</v>
      </c>
      <c r="N23" s="13">
        <v>5325777.6900000004</v>
      </c>
      <c r="O23" s="82">
        <v>361394442.66000003</v>
      </c>
      <c r="P23" s="84">
        <v>392141326.42000002</v>
      </c>
      <c r="Q23" s="12">
        <v>3542243213.3000002</v>
      </c>
      <c r="R23" s="13">
        <v>555863761.46000004</v>
      </c>
      <c r="S23" s="13">
        <v>3002883444.9699988</v>
      </c>
      <c r="T23" s="13">
        <v>14442160.629999999</v>
      </c>
      <c r="U23" s="13">
        <v>0</v>
      </c>
      <c r="V23" s="13">
        <v>0</v>
      </c>
      <c r="W23" s="13">
        <v>16598000</v>
      </c>
      <c r="X23" s="13">
        <v>54238738.160000011</v>
      </c>
      <c r="Y23" s="13">
        <v>305000</v>
      </c>
      <c r="Z23" s="13">
        <v>2356000</v>
      </c>
      <c r="AA23" s="13">
        <v>0</v>
      </c>
      <c r="AB23" s="82">
        <v>7188930318.5199995</v>
      </c>
      <c r="AC23" s="12">
        <v>71039079.650000006</v>
      </c>
      <c r="AD23" s="13">
        <v>3234729.5</v>
      </c>
      <c r="AE23" s="13">
        <v>0</v>
      </c>
      <c r="AF23" s="82">
        <v>67804350.150000006</v>
      </c>
      <c r="AG23" s="84">
        <v>7648875995.0899992</v>
      </c>
      <c r="AH23" s="13">
        <v>49421506.169999994</v>
      </c>
      <c r="AI23" s="13">
        <v>0</v>
      </c>
      <c r="AJ23" s="13">
        <v>0</v>
      </c>
      <c r="AK23" s="13">
        <v>0</v>
      </c>
      <c r="AL23" s="13">
        <v>0</v>
      </c>
      <c r="AM23" s="13">
        <v>8299248.8100000005</v>
      </c>
      <c r="AN23" s="13">
        <v>14206455.369999999</v>
      </c>
      <c r="AO23" s="82">
        <v>22505704.18</v>
      </c>
      <c r="AP23" s="84">
        <v>71927210.349999994</v>
      </c>
      <c r="AQ23" s="13">
        <v>0</v>
      </c>
      <c r="AR23" s="13">
        <v>0</v>
      </c>
      <c r="AS23" s="13">
        <v>29546593.149999999</v>
      </c>
      <c r="AT23" s="13">
        <v>9697839.7300000004</v>
      </c>
      <c r="AU23" s="13">
        <v>0</v>
      </c>
      <c r="AV23" s="13">
        <v>9990588.1500000004</v>
      </c>
      <c r="AW23" s="13">
        <v>59691982.079999998</v>
      </c>
      <c r="AX23" s="86">
        <v>108927003.10999998</v>
      </c>
      <c r="AY23" s="13">
        <v>0</v>
      </c>
      <c r="AZ23" s="82">
        <v>108927003.10999998</v>
      </c>
      <c r="BA23" s="84">
        <v>180854213.45999998</v>
      </c>
      <c r="BB23" s="13">
        <v>3355041742.2000003</v>
      </c>
      <c r="BC23" s="13">
        <v>4112980039.4300003</v>
      </c>
      <c r="BD23" s="82">
        <v>7468021781.6300011</v>
      </c>
      <c r="BE23" s="84">
        <v>7648875995.0900011</v>
      </c>
      <c r="BF23" s="13">
        <v>240350837.98000002</v>
      </c>
      <c r="BG23" s="13">
        <v>89488161.830000013</v>
      </c>
      <c r="BH23" s="13">
        <v>53618476.210000001</v>
      </c>
      <c r="BI23" s="13">
        <v>0</v>
      </c>
      <c r="BJ23" s="13">
        <v>0</v>
      </c>
      <c r="BK23" s="13">
        <v>16690656.18</v>
      </c>
      <c r="BL23" s="13">
        <v>0</v>
      </c>
      <c r="BM23" s="13">
        <v>93198349.700000003</v>
      </c>
      <c r="BN23" s="82">
        <v>493346481.90000004</v>
      </c>
      <c r="BO23" s="13">
        <v>13416455.9</v>
      </c>
      <c r="BP23" s="13">
        <v>0</v>
      </c>
      <c r="BQ23" s="13">
        <v>127552974.49999991</v>
      </c>
      <c r="BR23" s="13">
        <v>0</v>
      </c>
      <c r="BS23" s="13">
        <v>218534632.95999986</v>
      </c>
      <c r="BT23" s="13">
        <v>0</v>
      </c>
      <c r="BU23" s="13">
        <v>0</v>
      </c>
      <c r="BV23" s="13">
        <v>1816739.5</v>
      </c>
      <c r="BW23" s="13">
        <v>0</v>
      </c>
      <c r="BX23" s="13">
        <v>0</v>
      </c>
      <c r="BY23" s="13">
        <v>0</v>
      </c>
      <c r="BZ23" s="13">
        <v>5152512.3299999982</v>
      </c>
      <c r="CA23" s="82">
        <v>366473315.18999976</v>
      </c>
      <c r="CB23" s="84">
        <v>126873166.71000028</v>
      </c>
      <c r="CC23" s="13">
        <v>9219864.4900000002</v>
      </c>
      <c r="CD23" s="13">
        <v>0</v>
      </c>
      <c r="CE23" s="13">
        <v>0</v>
      </c>
      <c r="CF23" s="13">
        <v>0</v>
      </c>
      <c r="CG23" s="13">
        <v>0</v>
      </c>
      <c r="CH23" s="13">
        <v>0</v>
      </c>
      <c r="CI23" s="13">
        <v>-8389000.200000003</v>
      </c>
      <c r="CJ23" s="13">
        <v>-116424440.45999999</v>
      </c>
      <c r="CK23" s="82">
        <v>-115593576.17</v>
      </c>
      <c r="CL23" s="13">
        <v>0</v>
      </c>
      <c r="CM23" s="13">
        <v>0</v>
      </c>
      <c r="CN23" s="13">
        <v>0</v>
      </c>
      <c r="CO23" s="13">
        <v>0</v>
      </c>
      <c r="CP23" s="13">
        <v>0</v>
      </c>
      <c r="CQ23" s="13">
        <v>-8043650.6600000001</v>
      </c>
      <c r="CR23" s="13">
        <v>0</v>
      </c>
      <c r="CS23" s="82">
        <v>-8043650.6600000001</v>
      </c>
      <c r="CT23" s="84">
        <v>3235939.8800002746</v>
      </c>
      <c r="CU23" s="12">
        <v>27510972.969999999</v>
      </c>
      <c r="CV23" s="16">
        <v>30746912.850000273</v>
      </c>
      <c r="CW23" s="12">
        <v>0</v>
      </c>
      <c r="CX23" s="13">
        <v>0</v>
      </c>
      <c r="CY23" s="13">
        <v>0</v>
      </c>
      <c r="CZ23" s="13">
        <v>0</v>
      </c>
      <c r="DA23" s="16">
        <v>0</v>
      </c>
      <c r="DB23" s="12">
        <v>300076904.46000004</v>
      </c>
      <c r="DC23" s="13">
        <v>16055282.560000002</v>
      </c>
      <c r="DD23" s="13">
        <v>2271861.04</v>
      </c>
      <c r="DE23" s="13">
        <v>1442767.52</v>
      </c>
      <c r="DF23" s="13">
        <v>13110388.549999999</v>
      </c>
      <c r="DG23" s="13">
        <v>52319640.409999996</v>
      </c>
      <c r="DH23" s="13">
        <v>82202752.700000003</v>
      </c>
      <c r="DI23" s="16">
        <v>112072444.54000011</v>
      </c>
      <c r="DJ23" s="12">
        <v>18414644.859999999</v>
      </c>
      <c r="DK23" s="13">
        <v>1209963.7400000002</v>
      </c>
      <c r="DL23" s="13">
        <v>506830</v>
      </c>
      <c r="DM23" s="13">
        <v>0</v>
      </c>
      <c r="DN23" s="13">
        <v>0</v>
      </c>
      <c r="DO23" s="13">
        <v>0</v>
      </c>
      <c r="DP23" s="13">
        <v>0</v>
      </c>
      <c r="DQ23" s="16">
        <v>560081.07999999996</v>
      </c>
      <c r="DR23" s="12">
        <v>119212137.07999995</v>
      </c>
      <c r="DS23" s="13">
        <v>676394.93</v>
      </c>
      <c r="DT23" s="13">
        <v>108839.25</v>
      </c>
      <c r="DU23" s="13">
        <v>13416455.9</v>
      </c>
      <c r="DV23" s="13">
        <v>0</v>
      </c>
      <c r="DW23" s="13">
        <v>5537445.6699999999</v>
      </c>
      <c r="DX23" s="13">
        <v>3646186.4800000004</v>
      </c>
      <c r="DY23" s="13">
        <v>232351981.09999985</v>
      </c>
      <c r="DZ23" s="16">
        <v>378462.8</v>
      </c>
      <c r="EA23" s="13">
        <v>0</v>
      </c>
      <c r="EB23" s="13">
        <v>3154839.73</v>
      </c>
      <c r="EC23" s="13">
        <v>0</v>
      </c>
      <c r="ED23" s="16">
        <v>0</v>
      </c>
      <c r="EE23" s="13">
        <v>2783876.55</v>
      </c>
      <c r="EF23" s="13">
        <v>0</v>
      </c>
      <c r="EG23" s="13">
        <v>0</v>
      </c>
      <c r="EH23" s="13">
        <v>1863865.68</v>
      </c>
      <c r="EI23" s="13">
        <v>75078176.340000004</v>
      </c>
      <c r="EJ23" s="13">
        <v>0</v>
      </c>
      <c r="EK23" s="13">
        <v>757383.78</v>
      </c>
      <c r="EL23" s="13">
        <v>1043668.11</v>
      </c>
      <c r="EM23" s="13">
        <v>0</v>
      </c>
      <c r="EN23" s="16">
        <v>1762200.9200000004</v>
      </c>
      <c r="EO23" s="13">
        <v>0</v>
      </c>
      <c r="EP23" s="13">
        <v>0</v>
      </c>
      <c r="EQ23" s="16">
        <v>-4071130.8900000006</v>
      </c>
      <c r="ER23" s="82">
        <v>134400516.25000042</v>
      </c>
    </row>
    <row r="24" spans="1:148" x14ac:dyDescent="0.3">
      <c r="A24" s="4" t="s">
        <v>14</v>
      </c>
      <c r="B24" s="13">
        <v>0</v>
      </c>
      <c r="C24" s="13">
        <v>0</v>
      </c>
      <c r="D24" s="13">
        <v>0</v>
      </c>
      <c r="E24" s="13">
        <v>675765</v>
      </c>
      <c r="F24" s="82">
        <v>675765</v>
      </c>
      <c r="G24" s="12">
        <v>0</v>
      </c>
      <c r="H24" s="13">
        <v>0</v>
      </c>
      <c r="I24" s="82">
        <v>0</v>
      </c>
      <c r="J24" s="12">
        <v>0</v>
      </c>
      <c r="K24" s="13">
        <v>0</v>
      </c>
      <c r="L24" s="13">
        <v>0</v>
      </c>
      <c r="M24" s="13">
        <v>0</v>
      </c>
      <c r="N24" s="13">
        <v>0</v>
      </c>
      <c r="O24" s="82">
        <v>0</v>
      </c>
      <c r="P24" s="84">
        <v>675765</v>
      </c>
      <c r="Q24" s="12">
        <v>25103135.84</v>
      </c>
      <c r="R24" s="13">
        <v>56757920.479999997</v>
      </c>
      <c r="S24" s="13">
        <v>331147823.13</v>
      </c>
      <c r="T24" s="13">
        <v>3154230.79</v>
      </c>
      <c r="U24" s="13">
        <v>1909962.17</v>
      </c>
      <c r="V24" s="13">
        <v>0</v>
      </c>
      <c r="W24" s="13">
        <v>9637050.3499999996</v>
      </c>
      <c r="X24" s="13">
        <v>0</v>
      </c>
      <c r="Y24" s="13">
        <v>0</v>
      </c>
      <c r="Z24" s="13">
        <v>0</v>
      </c>
      <c r="AA24" s="13">
        <v>14628</v>
      </c>
      <c r="AB24" s="82">
        <v>427724750.76000005</v>
      </c>
      <c r="AC24" s="12">
        <v>3904506.1500000004</v>
      </c>
      <c r="AD24" s="13">
        <v>0</v>
      </c>
      <c r="AE24" s="13">
        <v>0</v>
      </c>
      <c r="AF24" s="82">
        <v>3904506.1500000004</v>
      </c>
      <c r="AG24" s="84">
        <v>432305021.91000003</v>
      </c>
      <c r="AH24" s="13">
        <v>687160</v>
      </c>
      <c r="AI24" s="13">
        <v>0</v>
      </c>
      <c r="AJ24" s="13">
        <v>0</v>
      </c>
      <c r="AK24" s="13">
        <v>0</v>
      </c>
      <c r="AL24" s="13">
        <v>2089000</v>
      </c>
      <c r="AM24" s="13">
        <v>0</v>
      </c>
      <c r="AN24" s="13">
        <v>0</v>
      </c>
      <c r="AO24" s="82">
        <v>2089000</v>
      </c>
      <c r="AP24" s="84">
        <v>2776160</v>
      </c>
      <c r="AQ24" s="13">
        <v>2951374</v>
      </c>
      <c r="AR24" s="13">
        <v>0</v>
      </c>
      <c r="AS24" s="13">
        <v>3426417</v>
      </c>
      <c r="AT24" s="13">
        <v>61571</v>
      </c>
      <c r="AU24" s="13">
        <v>0</v>
      </c>
      <c r="AV24" s="13">
        <v>305549</v>
      </c>
      <c r="AW24" s="13">
        <v>4089009</v>
      </c>
      <c r="AX24" s="86">
        <v>7882546</v>
      </c>
      <c r="AY24" s="13">
        <v>0</v>
      </c>
      <c r="AZ24" s="82">
        <v>10833920</v>
      </c>
      <c r="BA24" s="84">
        <v>13610080</v>
      </c>
      <c r="BB24" s="13">
        <v>128661085</v>
      </c>
      <c r="BC24" s="13">
        <v>290033857</v>
      </c>
      <c r="BD24" s="82">
        <v>418694942</v>
      </c>
      <c r="BE24" s="84">
        <v>432305022</v>
      </c>
      <c r="BF24" s="13">
        <v>11705589</v>
      </c>
      <c r="BG24" s="13">
        <v>4872742.74</v>
      </c>
      <c r="BH24" s="13">
        <v>9958230.5500000007</v>
      </c>
      <c r="BI24" s="13">
        <v>2689415.03</v>
      </c>
      <c r="BJ24" s="13">
        <v>0</v>
      </c>
      <c r="BK24" s="13">
        <v>276428</v>
      </c>
      <c r="BL24" s="13">
        <v>0</v>
      </c>
      <c r="BM24" s="13">
        <v>816265</v>
      </c>
      <c r="BN24" s="82">
        <v>30318670.32</v>
      </c>
      <c r="BO24" s="13">
        <v>1460545</v>
      </c>
      <c r="BP24" s="13">
        <v>0</v>
      </c>
      <c r="BQ24" s="13">
        <v>15996313</v>
      </c>
      <c r="BR24" s="13">
        <v>0</v>
      </c>
      <c r="BS24" s="13">
        <v>15695435.57</v>
      </c>
      <c r="BT24" s="13">
        <v>0</v>
      </c>
      <c r="BU24" s="13">
        <v>0</v>
      </c>
      <c r="BV24" s="13">
        <v>0</v>
      </c>
      <c r="BW24" s="13">
        <v>0</v>
      </c>
      <c r="BX24" s="13">
        <v>0</v>
      </c>
      <c r="BY24" s="13">
        <v>0</v>
      </c>
      <c r="BZ24" s="13">
        <v>351348</v>
      </c>
      <c r="CA24" s="82">
        <v>33503641.57</v>
      </c>
      <c r="CB24" s="84">
        <v>-3184971.25</v>
      </c>
      <c r="CC24" s="13">
        <v>0</v>
      </c>
      <c r="CD24" s="13">
        <v>0</v>
      </c>
      <c r="CE24" s="13">
        <v>0</v>
      </c>
      <c r="CF24" s="13">
        <v>0</v>
      </c>
      <c r="CG24" s="13">
        <v>0</v>
      </c>
      <c r="CH24" s="13">
        <v>0</v>
      </c>
      <c r="CI24" s="13">
        <v>11500000</v>
      </c>
      <c r="CJ24" s="13">
        <v>-12927635</v>
      </c>
      <c r="CK24" s="82">
        <v>-1427635</v>
      </c>
      <c r="CL24" s="13">
        <v>0</v>
      </c>
      <c r="CM24" s="13">
        <v>0</v>
      </c>
      <c r="CN24" s="13">
        <v>0</v>
      </c>
      <c r="CO24" s="13">
        <v>0</v>
      </c>
      <c r="CP24" s="13">
        <v>0</v>
      </c>
      <c r="CQ24" s="13">
        <v>108416</v>
      </c>
      <c r="CR24" s="13">
        <v>0</v>
      </c>
      <c r="CS24" s="82">
        <v>108416</v>
      </c>
      <c r="CT24" s="84">
        <v>-4504190.25</v>
      </c>
      <c r="CU24" s="12">
        <v>5179955.1499999948</v>
      </c>
      <c r="CV24" s="16">
        <v>675765</v>
      </c>
      <c r="CW24" s="12">
        <v>-33811</v>
      </c>
      <c r="CX24" s="13">
        <v>-515498</v>
      </c>
      <c r="CY24" s="13">
        <v>-23231</v>
      </c>
      <c r="CZ24" s="13">
        <v>-5506985</v>
      </c>
      <c r="DA24" s="16">
        <v>1800</v>
      </c>
      <c r="DB24" s="12">
        <v>17522551</v>
      </c>
      <c r="DC24" s="13">
        <v>1667542</v>
      </c>
      <c r="DD24" s="13">
        <v>0</v>
      </c>
      <c r="DE24" s="13">
        <v>10324</v>
      </c>
      <c r="DF24" s="13">
        <v>466876</v>
      </c>
      <c r="DG24" s="13">
        <v>12647596</v>
      </c>
      <c r="DH24" s="13">
        <v>191446</v>
      </c>
      <c r="DI24" s="16">
        <v>84206</v>
      </c>
      <c r="DJ24" s="12">
        <v>401820</v>
      </c>
      <c r="DK24" s="13">
        <v>28617</v>
      </c>
      <c r="DL24" s="13">
        <v>0</v>
      </c>
      <c r="DM24" s="13">
        <v>0</v>
      </c>
      <c r="DN24" s="13">
        <v>0</v>
      </c>
      <c r="DO24" s="13">
        <v>0</v>
      </c>
      <c r="DP24" s="13">
        <v>0</v>
      </c>
      <c r="DQ24" s="16">
        <v>511996</v>
      </c>
      <c r="DR24" s="12">
        <v>13330907</v>
      </c>
      <c r="DS24" s="13">
        <v>268724</v>
      </c>
      <c r="DT24" s="13">
        <v>93167</v>
      </c>
      <c r="DU24" s="13">
        <v>1460545</v>
      </c>
      <c r="DV24" s="13">
        <v>0</v>
      </c>
      <c r="DW24" s="13">
        <v>471929</v>
      </c>
      <c r="DX24" s="13">
        <v>673231</v>
      </c>
      <c r="DY24" s="13">
        <v>13823311</v>
      </c>
      <c r="DZ24" s="16">
        <v>12355</v>
      </c>
      <c r="EA24" s="13">
        <v>0</v>
      </c>
      <c r="EB24" s="13">
        <v>0</v>
      </c>
      <c r="EC24" s="13">
        <v>0</v>
      </c>
      <c r="ED24" s="16">
        <v>0</v>
      </c>
      <c r="EE24" s="13">
        <v>0</v>
      </c>
      <c r="EF24" s="13">
        <v>0</v>
      </c>
      <c r="EG24" s="13">
        <v>0</v>
      </c>
      <c r="EH24" s="13">
        <v>57756</v>
      </c>
      <c r="EI24" s="13">
        <v>7951797</v>
      </c>
      <c r="EJ24" s="13">
        <v>0</v>
      </c>
      <c r="EK24" s="13">
        <v>13197</v>
      </c>
      <c r="EL24" s="13">
        <v>107876</v>
      </c>
      <c r="EM24" s="13">
        <v>0</v>
      </c>
      <c r="EN24" s="16">
        <v>82624</v>
      </c>
      <c r="EO24" s="13">
        <v>0</v>
      </c>
      <c r="EP24" s="13">
        <v>0</v>
      </c>
      <c r="EQ24" s="16">
        <v>-739624</v>
      </c>
      <c r="ER24" s="82">
        <v>-5554069</v>
      </c>
    </row>
    <row r="25" spans="1:148" x14ac:dyDescent="0.3">
      <c r="A25" s="4" t="s">
        <v>15</v>
      </c>
      <c r="B25" s="13">
        <v>0</v>
      </c>
      <c r="C25" s="13">
        <v>0</v>
      </c>
      <c r="D25" s="13">
        <v>0</v>
      </c>
      <c r="E25" s="13">
        <v>15422026</v>
      </c>
      <c r="F25" s="82">
        <v>15422026</v>
      </c>
      <c r="G25" s="12">
        <v>0</v>
      </c>
      <c r="H25" s="13">
        <v>111000</v>
      </c>
      <c r="I25" s="82">
        <v>111000</v>
      </c>
      <c r="J25" s="12">
        <v>0</v>
      </c>
      <c r="K25" s="13">
        <v>0</v>
      </c>
      <c r="L25" s="13">
        <v>0</v>
      </c>
      <c r="M25" s="13">
        <v>14000000</v>
      </c>
      <c r="N25" s="13">
        <v>0</v>
      </c>
      <c r="O25" s="82">
        <v>14000000</v>
      </c>
      <c r="P25" s="84">
        <v>29533026</v>
      </c>
      <c r="Q25" s="12">
        <v>63539472</v>
      </c>
      <c r="R25" s="13">
        <v>80237802</v>
      </c>
      <c r="S25" s="13">
        <v>366703433</v>
      </c>
      <c r="T25" s="13">
        <v>8292471</v>
      </c>
      <c r="U25" s="13">
        <v>0</v>
      </c>
      <c r="V25" s="13">
        <v>0</v>
      </c>
      <c r="W25" s="13">
        <v>1130857</v>
      </c>
      <c r="X25" s="13">
        <v>9159000</v>
      </c>
      <c r="Y25" s="13">
        <v>436153</v>
      </c>
      <c r="Z25" s="13">
        <v>0</v>
      </c>
      <c r="AA25" s="13">
        <v>177000</v>
      </c>
      <c r="AB25" s="82">
        <v>529676188</v>
      </c>
      <c r="AC25" s="12">
        <v>8587606</v>
      </c>
      <c r="AD25" s="13">
        <v>92000</v>
      </c>
      <c r="AE25" s="13">
        <v>0</v>
      </c>
      <c r="AF25" s="82">
        <v>8495606</v>
      </c>
      <c r="AG25" s="84">
        <v>567704820</v>
      </c>
      <c r="AH25" s="13">
        <v>998000</v>
      </c>
      <c r="AI25" s="13">
        <v>0</v>
      </c>
      <c r="AJ25" s="13">
        <v>9000</v>
      </c>
      <c r="AK25" s="13">
        <v>0</v>
      </c>
      <c r="AL25" s="13">
        <v>0</v>
      </c>
      <c r="AM25" s="13">
        <v>0</v>
      </c>
      <c r="AN25" s="13">
        <v>0</v>
      </c>
      <c r="AO25" s="82">
        <v>9000</v>
      </c>
      <c r="AP25" s="84">
        <v>1007000</v>
      </c>
      <c r="AQ25" s="13">
        <v>4565000</v>
      </c>
      <c r="AR25" s="13">
        <v>0</v>
      </c>
      <c r="AS25" s="13">
        <v>4965820</v>
      </c>
      <c r="AT25" s="13">
        <v>4923000</v>
      </c>
      <c r="AU25" s="13">
        <v>0</v>
      </c>
      <c r="AV25" s="13">
        <v>0</v>
      </c>
      <c r="AW25" s="13">
        <v>0</v>
      </c>
      <c r="AX25" s="86">
        <v>9888820</v>
      </c>
      <c r="AY25" s="13">
        <v>4524000</v>
      </c>
      <c r="AZ25" s="82">
        <v>18977820</v>
      </c>
      <c r="BA25" s="84">
        <v>19984820</v>
      </c>
      <c r="BB25" s="13">
        <v>138919000</v>
      </c>
      <c r="BC25" s="13">
        <v>408801000</v>
      </c>
      <c r="BD25" s="82">
        <v>547720000</v>
      </c>
      <c r="BE25" s="84">
        <v>567704820</v>
      </c>
      <c r="BF25" s="13">
        <v>35395000</v>
      </c>
      <c r="BG25" s="13">
        <v>7801000</v>
      </c>
      <c r="BH25" s="13">
        <v>5284000</v>
      </c>
      <c r="BI25" s="13">
        <v>3470000</v>
      </c>
      <c r="BJ25" s="13">
        <v>0</v>
      </c>
      <c r="BK25" s="13">
        <v>1280000</v>
      </c>
      <c r="BL25" s="13">
        <v>0</v>
      </c>
      <c r="BM25" s="13">
        <v>1136000</v>
      </c>
      <c r="BN25" s="82">
        <v>54366000</v>
      </c>
      <c r="BO25" s="13">
        <v>2330000</v>
      </c>
      <c r="BP25" s="13">
        <v>0</v>
      </c>
      <c r="BQ25" s="13">
        <v>23181000</v>
      </c>
      <c r="BR25" s="13">
        <v>0</v>
      </c>
      <c r="BS25" s="13">
        <v>21942000</v>
      </c>
      <c r="BT25" s="13">
        <v>0</v>
      </c>
      <c r="BU25" s="13">
        <v>0</v>
      </c>
      <c r="BV25" s="13">
        <v>0</v>
      </c>
      <c r="BW25" s="13">
        <v>0</v>
      </c>
      <c r="BX25" s="13">
        <v>0</v>
      </c>
      <c r="BY25" s="13">
        <v>0</v>
      </c>
      <c r="BZ25" s="13">
        <v>715000</v>
      </c>
      <c r="CA25" s="82">
        <v>48168000</v>
      </c>
      <c r="CB25" s="84">
        <v>6198000</v>
      </c>
      <c r="CC25" s="13">
        <v>0</v>
      </c>
      <c r="CD25" s="13">
        <v>0</v>
      </c>
      <c r="CE25" s="13">
        <v>0</v>
      </c>
      <c r="CF25" s="13">
        <v>0</v>
      </c>
      <c r="CG25" s="13">
        <v>0</v>
      </c>
      <c r="CH25" s="13">
        <v>0</v>
      </c>
      <c r="CI25" s="13">
        <v>-1000000</v>
      </c>
      <c r="CJ25" s="13">
        <v>-10835000</v>
      </c>
      <c r="CK25" s="82">
        <v>-11835000</v>
      </c>
      <c r="CL25" s="13">
        <v>0</v>
      </c>
      <c r="CM25" s="13">
        <v>0</v>
      </c>
      <c r="CN25" s="13">
        <v>0</v>
      </c>
      <c r="CO25" s="13">
        <v>0</v>
      </c>
      <c r="CP25" s="13">
        <v>0</v>
      </c>
      <c r="CQ25" s="13">
        <v>-8000</v>
      </c>
      <c r="CR25" s="13">
        <v>0</v>
      </c>
      <c r="CS25" s="82">
        <v>-8000</v>
      </c>
      <c r="CT25" s="84">
        <v>-5645000</v>
      </c>
      <c r="CU25" s="12">
        <v>21067000</v>
      </c>
      <c r="CV25" s="16">
        <v>15422000</v>
      </c>
      <c r="CW25" s="12">
        <v>121000</v>
      </c>
      <c r="CX25" s="13">
        <v>383000</v>
      </c>
      <c r="CY25" s="13">
        <v>313000</v>
      </c>
      <c r="CZ25" s="13">
        <v>1786000</v>
      </c>
      <c r="DA25" s="16">
        <v>-10000</v>
      </c>
      <c r="DB25" s="12">
        <v>35554000</v>
      </c>
      <c r="DC25" s="13">
        <v>0</v>
      </c>
      <c r="DD25" s="13">
        <v>0</v>
      </c>
      <c r="DE25" s="13">
        <v>100503</v>
      </c>
      <c r="DF25" s="13">
        <v>863497</v>
      </c>
      <c r="DG25" s="13">
        <v>11357000</v>
      </c>
      <c r="DH25" s="13">
        <v>498000</v>
      </c>
      <c r="DI25" s="16">
        <v>2006000</v>
      </c>
      <c r="DJ25" s="12">
        <v>1278000</v>
      </c>
      <c r="DK25" s="13">
        <v>0</v>
      </c>
      <c r="DL25" s="13">
        <v>166000</v>
      </c>
      <c r="DM25" s="13">
        <v>0</v>
      </c>
      <c r="DN25" s="13">
        <v>0</v>
      </c>
      <c r="DO25" s="13">
        <v>71000</v>
      </c>
      <c r="DP25" s="13">
        <v>0</v>
      </c>
      <c r="DQ25" s="16">
        <v>8831000</v>
      </c>
      <c r="DR25" s="12">
        <v>19156317</v>
      </c>
      <c r="DS25" s="13">
        <v>296683</v>
      </c>
      <c r="DT25" s="13">
        <v>208000</v>
      </c>
      <c r="DU25" s="13">
        <v>2330000</v>
      </c>
      <c r="DV25" s="13">
        <v>0</v>
      </c>
      <c r="DW25" s="13">
        <v>3185000</v>
      </c>
      <c r="DX25" s="13">
        <v>801000</v>
      </c>
      <c r="DY25" s="13">
        <v>23412000</v>
      </c>
      <c r="DZ25" s="16">
        <v>58000</v>
      </c>
      <c r="EA25" s="13">
        <v>0</v>
      </c>
      <c r="EB25" s="13">
        <v>0</v>
      </c>
      <c r="EC25" s="13">
        <v>0</v>
      </c>
      <c r="ED25" s="16">
        <v>0</v>
      </c>
      <c r="EE25" s="13">
        <v>0</v>
      </c>
      <c r="EF25" s="13">
        <v>0</v>
      </c>
      <c r="EG25" s="13">
        <v>0</v>
      </c>
      <c r="EH25" s="13">
        <v>101000</v>
      </c>
      <c r="EI25" s="13">
        <v>14287000</v>
      </c>
      <c r="EJ25" s="13">
        <v>0</v>
      </c>
      <c r="EK25" s="13">
        <v>0</v>
      </c>
      <c r="EL25" s="13">
        <v>0</v>
      </c>
      <c r="EM25" s="13">
        <v>0</v>
      </c>
      <c r="EN25" s="16">
        <v>1854000</v>
      </c>
      <c r="EO25" s="13">
        <v>0</v>
      </c>
      <c r="EP25" s="13">
        <v>0</v>
      </c>
      <c r="EQ25" s="16">
        <v>-444000</v>
      </c>
      <c r="ER25" s="82">
        <v>-5408000</v>
      </c>
    </row>
    <row r="26" spans="1:148" x14ac:dyDescent="0.3">
      <c r="A26" s="4" t="s">
        <v>16</v>
      </c>
      <c r="B26" s="13">
        <v>0</v>
      </c>
      <c r="C26" s="13">
        <v>0</v>
      </c>
      <c r="D26" s="13">
        <v>0</v>
      </c>
      <c r="E26" s="13">
        <v>33801000</v>
      </c>
      <c r="F26" s="82">
        <v>33801000</v>
      </c>
      <c r="G26" s="12">
        <v>0</v>
      </c>
      <c r="H26" s="13">
        <v>0</v>
      </c>
      <c r="I26" s="82">
        <v>0</v>
      </c>
      <c r="J26" s="12">
        <v>0</v>
      </c>
      <c r="K26" s="13">
        <v>0</v>
      </c>
      <c r="L26" s="13">
        <v>0</v>
      </c>
      <c r="M26" s="13">
        <v>11483000</v>
      </c>
      <c r="N26" s="13">
        <v>0</v>
      </c>
      <c r="O26" s="82">
        <v>11483000</v>
      </c>
      <c r="P26" s="84">
        <v>45284000</v>
      </c>
      <c r="Q26" s="12">
        <v>24847000</v>
      </c>
      <c r="R26" s="13">
        <v>70779000</v>
      </c>
      <c r="S26" s="13">
        <v>466500000</v>
      </c>
      <c r="T26" s="13">
        <v>9720000</v>
      </c>
      <c r="U26" s="13">
        <v>5339000</v>
      </c>
      <c r="V26" s="13">
        <v>1463000</v>
      </c>
      <c r="W26" s="13">
        <v>710000</v>
      </c>
      <c r="X26" s="13">
        <v>11290000</v>
      </c>
      <c r="Y26" s="13">
        <v>382000</v>
      </c>
      <c r="Z26" s="13">
        <v>0</v>
      </c>
      <c r="AA26" s="13">
        <v>81000</v>
      </c>
      <c r="AB26" s="82">
        <v>591111000</v>
      </c>
      <c r="AC26" s="12">
        <v>4494000</v>
      </c>
      <c r="AD26" s="13">
        <v>86000</v>
      </c>
      <c r="AE26" s="13">
        <v>0</v>
      </c>
      <c r="AF26" s="82">
        <v>4408000</v>
      </c>
      <c r="AG26" s="84">
        <v>640803000</v>
      </c>
      <c r="AH26" s="13">
        <v>785000</v>
      </c>
      <c r="AI26" s="13">
        <v>0</v>
      </c>
      <c r="AJ26" s="13">
        <v>0</v>
      </c>
      <c r="AK26" s="13">
        <v>0</v>
      </c>
      <c r="AL26" s="13">
        <v>0</v>
      </c>
      <c r="AM26" s="13">
        <v>0</v>
      </c>
      <c r="AN26" s="13">
        <v>0</v>
      </c>
      <c r="AO26" s="82">
        <v>0</v>
      </c>
      <c r="AP26" s="84">
        <v>785000</v>
      </c>
      <c r="AQ26" s="13">
        <v>3640000</v>
      </c>
      <c r="AR26" s="13">
        <v>0</v>
      </c>
      <c r="AS26" s="13">
        <v>5581000</v>
      </c>
      <c r="AT26" s="13">
        <v>7861000</v>
      </c>
      <c r="AU26" s="13">
        <v>0</v>
      </c>
      <c r="AV26" s="13">
        <v>5587000</v>
      </c>
      <c r="AW26" s="13">
        <v>0</v>
      </c>
      <c r="AX26" s="86">
        <v>19029000</v>
      </c>
      <c r="AY26" s="13">
        <v>4318000</v>
      </c>
      <c r="AZ26" s="82">
        <v>26987000</v>
      </c>
      <c r="BA26" s="84">
        <v>27772000</v>
      </c>
      <c r="BB26" s="13">
        <v>192477000</v>
      </c>
      <c r="BC26" s="13">
        <v>420554000</v>
      </c>
      <c r="BD26" s="82">
        <v>613031000</v>
      </c>
      <c r="BE26" s="84">
        <v>640803000</v>
      </c>
      <c r="BF26" s="13">
        <v>22602000</v>
      </c>
      <c r="BG26" s="13">
        <v>10323000</v>
      </c>
      <c r="BH26" s="13">
        <v>10042000</v>
      </c>
      <c r="BI26" s="13">
        <v>1354000</v>
      </c>
      <c r="BJ26" s="13">
        <v>0</v>
      </c>
      <c r="BK26" s="13">
        <v>2461000</v>
      </c>
      <c r="BL26" s="13">
        <v>0</v>
      </c>
      <c r="BM26" s="13">
        <v>6936000</v>
      </c>
      <c r="BN26" s="82">
        <v>53718000</v>
      </c>
      <c r="BO26" s="13">
        <v>2144000</v>
      </c>
      <c r="BP26" s="13">
        <v>0</v>
      </c>
      <c r="BQ26" s="13">
        <v>17371000</v>
      </c>
      <c r="BR26" s="13">
        <v>0</v>
      </c>
      <c r="BS26" s="13">
        <v>15253000</v>
      </c>
      <c r="BT26" s="13">
        <v>0</v>
      </c>
      <c r="BU26" s="13">
        <v>0</v>
      </c>
      <c r="BV26" s="13">
        <v>0</v>
      </c>
      <c r="BW26" s="13">
        <v>787000</v>
      </c>
      <c r="BX26" s="13">
        <v>0</v>
      </c>
      <c r="BY26" s="13">
        <v>1391000</v>
      </c>
      <c r="BZ26" s="13">
        <v>3240000</v>
      </c>
      <c r="CA26" s="82">
        <v>40186000</v>
      </c>
      <c r="CB26" s="84">
        <v>13532000</v>
      </c>
      <c r="CC26" s="13">
        <v>358000</v>
      </c>
      <c r="CD26" s="13">
        <v>0</v>
      </c>
      <c r="CE26" s="13">
        <v>0</v>
      </c>
      <c r="CF26" s="13">
        <v>0</v>
      </c>
      <c r="CG26" s="13">
        <v>0</v>
      </c>
      <c r="CH26" s="13">
        <v>0</v>
      </c>
      <c r="CI26" s="13">
        <v>19984000</v>
      </c>
      <c r="CJ26" s="13">
        <v>-30625000</v>
      </c>
      <c r="CK26" s="82">
        <v>-10283000</v>
      </c>
      <c r="CL26" s="13">
        <v>0</v>
      </c>
      <c r="CM26" s="13">
        <v>0</v>
      </c>
      <c r="CN26" s="13">
        <v>0</v>
      </c>
      <c r="CO26" s="13">
        <v>0</v>
      </c>
      <c r="CP26" s="13">
        <v>0</v>
      </c>
      <c r="CQ26" s="13">
        <v>-275000</v>
      </c>
      <c r="CR26" s="13">
        <v>0</v>
      </c>
      <c r="CS26" s="82">
        <v>-275000</v>
      </c>
      <c r="CT26" s="84">
        <v>2974000</v>
      </c>
      <c r="CU26" s="12">
        <v>3827000</v>
      </c>
      <c r="CV26" s="16">
        <v>6801000</v>
      </c>
      <c r="CW26" s="12">
        <v>-20000</v>
      </c>
      <c r="CX26" s="13">
        <v>998000</v>
      </c>
      <c r="CY26" s="13">
        <v>2422000</v>
      </c>
      <c r="CZ26" s="13">
        <v>190000</v>
      </c>
      <c r="DA26" s="16">
        <v>-10000</v>
      </c>
      <c r="DB26" s="12">
        <v>25237000</v>
      </c>
      <c r="DC26" s="13">
        <v>7707000</v>
      </c>
      <c r="DD26" s="13">
        <v>0</v>
      </c>
      <c r="DE26" s="13">
        <v>0</v>
      </c>
      <c r="DF26" s="13">
        <v>738000</v>
      </c>
      <c r="DG26" s="13">
        <v>19693000</v>
      </c>
      <c r="DH26" s="13">
        <v>741000</v>
      </c>
      <c r="DI26" s="16">
        <v>0</v>
      </c>
      <c r="DJ26" s="12">
        <v>2452000</v>
      </c>
      <c r="DK26" s="13">
        <v>0</v>
      </c>
      <c r="DL26" s="13">
        <v>0</v>
      </c>
      <c r="DM26" s="13">
        <v>0</v>
      </c>
      <c r="DN26" s="13">
        <v>0</v>
      </c>
      <c r="DO26" s="13">
        <v>0</v>
      </c>
      <c r="DP26" s="13">
        <v>0</v>
      </c>
      <c r="DQ26" s="16">
        <v>1282000</v>
      </c>
      <c r="DR26" s="12">
        <v>14754000</v>
      </c>
      <c r="DS26" s="13">
        <v>273000</v>
      </c>
      <c r="DT26" s="13">
        <v>195000</v>
      </c>
      <c r="DU26" s="13">
        <v>1878000</v>
      </c>
      <c r="DV26" s="13">
        <v>0</v>
      </c>
      <c r="DW26" s="13">
        <v>2628000</v>
      </c>
      <c r="DX26" s="13">
        <v>533000</v>
      </c>
      <c r="DY26" s="13">
        <v>15598000</v>
      </c>
      <c r="DZ26" s="16">
        <v>0</v>
      </c>
      <c r="EA26" s="13">
        <v>0</v>
      </c>
      <c r="EB26" s="13">
        <v>0</v>
      </c>
      <c r="EC26" s="13">
        <v>0</v>
      </c>
      <c r="ED26" s="16">
        <v>0</v>
      </c>
      <c r="EE26" s="13">
        <v>0</v>
      </c>
      <c r="EF26" s="13">
        <v>0</v>
      </c>
      <c r="EG26" s="13">
        <v>0</v>
      </c>
      <c r="EH26" s="13">
        <v>0</v>
      </c>
      <c r="EI26" s="13">
        <v>13001000</v>
      </c>
      <c r="EJ26" s="13">
        <v>1332000</v>
      </c>
      <c r="EK26" s="13">
        <v>0</v>
      </c>
      <c r="EL26" s="13">
        <v>90000</v>
      </c>
      <c r="EM26" s="13">
        <v>0</v>
      </c>
      <c r="EN26" s="16">
        <v>3025000</v>
      </c>
      <c r="EO26" s="13">
        <v>-298000</v>
      </c>
      <c r="EP26" s="13">
        <v>42529000</v>
      </c>
      <c r="EQ26" s="16">
        <v>-2105000</v>
      </c>
      <c r="ER26" s="82">
        <v>44669000</v>
      </c>
    </row>
    <row r="27" spans="1:148" x14ac:dyDescent="0.3">
      <c r="A27" s="4" t="s">
        <v>17</v>
      </c>
      <c r="B27" s="13">
        <v>0</v>
      </c>
      <c r="C27" s="13">
        <v>0</v>
      </c>
      <c r="D27" s="13">
        <v>0</v>
      </c>
      <c r="E27" s="13">
        <v>3452114</v>
      </c>
      <c r="F27" s="82">
        <v>3452114</v>
      </c>
      <c r="G27" s="12">
        <v>2508232</v>
      </c>
      <c r="H27" s="13">
        <v>0</v>
      </c>
      <c r="I27" s="82">
        <v>2508232</v>
      </c>
      <c r="J27" s="12">
        <v>0</v>
      </c>
      <c r="K27" s="13">
        <v>0</v>
      </c>
      <c r="L27" s="13">
        <v>5653</v>
      </c>
      <c r="M27" s="13">
        <v>61419938</v>
      </c>
      <c r="N27" s="13">
        <v>0</v>
      </c>
      <c r="O27" s="82">
        <v>61425591</v>
      </c>
      <c r="P27" s="84">
        <v>67385937</v>
      </c>
      <c r="Q27" s="12">
        <v>793296293</v>
      </c>
      <c r="R27" s="13">
        <v>308488032</v>
      </c>
      <c r="S27" s="13">
        <v>785171026.63999999</v>
      </c>
      <c r="T27" s="13">
        <v>8397883</v>
      </c>
      <c r="U27" s="13">
        <v>14190930.709999993</v>
      </c>
      <c r="V27" s="13">
        <v>1337075</v>
      </c>
      <c r="W27" s="13">
        <v>87177</v>
      </c>
      <c r="X27" s="13">
        <v>4500526.6199999657</v>
      </c>
      <c r="Y27" s="13">
        <v>0</v>
      </c>
      <c r="Z27" s="13">
        <v>222070.12999999899</v>
      </c>
      <c r="AA27" s="13">
        <v>61359</v>
      </c>
      <c r="AB27" s="82">
        <v>1915752373.0999999</v>
      </c>
      <c r="AC27" s="12">
        <v>40968251</v>
      </c>
      <c r="AD27" s="13">
        <v>12458823</v>
      </c>
      <c r="AE27" s="13">
        <v>0</v>
      </c>
      <c r="AF27" s="82">
        <v>28509428</v>
      </c>
      <c r="AG27" s="84">
        <v>2011647738.0999999</v>
      </c>
      <c r="AH27" s="13">
        <v>6953279</v>
      </c>
      <c r="AI27" s="13">
        <v>90964</v>
      </c>
      <c r="AJ27" s="13">
        <v>0</v>
      </c>
      <c r="AK27" s="13">
        <v>0</v>
      </c>
      <c r="AL27" s="13">
        <v>43477883</v>
      </c>
      <c r="AM27" s="13">
        <v>0</v>
      </c>
      <c r="AN27" s="13">
        <v>0</v>
      </c>
      <c r="AO27" s="82">
        <v>43477883</v>
      </c>
      <c r="AP27" s="84">
        <v>50522126</v>
      </c>
      <c r="AQ27" s="13">
        <v>17479209</v>
      </c>
      <c r="AR27" s="13">
        <v>0</v>
      </c>
      <c r="AS27" s="13">
        <v>25258113</v>
      </c>
      <c r="AT27" s="13">
        <v>0</v>
      </c>
      <c r="AU27" s="13">
        <v>0</v>
      </c>
      <c r="AV27" s="13">
        <v>222070</v>
      </c>
      <c r="AW27" s="13">
        <v>0</v>
      </c>
      <c r="AX27" s="86">
        <v>25480183</v>
      </c>
      <c r="AY27" s="13">
        <v>0</v>
      </c>
      <c r="AZ27" s="82">
        <v>42959392</v>
      </c>
      <c r="BA27" s="84">
        <v>93481518</v>
      </c>
      <c r="BB27" s="13">
        <v>602341154</v>
      </c>
      <c r="BC27" s="13">
        <v>1315825066</v>
      </c>
      <c r="BD27" s="82">
        <v>1918166220</v>
      </c>
      <c r="BE27" s="84">
        <v>2011647738</v>
      </c>
      <c r="BF27" s="13">
        <v>148995591</v>
      </c>
      <c r="BG27" s="13">
        <v>23085630</v>
      </c>
      <c r="BH27" s="13">
        <v>11800441</v>
      </c>
      <c r="BI27" s="13">
        <v>6207050</v>
      </c>
      <c r="BJ27" s="13">
        <v>0</v>
      </c>
      <c r="BK27" s="13">
        <v>3212014</v>
      </c>
      <c r="BL27" s="13">
        <v>0</v>
      </c>
      <c r="BM27" s="13">
        <v>15443588</v>
      </c>
      <c r="BN27" s="82">
        <v>208744314</v>
      </c>
      <c r="BO27" s="13">
        <v>10537143</v>
      </c>
      <c r="BP27" s="13">
        <v>0</v>
      </c>
      <c r="BQ27" s="13">
        <v>90753993</v>
      </c>
      <c r="BR27" s="13">
        <v>0</v>
      </c>
      <c r="BS27" s="13">
        <v>71764511</v>
      </c>
      <c r="BT27" s="13">
        <v>0</v>
      </c>
      <c r="BU27" s="13">
        <v>0</v>
      </c>
      <c r="BV27" s="13">
        <v>307965</v>
      </c>
      <c r="BW27" s="13">
        <v>0</v>
      </c>
      <c r="BX27" s="13">
        <v>0</v>
      </c>
      <c r="BY27" s="13">
        <v>0</v>
      </c>
      <c r="BZ27" s="13">
        <v>0</v>
      </c>
      <c r="CA27" s="82">
        <v>173363612</v>
      </c>
      <c r="CB27" s="84">
        <v>35380702</v>
      </c>
      <c r="CC27" s="13">
        <v>432552</v>
      </c>
      <c r="CD27" s="13">
        <v>0</v>
      </c>
      <c r="CE27" s="13">
        <v>0</v>
      </c>
      <c r="CF27" s="13">
        <v>0</v>
      </c>
      <c r="CG27" s="13">
        <v>0</v>
      </c>
      <c r="CH27" s="13">
        <v>0</v>
      </c>
      <c r="CI27" s="13">
        <v>-17363071</v>
      </c>
      <c r="CJ27" s="13">
        <v>-21254831</v>
      </c>
      <c r="CK27" s="82">
        <v>-38185350</v>
      </c>
      <c r="CL27" s="13">
        <v>0</v>
      </c>
      <c r="CM27" s="13">
        <v>0</v>
      </c>
      <c r="CN27" s="13">
        <v>0</v>
      </c>
      <c r="CO27" s="13">
        <v>189000</v>
      </c>
      <c r="CP27" s="13">
        <v>-5851032</v>
      </c>
      <c r="CQ27" s="13">
        <v>0</v>
      </c>
      <c r="CR27" s="13">
        <v>0</v>
      </c>
      <c r="CS27" s="82">
        <v>-5662032</v>
      </c>
      <c r="CT27" s="84">
        <v>-8466680</v>
      </c>
      <c r="CU27" s="12">
        <v>41812691</v>
      </c>
      <c r="CV27" s="16">
        <v>33346011</v>
      </c>
      <c r="CW27" s="12">
        <v>-2666552</v>
      </c>
      <c r="CX27" s="13">
        <v>3247175</v>
      </c>
      <c r="CY27" s="13">
        <v>0</v>
      </c>
      <c r="CZ27" s="13">
        <v>3335638</v>
      </c>
      <c r="DA27" s="16">
        <v>5819</v>
      </c>
      <c r="DB27" s="12">
        <v>152046964</v>
      </c>
      <c r="DC27" s="13">
        <v>13654821</v>
      </c>
      <c r="DD27" s="13">
        <v>0</v>
      </c>
      <c r="DE27" s="13">
        <v>3284423</v>
      </c>
      <c r="DF27" s="13">
        <v>5804522</v>
      </c>
      <c r="DG27" s="13">
        <v>16951134</v>
      </c>
      <c r="DH27" s="13">
        <v>6659450</v>
      </c>
      <c r="DI27" s="16">
        <v>4504744</v>
      </c>
      <c r="DJ27" s="12">
        <v>2878868</v>
      </c>
      <c r="DK27" s="13">
        <v>798794</v>
      </c>
      <c r="DL27" s="13">
        <v>582288</v>
      </c>
      <c r="DM27" s="13">
        <v>0</v>
      </c>
      <c r="DN27" s="13">
        <v>0</v>
      </c>
      <c r="DO27" s="13">
        <v>0</v>
      </c>
      <c r="DP27" s="13">
        <v>570000</v>
      </c>
      <c r="DQ27" s="16">
        <v>1892173</v>
      </c>
      <c r="DR27" s="12">
        <v>93465914</v>
      </c>
      <c r="DS27" s="13">
        <v>462376</v>
      </c>
      <c r="DT27" s="13">
        <v>100784</v>
      </c>
      <c r="DU27" s="13">
        <v>10537143</v>
      </c>
      <c r="DV27" s="13">
        <v>0</v>
      </c>
      <c r="DW27" s="13">
        <v>84276</v>
      </c>
      <c r="DX27" s="13">
        <v>378610</v>
      </c>
      <c r="DY27" s="13">
        <v>61541283</v>
      </c>
      <c r="DZ27" s="16">
        <v>1865154</v>
      </c>
      <c r="EA27" s="13">
        <v>779525</v>
      </c>
      <c r="EB27" s="13">
        <v>0</v>
      </c>
      <c r="EC27" s="13">
        <v>0</v>
      </c>
      <c r="ED27" s="16">
        <v>2691467</v>
      </c>
      <c r="EE27" s="13">
        <v>0</v>
      </c>
      <c r="EF27" s="13">
        <v>0</v>
      </c>
      <c r="EG27" s="13">
        <v>0</v>
      </c>
      <c r="EH27" s="13">
        <v>29759</v>
      </c>
      <c r="EI27" s="13">
        <v>26549055</v>
      </c>
      <c r="EJ27" s="13">
        <v>692258</v>
      </c>
      <c r="EK27" s="13">
        <v>445</v>
      </c>
      <c r="EL27" s="13">
        <v>1766054</v>
      </c>
      <c r="EM27" s="13">
        <v>0</v>
      </c>
      <c r="EN27" s="16">
        <v>1222018</v>
      </c>
      <c r="EO27" s="13">
        <v>0</v>
      </c>
      <c r="EP27" s="13">
        <v>0</v>
      </c>
      <c r="EQ27" s="16">
        <v>315472</v>
      </c>
      <c r="ER27" s="82">
        <v>7777532</v>
      </c>
    </row>
    <row r="28" spans="1:148" x14ac:dyDescent="0.3">
      <c r="A28" s="4" t="s">
        <v>18</v>
      </c>
      <c r="B28" s="13">
        <v>0</v>
      </c>
      <c r="C28" s="13">
        <v>0</v>
      </c>
      <c r="D28" s="13">
        <v>0</v>
      </c>
      <c r="E28" s="13">
        <v>28905000</v>
      </c>
      <c r="F28" s="82">
        <v>28905000</v>
      </c>
      <c r="G28" s="12">
        <v>0</v>
      </c>
      <c r="H28" s="13">
        <v>0</v>
      </c>
      <c r="I28" s="82">
        <v>0</v>
      </c>
      <c r="J28" s="12">
        <v>0</v>
      </c>
      <c r="K28" s="13">
        <v>0</v>
      </c>
      <c r="L28" s="13">
        <v>0</v>
      </c>
      <c r="M28" s="13">
        <v>88297000</v>
      </c>
      <c r="N28" s="13">
        <v>0</v>
      </c>
      <c r="O28" s="82">
        <v>88297000</v>
      </c>
      <c r="P28" s="84">
        <v>117202000</v>
      </c>
      <c r="Q28" s="12">
        <v>197201000</v>
      </c>
      <c r="R28" s="13">
        <v>116931000</v>
      </c>
      <c r="S28" s="13">
        <v>959226000</v>
      </c>
      <c r="T28" s="13">
        <v>16307000</v>
      </c>
      <c r="U28" s="13">
        <v>11380000</v>
      </c>
      <c r="V28" s="13">
        <v>3663000</v>
      </c>
      <c r="W28" s="13">
        <v>34202000</v>
      </c>
      <c r="X28" s="13">
        <v>35948000</v>
      </c>
      <c r="Y28" s="13">
        <v>2327000</v>
      </c>
      <c r="Z28" s="13">
        <v>0</v>
      </c>
      <c r="AA28" s="13">
        <v>0</v>
      </c>
      <c r="AB28" s="82">
        <v>1377185000</v>
      </c>
      <c r="AC28" s="12">
        <v>17495000</v>
      </c>
      <c r="AD28" s="13">
        <v>1249000</v>
      </c>
      <c r="AE28" s="13">
        <v>0</v>
      </c>
      <c r="AF28" s="82">
        <v>16246000</v>
      </c>
      <c r="AG28" s="84">
        <v>1510633000</v>
      </c>
      <c r="AH28" s="13">
        <v>4137000</v>
      </c>
      <c r="AI28" s="13">
        <v>16155000</v>
      </c>
      <c r="AJ28" s="13">
        <v>0</v>
      </c>
      <c r="AK28" s="13">
        <v>1650000</v>
      </c>
      <c r="AL28" s="13">
        <v>8209000</v>
      </c>
      <c r="AM28" s="13">
        <v>0</v>
      </c>
      <c r="AN28" s="13">
        <v>0</v>
      </c>
      <c r="AO28" s="82">
        <v>9859000</v>
      </c>
      <c r="AP28" s="84">
        <v>30151000</v>
      </c>
      <c r="AQ28" s="13">
        <v>12873000</v>
      </c>
      <c r="AR28" s="13">
        <v>0</v>
      </c>
      <c r="AS28" s="13">
        <v>7853000</v>
      </c>
      <c r="AT28" s="13">
        <v>13234000</v>
      </c>
      <c r="AU28" s="13">
        <v>0</v>
      </c>
      <c r="AV28" s="13">
        <v>679000</v>
      </c>
      <c r="AW28" s="13">
        <v>186000</v>
      </c>
      <c r="AX28" s="86">
        <v>21952000</v>
      </c>
      <c r="AY28" s="13">
        <v>0</v>
      </c>
      <c r="AZ28" s="82">
        <v>34825000</v>
      </c>
      <c r="BA28" s="84">
        <v>64976000</v>
      </c>
      <c r="BB28" s="13">
        <v>508156000</v>
      </c>
      <c r="BC28" s="13">
        <v>937501000</v>
      </c>
      <c r="BD28" s="82">
        <v>1445657000</v>
      </c>
      <c r="BE28" s="84">
        <v>1510633000</v>
      </c>
      <c r="BF28" s="13">
        <v>56768000</v>
      </c>
      <c r="BG28" s="13">
        <v>30593000</v>
      </c>
      <c r="BH28" s="13">
        <v>7454000</v>
      </c>
      <c r="BI28" s="13">
        <v>16595000</v>
      </c>
      <c r="BJ28" s="13">
        <v>0</v>
      </c>
      <c r="BK28" s="13">
        <v>7074000</v>
      </c>
      <c r="BL28" s="13">
        <v>0</v>
      </c>
      <c r="BM28" s="13">
        <v>5196000</v>
      </c>
      <c r="BN28" s="82">
        <v>123680000</v>
      </c>
      <c r="BO28" s="13">
        <v>3940000</v>
      </c>
      <c r="BP28" s="13">
        <v>0</v>
      </c>
      <c r="BQ28" s="13">
        <v>36645000</v>
      </c>
      <c r="BR28" s="13">
        <v>0</v>
      </c>
      <c r="BS28" s="13">
        <v>51066000</v>
      </c>
      <c r="BT28" s="13">
        <v>0</v>
      </c>
      <c r="BU28" s="13">
        <v>157000</v>
      </c>
      <c r="BV28" s="13">
        <v>158000</v>
      </c>
      <c r="BW28" s="13">
        <v>0</v>
      </c>
      <c r="BX28" s="13">
        <v>0</v>
      </c>
      <c r="BY28" s="13">
        <v>0</v>
      </c>
      <c r="BZ28" s="13">
        <v>2015000</v>
      </c>
      <c r="CA28" s="82">
        <v>93981000</v>
      </c>
      <c r="CB28" s="84">
        <v>29699000</v>
      </c>
      <c r="CC28" s="13">
        <v>1341000</v>
      </c>
      <c r="CD28" s="13">
        <v>0</v>
      </c>
      <c r="CE28" s="13">
        <v>0</v>
      </c>
      <c r="CF28" s="13">
        <v>0</v>
      </c>
      <c r="CG28" s="13">
        <v>0</v>
      </c>
      <c r="CH28" s="13">
        <v>0</v>
      </c>
      <c r="CI28" s="13">
        <v>45262000</v>
      </c>
      <c r="CJ28" s="13">
        <v>-61028000</v>
      </c>
      <c r="CK28" s="82">
        <v>-14425000</v>
      </c>
      <c r="CL28" s="13">
        <v>0</v>
      </c>
      <c r="CM28" s="13">
        <v>0</v>
      </c>
      <c r="CN28" s="13">
        <v>7043000</v>
      </c>
      <c r="CO28" s="13">
        <v>0</v>
      </c>
      <c r="CP28" s="13">
        <v>-96000</v>
      </c>
      <c r="CQ28" s="13">
        <v>-74000</v>
      </c>
      <c r="CR28" s="13">
        <v>0</v>
      </c>
      <c r="CS28" s="82">
        <v>6873000</v>
      </c>
      <c r="CT28" s="84">
        <v>22147000</v>
      </c>
      <c r="CU28" s="12">
        <v>95045000</v>
      </c>
      <c r="CV28" s="16">
        <v>117192000</v>
      </c>
      <c r="CW28" s="12">
        <v>0</v>
      </c>
      <c r="CX28" s="13">
        <v>0</v>
      </c>
      <c r="CY28" s="13">
        <v>0</v>
      </c>
      <c r="CZ28" s="13">
        <v>0</v>
      </c>
      <c r="DA28" s="16">
        <v>0</v>
      </c>
      <c r="DB28" s="12">
        <v>69456000</v>
      </c>
      <c r="DC28" s="13">
        <v>14113000</v>
      </c>
      <c r="DD28" s="13">
        <v>3610000</v>
      </c>
      <c r="DE28" s="13">
        <v>0</v>
      </c>
      <c r="DF28" s="13">
        <v>2924000</v>
      </c>
      <c r="DG28" s="13">
        <v>27185000</v>
      </c>
      <c r="DH28" s="13">
        <v>1033000</v>
      </c>
      <c r="DI28" s="16">
        <v>27645000</v>
      </c>
      <c r="DJ28" s="12">
        <v>6334000</v>
      </c>
      <c r="DK28" s="13">
        <v>1014000</v>
      </c>
      <c r="DL28" s="13">
        <v>429000</v>
      </c>
      <c r="DM28" s="13">
        <v>0</v>
      </c>
      <c r="DN28" s="13">
        <v>0</v>
      </c>
      <c r="DO28" s="13">
        <v>0</v>
      </c>
      <c r="DP28" s="13">
        <v>244000</v>
      </c>
      <c r="DQ28" s="16">
        <v>0</v>
      </c>
      <c r="DR28" s="12">
        <v>30400000</v>
      </c>
      <c r="DS28" s="13">
        <v>406000</v>
      </c>
      <c r="DT28" s="13">
        <v>118000</v>
      </c>
      <c r="DU28" s="13">
        <v>3977000</v>
      </c>
      <c r="DV28" s="13">
        <v>0</v>
      </c>
      <c r="DW28" s="13">
        <v>5588000</v>
      </c>
      <c r="DX28" s="13">
        <v>1364000</v>
      </c>
      <c r="DY28" s="13">
        <v>52618000</v>
      </c>
      <c r="DZ28" s="16">
        <v>94000</v>
      </c>
      <c r="EA28" s="13">
        <v>0</v>
      </c>
      <c r="EB28" s="13">
        <v>0</v>
      </c>
      <c r="EC28" s="13">
        <v>0</v>
      </c>
      <c r="ED28" s="16">
        <v>0</v>
      </c>
      <c r="EE28" s="13">
        <v>0</v>
      </c>
      <c r="EF28" s="13">
        <v>0</v>
      </c>
      <c r="EG28" s="13">
        <v>0</v>
      </c>
      <c r="EH28" s="13">
        <v>89000</v>
      </c>
      <c r="EI28" s="13">
        <v>29294000</v>
      </c>
      <c r="EJ28" s="13">
        <v>950000</v>
      </c>
      <c r="EK28" s="13">
        <v>16000</v>
      </c>
      <c r="EL28" s="13">
        <v>314000</v>
      </c>
      <c r="EM28" s="13">
        <v>0</v>
      </c>
      <c r="EN28" s="16">
        <v>6215000</v>
      </c>
      <c r="EO28" s="13">
        <v>0</v>
      </c>
      <c r="EP28" s="13">
        <v>-124980000</v>
      </c>
      <c r="EQ28" s="16">
        <v>8000</v>
      </c>
      <c r="ER28" s="82">
        <v>-102428000</v>
      </c>
    </row>
    <row r="29" spans="1:148" x14ac:dyDescent="0.3">
      <c r="A29" s="4" t="s">
        <v>19</v>
      </c>
      <c r="B29" s="13">
        <v>0</v>
      </c>
      <c r="C29" s="13">
        <v>0</v>
      </c>
      <c r="D29" s="13">
        <v>0</v>
      </c>
      <c r="E29" s="13">
        <v>58136087.579999998</v>
      </c>
      <c r="F29" s="82">
        <v>58136087.579999998</v>
      </c>
      <c r="G29" s="12">
        <v>0</v>
      </c>
      <c r="H29" s="13">
        <v>0</v>
      </c>
      <c r="I29" s="82">
        <v>0</v>
      </c>
      <c r="J29" s="12">
        <v>0</v>
      </c>
      <c r="K29" s="13">
        <v>0</v>
      </c>
      <c r="L29" s="13">
        <v>0</v>
      </c>
      <c r="M29" s="13">
        <v>12053377.43</v>
      </c>
      <c r="N29" s="13">
        <v>0</v>
      </c>
      <c r="O29" s="82">
        <v>12053377.43</v>
      </c>
      <c r="P29" s="84">
        <v>70189465.00999999</v>
      </c>
      <c r="Q29" s="12">
        <v>966092243.82000005</v>
      </c>
      <c r="R29" s="13">
        <v>280427699</v>
      </c>
      <c r="S29" s="13">
        <v>750947834.50999999</v>
      </c>
      <c r="T29" s="13">
        <v>13152855.220000001</v>
      </c>
      <c r="U29" s="13">
        <v>691745.26</v>
      </c>
      <c r="V29" s="13">
        <v>3021277.88</v>
      </c>
      <c r="W29" s="13">
        <v>31656042.329999998</v>
      </c>
      <c r="X29" s="13">
        <v>65963000</v>
      </c>
      <c r="Y29" s="13">
        <v>5423000</v>
      </c>
      <c r="Z29" s="13">
        <v>0</v>
      </c>
      <c r="AA29" s="13">
        <v>4679671.79</v>
      </c>
      <c r="AB29" s="82">
        <v>2122055369.8100002</v>
      </c>
      <c r="AC29" s="12">
        <v>38168842.390000001</v>
      </c>
      <c r="AD29" s="13">
        <v>2859516.42</v>
      </c>
      <c r="AE29" s="13">
        <v>0</v>
      </c>
      <c r="AF29" s="82">
        <v>35309325.969999999</v>
      </c>
      <c r="AG29" s="84">
        <v>2227554160.79</v>
      </c>
      <c r="AH29" s="13">
        <v>6638449</v>
      </c>
      <c r="AI29" s="13">
        <v>19652206</v>
      </c>
      <c r="AJ29" s="13">
        <v>0</v>
      </c>
      <c r="AK29" s="13">
        <v>26214920</v>
      </c>
      <c r="AL29" s="13">
        <v>11600000</v>
      </c>
      <c r="AM29" s="13">
        <v>0</v>
      </c>
      <c r="AN29" s="13">
        <v>0</v>
      </c>
      <c r="AO29" s="82">
        <v>37814920</v>
      </c>
      <c r="AP29" s="84">
        <v>64105575</v>
      </c>
      <c r="AQ29" s="13">
        <v>25391799.629999999</v>
      </c>
      <c r="AR29" s="13">
        <v>0</v>
      </c>
      <c r="AS29" s="13">
        <v>20347585.899999999</v>
      </c>
      <c r="AT29" s="13">
        <v>2030285.37</v>
      </c>
      <c r="AU29" s="13">
        <v>0</v>
      </c>
      <c r="AV29" s="13">
        <v>718026.3</v>
      </c>
      <c r="AW29" s="13">
        <v>0</v>
      </c>
      <c r="AX29" s="86">
        <v>23095897.57</v>
      </c>
      <c r="AY29" s="13">
        <v>0</v>
      </c>
      <c r="AZ29" s="82">
        <v>48487697.200000003</v>
      </c>
      <c r="BA29" s="84">
        <v>112593272.2</v>
      </c>
      <c r="BB29" s="13">
        <v>863306561.63999999</v>
      </c>
      <c r="BC29" s="13">
        <v>1251654326.5</v>
      </c>
      <c r="BD29" s="82">
        <v>2114960888.1399999</v>
      </c>
      <c r="BE29" s="84">
        <v>2227554160.3399997</v>
      </c>
      <c r="BF29" s="13">
        <v>141960000</v>
      </c>
      <c r="BG29" s="13">
        <v>39148000</v>
      </c>
      <c r="BH29" s="13">
        <v>13166743.800000001</v>
      </c>
      <c r="BI29" s="13">
        <v>28677256.469999999</v>
      </c>
      <c r="BJ29" s="13">
        <v>0</v>
      </c>
      <c r="BK29" s="13">
        <v>2877000</v>
      </c>
      <c r="BL29" s="13">
        <v>0</v>
      </c>
      <c r="BM29" s="13">
        <v>8830000</v>
      </c>
      <c r="BN29" s="82">
        <v>234659000.27000001</v>
      </c>
      <c r="BO29" s="13">
        <v>0</v>
      </c>
      <c r="BP29" s="13">
        <v>0</v>
      </c>
      <c r="BQ29" s="13">
        <v>91636000</v>
      </c>
      <c r="BR29" s="13">
        <v>0</v>
      </c>
      <c r="BS29" s="13">
        <v>66202000</v>
      </c>
      <c r="BT29" s="13">
        <v>0</v>
      </c>
      <c r="BU29" s="13">
        <v>110000</v>
      </c>
      <c r="BV29" s="13">
        <v>1386000</v>
      </c>
      <c r="BW29" s="13">
        <v>0</v>
      </c>
      <c r="BX29" s="13">
        <v>0</v>
      </c>
      <c r="BY29" s="13">
        <v>0</v>
      </c>
      <c r="BZ29" s="13">
        <v>4936000</v>
      </c>
      <c r="CA29" s="82">
        <v>164270000</v>
      </c>
      <c r="CB29" s="84">
        <v>70389000.270000011</v>
      </c>
      <c r="CC29" s="13">
        <v>749000</v>
      </c>
      <c r="CD29" s="13">
        <v>0</v>
      </c>
      <c r="CE29" s="13">
        <v>0</v>
      </c>
      <c r="CF29" s="13">
        <v>0</v>
      </c>
      <c r="CG29" s="13">
        <v>0</v>
      </c>
      <c r="CH29" s="13">
        <v>0</v>
      </c>
      <c r="CI29" s="13">
        <v>23503000</v>
      </c>
      <c r="CJ29" s="13">
        <v>-83571000</v>
      </c>
      <c r="CK29" s="82">
        <v>-59319000</v>
      </c>
      <c r="CL29" s="13">
        <v>0</v>
      </c>
      <c r="CM29" s="13">
        <v>0</v>
      </c>
      <c r="CN29" s="13">
        <v>9400000</v>
      </c>
      <c r="CO29" s="13">
        <v>0</v>
      </c>
      <c r="CP29" s="13">
        <v>0</v>
      </c>
      <c r="CQ29" s="13">
        <v>-627000</v>
      </c>
      <c r="CR29" s="13">
        <v>0</v>
      </c>
      <c r="CS29" s="82">
        <v>8773000</v>
      </c>
      <c r="CT29" s="84">
        <v>19843000.270000011</v>
      </c>
      <c r="CU29" s="12">
        <v>38293000</v>
      </c>
      <c r="CV29" s="16">
        <v>58136000.270000011</v>
      </c>
      <c r="CW29" s="12">
        <v>-7684000</v>
      </c>
      <c r="CX29" s="13">
        <v>2684000</v>
      </c>
      <c r="CY29" s="13">
        <v>2030000</v>
      </c>
      <c r="CZ29" s="13">
        <v>6295000</v>
      </c>
      <c r="DA29" s="16">
        <v>74000</v>
      </c>
      <c r="DB29" s="12">
        <v>145838288.90000001</v>
      </c>
      <c r="DC29" s="13">
        <v>1976048.65</v>
      </c>
      <c r="DD29" s="13">
        <v>474207.22</v>
      </c>
      <c r="DE29" s="13">
        <v>1421251.92</v>
      </c>
      <c r="DF29" s="13">
        <v>36038882.880000003</v>
      </c>
      <c r="DG29" s="13">
        <v>38696223.270000003</v>
      </c>
      <c r="DH29" s="13">
        <v>4154966.03</v>
      </c>
      <c r="DI29" s="16">
        <v>24850907</v>
      </c>
      <c r="DJ29" s="12">
        <v>2388282.64</v>
      </c>
      <c r="DK29" s="13">
        <v>0</v>
      </c>
      <c r="DL29" s="13">
        <v>1110083.099999994</v>
      </c>
      <c r="DM29" s="13">
        <v>0</v>
      </c>
      <c r="DN29" s="13">
        <v>0</v>
      </c>
      <c r="DO29" s="13">
        <v>0</v>
      </c>
      <c r="DP29" s="13">
        <v>0</v>
      </c>
      <c r="DQ29" s="16">
        <v>2222118.52</v>
      </c>
      <c r="DR29" s="12">
        <v>65992630.890000001</v>
      </c>
      <c r="DS29" s="13">
        <v>429571.81</v>
      </c>
      <c r="DT29" s="13">
        <v>211027.65</v>
      </c>
      <c r="DU29" s="13">
        <v>8877932.8699999992</v>
      </c>
      <c r="DV29" s="13">
        <v>0</v>
      </c>
      <c r="DW29" s="13">
        <v>16128895.539999999</v>
      </c>
      <c r="DX29" s="13">
        <v>3107958.27</v>
      </c>
      <c r="DY29" s="13">
        <v>74188727.599999994</v>
      </c>
      <c r="DZ29" s="16">
        <v>-23690</v>
      </c>
      <c r="EA29" s="13">
        <v>0</v>
      </c>
      <c r="EB29" s="13">
        <v>0</v>
      </c>
      <c r="EC29" s="13">
        <v>0</v>
      </c>
      <c r="ED29" s="16">
        <v>0</v>
      </c>
      <c r="EE29" s="13">
        <v>0</v>
      </c>
      <c r="EF29" s="13">
        <v>0</v>
      </c>
      <c r="EG29" s="13">
        <v>2151121.4900000002</v>
      </c>
      <c r="EH29" s="13">
        <v>190348.27</v>
      </c>
      <c r="EI29" s="13">
        <v>37666686.799999997</v>
      </c>
      <c r="EJ29" s="13">
        <v>1206932.1499999999</v>
      </c>
      <c r="EK29" s="13">
        <v>23405.19</v>
      </c>
      <c r="EL29" s="13">
        <v>1485444.53</v>
      </c>
      <c r="EM29" s="13">
        <v>0</v>
      </c>
      <c r="EN29" s="16">
        <v>15448207.4</v>
      </c>
      <c r="EO29" s="13">
        <v>-113396932.23</v>
      </c>
      <c r="EP29" s="13">
        <v>532504.63</v>
      </c>
      <c r="EQ29" s="16">
        <v>0</v>
      </c>
      <c r="ER29" s="82">
        <v>-80778367.930000022</v>
      </c>
    </row>
    <row r="30" spans="1:148" x14ac:dyDescent="0.3">
      <c r="A30" s="4" t="s">
        <v>20</v>
      </c>
      <c r="B30" s="13">
        <v>0</v>
      </c>
      <c r="C30" s="13">
        <v>0</v>
      </c>
      <c r="D30" s="13">
        <v>0</v>
      </c>
      <c r="E30" s="13">
        <v>6671465.8900000025</v>
      </c>
      <c r="F30" s="82">
        <v>6671465.8900000025</v>
      </c>
      <c r="G30" s="12">
        <v>0</v>
      </c>
      <c r="H30" s="13">
        <v>0</v>
      </c>
      <c r="I30" s="82">
        <v>0</v>
      </c>
      <c r="J30" s="12">
        <v>0</v>
      </c>
      <c r="K30" s="13">
        <v>0</v>
      </c>
      <c r="L30" s="13">
        <v>0</v>
      </c>
      <c r="M30" s="13">
        <v>15208091.689999999</v>
      </c>
      <c r="N30" s="13">
        <v>0</v>
      </c>
      <c r="O30" s="82">
        <v>15208091.689999999</v>
      </c>
      <c r="P30" s="84">
        <v>21879557.580000002</v>
      </c>
      <c r="Q30" s="12">
        <v>22138511.220000003</v>
      </c>
      <c r="R30" s="13">
        <v>19664295.82</v>
      </c>
      <c r="S30" s="13">
        <v>225762166.94</v>
      </c>
      <c r="T30" s="13">
        <v>4454106.59</v>
      </c>
      <c r="U30" s="13">
        <v>11558802.619999999</v>
      </c>
      <c r="V30" s="13">
        <v>0</v>
      </c>
      <c r="W30" s="13">
        <v>355719.82</v>
      </c>
      <c r="X30" s="13">
        <v>1956028.51</v>
      </c>
      <c r="Y30" s="13">
        <v>0</v>
      </c>
      <c r="Z30" s="13">
        <v>0</v>
      </c>
      <c r="AA30" s="13">
        <v>241786.91999999998</v>
      </c>
      <c r="AB30" s="82">
        <v>286131418.44</v>
      </c>
      <c r="AC30" s="12">
        <v>4738188.74</v>
      </c>
      <c r="AD30" s="13">
        <v>573378.9</v>
      </c>
      <c r="AE30" s="13">
        <v>0</v>
      </c>
      <c r="AF30" s="82">
        <v>4164809.8400000003</v>
      </c>
      <c r="AG30" s="84">
        <v>312175785.85999995</v>
      </c>
      <c r="AH30" s="13">
        <v>1415086.6</v>
      </c>
      <c r="AI30" s="13">
        <v>0</v>
      </c>
      <c r="AJ30" s="13">
        <v>0</v>
      </c>
      <c r="AK30" s="13">
        <v>53243.27</v>
      </c>
      <c r="AL30" s="13">
        <v>0</v>
      </c>
      <c r="AM30" s="13">
        <v>0</v>
      </c>
      <c r="AN30" s="13">
        <v>0</v>
      </c>
      <c r="AO30" s="82">
        <v>53243.27</v>
      </c>
      <c r="AP30" s="84">
        <v>1468329.87</v>
      </c>
      <c r="AQ30" s="13">
        <v>2713035.7100000004</v>
      </c>
      <c r="AR30" s="13">
        <v>0</v>
      </c>
      <c r="AS30" s="13">
        <v>3614223.89</v>
      </c>
      <c r="AT30" s="13">
        <v>1414034</v>
      </c>
      <c r="AU30" s="13">
        <v>0</v>
      </c>
      <c r="AV30" s="13">
        <v>0</v>
      </c>
      <c r="AW30" s="13">
        <v>0</v>
      </c>
      <c r="AX30" s="86">
        <v>5028257.8900000006</v>
      </c>
      <c r="AY30" s="13">
        <v>4549924.7299999995</v>
      </c>
      <c r="AZ30" s="82">
        <v>12291218.330000002</v>
      </c>
      <c r="BA30" s="84">
        <v>13759548.200000003</v>
      </c>
      <c r="BB30" s="13">
        <v>104360064.21000001</v>
      </c>
      <c r="BC30" s="13">
        <v>194056173.44</v>
      </c>
      <c r="BD30" s="82">
        <v>298416237.64999998</v>
      </c>
      <c r="BE30" s="84">
        <v>312175785.84999996</v>
      </c>
      <c r="BF30" s="13">
        <v>12957395</v>
      </c>
      <c r="BG30" s="13">
        <v>6001608.6700000009</v>
      </c>
      <c r="BH30" s="13">
        <v>3197413.5216688262</v>
      </c>
      <c r="BI30" s="13">
        <v>3202863.48</v>
      </c>
      <c r="BJ30" s="13">
        <v>0</v>
      </c>
      <c r="BK30" s="13">
        <v>989166.91</v>
      </c>
      <c r="BL30" s="13">
        <v>0</v>
      </c>
      <c r="BM30" s="13">
        <v>2719491.1399999997</v>
      </c>
      <c r="BN30" s="82">
        <v>29067938.721668828</v>
      </c>
      <c r="BO30" s="13">
        <v>1414262.34</v>
      </c>
      <c r="BP30" s="13">
        <v>0</v>
      </c>
      <c r="BQ30" s="13">
        <v>15795571.000000004</v>
      </c>
      <c r="BR30" s="13">
        <v>0</v>
      </c>
      <c r="BS30" s="13">
        <v>9051161.6700000018</v>
      </c>
      <c r="BT30" s="13">
        <v>0</v>
      </c>
      <c r="BU30" s="13">
        <v>0</v>
      </c>
      <c r="BV30" s="13">
        <v>0</v>
      </c>
      <c r="BW30" s="13">
        <v>0</v>
      </c>
      <c r="BX30" s="13">
        <v>0</v>
      </c>
      <c r="BY30" s="13">
        <v>0</v>
      </c>
      <c r="BZ30" s="13">
        <v>315443.82000000007</v>
      </c>
      <c r="CA30" s="82">
        <v>26576438.830000006</v>
      </c>
      <c r="CB30" s="84">
        <v>2491499.8916688226</v>
      </c>
      <c r="CC30" s="13">
        <v>275508.54000000004</v>
      </c>
      <c r="CD30" s="13">
        <v>0</v>
      </c>
      <c r="CE30" s="13">
        <v>0</v>
      </c>
      <c r="CF30" s="13">
        <v>0</v>
      </c>
      <c r="CG30" s="13">
        <v>0</v>
      </c>
      <c r="CH30" s="13">
        <v>0</v>
      </c>
      <c r="CI30" s="13">
        <v>-3061574.0858370317</v>
      </c>
      <c r="CJ30" s="13">
        <v>-8997841.3100000136</v>
      </c>
      <c r="CK30" s="82">
        <v>-11783906.855837045</v>
      </c>
      <c r="CL30" s="13">
        <v>0</v>
      </c>
      <c r="CM30" s="13">
        <v>0</v>
      </c>
      <c r="CN30" s="13">
        <v>0</v>
      </c>
      <c r="CO30" s="13">
        <v>0</v>
      </c>
      <c r="CP30" s="13">
        <v>0</v>
      </c>
      <c r="CQ30" s="13">
        <v>-107939.61</v>
      </c>
      <c r="CR30" s="13">
        <v>0</v>
      </c>
      <c r="CS30" s="82">
        <v>-107939.61</v>
      </c>
      <c r="CT30" s="84">
        <v>-9400346.574168222</v>
      </c>
      <c r="CU30" s="12">
        <v>16071000</v>
      </c>
      <c r="CV30" s="16">
        <v>6671653.4241629429</v>
      </c>
      <c r="CW30" s="12">
        <v>2734000</v>
      </c>
      <c r="CX30" s="13">
        <v>-2034000</v>
      </c>
      <c r="CY30" s="13">
        <v>215000</v>
      </c>
      <c r="CZ30" s="13">
        <v>206000</v>
      </c>
      <c r="DA30" s="16">
        <v>136000</v>
      </c>
      <c r="DB30" s="12">
        <v>15473910.840000002</v>
      </c>
      <c r="DC30" s="13">
        <v>2684163.5400000014</v>
      </c>
      <c r="DD30" s="13">
        <v>1287369.08</v>
      </c>
      <c r="DE30" s="13">
        <v>0</v>
      </c>
      <c r="DF30" s="13">
        <v>358653.26</v>
      </c>
      <c r="DG30" s="13">
        <v>7096377.9199999999</v>
      </c>
      <c r="DH30" s="13">
        <v>78421.39</v>
      </c>
      <c r="DI30" s="16">
        <v>0</v>
      </c>
      <c r="DJ30" s="12">
        <v>1162710.19</v>
      </c>
      <c r="DK30" s="13">
        <v>344080.5</v>
      </c>
      <c r="DL30" s="13">
        <v>153058.9</v>
      </c>
      <c r="DM30" s="13">
        <v>0</v>
      </c>
      <c r="DN30" s="13">
        <v>0</v>
      </c>
      <c r="DO30" s="13">
        <v>0</v>
      </c>
      <c r="DP30" s="13">
        <v>0</v>
      </c>
      <c r="DQ30" s="16">
        <v>11558</v>
      </c>
      <c r="DR30" s="12">
        <v>10794921.400000002</v>
      </c>
      <c r="DS30" s="13">
        <v>251149.23</v>
      </c>
      <c r="DT30" s="13">
        <v>115850.2</v>
      </c>
      <c r="DU30" s="13">
        <v>1414262.34</v>
      </c>
      <c r="DV30" s="13">
        <v>0</v>
      </c>
      <c r="DW30" s="13">
        <v>2850394.88</v>
      </c>
      <c r="DX30" s="13">
        <v>0</v>
      </c>
      <c r="DY30" s="13">
        <v>9055387.3099999987</v>
      </c>
      <c r="DZ30" s="16">
        <v>24653.71</v>
      </c>
      <c r="EA30" s="13">
        <v>0</v>
      </c>
      <c r="EB30" s="13">
        <v>0</v>
      </c>
      <c r="EC30" s="13">
        <v>0</v>
      </c>
      <c r="ED30" s="16">
        <v>0</v>
      </c>
      <c r="EE30" s="13">
        <v>0</v>
      </c>
      <c r="EF30" s="13">
        <v>0</v>
      </c>
      <c r="EG30" s="13">
        <v>0</v>
      </c>
      <c r="EH30" s="13">
        <v>0</v>
      </c>
      <c r="EI30" s="13">
        <v>7924073.6300000008</v>
      </c>
      <c r="EJ30" s="13">
        <v>0</v>
      </c>
      <c r="EK30" s="13">
        <v>0</v>
      </c>
      <c r="EL30" s="13">
        <v>6387.17</v>
      </c>
      <c r="EM30" s="13">
        <v>0</v>
      </c>
      <c r="EN30" s="16">
        <v>64146.559999999998</v>
      </c>
      <c r="EO30" s="13">
        <v>0</v>
      </c>
      <c r="EP30" s="13">
        <v>6238565</v>
      </c>
      <c r="EQ30" s="16">
        <v>101278.12000000005</v>
      </c>
      <c r="ER30" s="82">
        <v>2488920.3099999977</v>
      </c>
    </row>
    <row r="31" spans="1:148" x14ac:dyDescent="0.3">
      <c r="A31" s="4" t="s">
        <v>21</v>
      </c>
      <c r="B31" s="13">
        <v>0</v>
      </c>
      <c r="C31" s="13">
        <v>0</v>
      </c>
      <c r="D31" s="13">
        <v>0</v>
      </c>
      <c r="E31" s="13">
        <v>58627000</v>
      </c>
      <c r="F31" s="82">
        <v>58627000</v>
      </c>
      <c r="G31" s="12">
        <v>0</v>
      </c>
      <c r="H31" s="13">
        <v>5545000</v>
      </c>
      <c r="I31" s="82">
        <v>5545000</v>
      </c>
      <c r="J31" s="12">
        <v>0</v>
      </c>
      <c r="K31" s="13">
        <v>0</v>
      </c>
      <c r="L31" s="13">
        <v>0</v>
      </c>
      <c r="M31" s="13">
        <v>0</v>
      </c>
      <c r="N31" s="13">
        <v>5000</v>
      </c>
      <c r="O31" s="82">
        <v>5000</v>
      </c>
      <c r="P31" s="84">
        <v>64177000</v>
      </c>
      <c r="Q31" s="12">
        <v>2018851000</v>
      </c>
      <c r="R31" s="13">
        <v>216362000</v>
      </c>
      <c r="S31" s="13">
        <v>389660000</v>
      </c>
      <c r="T31" s="13">
        <v>9840000</v>
      </c>
      <c r="U31" s="13">
        <v>4518000</v>
      </c>
      <c r="V31" s="13">
        <v>907000</v>
      </c>
      <c r="W31" s="13">
        <v>58727000</v>
      </c>
      <c r="X31" s="13">
        <v>6941000</v>
      </c>
      <c r="Y31" s="13">
        <v>369000</v>
      </c>
      <c r="Z31" s="13">
        <v>0</v>
      </c>
      <c r="AA31" s="13">
        <v>0</v>
      </c>
      <c r="AB31" s="82">
        <v>2706175000</v>
      </c>
      <c r="AC31" s="12">
        <v>33723000</v>
      </c>
      <c r="AD31" s="13">
        <v>11122000</v>
      </c>
      <c r="AE31" s="13">
        <v>0</v>
      </c>
      <c r="AF31" s="82">
        <v>22601000</v>
      </c>
      <c r="AG31" s="84">
        <v>2792953000</v>
      </c>
      <c r="AH31" s="13">
        <v>23892000</v>
      </c>
      <c r="AI31" s="13">
        <v>3931000</v>
      </c>
      <c r="AJ31" s="13">
        <v>0</v>
      </c>
      <c r="AK31" s="13">
        <v>0</v>
      </c>
      <c r="AL31" s="13">
        <v>61837000</v>
      </c>
      <c r="AM31" s="13">
        <v>0</v>
      </c>
      <c r="AN31" s="13">
        <v>0</v>
      </c>
      <c r="AO31" s="82">
        <v>61837000</v>
      </c>
      <c r="AP31" s="84">
        <v>89660000</v>
      </c>
      <c r="AQ31" s="13">
        <v>13626000</v>
      </c>
      <c r="AR31" s="13">
        <v>0</v>
      </c>
      <c r="AS31" s="13">
        <v>15953000</v>
      </c>
      <c r="AT31" s="13">
        <v>4753000</v>
      </c>
      <c r="AU31" s="13">
        <v>0</v>
      </c>
      <c r="AV31" s="13">
        <v>2066000</v>
      </c>
      <c r="AW31" s="13">
        <v>0</v>
      </c>
      <c r="AX31" s="86">
        <v>22772000</v>
      </c>
      <c r="AY31" s="13">
        <v>0</v>
      </c>
      <c r="AZ31" s="82">
        <v>36398000</v>
      </c>
      <c r="BA31" s="84">
        <v>126058000</v>
      </c>
      <c r="BB31" s="13">
        <v>1008492000</v>
      </c>
      <c r="BC31" s="13">
        <v>1658404000</v>
      </c>
      <c r="BD31" s="82">
        <v>2666896000</v>
      </c>
      <c r="BE31" s="84">
        <v>2792954000</v>
      </c>
      <c r="BF31" s="13">
        <v>110511000</v>
      </c>
      <c r="BG31" s="13">
        <v>63213000</v>
      </c>
      <c r="BH31" s="13">
        <v>17601000</v>
      </c>
      <c r="BI31" s="13">
        <v>10726000</v>
      </c>
      <c r="BJ31" s="13">
        <v>0</v>
      </c>
      <c r="BK31" s="13">
        <v>2443000</v>
      </c>
      <c r="BL31" s="13">
        <v>0</v>
      </c>
      <c r="BM31" s="13">
        <v>26821000</v>
      </c>
      <c r="BN31" s="82">
        <v>231315000</v>
      </c>
      <c r="BO31" s="13">
        <v>8191000</v>
      </c>
      <c r="BP31" s="13">
        <v>0</v>
      </c>
      <c r="BQ31" s="13">
        <v>81460000</v>
      </c>
      <c r="BR31" s="13">
        <v>0</v>
      </c>
      <c r="BS31" s="13">
        <v>88356000</v>
      </c>
      <c r="BT31" s="13">
        <v>0</v>
      </c>
      <c r="BU31" s="13">
        <v>1411000</v>
      </c>
      <c r="BV31" s="13">
        <v>59000</v>
      </c>
      <c r="BW31" s="13">
        <v>2215000</v>
      </c>
      <c r="BX31" s="13">
        <v>346000</v>
      </c>
      <c r="BY31" s="13">
        <v>986000</v>
      </c>
      <c r="BZ31" s="13">
        <v>9014000</v>
      </c>
      <c r="CA31" s="82">
        <v>192038000</v>
      </c>
      <c r="CB31" s="84">
        <v>39277000</v>
      </c>
      <c r="CC31" s="13">
        <v>1601000</v>
      </c>
      <c r="CD31" s="13">
        <v>0</v>
      </c>
      <c r="CE31" s="13">
        <v>0</v>
      </c>
      <c r="CF31" s="13">
        <v>0</v>
      </c>
      <c r="CG31" s="13">
        <v>0</v>
      </c>
      <c r="CH31" s="13">
        <v>0</v>
      </c>
      <c r="CI31" s="13">
        <v>0</v>
      </c>
      <c r="CJ31" s="13">
        <v>-74516000</v>
      </c>
      <c r="CK31" s="82">
        <v>-72915000</v>
      </c>
      <c r="CL31" s="13">
        <v>0</v>
      </c>
      <c r="CM31" s="13">
        <v>0</v>
      </c>
      <c r="CN31" s="13">
        <v>33700000</v>
      </c>
      <c r="CO31" s="13">
        <v>0</v>
      </c>
      <c r="CP31" s="13">
        <v>-1917000</v>
      </c>
      <c r="CQ31" s="13">
        <v>-849000</v>
      </c>
      <c r="CR31" s="13">
        <v>0</v>
      </c>
      <c r="CS31" s="82">
        <v>30934000</v>
      </c>
      <c r="CT31" s="84">
        <v>-2704000</v>
      </c>
      <c r="CU31" s="12">
        <v>61331000</v>
      </c>
      <c r="CV31" s="16">
        <v>58627000</v>
      </c>
      <c r="CW31" s="12">
        <v>-1567000</v>
      </c>
      <c r="CX31" s="13">
        <v>-210000</v>
      </c>
      <c r="CY31" s="13">
        <v>0</v>
      </c>
      <c r="CZ31" s="13">
        <v>798000</v>
      </c>
      <c r="DA31" s="16">
        <v>0</v>
      </c>
      <c r="DB31" s="12">
        <v>136229000</v>
      </c>
      <c r="DC31" s="13">
        <v>26756000</v>
      </c>
      <c r="DD31" s="13">
        <v>0</v>
      </c>
      <c r="DE31" s="13">
        <v>6770000</v>
      </c>
      <c r="DF31" s="13">
        <v>2780000</v>
      </c>
      <c r="DG31" s="13">
        <v>28554000</v>
      </c>
      <c r="DH31" s="13">
        <v>4938000</v>
      </c>
      <c r="DI31" s="16">
        <v>0</v>
      </c>
      <c r="DJ31" s="12">
        <v>2443000</v>
      </c>
      <c r="DK31" s="13">
        <v>1279000</v>
      </c>
      <c r="DL31" s="13">
        <v>846000</v>
      </c>
      <c r="DM31" s="13">
        <v>0</v>
      </c>
      <c r="DN31" s="13">
        <v>0</v>
      </c>
      <c r="DO31" s="13">
        <v>55000</v>
      </c>
      <c r="DP31" s="13">
        <v>0</v>
      </c>
      <c r="DQ31" s="16">
        <v>665000</v>
      </c>
      <c r="DR31" s="12">
        <v>71760000</v>
      </c>
      <c r="DS31" s="13">
        <v>486000</v>
      </c>
      <c r="DT31" s="13">
        <v>92000</v>
      </c>
      <c r="DU31" s="13">
        <v>8191000</v>
      </c>
      <c r="DV31" s="13">
        <v>0</v>
      </c>
      <c r="DW31" s="13">
        <v>8183000</v>
      </c>
      <c r="DX31" s="13">
        <v>0</v>
      </c>
      <c r="DY31" s="13">
        <v>74008000</v>
      </c>
      <c r="DZ31" s="16">
        <v>0</v>
      </c>
      <c r="EA31" s="13">
        <v>1332000</v>
      </c>
      <c r="EB31" s="13">
        <v>0</v>
      </c>
      <c r="EC31" s="13">
        <v>0</v>
      </c>
      <c r="ED31" s="16">
        <v>0</v>
      </c>
      <c r="EE31" s="13">
        <v>0</v>
      </c>
      <c r="EF31" s="13">
        <v>0</v>
      </c>
      <c r="EG31" s="13">
        <v>0</v>
      </c>
      <c r="EH31" s="13">
        <v>792000</v>
      </c>
      <c r="EI31" s="13">
        <v>26403000</v>
      </c>
      <c r="EJ31" s="13">
        <v>1145000</v>
      </c>
      <c r="EK31" s="13">
        <v>0</v>
      </c>
      <c r="EL31" s="13">
        <v>1470000</v>
      </c>
      <c r="EM31" s="13">
        <v>0</v>
      </c>
      <c r="EN31" s="16">
        <v>5075000</v>
      </c>
      <c r="EO31" s="13">
        <v>0</v>
      </c>
      <c r="EP31" s="13">
        <v>-120452000</v>
      </c>
      <c r="EQ31" s="16">
        <v>-3749000</v>
      </c>
      <c r="ER31" s="82">
        <v>-111823000</v>
      </c>
    </row>
    <row r="32" spans="1:148" x14ac:dyDescent="0.3">
      <c r="A32" s="4" t="s">
        <v>22</v>
      </c>
      <c r="B32" s="13">
        <v>0</v>
      </c>
      <c r="C32" s="13">
        <v>0</v>
      </c>
      <c r="D32" s="13">
        <v>0</v>
      </c>
      <c r="E32" s="13">
        <v>6503000</v>
      </c>
      <c r="F32" s="82">
        <v>6503000</v>
      </c>
      <c r="G32" s="12">
        <v>0</v>
      </c>
      <c r="H32" s="13">
        <v>665000</v>
      </c>
      <c r="I32" s="82">
        <v>665000</v>
      </c>
      <c r="J32" s="12">
        <v>0</v>
      </c>
      <c r="K32" s="13">
        <v>0</v>
      </c>
      <c r="L32" s="13">
        <v>0</v>
      </c>
      <c r="M32" s="13">
        <v>0</v>
      </c>
      <c r="N32" s="13">
        <v>0</v>
      </c>
      <c r="O32" s="82">
        <v>0</v>
      </c>
      <c r="P32" s="84">
        <v>7168000</v>
      </c>
      <c r="Q32" s="12">
        <v>35234000</v>
      </c>
      <c r="R32" s="13">
        <v>57919000</v>
      </c>
      <c r="S32" s="13">
        <v>462968000</v>
      </c>
      <c r="T32" s="13">
        <v>11152000</v>
      </c>
      <c r="U32" s="13">
        <v>530000</v>
      </c>
      <c r="V32" s="13">
        <v>0</v>
      </c>
      <c r="W32" s="13">
        <v>523000</v>
      </c>
      <c r="X32" s="13">
        <v>1967000</v>
      </c>
      <c r="Y32" s="13">
        <v>0</v>
      </c>
      <c r="Z32" s="13">
        <v>0</v>
      </c>
      <c r="AA32" s="13">
        <v>325000</v>
      </c>
      <c r="AB32" s="82">
        <v>570618000</v>
      </c>
      <c r="AC32" s="12">
        <v>3973000</v>
      </c>
      <c r="AD32" s="13">
        <v>0</v>
      </c>
      <c r="AE32" s="13">
        <v>0</v>
      </c>
      <c r="AF32" s="82">
        <v>3973000</v>
      </c>
      <c r="AG32" s="84">
        <v>581759000</v>
      </c>
      <c r="AH32" s="13">
        <v>0</v>
      </c>
      <c r="AI32" s="13">
        <v>0</v>
      </c>
      <c r="AJ32" s="13">
        <v>0</v>
      </c>
      <c r="AK32" s="13">
        <v>282000</v>
      </c>
      <c r="AL32" s="13">
        <v>0</v>
      </c>
      <c r="AM32" s="13">
        <v>0</v>
      </c>
      <c r="AN32" s="13">
        <v>0</v>
      </c>
      <c r="AO32" s="82">
        <v>282000</v>
      </c>
      <c r="AP32" s="84">
        <v>282000</v>
      </c>
      <c r="AQ32" s="13">
        <v>15253000</v>
      </c>
      <c r="AR32" s="13">
        <v>0</v>
      </c>
      <c r="AS32" s="13">
        <v>5839000</v>
      </c>
      <c r="AT32" s="13">
        <v>5511000</v>
      </c>
      <c r="AU32" s="13">
        <v>0</v>
      </c>
      <c r="AV32" s="13">
        <v>543000</v>
      </c>
      <c r="AW32" s="13">
        <v>0</v>
      </c>
      <c r="AX32" s="86">
        <v>11893000</v>
      </c>
      <c r="AY32" s="13">
        <v>1205000</v>
      </c>
      <c r="AZ32" s="82">
        <v>28351000</v>
      </c>
      <c r="BA32" s="84">
        <v>28633000</v>
      </c>
      <c r="BB32" s="13">
        <v>126000000</v>
      </c>
      <c r="BC32" s="13">
        <v>427126000</v>
      </c>
      <c r="BD32" s="82">
        <v>553126000</v>
      </c>
      <c r="BE32" s="84">
        <v>581759000</v>
      </c>
      <c r="BF32" s="13">
        <v>32728000</v>
      </c>
      <c r="BG32" s="13">
        <v>3113500</v>
      </c>
      <c r="BH32" s="13">
        <v>7362500</v>
      </c>
      <c r="BI32" s="13">
        <v>8254800</v>
      </c>
      <c r="BJ32" s="13">
        <v>0</v>
      </c>
      <c r="BK32" s="13">
        <v>381100</v>
      </c>
      <c r="BL32" s="13">
        <v>0</v>
      </c>
      <c r="BM32" s="13">
        <v>1882300</v>
      </c>
      <c r="BN32" s="82">
        <v>53722200</v>
      </c>
      <c r="BO32" s="13">
        <v>2331000</v>
      </c>
      <c r="BP32" s="13">
        <v>0</v>
      </c>
      <c r="BQ32" s="13">
        <v>23603600</v>
      </c>
      <c r="BR32" s="13">
        <v>0</v>
      </c>
      <c r="BS32" s="13">
        <v>20085500</v>
      </c>
      <c r="BT32" s="13">
        <v>0</v>
      </c>
      <c r="BU32" s="13">
        <v>0</v>
      </c>
      <c r="BV32" s="13">
        <v>0</v>
      </c>
      <c r="BW32" s="13">
        <v>0</v>
      </c>
      <c r="BX32" s="13">
        <v>0</v>
      </c>
      <c r="BY32" s="13">
        <v>0</v>
      </c>
      <c r="BZ32" s="13">
        <v>2842800</v>
      </c>
      <c r="CA32" s="82">
        <v>48862900</v>
      </c>
      <c r="CB32" s="84">
        <v>4859300</v>
      </c>
      <c r="CC32" s="13">
        <v>556700</v>
      </c>
      <c r="CD32" s="13">
        <v>0</v>
      </c>
      <c r="CE32" s="13">
        <v>0</v>
      </c>
      <c r="CF32" s="13">
        <v>0</v>
      </c>
      <c r="CG32" s="13">
        <v>0</v>
      </c>
      <c r="CH32" s="13">
        <v>0</v>
      </c>
      <c r="CI32" s="13">
        <v>0</v>
      </c>
      <c r="CJ32" s="13">
        <v>-11663600</v>
      </c>
      <c r="CK32" s="82">
        <v>-11106900</v>
      </c>
      <c r="CL32" s="13">
        <v>0</v>
      </c>
      <c r="CM32" s="13">
        <v>0</v>
      </c>
      <c r="CN32" s="13">
        <v>0</v>
      </c>
      <c r="CO32" s="13">
        <v>0</v>
      </c>
      <c r="CP32" s="13">
        <v>0</v>
      </c>
      <c r="CQ32" s="13">
        <v>-529400</v>
      </c>
      <c r="CR32" s="13">
        <v>0</v>
      </c>
      <c r="CS32" s="82">
        <v>-529400</v>
      </c>
      <c r="CT32" s="84">
        <v>-6777000</v>
      </c>
      <c r="CU32" s="12">
        <v>13280200</v>
      </c>
      <c r="CV32" s="16">
        <v>6503200</v>
      </c>
      <c r="CW32" s="12">
        <v>-1241400</v>
      </c>
      <c r="CX32" s="13">
        <v>236700</v>
      </c>
      <c r="CY32" s="13">
        <v>-2733100</v>
      </c>
      <c r="CZ32" s="13">
        <v>4814100</v>
      </c>
      <c r="DA32" s="16">
        <v>-110500</v>
      </c>
      <c r="DB32" s="12">
        <v>32594300</v>
      </c>
      <c r="DC32" s="13">
        <v>2700800</v>
      </c>
      <c r="DD32" s="13">
        <v>0</v>
      </c>
      <c r="DE32" s="13">
        <v>0</v>
      </c>
      <c r="DF32" s="13">
        <v>661200</v>
      </c>
      <c r="DG32" s="13">
        <v>13282400</v>
      </c>
      <c r="DH32" s="13">
        <v>89400</v>
      </c>
      <c r="DI32" s="16">
        <v>71600</v>
      </c>
      <c r="DJ32" s="12">
        <v>378000</v>
      </c>
      <c r="DK32" s="13">
        <v>0</v>
      </c>
      <c r="DL32" s="13">
        <v>0</v>
      </c>
      <c r="DM32" s="13">
        <v>0</v>
      </c>
      <c r="DN32" s="13">
        <v>0</v>
      </c>
      <c r="DO32" s="13">
        <v>0</v>
      </c>
      <c r="DP32" s="13">
        <v>0</v>
      </c>
      <c r="DQ32" s="16">
        <v>1833200</v>
      </c>
      <c r="DR32" s="12">
        <v>20292000</v>
      </c>
      <c r="DS32" s="13">
        <v>294000</v>
      </c>
      <c r="DT32" s="13">
        <v>172000</v>
      </c>
      <c r="DU32" s="13">
        <v>2331000</v>
      </c>
      <c r="DV32" s="13">
        <v>0</v>
      </c>
      <c r="DW32" s="13">
        <v>2648000</v>
      </c>
      <c r="DX32" s="13">
        <v>548000</v>
      </c>
      <c r="DY32" s="13">
        <v>18734200</v>
      </c>
      <c r="DZ32" s="16">
        <v>15800</v>
      </c>
      <c r="EA32" s="13">
        <v>0</v>
      </c>
      <c r="EB32" s="13">
        <v>0</v>
      </c>
      <c r="EC32" s="13">
        <v>0</v>
      </c>
      <c r="ED32" s="16">
        <v>0</v>
      </c>
      <c r="EE32" s="13">
        <v>0</v>
      </c>
      <c r="EF32" s="13">
        <v>0</v>
      </c>
      <c r="EG32" s="13">
        <v>0</v>
      </c>
      <c r="EH32" s="13">
        <v>220600</v>
      </c>
      <c r="EI32" s="13">
        <v>10323500</v>
      </c>
      <c r="EJ32" s="13">
        <v>0</v>
      </c>
      <c r="EK32" s="13">
        <v>14700</v>
      </c>
      <c r="EL32" s="13">
        <v>10500</v>
      </c>
      <c r="EM32" s="13">
        <v>0</v>
      </c>
      <c r="EN32" s="16">
        <v>-2834200</v>
      </c>
      <c r="EO32" s="13">
        <v>0</v>
      </c>
      <c r="EP32" s="13">
        <v>94966500</v>
      </c>
      <c r="EQ32" s="16">
        <v>-737800</v>
      </c>
      <c r="ER32" s="82">
        <v>93069500</v>
      </c>
    </row>
    <row r="33" spans="1:148" x14ac:dyDescent="0.3">
      <c r="A33" s="4" t="s">
        <v>23</v>
      </c>
      <c r="B33" s="13">
        <v>1139463.3400000001</v>
      </c>
      <c r="C33" s="13">
        <v>0</v>
      </c>
      <c r="D33" s="13">
        <v>0</v>
      </c>
      <c r="E33" s="13">
        <v>4673788.05</v>
      </c>
      <c r="F33" s="82">
        <v>5813251.3899999997</v>
      </c>
      <c r="G33" s="12">
        <v>0</v>
      </c>
      <c r="H33" s="13">
        <v>0</v>
      </c>
      <c r="I33" s="82">
        <v>0</v>
      </c>
      <c r="J33" s="12">
        <v>0</v>
      </c>
      <c r="K33" s="13">
        <v>0</v>
      </c>
      <c r="L33" s="13">
        <v>0</v>
      </c>
      <c r="M33" s="13">
        <v>7001630.4000000004</v>
      </c>
      <c r="N33" s="13">
        <v>0</v>
      </c>
      <c r="O33" s="82">
        <v>7001630.4000000004</v>
      </c>
      <c r="P33" s="84">
        <v>12814881.789999999</v>
      </c>
      <c r="Q33" s="12">
        <v>54876456.130000003</v>
      </c>
      <c r="R33" s="13">
        <v>46043993.630000003</v>
      </c>
      <c r="S33" s="13">
        <v>502177653.82999998</v>
      </c>
      <c r="T33" s="13">
        <v>4754958.5999999996</v>
      </c>
      <c r="U33" s="13">
        <v>1558425.35</v>
      </c>
      <c r="V33" s="13">
        <v>0</v>
      </c>
      <c r="W33" s="13">
        <v>35465</v>
      </c>
      <c r="X33" s="13">
        <v>6485944.8499999996</v>
      </c>
      <c r="Y33" s="13">
        <v>0</v>
      </c>
      <c r="Z33" s="13">
        <v>0</v>
      </c>
      <c r="AA33" s="13">
        <v>1092171.6599999999</v>
      </c>
      <c r="AB33" s="82">
        <v>617025069.05000007</v>
      </c>
      <c r="AC33" s="12">
        <v>7243171.7400000002</v>
      </c>
      <c r="AD33" s="13">
        <v>189347.27</v>
      </c>
      <c r="AE33" s="13">
        <v>0</v>
      </c>
      <c r="AF33" s="82">
        <v>7053824.4700000007</v>
      </c>
      <c r="AG33" s="84">
        <v>636893775.31000006</v>
      </c>
      <c r="AH33" s="13">
        <v>2269050.9500000002</v>
      </c>
      <c r="AI33" s="13">
        <v>6705562.1200000001</v>
      </c>
      <c r="AJ33" s="13">
        <v>0</v>
      </c>
      <c r="AK33" s="13">
        <v>8332693.2599999998</v>
      </c>
      <c r="AL33" s="13">
        <v>0</v>
      </c>
      <c r="AM33" s="13">
        <v>0</v>
      </c>
      <c r="AN33" s="13">
        <v>0</v>
      </c>
      <c r="AO33" s="82">
        <v>8332693.2599999998</v>
      </c>
      <c r="AP33" s="84">
        <v>17307306.329999998</v>
      </c>
      <c r="AQ33" s="13">
        <v>4329239.9800000004</v>
      </c>
      <c r="AR33" s="13">
        <v>0</v>
      </c>
      <c r="AS33" s="13">
        <v>3349775.72</v>
      </c>
      <c r="AT33" s="13">
        <v>3543964.37</v>
      </c>
      <c r="AU33" s="13">
        <v>0</v>
      </c>
      <c r="AV33" s="13">
        <v>0</v>
      </c>
      <c r="AW33" s="13">
        <v>0</v>
      </c>
      <c r="AX33" s="86">
        <v>6893740.0899999999</v>
      </c>
      <c r="AY33" s="13">
        <v>0</v>
      </c>
      <c r="AZ33" s="82">
        <v>11222980.07</v>
      </c>
      <c r="BA33" s="84">
        <v>28530286.399999999</v>
      </c>
      <c r="BB33" s="13">
        <v>203276346.62</v>
      </c>
      <c r="BC33" s="13">
        <v>405087142.19</v>
      </c>
      <c r="BD33" s="82">
        <v>608363488.80999994</v>
      </c>
      <c r="BE33" s="84">
        <v>636893775.20999992</v>
      </c>
      <c r="BF33" s="13">
        <v>23751932.780000001</v>
      </c>
      <c r="BG33" s="13">
        <v>6997280.1299999999</v>
      </c>
      <c r="BH33" s="13">
        <v>3685632.7999999993</v>
      </c>
      <c r="BI33" s="13">
        <v>5099541.6100000003</v>
      </c>
      <c r="BJ33" s="13">
        <v>109142.3</v>
      </c>
      <c r="BK33" s="13">
        <v>637912.17999999993</v>
      </c>
      <c r="BL33" s="13">
        <v>0</v>
      </c>
      <c r="BM33" s="13">
        <v>4104389.7800000003</v>
      </c>
      <c r="BN33" s="82">
        <v>44385831.579999998</v>
      </c>
      <c r="BO33" s="13">
        <v>2006400.7700000003</v>
      </c>
      <c r="BP33" s="13">
        <v>0</v>
      </c>
      <c r="BQ33" s="13">
        <v>19004149.690000001</v>
      </c>
      <c r="BR33" s="13">
        <v>0</v>
      </c>
      <c r="BS33" s="13">
        <v>20722683.580000002</v>
      </c>
      <c r="BT33" s="13">
        <v>0</v>
      </c>
      <c r="BU33" s="13">
        <v>3050.92</v>
      </c>
      <c r="BV33" s="13">
        <v>195388.08</v>
      </c>
      <c r="BW33" s="13">
        <v>673467.79</v>
      </c>
      <c r="BX33" s="13">
        <v>0</v>
      </c>
      <c r="BY33" s="13">
        <v>0</v>
      </c>
      <c r="BZ33" s="13">
        <v>0</v>
      </c>
      <c r="CA33" s="82">
        <v>42605140.830000006</v>
      </c>
      <c r="CB33" s="84">
        <v>1780690.7499999925</v>
      </c>
      <c r="CC33" s="13">
        <v>1808552.5999999999</v>
      </c>
      <c r="CD33" s="13">
        <v>0</v>
      </c>
      <c r="CE33" s="13">
        <v>0</v>
      </c>
      <c r="CF33" s="13">
        <v>0</v>
      </c>
      <c r="CG33" s="13">
        <v>0</v>
      </c>
      <c r="CH33" s="13">
        <v>0</v>
      </c>
      <c r="CI33" s="13">
        <v>0</v>
      </c>
      <c r="CJ33" s="13">
        <v>-13604909.74</v>
      </c>
      <c r="CK33" s="82">
        <v>-11796357.140000001</v>
      </c>
      <c r="CL33" s="13">
        <v>0</v>
      </c>
      <c r="CM33" s="13">
        <v>0</v>
      </c>
      <c r="CN33" s="13">
        <v>0</v>
      </c>
      <c r="CO33" s="13">
        <v>0</v>
      </c>
      <c r="CP33" s="13">
        <v>0</v>
      </c>
      <c r="CQ33" s="13">
        <v>-1648972.74</v>
      </c>
      <c r="CR33" s="13">
        <v>0</v>
      </c>
      <c r="CS33" s="82">
        <v>-1648972.74</v>
      </c>
      <c r="CT33" s="84">
        <v>-11664639.130000008</v>
      </c>
      <c r="CU33" s="12">
        <v>24479520.920000002</v>
      </c>
      <c r="CV33" s="16">
        <v>12814881.789999994</v>
      </c>
      <c r="CW33" s="12">
        <v>-1080403.7799999998</v>
      </c>
      <c r="CX33" s="13">
        <v>-131310.99</v>
      </c>
      <c r="CY33" s="13">
        <v>648401.59</v>
      </c>
      <c r="CZ33" s="13">
        <v>-2714477.6899999995</v>
      </c>
      <c r="DA33" s="16">
        <v>-18984.240000000002</v>
      </c>
      <c r="DB33" s="12">
        <v>29190706.960000001</v>
      </c>
      <c r="DC33" s="13">
        <v>2091758.9500000002</v>
      </c>
      <c r="DD33" s="13">
        <v>179564.17</v>
      </c>
      <c r="DE33" s="13">
        <v>2281.5</v>
      </c>
      <c r="DF33" s="13">
        <v>657998.46</v>
      </c>
      <c r="DG33" s="13">
        <v>11943679.460000001</v>
      </c>
      <c r="DH33" s="13">
        <v>1794214.0099999998</v>
      </c>
      <c r="DI33" s="16">
        <v>4980126.46</v>
      </c>
      <c r="DJ33" s="12">
        <v>747054.48</v>
      </c>
      <c r="DK33" s="13">
        <v>0</v>
      </c>
      <c r="DL33" s="13">
        <v>305389.21000000002</v>
      </c>
      <c r="DM33" s="13">
        <v>0</v>
      </c>
      <c r="DN33" s="13">
        <v>0</v>
      </c>
      <c r="DO33" s="13">
        <v>0</v>
      </c>
      <c r="DP33" s="13">
        <v>0</v>
      </c>
      <c r="DQ33" s="16">
        <v>43681</v>
      </c>
      <c r="DR33" s="12">
        <v>15456627.140000001</v>
      </c>
      <c r="DS33" s="13">
        <v>303676.73</v>
      </c>
      <c r="DT33" s="13">
        <v>138034.35999999999</v>
      </c>
      <c r="DU33" s="13">
        <v>2032149.46</v>
      </c>
      <c r="DV33" s="13">
        <v>0</v>
      </c>
      <c r="DW33" s="13">
        <v>2804519.46</v>
      </c>
      <c r="DX33" s="13">
        <v>521283.22000000003</v>
      </c>
      <c r="DY33" s="13">
        <v>19656739.299999997</v>
      </c>
      <c r="DZ33" s="16">
        <v>60090.17</v>
      </c>
      <c r="EA33" s="13">
        <v>0</v>
      </c>
      <c r="EB33" s="13">
        <v>0</v>
      </c>
      <c r="EC33" s="13">
        <v>0</v>
      </c>
      <c r="ED33" s="16">
        <v>0</v>
      </c>
      <c r="EE33" s="13">
        <v>0</v>
      </c>
      <c r="EF33" s="13">
        <v>0</v>
      </c>
      <c r="EG33" s="13">
        <v>0</v>
      </c>
      <c r="EH33" s="13">
        <v>0</v>
      </c>
      <c r="EI33" s="13">
        <v>10021174.308699999</v>
      </c>
      <c r="EJ33" s="13">
        <v>0</v>
      </c>
      <c r="EK33" s="13">
        <v>0</v>
      </c>
      <c r="EL33" s="13">
        <v>199507.21</v>
      </c>
      <c r="EM33" s="13">
        <v>0</v>
      </c>
      <c r="EN33" s="16">
        <v>1790262.08</v>
      </c>
      <c r="EO33" s="13">
        <v>0</v>
      </c>
      <c r="EP33" s="13">
        <v>26496551.411700003</v>
      </c>
      <c r="EQ33" s="16">
        <v>1155043.6300000001</v>
      </c>
      <c r="ER33" s="82">
        <v>26603986.263</v>
      </c>
    </row>
    <row r="34" spans="1:148" x14ac:dyDescent="0.3">
      <c r="A34" s="4" t="s">
        <v>24</v>
      </c>
      <c r="B34" s="13">
        <v>0</v>
      </c>
      <c r="C34" s="13">
        <v>0</v>
      </c>
      <c r="D34" s="13">
        <v>0</v>
      </c>
      <c r="E34" s="13">
        <v>11420000</v>
      </c>
      <c r="F34" s="82">
        <v>11420000</v>
      </c>
      <c r="G34" s="12">
        <v>0</v>
      </c>
      <c r="H34" s="13">
        <v>0</v>
      </c>
      <c r="I34" s="82">
        <v>0</v>
      </c>
      <c r="J34" s="12">
        <v>0</v>
      </c>
      <c r="K34" s="13">
        <v>0</v>
      </c>
      <c r="L34" s="13">
        <v>0</v>
      </c>
      <c r="M34" s="13">
        <v>56000000</v>
      </c>
      <c r="N34" s="13">
        <v>3804000</v>
      </c>
      <c r="O34" s="82">
        <v>59804000</v>
      </c>
      <c r="P34" s="84">
        <v>71224000</v>
      </c>
      <c r="Q34" s="12">
        <v>373173000</v>
      </c>
      <c r="R34" s="13">
        <v>389915000</v>
      </c>
      <c r="S34" s="13">
        <v>1053944000</v>
      </c>
      <c r="T34" s="13">
        <v>22219000</v>
      </c>
      <c r="U34" s="13">
        <v>99744000</v>
      </c>
      <c r="V34" s="13">
        <v>487000</v>
      </c>
      <c r="W34" s="13">
        <v>38053000</v>
      </c>
      <c r="X34" s="13">
        <v>32162000</v>
      </c>
      <c r="Y34" s="13">
        <v>10000</v>
      </c>
      <c r="Z34" s="13">
        <v>0</v>
      </c>
      <c r="AA34" s="13">
        <v>143000</v>
      </c>
      <c r="AB34" s="82">
        <v>2009850000</v>
      </c>
      <c r="AC34" s="12">
        <v>70510000</v>
      </c>
      <c r="AD34" s="13">
        <v>2848000</v>
      </c>
      <c r="AE34" s="13">
        <v>0</v>
      </c>
      <c r="AF34" s="82">
        <v>67662000</v>
      </c>
      <c r="AG34" s="84">
        <v>2148736000</v>
      </c>
      <c r="AH34" s="13">
        <v>16237000</v>
      </c>
      <c r="AI34" s="13">
        <v>0</v>
      </c>
      <c r="AJ34" s="13">
        <v>0</v>
      </c>
      <c r="AK34" s="13">
        <v>0</v>
      </c>
      <c r="AL34" s="13">
        <v>0</v>
      </c>
      <c r="AM34" s="13">
        <v>5214000</v>
      </c>
      <c r="AN34" s="13">
        <v>9958000</v>
      </c>
      <c r="AO34" s="82">
        <v>15172000</v>
      </c>
      <c r="AP34" s="84">
        <v>31409000</v>
      </c>
      <c r="AQ34" s="13">
        <v>14935000</v>
      </c>
      <c r="AR34" s="13">
        <v>0</v>
      </c>
      <c r="AS34" s="13">
        <v>15489000</v>
      </c>
      <c r="AT34" s="13">
        <v>13254000</v>
      </c>
      <c r="AU34" s="13">
        <v>0</v>
      </c>
      <c r="AV34" s="13">
        <v>46333000</v>
      </c>
      <c r="AW34" s="13">
        <v>0</v>
      </c>
      <c r="AX34" s="86">
        <v>75076000</v>
      </c>
      <c r="AY34" s="13">
        <v>0</v>
      </c>
      <c r="AZ34" s="82">
        <v>90011000</v>
      </c>
      <c r="BA34" s="84">
        <v>121420000</v>
      </c>
      <c r="BB34" s="13">
        <v>858011000</v>
      </c>
      <c r="BC34" s="13">
        <v>1169305000</v>
      </c>
      <c r="BD34" s="82">
        <v>2027316000</v>
      </c>
      <c r="BE34" s="84">
        <v>2148736000</v>
      </c>
      <c r="BF34" s="13">
        <v>144448000</v>
      </c>
      <c r="BG34" s="13">
        <v>40984000</v>
      </c>
      <c r="BH34" s="13">
        <v>17870399.5</v>
      </c>
      <c r="BI34" s="13">
        <v>8664600.5</v>
      </c>
      <c r="BJ34" s="13">
        <v>0</v>
      </c>
      <c r="BK34" s="13">
        <v>3241000</v>
      </c>
      <c r="BL34" s="13">
        <v>0</v>
      </c>
      <c r="BM34" s="13">
        <v>11435000</v>
      </c>
      <c r="BN34" s="82">
        <v>226643000</v>
      </c>
      <c r="BO34" s="13">
        <v>7342000</v>
      </c>
      <c r="BP34" s="13">
        <v>0</v>
      </c>
      <c r="BQ34" s="13">
        <v>73274000</v>
      </c>
      <c r="BR34" s="13">
        <v>0</v>
      </c>
      <c r="BS34" s="13">
        <v>104727000</v>
      </c>
      <c r="BT34" s="13">
        <v>0</v>
      </c>
      <c r="BU34" s="13">
        <v>0</v>
      </c>
      <c r="BV34" s="13">
        <v>0</v>
      </c>
      <c r="BW34" s="13">
        <v>0</v>
      </c>
      <c r="BX34" s="13">
        <v>0</v>
      </c>
      <c r="BY34" s="13">
        <v>0</v>
      </c>
      <c r="BZ34" s="13">
        <v>271000</v>
      </c>
      <c r="CA34" s="82">
        <v>185614000</v>
      </c>
      <c r="CB34" s="84">
        <v>41029000</v>
      </c>
      <c r="CC34" s="13">
        <v>6000</v>
      </c>
      <c r="CD34" s="13">
        <v>0</v>
      </c>
      <c r="CE34" s="13">
        <v>0</v>
      </c>
      <c r="CF34" s="13">
        <v>0</v>
      </c>
      <c r="CG34" s="13">
        <v>0</v>
      </c>
      <c r="CH34" s="13">
        <v>0</v>
      </c>
      <c r="CI34" s="13">
        <v>16037000</v>
      </c>
      <c r="CJ34" s="13">
        <v>-58644000</v>
      </c>
      <c r="CK34" s="82">
        <v>-42601000</v>
      </c>
      <c r="CL34" s="13">
        <v>0</v>
      </c>
      <c r="CM34" s="13">
        <v>0</v>
      </c>
      <c r="CN34" s="13">
        <v>0</v>
      </c>
      <c r="CO34" s="13">
        <v>0</v>
      </c>
      <c r="CP34" s="13">
        <v>0</v>
      </c>
      <c r="CQ34" s="13">
        <v>-10540000</v>
      </c>
      <c r="CR34" s="13">
        <v>0</v>
      </c>
      <c r="CS34" s="82">
        <v>-10540000</v>
      </c>
      <c r="CT34" s="84">
        <v>-12112000</v>
      </c>
      <c r="CU34" s="12">
        <v>23532000</v>
      </c>
      <c r="CV34" s="16">
        <v>11420000</v>
      </c>
      <c r="CW34" s="12">
        <v>5767000</v>
      </c>
      <c r="CX34" s="13">
        <v>-1143000</v>
      </c>
      <c r="CY34" s="13">
        <v>1974000</v>
      </c>
      <c r="CZ34" s="13">
        <v>3437000</v>
      </c>
      <c r="DA34" s="16">
        <v>-26000</v>
      </c>
      <c r="DB34" s="12">
        <v>146248000</v>
      </c>
      <c r="DC34" s="13">
        <v>22096000</v>
      </c>
      <c r="DD34" s="13">
        <v>0</v>
      </c>
      <c r="DE34" s="13">
        <v>487000</v>
      </c>
      <c r="DF34" s="13">
        <v>5505000</v>
      </c>
      <c r="DG34" s="13">
        <v>29384000</v>
      </c>
      <c r="DH34" s="13">
        <v>8725000</v>
      </c>
      <c r="DI34" s="16">
        <v>24347000</v>
      </c>
      <c r="DJ34" s="12">
        <v>4112000</v>
      </c>
      <c r="DK34" s="13">
        <v>1804000</v>
      </c>
      <c r="DL34" s="13">
        <v>530000</v>
      </c>
      <c r="DM34" s="13">
        <v>0</v>
      </c>
      <c r="DN34" s="13">
        <v>0</v>
      </c>
      <c r="DO34" s="13">
        <v>0</v>
      </c>
      <c r="DP34" s="13">
        <v>36000</v>
      </c>
      <c r="DQ34" s="16">
        <v>1838000</v>
      </c>
      <c r="DR34" s="12">
        <v>59811062.149999991</v>
      </c>
      <c r="DS34" s="13">
        <v>469768.43</v>
      </c>
      <c r="DT34" s="13">
        <v>179000</v>
      </c>
      <c r="DU34" s="13">
        <v>7342000</v>
      </c>
      <c r="DV34" s="13">
        <v>0</v>
      </c>
      <c r="DW34" s="13">
        <v>9787169.4199999999</v>
      </c>
      <c r="DX34" s="13">
        <v>1733000</v>
      </c>
      <c r="DY34" s="13">
        <v>94229000</v>
      </c>
      <c r="DZ34" s="16">
        <v>737000</v>
      </c>
      <c r="EA34" s="13">
        <v>0</v>
      </c>
      <c r="EB34" s="13">
        <v>0</v>
      </c>
      <c r="EC34" s="13">
        <v>0</v>
      </c>
      <c r="ED34" s="16">
        <v>0</v>
      </c>
      <c r="EE34" s="13">
        <v>0</v>
      </c>
      <c r="EF34" s="13">
        <v>0</v>
      </c>
      <c r="EG34" s="13">
        <v>0</v>
      </c>
      <c r="EH34" s="13">
        <v>4040000</v>
      </c>
      <c r="EI34" s="13">
        <v>46662000</v>
      </c>
      <c r="EJ34" s="13">
        <v>1500000</v>
      </c>
      <c r="EK34" s="13">
        <v>2251000</v>
      </c>
      <c r="EL34" s="13">
        <v>774000</v>
      </c>
      <c r="EM34" s="13">
        <v>0</v>
      </c>
      <c r="EN34" s="16">
        <v>2197000</v>
      </c>
      <c r="EO34" s="13">
        <v>0</v>
      </c>
      <c r="EP34" s="13">
        <v>85928000</v>
      </c>
      <c r="EQ34" s="16">
        <v>-8772000</v>
      </c>
      <c r="ER34" s="82">
        <v>90556000</v>
      </c>
    </row>
    <row r="35" spans="1:148" x14ac:dyDescent="0.3">
      <c r="A35" s="4" t="s">
        <v>25</v>
      </c>
      <c r="B35" s="13">
        <v>0</v>
      </c>
      <c r="C35" s="13">
        <v>0</v>
      </c>
      <c r="D35" s="13">
        <v>0</v>
      </c>
      <c r="E35" s="13">
        <v>21577000</v>
      </c>
      <c r="F35" s="82">
        <v>21577000</v>
      </c>
      <c r="G35" s="12">
        <v>0</v>
      </c>
      <c r="H35" s="13">
        <v>0</v>
      </c>
      <c r="I35" s="82">
        <v>0</v>
      </c>
      <c r="J35" s="12">
        <v>0</v>
      </c>
      <c r="K35" s="13">
        <v>0</v>
      </c>
      <c r="L35" s="13">
        <v>0</v>
      </c>
      <c r="M35" s="13">
        <v>172820000</v>
      </c>
      <c r="N35" s="13">
        <v>0</v>
      </c>
      <c r="O35" s="82">
        <v>172820000</v>
      </c>
      <c r="P35" s="84">
        <v>194397000</v>
      </c>
      <c r="Q35" s="12">
        <v>1404199000</v>
      </c>
      <c r="R35" s="13">
        <v>330919000</v>
      </c>
      <c r="S35" s="13">
        <v>851388000</v>
      </c>
      <c r="T35" s="13">
        <v>11594000</v>
      </c>
      <c r="U35" s="13">
        <v>6690000</v>
      </c>
      <c r="V35" s="13">
        <v>1000</v>
      </c>
      <c r="W35" s="13">
        <v>25078000</v>
      </c>
      <c r="X35" s="13">
        <v>20280000</v>
      </c>
      <c r="Y35" s="13">
        <v>730000</v>
      </c>
      <c r="Z35" s="13">
        <v>0</v>
      </c>
      <c r="AA35" s="13">
        <v>0</v>
      </c>
      <c r="AB35" s="82">
        <v>2650879000</v>
      </c>
      <c r="AC35" s="12">
        <v>41450000</v>
      </c>
      <c r="AD35" s="13">
        <v>3184000</v>
      </c>
      <c r="AE35" s="13">
        <v>0</v>
      </c>
      <c r="AF35" s="82">
        <v>38266000</v>
      </c>
      <c r="AG35" s="84">
        <v>2883542000</v>
      </c>
      <c r="AH35" s="13">
        <v>7152000</v>
      </c>
      <c r="AI35" s="13">
        <v>0</v>
      </c>
      <c r="AJ35" s="13">
        <v>0</v>
      </c>
      <c r="AK35" s="13">
        <v>0</v>
      </c>
      <c r="AL35" s="13">
        <v>0</v>
      </c>
      <c r="AM35" s="13">
        <v>3834000</v>
      </c>
      <c r="AN35" s="13">
        <v>43348000</v>
      </c>
      <c r="AO35" s="82">
        <v>47182000</v>
      </c>
      <c r="AP35" s="84">
        <v>54334000</v>
      </c>
      <c r="AQ35" s="13">
        <v>82355000</v>
      </c>
      <c r="AR35" s="13">
        <v>0</v>
      </c>
      <c r="AS35" s="13">
        <v>21218000</v>
      </c>
      <c r="AT35" s="13">
        <v>0</v>
      </c>
      <c r="AU35" s="13">
        <v>0</v>
      </c>
      <c r="AV35" s="13">
        <v>1236000</v>
      </c>
      <c r="AW35" s="13">
        <v>1104000</v>
      </c>
      <c r="AX35" s="86">
        <v>23558000</v>
      </c>
      <c r="AY35" s="13">
        <v>0</v>
      </c>
      <c r="AZ35" s="82">
        <v>105913000</v>
      </c>
      <c r="BA35" s="84">
        <v>160247000</v>
      </c>
      <c r="BB35" s="13">
        <v>973523000</v>
      </c>
      <c r="BC35" s="13">
        <v>1749772000</v>
      </c>
      <c r="BD35" s="82">
        <v>2723295000</v>
      </c>
      <c r="BE35" s="84">
        <v>2883542000</v>
      </c>
      <c r="BF35" s="13">
        <v>169843000</v>
      </c>
      <c r="BG35" s="13">
        <v>17871000</v>
      </c>
      <c r="BH35" s="13">
        <v>16507000</v>
      </c>
      <c r="BI35" s="13">
        <v>15466000</v>
      </c>
      <c r="BJ35" s="13">
        <v>0</v>
      </c>
      <c r="BK35" s="13">
        <v>7885000</v>
      </c>
      <c r="BL35" s="13">
        <v>0</v>
      </c>
      <c r="BM35" s="13">
        <v>24101000</v>
      </c>
      <c r="BN35" s="82">
        <v>251673000</v>
      </c>
      <c r="BO35" s="13">
        <v>0</v>
      </c>
      <c r="BP35" s="13">
        <v>0</v>
      </c>
      <c r="BQ35" s="13">
        <v>92488000</v>
      </c>
      <c r="BR35" s="13">
        <v>0</v>
      </c>
      <c r="BS35" s="13">
        <v>97550000</v>
      </c>
      <c r="BT35" s="13">
        <v>0</v>
      </c>
      <c r="BU35" s="13">
        <v>0</v>
      </c>
      <c r="BV35" s="13">
        <v>2553000</v>
      </c>
      <c r="BW35" s="13">
        <v>0</v>
      </c>
      <c r="BX35" s="13">
        <v>0</v>
      </c>
      <c r="BY35" s="13">
        <v>0</v>
      </c>
      <c r="BZ35" s="13">
        <v>5243000</v>
      </c>
      <c r="CA35" s="82">
        <v>197834000</v>
      </c>
      <c r="CB35" s="84">
        <v>53839000</v>
      </c>
      <c r="CC35" s="13">
        <v>628000</v>
      </c>
      <c r="CD35" s="13">
        <v>0</v>
      </c>
      <c r="CE35" s="13">
        <v>0</v>
      </c>
      <c r="CF35" s="13">
        <v>0</v>
      </c>
      <c r="CG35" s="13">
        <v>0</v>
      </c>
      <c r="CH35" s="13">
        <v>0</v>
      </c>
      <c r="CI35" s="13">
        <v>-47979000</v>
      </c>
      <c r="CJ35" s="13">
        <v>-53150000</v>
      </c>
      <c r="CK35" s="82">
        <v>-100501000</v>
      </c>
      <c r="CL35" s="13">
        <v>0</v>
      </c>
      <c r="CM35" s="13">
        <v>0</v>
      </c>
      <c r="CN35" s="13">
        <v>1000000</v>
      </c>
      <c r="CO35" s="13">
        <v>0</v>
      </c>
      <c r="CP35" s="13">
        <v>0</v>
      </c>
      <c r="CQ35" s="13">
        <v>-4320000</v>
      </c>
      <c r="CR35" s="13">
        <v>-685000</v>
      </c>
      <c r="CS35" s="82">
        <v>-4005000</v>
      </c>
      <c r="CT35" s="84">
        <v>-50667000</v>
      </c>
      <c r="CU35" s="12">
        <v>72244000</v>
      </c>
      <c r="CV35" s="16">
        <v>21577000</v>
      </c>
      <c r="CW35" s="12">
        <v>-1219000</v>
      </c>
      <c r="CX35" s="13">
        <v>110000</v>
      </c>
      <c r="CY35" s="13">
        <v>0</v>
      </c>
      <c r="CZ35" s="13">
        <v>2153000</v>
      </c>
      <c r="DA35" s="16">
        <v>0</v>
      </c>
      <c r="DB35" s="12">
        <v>171211000</v>
      </c>
      <c r="DC35" s="13">
        <v>9100000</v>
      </c>
      <c r="DD35" s="13">
        <v>0</v>
      </c>
      <c r="DE35" s="13">
        <v>6376000</v>
      </c>
      <c r="DF35" s="13">
        <v>4842000</v>
      </c>
      <c r="DG35" s="13">
        <v>34296000</v>
      </c>
      <c r="DH35" s="13">
        <v>3305000</v>
      </c>
      <c r="DI35" s="16">
        <v>12098000</v>
      </c>
      <c r="DJ35" s="12">
        <v>9593000</v>
      </c>
      <c r="DK35" s="13">
        <v>1607000</v>
      </c>
      <c r="DL35" s="13">
        <v>0</v>
      </c>
      <c r="DM35" s="13">
        <v>0</v>
      </c>
      <c r="DN35" s="13">
        <v>0</v>
      </c>
      <c r="DO35" s="13">
        <v>0</v>
      </c>
      <c r="DP35" s="13">
        <v>0</v>
      </c>
      <c r="DQ35" s="16">
        <v>4252000</v>
      </c>
      <c r="DR35" s="12">
        <v>66579000</v>
      </c>
      <c r="DS35" s="13">
        <v>514000</v>
      </c>
      <c r="DT35" s="13">
        <v>386000</v>
      </c>
      <c r="DU35" s="13">
        <v>8009000</v>
      </c>
      <c r="DV35" s="13">
        <v>0</v>
      </c>
      <c r="DW35" s="13">
        <v>8661000</v>
      </c>
      <c r="DX35" s="13">
        <v>9551000</v>
      </c>
      <c r="DY35" s="13">
        <v>97683000</v>
      </c>
      <c r="DZ35" s="16">
        <v>3263000</v>
      </c>
      <c r="EA35" s="13">
        <v>2739000</v>
      </c>
      <c r="EB35" s="13">
        <v>0</v>
      </c>
      <c r="EC35" s="13">
        <v>0</v>
      </c>
      <c r="ED35" s="16">
        <v>0</v>
      </c>
      <c r="EE35" s="13">
        <v>0</v>
      </c>
      <c r="EF35" s="13">
        <v>0</v>
      </c>
      <c r="EG35" s="13">
        <v>0</v>
      </c>
      <c r="EH35" s="13">
        <v>715000</v>
      </c>
      <c r="EI35" s="13">
        <v>35695000</v>
      </c>
      <c r="EJ35" s="13">
        <v>24000</v>
      </c>
      <c r="EK35" s="13">
        <v>41000</v>
      </c>
      <c r="EL35" s="13">
        <v>2537000</v>
      </c>
      <c r="EM35" s="13">
        <v>0</v>
      </c>
      <c r="EN35" s="16">
        <v>8917000</v>
      </c>
      <c r="EO35" s="13">
        <v>115000</v>
      </c>
      <c r="EP35" s="13">
        <v>124959000</v>
      </c>
      <c r="EQ35" s="16">
        <v>604000</v>
      </c>
      <c r="ER35" s="82">
        <v>137044000</v>
      </c>
    </row>
    <row r="36" spans="1:148" x14ac:dyDescent="0.3">
      <c r="A36" s="4" t="s">
        <v>26</v>
      </c>
      <c r="B36" s="13">
        <v>0</v>
      </c>
      <c r="C36" s="13">
        <v>0</v>
      </c>
      <c r="D36" s="13">
        <v>0</v>
      </c>
      <c r="E36" s="13">
        <v>171515000</v>
      </c>
      <c r="F36" s="82">
        <v>171515000</v>
      </c>
      <c r="G36" s="12">
        <v>0</v>
      </c>
      <c r="H36" s="13">
        <v>0</v>
      </c>
      <c r="I36" s="82">
        <v>0</v>
      </c>
      <c r="J36" s="12">
        <v>0</v>
      </c>
      <c r="K36" s="13">
        <v>0</v>
      </c>
      <c r="L36" s="13">
        <v>0</v>
      </c>
      <c r="M36" s="13">
        <v>0</v>
      </c>
      <c r="N36" s="13">
        <v>10586000</v>
      </c>
      <c r="O36" s="82">
        <v>10586000</v>
      </c>
      <c r="P36" s="84">
        <v>182101000</v>
      </c>
      <c r="Q36" s="12">
        <v>1111940000</v>
      </c>
      <c r="R36" s="13">
        <v>812344000</v>
      </c>
      <c r="S36" s="13">
        <v>2862992000</v>
      </c>
      <c r="T36" s="13">
        <v>30656000</v>
      </c>
      <c r="U36" s="13">
        <v>15289000</v>
      </c>
      <c r="V36" s="13">
        <v>12010000</v>
      </c>
      <c r="W36" s="13">
        <v>30850000</v>
      </c>
      <c r="X36" s="13">
        <v>22359000</v>
      </c>
      <c r="Y36" s="13">
        <v>1007000</v>
      </c>
      <c r="Z36" s="13">
        <v>0</v>
      </c>
      <c r="AA36" s="13">
        <v>1253000</v>
      </c>
      <c r="AB36" s="82">
        <v>4900700000</v>
      </c>
      <c r="AC36" s="12">
        <v>68213000</v>
      </c>
      <c r="AD36" s="13">
        <v>19826000</v>
      </c>
      <c r="AE36" s="13">
        <v>0</v>
      </c>
      <c r="AF36" s="82">
        <v>48387000</v>
      </c>
      <c r="AG36" s="84">
        <v>5131188000</v>
      </c>
      <c r="AH36" s="13">
        <v>16926000</v>
      </c>
      <c r="AI36" s="13">
        <v>0</v>
      </c>
      <c r="AJ36" s="13">
        <v>0</v>
      </c>
      <c r="AK36" s="13">
        <v>185067000</v>
      </c>
      <c r="AL36" s="13">
        <v>0</v>
      </c>
      <c r="AM36" s="13">
        <v>0</v>
      </c>
      <c r="AN36" s="13">
        <v>0</v>
      </c>
      <c r="AO36" s="82">
        <v>185067000</v>
      </c>
      <c r="AP36" s="84">
        <v>201993000</v>
      </c>
      <c r="AQ36" s="13">
        <v>51864000</v>
      </c>
      <c r="AR36" s="13">
        <v>0</v>
      </c>
      <c r="AS36" s="13">
        <v>36181000</v>
      </c>
      <c r="AT36" s="13">
        <v>30487000</v>
      </c>
      <c r="AU36" s="13">
        <v>0</v>
      </c>
      <c r="AV36" s="13">
        <v>6157000</v>
      </c>
      <c r="AW36" s="13">
        <v>7625000</v>
      </c>
      <c r="AX36" s="86">
        <v>80450000</v>
      </c>
      <c r="AY36" s="13">
        <v>0</v>
      </c>
      <c r="AZ36" s="82">
        <v>132314000</v>
      </c>
      <c r="BA36" s="84">
        <v>334307000</v>
      </c>
      <c r="BB36" s="13">
        <v>2157687000</v>
      </c>
      <c r="BC36" s="13">
        <v>2639188000</v>
      </c>
      <c r="BD36" s="82">
        <v>4796875000</v>
      </c>
      <c r="BE36" s="84">
        <v>5131182000</v>
      </c>
      <c r="BF36" s="13">
        <v>209130000</v>
      </c>
      <c r="BG36" s="13">
        <v>139243000</v>
      </c>
      <c r="BH36" s="13">
        <v>27850000</v>
      </c>
      <c r="BI36" s="13">
        <v>43446000</v>
      </c>
      <c r="BJ36" s="13">
        <v>0</v>
      </c>
      <c r="BK36" s="13">
        <v>5888000</v>
      </c>
      <c r="BL36" s="13">
        <v>0</v>
      </c>
      <c r="BM36" s="13">
        <v>56389000</v>
      </c>
      <c r="BN36" s="82">
        <v>481946000</v>
      </c>
      <c r="BO36" s="13">
        <v>17787000</v>
      </c>
      <c r="BP36" s="13">
        <v>0</v>
      </c>
      <c r="BQ36" s="13">
        <v>171189000</v>
      </c>
      <c r="BR36" s="13">
        <v>1961000</v>
      </c>
      <c r="BS36" s="13">
        <v>172909000</v>
      </c>
      <c r="BT36" s="13">
        <v>0</v>
      </c>
      <c r="BU36" s="13">
        <v>0</v>
      </c>
      <c r="BV36" s="13">
        <v>1835000</v>
      </c>
      <c r="BW36" s="13">
        <v>0</v>
      </c>
      <c r="BX36" s="13">
        <v>0</v>
      </c>
      <c r="BY36" s="13">
        <v>0</v>
      </c>
      <c r="BZ36" s="13">
        <v>337000</v>
      </c>
      <c r="CA36" s="82">
        <v>366018000</v>
      </c>
      <c r="CB36" s="84">
        <v>115928000</v>
      </c>
      <c r="CC36" s="13">
        <v>2473000</v>
      </c>
      <c r="CD36" s="13">
        <v>0</v>
      </c>
      <c r="CE36" s="13">
        <v>0</v>
      </c>
      <c r="CF36" s="13">
        <v>0</v>
      </c>
      <c r="CG36" s="13">
        <v>0</v>
      </c>
      <c r="CH36" s="13">
        <v>0</v>
      </c>
      <c r="CI36" s="13">
        <v>-24876000</v>
      </c>
      <c r="CJ36" s="13">
        <v>-139572000</v>
      </c>
      <c r="CK36" s="82">
        <v>-161975000</v>
      </c>
      <c r="CL36" s="13">
        <v>0</v>
      </c>
      <c r="CM36" s="13">
        <v>0</v>
      </c>
      <c r="CN36" s="13">
        <v>70000000</v>
      </c>
      <c r="CO36" s="13">
        <v>0</v>
      </c>
      <c r="CP36" s="13">
        <v>0</v>
      </c>
      <c r="CQ36" s="13">
        <v>-11993000</v>
      </c>
      <c r="CR36" s="13">
        <v>-3366000</v>
      </c>
      <c r="CS36" s="82">
        <v>54641000</v>
      </c>
      <c r="CT36" s="84">
        <v>8594000</v>
      </c>
      <c r="CU36" s="12">
        <v>87244000</v>
      </c>
      <c r="CV36" s="16">
        <v>95839000</v>
      </c>
      <c r="CW36" s="12">
        <v>-14541000</v>
      </c>
      <c r="CX36" s="13">
        <v>149000</v>
      </c>
      <c r="CY36" s="13">
        <v>1569000</v>
      </c>
      <c r="CZ36" s="13">
        <v>-7414000</v>
      </c>
      <c r="DA36" s="16">
        <v>38000</v>
      </c>
      <c r="DB36" s="12">
        <v>304304973.31999999</v>
      </c>
      <c r="DC36" s="13">
        <v>56292000</v>
      </c>
      <c r="DD36" s="13">
        <v>0</v>
      </c>
      <c r="DE36" s="13">
        <v>7669000</v>
      </c>
      <c r="DF36" s="13">
        <v>16389000</v>
      </c>
      <c r="DG36" s="13">
        <v>71296000</v>
      </c>
      <c r="DH36" s="13">
        <v>28991000</v>
      </c>
      <c r="DI36" s="16">
        <v>86310000</v>
      </c>
      <c r="DJ36" s="12">
        <v>5888000</v>
      </c>
      <c r="DK36" s="13">
        <v>0</v>
      </c>
      <c r="DL36" s="13">
        <v>1273026.68</v>
      </c>
      <c r="DM36" s="13">
        <v>0</v>
      </c>
      <c r="DN36" s="13">
        <v>0</v>
      </c>
      <c r="DO36" s="13">
        <v>0</v>
      </c>
      <c r="DP36" s="13">
        <v>0</v>
      </c>
      <c r="DQ36" s="16">
        <v>1938000</v>
      </c>
      <c r="DR36" s="12">
        <v>150234000</v>
      </c>
      <c r="DS36" s="13">
        <v>507000</v>
      </c>
      <c r="DT36" s="13">
        <v>573000</v>
      </c>
      <c r="DU36" s="13">
        <v>17787000</v>
      </c>
      <c r="DV36" s="13">
        <v>0</v>
      </c>
      <c r="DW36" s="13">
        <v>15211000</v>
      </c>
      <c r="DX36" s="13">
        <v>6443000</v>
      </c>
      <c r="DY36" s="13">
        <v>125760000</v>
      </c>
      <c r="DZ36" s="16">
        <v>1332000</v>
      </c>
      <c r="EA36" s="13">
        <v>0</v>
      </c>
      <c r="EB36" s="13">
        <v>0</v>
      </c>
      <c r="EC36" s="13">
        <v>0</v>
      </c>
      <c r="ED36" s="16">
        <v>0</v>
      </c>
      <c r="EE36" s="13">
        <v>0</v>
      </c>
      <c r="EF36" s="13">
        <v>0</v>
      </c>
      <c r="EG36" s="13">
        <v>0</v>
      </c>
      <c r="EH36" s="13">
        <v>1495000</v>
      </c>
      <c r="EI36" s="13">
        <v>90672000</v>
      </c>
      <c r="EJ36" s="13">
        <v>1553000</v>
      </c>
      <c r="EK36" s="13">
        <v>0</v>
      </c>
      <c r="EL36" s="13">
        <v>1835000</v>
      </c>
      <c r="EM36" s="13">
        <v>0</v>
      </c>
      <c r="EN36" s="16">
        <v>41471000</v>
      </c>
      <c r="EO36" s="13">
        <v>0</v>
      </c>
      <c r="EP36" s="13">
        <v>98257000</v>
      </c>
      <c r="EQ36" s="16">
        <v>-43774000</v>
      </c>
      <c r="ER36" s="82">
        <v>179960999.99999988</v>
      </c>
    </row>
    <row r="37" spans="1:148" x14ac:dyDescent="0.3">
      <c r="A37" s="4" t="s">
        <v>27</v>
      </c>
      <c r="B37" s="13">
        <v>0</v>
      </c>
      <c r="C37" s="13">
        <v>0</v>
      </c>
      <c r="D37" s="13">
        <v>0</v>
      </c>
      <c r="E37" s="13">
        <v>23459373</v>
      </c>
      <c r="F37" s="82">
        <v>23459373</v>
      </c>
      <c r="G37" s="12">
        <v>0</v>
      </c>
      <c r="H37" s="13">
        <v>0</v>
      </c>
      <c r="I37" s="82">
        <v>0</v>
      </c>
      <c r="J37" s="12">
        <v>0</v>
      </c>
      <c r="K37" s="13">
        <v>0</v>
      </c>
      <c r="L37" s="13">
        <v>0</v>
      </c>
      <c r="M37" s="13">
        <v>21000000</v>
      </c>
      <c r="N37" s="13">
        <v>1883497</v>
      </c>
      <c r="O37" s="82">
        <v>22883497</v>
      </c>
      <c r="P37" s="84">
        <v>46342870</v>
      </c>
      <c r="Q37" s="12">
        <v>128707262.59999999</v>
      </c>
      <c r="R37" s="13">
        <v>152592811.09999999</v>
      </c>
      <c r="S37" s="13">
        <v>493977222.60000002</v>
      </c>
      <c r="T37" s="13">
        <v>11481534.220000001</v>
      </c>
      <c r="U37" s="13">
        <v>494685701.80000001</v>
      </c>
      <c r="V37" s="13">
        <v>36019564</v>
      </c>
      <c r="W37" s="13">
        <v>2657491</v>
      </c>
      <c r="X37" s="13">
        <v>13046619</v>
      </c>
      <c r="Y37" s="13">
        <v>883673</v>
      </c>
      <c r="Z37" s="13">
        <v>19751464</v>
      </c>
      <c r="AA37" s="13">
        <v>121355</v>
      </c>
      <c r="AB37" s="82">
        <v>1353924698.3199999</v>
      </c>
      <c r="AC37" s="12">
        <v>24721899</v>
      </c>
      <c r="AD37" s="13">
        <v>1795419</v>
      </c>
      <c r="AE37" s="13">
        <v>0</v>
      </c>
      <c r="AF37" s="82">
        <v>22926480</v>
      </c>
      <c r="AG37" s="84">
        <v>1423194048.3199999</v>
      </c>
      <c r="AH37" s="13">
        <v>5846951</v>
      </c>
      <c r="AI37" s="13">
        <v>8530724</v>
      </c>
      <c r="AJ37" s="13">
        <v>0</v>
      </c>
      <c r="AK37" s="13">
        <v>0</v>
      </c>
      <c r="AL37" s="13">
        <v>0</v>
      </c>
      <c r="AM37" s="13">
        <v>2969615</v>
      </c>
      <c r="AN37" s="13">
        <v>12583125</v>
      </c>
      <c r="AO37" s="82">
        <v>15552740</v>
      </c>
      <c r="AP37" s="84">
        <v>29930415</v>
      </c>
      <c r="AQ37" s="13">
        <v>11835896</v>
      </c>
      <c r="AR37" s="13">
        <v>0</v>
      </c>
      <c r="AS37" s="13">
        <v>10826817</v>
      </c>
      <c r="AT37" s="13">
        <v>19730514</v>
      </c>
      <c r="AU37" s="13">
        <v>0</v>
      </c>
      <c r="AV37" s="13">
        <v>78124</v>
      </c>
      <c r="AW37" s="13">
        <v>0</v>
      </c>
      <c r="AX37" s="86">
        <v>30635455</v>
      </c>
      <c r="AY37" s="13">
        <v>0</v>
      </c>
      <c r="AZ37" s="82">
        <v>42471351</v>
      </c>
      <c r="BA37" s="84">
        <v>72401766</v>
      </c>
      <c r="BB37" s="13">
        <v>518336863</v>
      </c>
      <c r="BC37" s="13">
        <v>832455419</v>
      </c>
      <c r="BD37" s="82">
        <v>1350792282</v>
      </c>
      <c r="BE37" s="84">
        <v>1423194048</v>
      </c>
      <c r="BF37" s="13">
        <v>79879223</v>
      </c>
      <c r="BG37" s="13">
        <v>28649933</v>
      </c>
      <c r="BH37" s="13">
        <v>12203185</v>
      </c>
      <c r="BI37" s="13">
        <v>14418022</v>
      </c>
      <c r="BJ37" s="13">
        <v>0</v>
      </c>
      <c r="BK37" s="13">
        <v>1699177</v>
      </c>
      <c r="BL37" s="13">
        <v>0</v>
      </c>
      <c r="BM37" s="13">
        <v>11851597</v>
      </c>
      <c r="BN37" s="82">
        <v>148701137</v>
      </c>
      <c r="BO37" s="13">
        <v>5438463</v>
      </c>
      <c r="BP37" s="13">
        <v>0</v>
      </c>
      <c r="BQ37" s="13">
        <v>50278659</v>
      </c>
      <c r="BR37" s="13">
        <v>0</v>
      </c>
      <c r="BS37" s="13">
        <v>59055257</v>
      </c>
      <c r="BT37" s="13">
        <v>0</v>
      </c>
      <c r="BU37" s="13">
        <v>0</v>
      </c>
      <c r="BV37" s="13">
        <v>628837</v>
      </c>
      <c r="BW37" s="13">
        <v>0</v>
      </c>
      <c r="BX37" s="13">
        <v>0</v>
      </c>
      <c r="BY37" s="13">
        <v>0</v>
      </c>
      <c r="BZ37" s="13">
        <v>0</v>
      </c>
      <c r="CA37" s="82">
        <v>115401216</v>
      </c>
      <c r="CB37" s="84">
        <v>33299921</v>
      </c>
      <c r="CC37" s="13">
        <v>1536106</v>
      </c>
      <c r="CD37" s="13">
        <v>0</v>
      </c>
      <c r="CE37" s="13">
        <v>0</v>
      </c>
      <c r="CF37" s="13">
        <v>0</v>
      </c>
      <c r="CG37" s="13">
        <v>0</v>
      </c>
      <c r="CH37" s="13">
        <v>0</v>
      </c>
      <c r="CI37" s="13">
        <v>-9000000</v>
      </c>
      <c r="CJ37" s="13">
        <v>-41777989</v>
      </c>
      <c r="CK37" s="82">
        <v>-49241883</v>
      </c>
      <c r="CL37" s="13">
        <v>5064708</v>
      </c>
      <c r="CM37" s="13">
        <v>0</v>
      </c>
      <c r="CN37" s="13">
        <v>0</v>
      </c>
      <c r="CO37" s="13">
        <v>0</v>
      </c>
      <c r="CP37" s="13">
        <v>0</v>
      </c>
      <c r="CQ37" s="13">
        <v>-3039348</v>
      </c>
      <c r="CR37" s="13">
        <v>0</v>
      </c>
      <c r="CS37" s="82">
        <v>2025360</v>
      </c>
      <c r="CT37" s="84">
        <v>-13916602</v>
      </c>
      <c r="CU37" s="12">
        <v>37375975</v>
      </c>
      <c r="CV37" s="16">
        <v>23459373</v>
      </c>
      <c r="CW37" s="12">
        <v>-3641023</v>
      </c>
      <c r="CX37" s="13">
        <v>-442143</v>
      </c>
      <c r="CY37" s="13">
        <v>0</v>
      </c>
      <c r="CZ37" s="13">
        <v>4879131</v>
      </c>
      <c r="DA37" s="16">
        <v>3521</v>
      </c>
      <c r="DB37" s="12">
        <v>91737714</v>
      </c>
      <c r="DC37" s="13">
        <v>16661232</v>
      </c>
      <c r="DD37" s="13">
        <v>0</v>
      </c>
      <c r="DE37" s="13">
        <v>2986684</v>
      </c>
      <c r="DF37" s="13">
        <v>2010703</v>
      </c>
      <c r="DG37" s="13">
        <v>26621207</v>
      </c>
      <c r="DH37" s="13">
        <v>8373914</v>
      </c>
      <c r="DI37" s="16">
        <v>5369278</v>
      </c>
      <c r="DJ37" s="12">
        <v>1733640</v>
      </c>
      <c r="DK37" s="13">
        <v>447205</v>
      </c>
      <c r="DL37" s="13">
        <v>672120</v>
      </c>
      <c r="DM37" s="13">
        <v>0</v>
      </c>
      <c r="DN37" s="13">
        <v>0</v>
      </c>
      <c r="DO37" s="13">
        <v>0</v>
      </c>
      <c r="DP37" s="13">
        <v>0</v>
      </c>
      <c r="DQ37" s="16">
        <v>1376236</v>
      </c>
      <c r="DR37" s="12">
        <v>49891998</v>
      </c>
      <c r="DS37" s="13">
        <v>393429</v>
      </c>
      <c r="DT37" s="13">
        <v>0</v>
      </c>
      <c r="DU37" s="13">
        <v>5438463</v>
      </c>
      <c r="DV37" s="13">
        <v>0</v>
      </c>
      <c r="DW37" s="13">
        <v>0</v>
      </c>
      <c r="DX37" s="13">
        <v>0</v>
      </c>
      <c r="DY37" s="13">
        <v>58217892</v>
      </c>
      <c r="DZ37" s="16">
        <v>484924</v>
      </c>
      <c r="EA37" s="13">
        <v>0</v>
      </c>
      <c r="EB37" s="13">
        <v>0</v>
      </c>
      <c r="EC37" s="13">
        <v>0</v>
      </c>
      <c r="ED37" s="16">
        <v>0</v>
      </c>
      <c r="EE37" s="13">
        <v>0</v>
      </c>
      <c r="EF37" s="13">
        <v>0</v>
      </c>
      <c r="EG37" s="13">
        <v>0</v>
      </c>
      <c r="EH37" s="13">
        <v>0</v>
      </c>
      <c r="EI37" s="13">
        <v>40564666</v>
      </c>
      <c r="EJ37" s="13">
        <v>648178</v>
      </c>
      <c r="EK37" s="13">
        <v>6691</v>
      </c>
      <c r="EL37" s="13">
        <v>2080219</v>
      </c>
      <c r="EM37" s="13">
        <v>0</v>
      </c>
      <c r="EN37" s="16">
        <v>256364</v>
      </c>
      <c r="EO37" s="13">
        <v>0</v>
      </c>
      <c r="EP37" s="13">
        <v>-12642369</v>
      </c>
      <c r="EQ37" s="16">
        <v>-965345</v>
      </c>
      <c r="ER37" s="82">
        <v>-13600605</v>
      </c>
    </row>
    <row r="38" spans="1:148" x14ac:dyDescent="0.3">
      <c r="A38" s="4" t="s">
        <v>28</v>
      </c>
      <c r="B38" s="13">
        <v>0</v>
      </c>
      <c r="C38" s="13">
        <v>0</v>
      </c>
      <c r="D38" s="13">
        <v>0</v>
      </c>
      <c r="E38" s="13">
        <v>1645000</v>
      </c>
      <c r="F38" s="82">
        <v>1645000</v>
      </c>
      <c r="G38" s="12">
        <v>0</v>
      </c>
      <c r="H38" s="13">
        <v>0</v>
      </c>
      <c r="I38" s="82">
        <v>0</v>
      </c>
      <c r="J38" s="12">
        <v>0</v>
      </c>
      <c r="K38" s="13">
        <v>0</v>
      </c>
      <c r="L38" s="13">
        <v>0</v>
      </c>
      <c r="M38" s="13">
        <v>6187000</v>
      </c>
      <c r="N38" s="13">
        <v>0</v>
      </c>
      <c r="O38" s="82">
        <v>6187000</v>
      </c>
      <c r="P38" s="84">
        <v>7832000</v>
      </c>
      <c r="Q38" s="12">
        <v>85405000</v>
      </c>
      <c r="R38" s="13">
        <v>108011000</v>
      </c>
      <c r="S38" s="13">
        <v>286936000</v>
      </c>
      <c r="T38" s="13">
        <v>4374000</v>
      </c>
      <c r="U38" s="13">
        <v>0</v>
      </c>
      <c r="V38" s="13">
        <v>0</v>
      </c>
      <c r="W38" s="13">
        <v>0</v>
      </c>
      <c r="X38" s="13">
        <v>0</v>
      </c>
      <c r="Y38" s="13">
        <v>0</v>
      </c>
      <c r="Z38" s="13">
        <v>0</v>
      </c>
      <c r="AA38" s="13">
        <v>5000</v>
      </c>
      <c r="AB38" s="82">
        <v>484731000</v>
      </c>
      <c r="AC38" s="12">
        <v>7907000</v>
      </c>
      <c r="AD38" s="13">
        <v>124000</v>
      </c>
      <c r="AE38" s="13">
        <v>0</v>
      </c>
      <c r="AF38" s="82">
        <v>7783000</v>
      </c>
      <c r="AG38" s="84">
        <v>500346000</v>
      </c>
      <c r="AH38" s="13">
        <v>1736000</v>
      </c>
      <c r="AI38" s="13">
        <v>0</v>
      </c>
      <c r="AJ38" s="13">
        <v>0</v>
      </c>
      <c r="AK38" s="13">
        <v>0</v>
      </c>
      <c r="AL38" s="13">
        <v>9381000</v>
      </c>
      <c r="AM38" s="13">
        <v>0</v>
      </c>
      <c r="AN38" s="13">
        <v>0</v>
      </c>
      <c r="AO38" s="82">
        <v>9381000</v>
      </c>
      <c r="AP38" s="84">
        <v>11117000</v>
      </c>
      <c r="AQ38" s="13">
        <v>5786000</v>
      </c>
      <c r="AR38" s="13">
        <v>0</v>
      </c>
      <c r="AS38" s="13">
        <v>2944000</v>
      </c>
      <c r="AT38" s="13">
        <v>262000</v>
      </c>
      <c r="AU38" s="13">
        <v>0</v>
      </c>
      <c r="AV38" s="13">
        <v>0</v>
      </c>
      <c r="AW38" s="13">
        <v>0</v>
      </c>
      <c r="AX38" s="86">
        <v>3206000</v>
      </c>
      <c r="AY38" s="13">
        <v>0</v>
      </c>
      <c r="AZ38" s="82">
        <v>8992000</v>
      </c>
      <c r="BA38" s="84">
        <v>20109000</v>
      </c>
      <c r="BB38" s="13">
        <v>140194000</v>
      </c>
      <c r="BC38" s="13">
        <v>340043000</v>
      </c>
      <c r="BD38" s="82">
        <v>480237000</v>
      </c>
      <c r="BE38" s="84">
        <v>500346000</v>
      </c>
      <c r="BF38" s="13">
        <v>25411000</v>
      </c>
      <c r="BG38" s="13">
        <v>1434000</v>
      </c>
      <c r="BH38" s="13">
        <v>4526000</v>
      </c>
      <c r="BI38" s="13">
        <v>2799000</v>
      </c>
      <c r="BJ38" s="13">
        <v>0</v>
      </c>
      <c r="BK38" s="13">
        <v>435000</v>
      </c>
      <c r="BL38" s="13">
        <v>0</v>
      </c>
      <c r="BM38" s="13">
        <v>5385000</v>
      </c>
      <c r="BN38" s="82">
        <v>39990000</v>
      </c>
      <c r="BO38" s="13">
        <v>18065000</v>
      </c>
      <c r="BP38" s="13">
        <v>0</v>
      </c>
      <c r="BQ38" s="13">
        <v>0</v>
      </c>
      <c r="BR38" s="13">
        <v>0</v>
      </c>
      <c r="BS38" s="13">
        <v>20116000</v>
      </c>
      <c r="BT38" s="13">
        <v>0</v>
      </c>
      <c r="BU38" s="13">
        <v>0</v>
      </c>
      <c r="BV38" s="13">
        <v>0</v>
      </c>
      <c r="BW38" s="13">
        <v>0</v>
      </c>
      <c r="BX38" s="13">
        <v>0</v>
      </c>
      <c r="BY38" s="13">
        <v>0</v>
      </c>
      <c r="BZ38" s="13">
        <v>1189000</v>
      </c>
      <c r="CA38" s="82">
        <v>39370000</v>
      </c>
      <c r="CB38" s="84">
        <v>620000</v>
      </c>
      <c r="CC38" s="13">
        <v>143000</v>
      </c>
      <c r="CD38" s="13">
        <v>0</v>
      </c>
      <c r="CE38" s="13">
        <v>0</v>
      </c>
      <c r="CF38" s="13">
        <v>0</v>
      </c>
      <c r="CG38" s="13">
        <v>0</v>
      </c>
      <c r="CH38" s="13">
        <v>0</v>
      </c>
      <c r="CI38" s="13">
        <v>-1985000</v>
      </c>
      <c r="CJ38" s="13">
        <v>-16744000</v>
      </c>
      <c r="CK38" s="82">
        <v>-18586000</v>
      </c>
      <c r="CL38" s="13">
        <v>0</v>
      </c>
      <c r="CM38" s="13">
        <v>0</v>
      </c>
      <c r="CN38" s="13">
        <v>5887000</v>
      </c>
      <c r="CO38" s="13">
        <v>0</v>
      </c>
      <c r="CP38" s="13">
        <v>0</v>
      </c>
      <c r="CQ38" s="13">
        <v>-549000</v>
      </c>
      <c r="CR38" s="13">
        <v>0</v>
      </c>
      <c r="CS38" s="82">
        <v>5338000</v>
      </c>
      <c r="CT38" s="84">
        <v>-12628000</v>
      </c>
      <c r="CU38" s="12">
        <v>14274000</v>
      </c>
      <c r="CV38" s="16">
        <v>1645000</v>
      </c>
      <c r="CW38" s="12">
        <v>0</v>
      </c>
      <c r="CX38" s="13">
        <v>0</v>
      </c>
      <c r="CY38" s="13">
        <v>0</v>
      </c>
      <c r="CZ38" s="13">
        <v>0</v>
      </c>
      <c r="DA38" s="16">
        <v>0</v>
      </c>
      <c r="DB38" s="12">
        <v>26038000</v>
      </c>
      <c r="DC38" s="13">
        <v>788000</v>
      </c>
      <c r="DD38" s="13">
        <v>0</v>
      </c>
      <c r="DE38" s="13">
        <v>0</v>
      </c>
      <c r="DF38" s="13">
        <v>915000</v>
      </c>
      <c r="DG38" s="13">
        <v>7878000</v>
      </c>
      <c r="DH38" s="13">
        <v>753000</v>
      </c>
      <c r="DI38" s="16">
        <v>1135000</v>
      </c>
      <c r="DJ38" s="12">
        <v>435000</v>
      </c>
      <c r="DK38" s="13">
        <v>1178000</v>
      </c>
      <c r="DL38" s="13">
        <v>0</v>
      </c>
      <c r="DM38" s="13">
        <v>0</v>
      </c>
      <c r="DN38" s="13">
        <v>0</v>
      </c>
      <c r="DO38" s="13">
        <v>0</v>
      </c>
      <c r="DP38" s="13">
        <v>0</v>
      </c>
      <c r="DQ38" s="16">
        <v>60000</v>
      </c>
      <c r="DR38" s="12">
        <v>14439000</v>
      </c>
      <c r="DS38" s="13">
        <v>259000</v>
      </c>
      <c r="DT38" s="13">
        <v>117000</v>
      </c>
      <c r="DU38" s="13">
        <v>1651000</v>
      </c>
      <c r="DV38" s="13">
        <v>0</v>
      </c>
      <c r="DW38" s="13">
        <v>0</v>
      </c>
      <c r="DX38" s="13">
        <v>1844000</v>
      </c>
      <c r="DY38" s="13">
        <v>17354000</v>
      </c>
      <c r="DZ38" s="16">
        <v>0</v>
      </c>
      <c r="EA38" s="13">
        <v>0</v>
      </c>
      <c r="EB38" s="13">
        <v>0</v>
      </c>
      <c r="EC38" s="13">
        <v>0</v>
      </c>
      <c r="ED38" s="16">
        <v>0</v>
      </c>
      <c r="EE38" s="13">
        <v>0</v>
      </c>
      <c r="EF38" s="13">
        <v>0</v>
      </c>
      <c r="EG38" s="13">
        <v>0</v>
      </c>
      <c r="EH38" s="13">
        <v>0</v>
      </c>
      <c r="EI38" s="13">
        <v>10380000</v>
      </c>
      <c r="EJ38" s="13">
        <v>0</v>
      </c>
      <c r="EK38" s="13">
        <v>0</v>
      </c>
      <c r="EL38" s="13">
        <v>141000</v>
      </c>
      <c r="EM38" s="13">
        <v>0</v>
      </c>
      <c r="EN38" s="16">
        <v>2877000</v>
      </c>
      <c r="EO38" s="13">
        <v>0</v>
      </c>
      <c r="EP38" s="13">
        <v>114891000</v>
      </c>
      <c r="EQ38" s="16">
        <v>0</v>
      </c>
      <c r="ER38" s="82">
        <v>105009000</v>
      </c>
    </row>
    <row r="39" spans="1:148" x14ac:dyDescent="0.3">
      <c r="A39" s="4" t="s">
        <v>29</v>
      </c>
      <c r="B39" s="13">
        <v>0</v>
      </c>
      <c r="C39" s="13">
        <v>0</v>
      </c>
      <c r="D39" s="13">
        <v>0</v>
      </c>
      <c r="E39" s="13">
        <v>2612996.81</v>
      </c>
      <c r="F39" s="82">
        <v>2612996.81</v>
      </c>
      <c r="G39" s="12">
        <v>0</v>
      </c>
      <c r="H39" s="13">
        <v>0</v>
      </c>
      <c r="I39" s="82">
        <v>0</v>
      </c>
      <c r="J39" s="12">
        <v>0</v>
      </c>
      <c r="K39" s="13">
        <v>0</v>
      </c>
      <c r="L39" s="13">
        <v>0</v>
      </c>
      <c r="M39" s="13">
        <v>9000000</v>
      </c>
      <c r="N39" s="13">
        <v>221670.03</v>
      </c>
      <c r="O39" s="82">
        <v>9221670.0299999993</v>
      </c>
      <c r="P39" s="84">
        <v>11834666.84</v>
      </c>
      <c r="Q39" s="12">
        <v>2575348.34</v>
      </c>
      <c r="R39" s="13">
        <v>27698715.800000001</v>
      </c>
      <c r="S39" s="13">
        <v>153759180.52000001</v>
      </c>
      <c r="T39" s="13">
        <v>7654311.8300000001</v>
      </c>
      <c r="U39" s="13">
        <v>8976065.3200000003</v>
      </c>
      <c r="V39" s="13">
        <v>0</v>
      </c>
      <c r="W39" s="13">
        <v>594516.4</v>
      </c>
      <c r="X39" s="13">
        <v>233342.26</v>
      </c>
      <c r="Y39" s="13">
        <v>0</v>
      </c>
      <c r="Z39" s="13">
        <v>1168146.1499999999</v>
      </c>
      <c r="AA39" s="13">
        <v>912291.57</v>
      </c>
      <c r="AB39" s="82">
        <v>203571918.19000003</v>
      </c>
      <c r="AC39" s="12">
        <v>1758697.19</v>
      </c>
      <c r="AD39" s="13">
        <v>57866.12</v>
      </c>
      <c r="AE39" s="13">
        <v>0</v>
      </c>
      <c r="AF39" s="82">
        <v>1700831.0699999998</v>
      </c>
      <c r="AG39" s="84">
        <v>217107416.10000002</v>
      </c>
      <c r="AH39" s="13">
        <v>0</v>
      </c>
      <c r="AI39" s="13">
        <v>0</v>
      </c>
      <c r="AJ39" s="13">
        <v>0</v>
      </c>
      <c r="AK39" s="13">
        <v>0</v>
      </c>
      <c r="AL39" s="13">
        <v>0</v>
      </c>
      <c r="AM39" s="13">
        <v>0</v>
      </c>
      <c r="AN39" s="13">
        <v>0</v>
      </c>
      <c r="AO39" s="82">
        <v>0</v>
      </c>
      <c r="AP39" s="84">
        <v>0</v>
      </c>
      <c r="AQ39" s="13">
        <v>2044023.49</v>
      </c>
      <c r="AR39" s="13">
        <v>-1592.93</v>
      </c>
      <c r="AS39" s="13">
        <v>2138405.4</v>
      </c>
      <c r="AT39" s="13">
        <v>247575</v>
      </c>
      <c r="AU39" s="13">
        <v>0</v>
      </c>
      <c r="AV39" s="13">
        <v>0</v>
      </c>
      <c r="AW39" s="13">
        <v>0</v>
      </c>
      <c r="AX39" s="86">
        <v>2384387.4699999997</v>
      </c>
      <c r="AY39" s="13">
        <v>1941</v>
      </c>
      <c r="AZ39" s="82">
        <v>4430351.96</v>
      </c>
      <c r="BA39" s="84">
        <v>4430351.96</v>
      </c>
      <c r="BB39" s="13">
        <v>83065484</v>
      </c>
      <c r="BC39" s="13">
        <v>129611580</v>
      </c>
      <c r="BD39" s="82">
        <v>212677064</v>
      </c>
      <c r="BE39" s="84">
        <v>217107415.96000001</v>
      </c>
      <c r="BF39" s="13">
        <v>7669931.3799999999</v>
      </c>
      <c r="BG39" s="13">
        <v>5175699.79</v>
      </c>
      <c r="BH39" s="13">
        <v>2592010.73</v>
      </c>
      <c r="BI39" s="13">
        <v>3422958.55</v>
      </c>
      <c r="BJ39" s="13">
        <v>0</v>
      </c>
      <c r="BK39" s="13">
        <v>692235.83</v>
      </c>
      <c r="BL39" s="13">
        <v>0</v>
      </c>
      <c r="BM39" s="13">
        <v>383634.44</v>
      </c>
      <c r="BN39" s="82">
        <v>19936470.719999999</v>
      </c>
      <c r="BO39" s="13">
        <v>842762</v>
      </c>
      <c r="BP39" s="13">
        <v>0</v>
      </c>
      <c r="BQ39" s="13">
        <v>7238684.5999999996</v>
      </c>
      <c r="BR39" s="13">
        <v>0</v>
      </c>
      <c r="BS39" s="13">
        <v>5696519.2800000003</v>
      </c>
      <c r="BT39" s="13">
        <v>0</v>
      </c>
      <c r="BU39" s="13">
        <v>0</v>
      </c>
      <c r="BV39" s="13">
        <v>0</v>
      </c>
      <c r="BW39" s="13">
        <v>407024.32</v>
      </c>
      <c r="BX39" s="13">
        <v>0</v>
      </c>
      <c r="BY39" s="13">
        <v>0</v>
      </c>
      <c r="BZ39" s="13">
        <v>1584922.66</v>
      </c>
      <c r="CA39" s="82">
        <v>15769912.859999999</v>
      </c>
      <c r="CB39" s="84">
        <v>4166557.8599999994</v>
      </c>
      <c r="CC39" s="13">
        <v>97232.27</v>
      </c>
      <c r="CD39" s="13">
        <v>0</v>
      </c>
      <c r="CE39" s="13">
        <v>0</v>
      </c>
      <c r="CF39" s="13">
        <v>0</v>
      </c>
      <c r="CG39" s="13">
        <v>0</v>
      </c>
      <c r="CH39" s="13">
        <v>0</v>
      </c>
      <c r="CI39" s="13">
        <v>0</v>
      </c>
      <c r="CJ39" s="13">
        <v>-7239397</v>
      </c>
      <c r="CK39" s="82">
        <v>-7142164.7300000004</v>
      </c>
      <c r="CL39" s="13">
        <v>0</v>
      </c>
      <c r="CM39" s="13">
        <v>0</v>
      </c>
      <c r="CN39" s="13">
        <v>0</v>
      </c>
      <c r="CO39" s="13">
        <v>0</v>
      </c>
      <c r="CP39" s="13">
        <v>0</v>
      </c>
      <c r="CQ39" s="13">
        <v>0</v>
      </c>
      <c r="CR39" s="13">
        <v>0</v>
      </c>
      <c r="CS39" s="82">
        <v>0</v>
      </c>
      <c r="CT39" s="84">
        <v>-2975606.870000001</v>
      </c>
      <c r="CU39" s="12">
        <v>14588603</v>
      </c>
      <c r="CV39" s="16">
        <v>11612997</v>
      </c>
      <c r="CW39" s="12">
        <v>-496394</v>
      </c>
      <c r="CX39" s="13">
        <v>0</v>
      </c>
      <c r="CY39" s="13">
        <v>40227</v>
      </c>
      <c r="CZ39" s="13">
        <v>697774</v>
      </c>
      <c r="DA39" s="16">
        <v>312422</v>
      </c>
      <c r="DB39" s="12">
        <v>9851725</v>
      </c>
      <c r="DC39" s="13">
        <v>2494062.69</v>
      </c>
      <c r="DD39" s="13">
        <v>217467.19</v>
      </c>
      <c r="DE39" s="13">
        <v>0</v>
      </c>
      <c r="DF39" s="13">
        <v>24356.02</v>
      </c>
      <c r="DG39" s="13">
        <v>6514407</v>
      </c>
      <c r="DH39" s="13">
        <v>95012.55</v>
      </c>
      <c r="DI39" s="16">
        <v>0</v>
      </c>
      <c r="DJ39" s="12">
        <v>692235.83</v>
      </c>
      <c r="DK39" s="13">
        <v>0</v>
      </c>
      <c r="DL39" s="13">
        <v>0</v>
      </c>
      <c r="DM39" s="13">
        <v>0</v>
      </c>
      <c r="DN39" s="13">
        <v>0</v>
      </c>
      <c r="DO39" s="13">
        <v>0</v>
      </c>
      <c r="DP39" s="13">
        <v>0</v>
      </c>
      <c r="DQ39" s="16">
        <v>14499.93</v>
      </c>
      <c r="DR39" s="12">
        <v>5918443.6699999999</v>
      </c>
      <c r="DS39" s="13">
        <v>225398.26</v>
      </c>
      <c r="DT39" s="13">
        <v>108468.84</v>
      </c>
      <c r="DU39" s="13">
        <v>820440.19</v>
      </c>
      <c r="DV39" s="13">
        <v>0</v>
      </c>
      <c r="DW39" s="13">
        <v>799018.44</v>
      </c>
      <c r="DX39" s="13">
        <v>462860.24</v>
      </c>
      <c r="DY39" s="13">
        <v>5477482.0199999996</v>
      </c>
      <c r="DZ39" s="16">
        <v>26754.66</v>
      </c>
      <c r="EA39" s="13">
        <v>0</v>
      </c>
      <c r="EB39" s="13">
        <v>0</v>
      </c>
      <c r="EC39" s="13">
        <v>0</v>
      </c>
      <c r="ED39" s="16">
        <v>0</v>
      </c>
      <c r="EE39" s="13">
        <v>0</v>
      </c>
      <c r="EF39" s="13">
        <v>0</v>
      </c>
      <c r="EG39" s="13">
        <v>0</v>
      </c>
      <c r="EH39" s="13">
        <v>0</v>
      </c>
      <c r="EI39" s="13">
        <v>5388433.0300000003</v>
      </c>
      <c r="EJ39" s="13">
        <v>0</v>
      </c>
      <c r="EK39" s="13">
        <v>0</v>
      </c>
      <c r="EL39" s="13">
        <v>0</v>
      </c>
      <c r="EM39" s="13">
        <v>0</v>
      </c>
      <c r="EN39" s="16">
        <v>1610504.77</v>
      </c>
      <c r="EO39" s="13">
        <v>0</v>
      </c>
      <c r="EP39" s="13">
        <v>-2948762</v>
      </c>
      <c r="EQ39" s="16">
        <v>37777.94</v>
      </c>
      <c r="ER39" s="82">
        <v>-3845021.97</v>
      </c>
    </row>
    <row r="40" spans="1:148" x14ac:dyDescent="0.3">
      <c r="A40" s="4" t="s">
        <v>30</v>
      </c>
      <c r="B40" s="13">
        <v>0</v>
      </c>
      <c r="C40" s="13">
        <v>0</v>
      </c>
      <c r="D40" s="13">
        <v>0</v>
      </c>
      <c r="E40" s="13">
        <v>11222000</v>
      </c>
      <c r="F40" s="82">
        <v>11222000</v>
      </c>
      <c r="G40" s="12">
        <v>0</v>
      </c>
      <c r="H40" s="13">
        <v>0</v>
      </c>
      <c r="I40" s="82">
        <v>0</v>
      </c>
      <c r="J40" s="12">
        <v>0</v>
      </c>
      <c r="K40" s="13">
        <v>0</v>
      </c>
      <c r="L40" s="13">
        <v>0</v>
      </c>
      <c r="M40" s="13">
        <v>32000000</v>
      </c>
      <c r="N40" s="13">
        <v>413</v>
      </c>
      <c r="O40" s="82">
        <v>32000413</v>
      </c>
      <c r="P40" s="84">
        <v>43222413</v>
      </c>
      <c r="Q40" s="12">
        <v>638595000</v>
      </c>
      <c r="R40" s="13">
        <v>228740000</v>
      </c>
      <c r="S40" s="13">
        <v>736955000</v>
      </c>
      <c r="T40" s="13">
        <v>23896000</v>
      </c>
      <c r="U40" s="13">
        <v>0</v>
      </c>
      <c r="V40" s="13">
        <v>0</v>
      </c>
      <c r="W40" s="13">
        <v>5770000</v>
      </c>
      <c r="X40" s="13">
        <v>6030000</v>
      </c>
      <c r="Y40" s="13">
        <v>46000</v>
      </c>
      <c r="Z40" s="13">
        <v>0</v>
      </c>
      <c r="AA40" s="13">
        <v>17911000</v>
      </c>
      <c r="AB40" s="82">
        <v>1657943000</v>
      </c>
      <c r="AC40" s="12">
        <v>31009000</v>
      </c>
      <c r="AD40" s="13">
        <v>5317000</v>
      </c>
      <c r="AE40" s="13">
        <v>0</v>
      </c>
      <c r="AF40" s="82">
        <v>25692000</v>
      </c>
      <c r="AG40" s="84">
        <v>1726857413</v>
      </c>
      <c r="AH40" s="13">
        <v>11124000</v>
      </c>
      <c r="AI40" s="13">
        <v>2563000</v>
      </c>
      <c r="AJ40" s="13">
        <v>0</v>
      </c>
      <c r="AK40" s="13">
        <v>5000000</v>
      </c>
      <c r="AL40" s="13">
        <v>19714000</v>
      </c>
      <c r="AM40" s="13">
        <v>0</v>
      </c>
      <c r="AN40" s="13">
        <v>0</v>
      </c>
      <c r="AO40" s="82">
        <v>24714000</v>
      </c>
      <c r="AP40" s="84">
        <v>38401000</v>
      </c>
      <c r="AQ40" s="13">
        <v>16377000</v>
      </c>
      <c r="AR40" s="13">
        <v>0</v>
      </c>
      <c r="AS40" s="13">
        <v>13027000</v>
      </c>
      <c r="AT40" s="13">
        <v>0</v>
      </c>
      <c r="AU40" s="13">
        <v>0</v>
      </c>
      <c r="AV40" s="13">
        <v>412000</v>
      </c>
      <c r="AW40" s="13">
        <v>0</v>
      </c>
      <c r="AX40" s="86">
        <v>13439000</v>
      </c>
      <c r="AY40" s="13">
        <v>0</v>
      </c>
      <c r="AZ40" s="82">
        <v>29816000</v>
      </c>
      <c r="BA40" s="84">
        <v>68217000</v>
      </c>
      <c r="BB40" s="13">
        <v>641966413</v>
      </c>
      <c r="BC40" s="13">
        <v>1016674000</v>
      </c>
      <c r="BD40" s="82">
        <v>1658640413</v>
      </c>
      <c r="BE40" s="84">
        <v>1726857413</v>
      </c>
      <c r="BF40" s="13">
        <v>128286000</v>
      </c>
      <c r="BG40" s="13">
        <v>10832000</v>
      </c>
      <c r="BH40" s="13">
        <v>8037000</v>
      </c>
      <c r="BI40" s="13">
        <v>3738000</v>
      </c>
      <c r="BJ40" s="13">
        <v>0</v>
      </c>
      <c r="BK40" s="13">
        <v>1562000</v>
      </c>
      <c r="BL40" s="13">
        <v>0</v>
      </c>
      <c r="BM40" s="13">
        <v>19934000</v>
      </c>
      <c r="BN40" s="82">
        <v>172389000</v>
      </c>
      <c r="BO40" s="13">
        <v>5491000</v>
      </c>
      <c r="BP40" s="13">
        <v>0</v>
      </c>
      <c r="BQ40" s="13">
        <v>55767000</v>
      </c>
      <c r="BR40" s="13">
        <v>0</v>
      </c>
      <c r="BS40" s="13">
        <v>61844504</v>
      </c>
      <c r="BT40" s="13">
        <v>0</v>
      </c>
      <c r="BU40" s="13">
        <v>745000</v>
      </c>
      <c r="BV40" s="13">
        <v>38000</v>
      </c>
      <c r="BW40" s="13">
        <v>2150000</v>
      </c>
      <c r="BX40" s="13">
        <v>0</v>
      </c>
      <c r="BY40" s="13">
        <v>922496</v>
      </c>
      <c r="BZ40" s="13">
        <v>907000</v>
      </c>
      <c r="CA40" s="82">
        <v>127865000</v>
      </c>
      <c r="CB40" s="84">
        <v>44524000</v>
      </c>
      <c r="CC40" s="13">
        <v>438000</v>
      </c>
      <c r="CD40" s="13">
        <v>0</v>
      </c>
      <c r="CE40" s="13">
        <v>0</v>
      </c>
      <c r="CF40" s="13">
        <v>0</v>
      </c>
      <c r="CG40" s="13">
        <v>0</v>
      </c>
      <c r="CH40" s="13">
        <v>0</v>
      </c>
      <c r="CI40" s="13">
        <v>-2000000</v>
      </c>
      <c r="CJ40" s="13">
        <v>-52642000</v>
      </c>
      <c r="CK40" s="82">
        <v>-54204000</v>
      </c>
      <c r="CL40" s="13">
        <v>0</v>
      </c>
      <c r="CM40" s="13">
        <v>0</v>
      </c>
      <c r="CN40" s="13">
        <v>7000000</v>
      </c>
      <c r="CO40" s="13">
        <v>0</v>
      </c>
      <c r="CP40" s="13">
        <v>-1453000</v>
      </c>
      <c r="CQ40" s="13">
        <v>-244000</v>
      </c>
      <c r="CR40" s="13">
        <v>0</v>
      </c>
      <c r="CS40" s="82">
        <v>5303000</v>
      </c>
      <c r="CT40" s="84">
        <v>-4377000</v>
      </c>
      <c r="CU40" s="12">
        <v>25599000</v>
      </c>
      <c r="CV40" s="16">
        <v>21222000</v>
      </c>
      <c r="CW40" s="12">
        <v>-4859000</v>
      </c>
      <c r="CX40" s="13">
        <v>-306000</v>
      </c>
      <c r="CY40" s="13">
        <v>-1037000</v>
      </c>
      <c r="CZ40" s="13">
        <v>4853000</v>
      </c>
      <c r="DA40" s="16">
        <v>-4000</v>
      </c>
      <c r="DB40" s="12">
        <v>131405159</v>
      </c>
      <c r="DC40" s="13">
        <v>5676401</v>
      </c>
      <c r="DD40" s="13">
        <v>0</v>
      </c>
      <c r="DE40" s="13">
        <v>2586171</v>
      </c>
      <c r="DF40" s="13">
        <v>2594498</v>
      </c>
      <c r="DG40" s="13">
        <v>12812222</v>
      </c>
      <c r="DH40" s="13">
        <v>4859752</v>
      </c>
      <c r="DI40" s="16">
        <v>11673435</v>
      </c>
      <c r="DJ40" s="12">
        <v>1687130</v>
      </c>
      <c r="DK40" s="13">
        <v>3267553</v>
      </c>
      <c r="DL40" s="13">
        <v>966254</v>
      </c>
      <c r="DM40" s="13">
        <v>0</v>
      </c>
      <c r="DN40" s="13">
        <v>0</v>
      </c>
      <c r="DO40" s="13">
        <v>0</v>
      </c>
      <c r="DP40" s="13">
        <v>211575</v>
      </c>
      <c r="DQ40" s="16">
        <v>0</v>
      </c>
      <c r="DR40" s="12">
        <v>49084008</v>
      </c>
      <c r="DS40" s="13">
        <v>349691</v>
      </c>
      <c r="DT40" s="13">
        <v>10739</v>
      </c>
      <c r="DU40" s="13">
        <v>5491089</v>
      </c>
      <c r="DV40" s="13">
        <v>0</v>
      </c>
      <c r="DW40" s="13">
        <v>5089133</v>
      </c>
      <c r="DX40" s="13">
        <v>1236394</v>
      </c>
      <c r="DY40" s="13">
        <v>56191590</v>
      </c>
      <c r="DZ40" s="16">
        <v>353601</v>
      </c>
      <c r="EA40" s="13">
        <v>0</v>
      </c>
      <c r="EB40" s="13">
        <v>0</v>
      </c>
      <c r="EC40" s="13">
        <v>0</v>
      </c>
      <c r="ED40" s="16">
        <v>0</v>
      </c>
      <c r="EE40" s="13">
        <v>0</v>
      </c>
      <c r="EF40" s="13">
        <v>0</v>
      </c>
      <c r="EG40" s="13">
        <v>0</v>
      </c>
      <c r="EH40" s="13">
        <v>358549</v>
      </c>
      <c r="EI40" s="13">
        <v>32658882</v>
      </c>
      <c r="EJ40" s="13">
        <v>0</v>
      </c>
      <c r="EK40" s="13">
        <v>37971</v>
      </c>
      <c r="EL40" s="13">
        <v>798981</v>
      </c>
      <c r="EM40" s="13">
        <v>0</v>
      </c>
      <c r="EN40" s="16">
        <v>907707</v>
      </c>
      <c r="EO40" s="13">
        <v>0</v>
      </c>
      <c r="EP40" s="13">
        <v>74652860</v>
      </c>
      <c r="EQ40" s="16">
        <v>-5613284</v>
      </c>
      <c r="ER40" s="82">
        <v>94211391</v>
      </c>
    </row>
    <row r="41" spans="1:148" x14ac:dyDescent="0.3">
      <c r="A41" s="4" t="s">
        <v>31</v>
      </c>
      <c r="B41" s="13">
        <v>0</v>
      </c>
      <c r="C41" s="13">
        <v>0</v>
      </c>
      <c r="D41" s="13">
        <v>0</v>
      </c>
      <c r="E41" s="13">
        <v>4565503</v>
      </c>
      <c r="F41" s="82">
        <v>4565503</v>
      </c>
      <c r="G41" s="12">
        <v>0</v>
      </c>
      <c r="H41" s="13">
        <v>0</v>
      </c>
      <c r="I41" s="82">
        <v>0</v>
      </c>
      <c r="J41" s="12">
        <v>0</v>
      </c>
      <c r="K41" s="13">
        <v>0</v>
      </c>
      <c r="L41" s="13">
        <v>0</v>
      </c>
      <c r="M41" s="13">
        <v>21000000</v>
      </c>
      <c r="N41" s="13">
        <v>1021594</v>
      </c>
      <c r="O41" s="82">
        <v>22021594</v>
      </c>
      <c r="P41" s="84">
        <v>26587097</v>
      </c>
      <c r="Q41" s="12">
        <v>49045327</v>
      </c>
      <c r="R41" s="13">
        <v>69603533</v>
      </c>
      <c r="S41" s="13">
        <v>521970977</v>
      </c>
      <c r="T41" s="13">
        <v>19303367</v>
      </c>
      <c r="U41" s="13">
        <v>2869261</v>
      </c>
      <c r="V41" s="13">
        <v>1020327</v>
      </c>
      <c r="W41" s="13">
        <v>3661780</v>
      </c>
      <c r="X41" s="13">
        <v>1870098</v>
      </c>
      <c r="Y41" s="13">
        <v>38660</v>
      </c>
      <c r="Z41" s="13">
        <v>0</v>
      </c>
      <c r="AA41" s="13">
        <v>296203</v>
      </c>
      <c r="AB41" s="82">
        <v>669679533</v>
      </c>
      <c r="AC41" s="12">
        <v>11797279</v>
      </c>
      <c r="AD41" s="13">
        <v>585380</v>
      </c>
      <c r="AE41" s="13">
        <v>0</v>
      </c>
      <c r="AF41" s="82">
        <v>11211899</v>
      </c>
      <c r="AG41" s="84">
        <v>707478529</v>
      </c>
      <c r="AH41" s="13">
        <v>822920</v>
      </c>
      <c r="AI41" s="13">
        <v>0</v>
      </c>
      <c r="AJ41" s="13">
        <v>0</v>
      </c>
      <c r="AK41" s="13">
        <v>4305000</v>
      </c>
      <c r="AL41" s="13">
        <v>0</v>
      </c>
      <c r="AM41" s="13">
        <v>0</v>
      </c>
      <c r="AN41" s="13">
        <v>0</v>
      </c>
      <c r="AO41" s="82">
        <v>4305000</v>
      </c>
      <c r="AP41" s="84">
        <v>5127920</v>
      </c>
      <c r="AQ41" s="13">
        <v>7907752</v>
      </c>
      <c r="AR41" s="13">
        <v>0</v>
      </c>
      <c r="AS41" s="13">
        <v>5694641</v>
      </c>
      <c r="AT41" s="13">
        <v>5540807</v>
      </c>
      <c r="AU41" s="13">
        <v>0</v>
      </c>
      <c r="AV41" s="13">
        <v>235701</v>
      </c>
      <c r="AW41" s="13">
        <v>0</v>
      </c>
      <c r="AX41" s="86">
        <v>11471149</v>
      </c>
      <c r="AY41" s="13">
        <v>0</v>
      </c>
      <c r="AZ41" s="82">
        <v>19378901</v>
      </c>
      <c r="BA41" s="84">
        <v>24506821</v>
      </c>
      <c r="BB41" s="13">
        <v>244105513</v>
      </c>
      <c r="BC41" s="13">
        <v>438866195</v>
      </c>
      <c r="BD41" s="82">
        <v>682971708</v>
      </c>
      <c r="BE41" s="84">
        <v>707478529</v>
      </c>
      <c r="BF41" s="13">
        <v>27547921</v>
      </c>
      <c r="BG41" s="13">
        <v>11814585</v>
      </c>
      <c r="BH41" s="13">
        <v>2746595</v>
      </c>
      <c r="BI41" s="13">
        <v>5251684</v>
      </c>
      <c r="BJ41" s="13">
        <v>0</v>
      </c>
      <c r="BK41" s="13">
        <v>72477</v>
      </c>
      <c r="BL41" s="13">
        <v>0</v>
      </c>
      <c r="BM41" s="13">
        <v>3411592</v>
      </c>
      <c r="BN41" s="82">
        <v>50844854</v>
      </c>
      <c r="BO41" s="13">
        <v>2122853</v>
      </c>
      <c r="BP41" s="13">
        <v>0</v>
      </c>
      <c r="BQ41" s="13">
        <v>20556463</v>
      </c>
      <c r="BR41" s="13">
        <v>0</v>
      </c>
      <c r="BS41" s="13">
        <v>23146921</v>
      </c>
      <c r="BT41" s="13">
        <v>0</v>
      </c>
      <c r="BU41" s="13">
        <v>0</v>
      </c>
      <c r="BV41" s="13">
        <v>179945</v>
      </c>
      <c r="BW41" s="13">
        <v>0</v>
      </c>
      <c r="BX41" s="13">
        <v>0</v>
      </c>
      <c r="BY41" s="13">
        <v>381671</v>
      </c>
      <c r="BZ41" s="13">
        <v>504334</v>
      </c>
      <c r="CA41" s="82">
        <v>46892187</v>
      </c>
      <c r="CB41" s="84">
        <v>3952667</v>
      </c>
      <c r="CC41" s="13">
        <v>1065228</v>
      </c>
      <c r="CD41" s="13">
        <v>0</v>
      </c>
      <c r="CE41" s="13">
        <v>0</v>
      </c>
      <c r="CF41" s="13">
        <v>0</v>
      </c>
      <c r="CG41" s="13">
        <v>0</v>
      </c>
      <c r="CH41" s="13">
        <v>0</v>
      </c>
      <c r="CI41" s="13">
        <v>6000000</v>
      </c>
      <c r="CJ41" s="13">
        <v>-19305878</v>
      </c>
      <c r="CK41" s="82">
        <v>-12240650</v>
      </c>
      <c r="CL41" s="13">
        <v>0</v>
      </c>
      <c r="CM41" s="13">
        <v>0</v>
      </c>
      <c r="CN41" s="13">
        <v>0</v>
      </c>
      <c r="CO41" s="13">
        <v>0</v>
      </c>
      <c r="CP41" s="13">
        <v>0</v>
      </c>
      <c r="CQ41" s="13">
        <v>0</v>
      </c>
      <c r="CR41" s="13">
        <v>0</v>
      </c>
      <c r="CS41" s="82">
        <v>0</v>
      </c>
      <c r="CT41" s="84">
        <v>-8287983</v>
      </c>
      <c r="CU41" s="12">
        <v>12853486</v>
      </c>
      <c r="CV41" s="16">
        <v>4565503</v>
      </c>
      <c r="CW41" s="12">
        <v>7318730</v>
      </c>
      <c r="CX41" s="13">
        <v>445008</v>
      </c>
      <c r="CY41" s="13">
        <v>-544620</v>
      </c>
      <c r="CZ41" s="13">
        <v>-669454</v>
      </c>
      <c r="DA41" s="16">
        <v>-32481</v>
      </c>
      <c r="DB41" s="12">
        <v>32549093</v>
      </c>
      <c r="DC41" s="13">
        <v>6692062</v>
      </c>
      <c r="DD41" s="13">
        <v>507022</v>
      </c>
      <c r="DE41" s="13">
        <v>138523</v>
      </c>
      <c r="DF41" s="13">
        <v>1024994</v>
      </c>
      <c r="DG41" s="13">
        <v>16729841</v>
      </c>
      <c r="DH41" s="13">
        <v>400759</v>
      </c>
      <c r="DI41" s="16">
        <v>1815207</v>
      </c>
      <c r="DJ41" s="12">
        <v>1421439</v>
      </c>
      <c r="DK41" s="13">
        <v>544425</v>
      </c>
      <c r="DL41" s="13">
        <v>34682</v>
      </c>
      <c r="DM41" s="13">
        <v>0</v>
      </c>
      <c r="DN41" s="13">
        <v>0</v>
      </c>
      <c r="DO41" s="13">
        <v>0</v>
      </c>
      <c r="DP41" s="13">
        <v>95075</v>
      </c>
      <c r="DQ41" s="16">
        <v>1404240</v>
      </c>
      <c r="DR41" s="12">
        <v>16773854</v>
      </c>
      <c r="DS41" s="13">
        <v>302630</v>
      </c>
      <c r="DT41" s="13">
        <v>104757</v>
      </c>
      <c r="DU41" s="13">
        <v>2131456</v>
      </c>
      <c r="DV41" s="13">
        <v>0</v>
      </c>
      <c r="DW41" s="13">
        <v>3424393</v>
      </c>
      <c r="DX41" s="13">
        <v>727830</v>
      </c>
      <c r="DY41" s="13">
        <v>25979201</v>
      </c>
      <c r="DZ41" s="16">
        <v>123283</v>
      </c>
      <c r="EA41" s="13">
        <v>0</v>
      </c>
      <c r="EB41" s="13">
        <v>0</v>
      </c>
      <c r="EC41" s="13">
        <v>0</v>
      </c>
      <c r="ED41" s="16">
        <v>0</v>
      </c>
      <c r="EE41" s="13">
        <v>0</v>
      </c>
      <c r="EF41" s="13">
        <v>0</v>
      </c>
      <c r="EG41" s="13">
        <v>0</v>
      </c>
      <c r="EH41" s="13">
        <v>54815</v>
      </c>
      <c r="EI41" s="13">
        <v>16317448</v>
      </c>
      <c r="EJ41" s="13">
        <v>329901</v>
      </c>
      <c r="EK41" s="13">
        <v>8100</v>
      </c>
      <c r="EL41" s="13">
        <v>171845</v>
      </c>
      <c r="EM41" s="13">
        <v>0</v>
      </c>
      <c r="EN41" s="16">
        <v>157125</v>
      </c>
      <c r="EO41" s="13">
        <v>0</v>
      </c>
      <c r="EP41" s="13">
        <v>30486260</v>
      </c>
      <c r="EQ41" s="16">
        <v>-1945686</v>
      </c>
      <c r="ER41" s="82">
        <v>25291298</v>
      </c>
    </row>
    <row r="42" spans="1:148" x14ac:dyDescent="0.3">
      <c r="A42" s="4" t="s">
        <v>32</v>
      </c>
      <c r="B42" s="13">
        <v>0</v>
      </c>
      <c r="C42" s="13">
        <v>0</v>
      </c>
      <c r="D42" s="13">
        <v>0</v>
      </c>
      <c r="E42" s="13">
        <v>216180500</v>
      </c>
      <c r="F42" s="82">
        <v>216180500</v>
      </c>
      <c r="G42" s="12">
        <v>0</v>
      </c>
      <c r="H42" s="13">
        <v>0</v>
      </c>
      <c r="I42" s="82">
        <v>0</v>
      </c>
      <c r="J42" s="12">
        <v>0</v>
      </c>
      <c r="K42" s="13">
        <v>0</v>
      </c>
      <c r="L42" s="13">
        <v>0</v>
      </c>
      <c r="M42" s="13">
        <v>115406000</v>
      </c>
      <c r="N42" s="13">
        <v>0</v>
      </c>
      <c r="O42" s="82">
        <v>115406000</v>
      </c>
      <c r="P42" s="84">
        <v>331586500</v>
      </c>
      <c r="Q42" s="12">
        <v>3045157306.5299964</v>
      </c>
      <c r="R42" s="13">
        <v>489881758.25000012</v>
      </c>
      <c r="S42" s="13">
        <v>2517704768.1999969</v>
      </c>
      <c r="T42" s="13">
        <v>38779634.799999982</v>
      </c>
      <c r="U42" s="13">
        <v>38109777.839999996</v>
      </c>
      <c r="V42" s="13">
        <v>0</v>
      </c>
      <c r="W42" s="13">
        <v>42659478.32</v>
      </c>
      <c r="X42" s="13">
        <v>49358121.43999999</v>
      </c>
      <c r="Y42" s="13">
        <v>403029.68000000512</v>
      </c>
      <c r="Z42" s="13">
        <v>18947029.609999988</v>
      </c>
      <c r="AA42" s="13">
        <v>0</v>
      </c>
      <c r="AB42" s="82">
        <v>6241000904.6699934</v>
      </c>
      <c r="AC42" s="12">
        <v>68011794.649999991</v>
      </c>
      <c r="AD42" s="13">
        <v>479000</v>
      </c>
      <c r="AE42" s="13">
        <v>0</v>
      </c>
      <c r="AF42" s="82">
        <v>67532794.649999991</v>
      </c>
      <c r="AG42" s="84">
        <v>6640120199.319993</v>
      </c>
      <c r="AH42" s="13">
        <v>22965987.82</v>
      </c>
      <c r="AI42" s="13">
        <v>21514664.169999998</v>
      </c>
      <c r="AJ42" s="13">
        <v>0</v>
      </c>
      <c r="AK42" s="13">
        <v>0</v>
      </c>
      <c r="AL42" s="13">
        <v>0</v>
      </c>
      <c r="AM42" s="13">
        <v>0</v>
      </c>
      <c r="AN42" s="13">
        <v>0</v>
      </c>
      <c r="AO42" s="82">
        <v>0</v>
      </c>
      <c r="AP42" s="84">
        <v>44480651.989999995</v>
      </c>
      <c r="AQ42" s="13">
        <v>30949313.960000001</v>
      </c>
      <c r="AR42" s="13">
        <v>0</v>
      </c>
      <c r="AS42" s="13">
        <v>33094000</v>
      </c>
      <c r="AT42" s="13">
        <v>83274977.170000002</v>
      </c>
      <c r="AU42" s="13">
        <v>0</v>
      </c>
      <c r="AV42" s="13">
        <v>3926000</v>
      </c>
      <c r="AW42" s="13">
        <v>0</v>
      </c>
      <c r="AX42" s="86">
        <v>120294977.17</v>
      </c>
      <c r="AY42" s="13">
        <v>0</v>
      </c>
      <c r="AZ42" s="82">
        <v>151244291.13</v>
      </c>
      <c r="BA42" s="84">
        <v>195724943.12</v>
      </c>
      <c r="BB42" s="13">
        <v>2665596949.4235301</v>
      </c>
      <c r="BC42" s="13">
        <v>3778798306.7799997</v>
      </c>
      <c r="BD42" s="82">
        <v>6444395256.2035294</v>
      </c>
      <c r="BE42" s="84">
        <v>6640120199.3235292</v>
      </c>
      <c r="BF42" s="13">
        <v>186437797.25000003</v>
      </c>
      <c r="BG42" s="13">
        <v>95725749.310000002</v>
      </c>
      <c r="BH42" s="13">
        <v>74683266.260000005</v>
      </c>
      <c r="BI42" s="13">
        <v>12593802</v>
      </c>
      <c r="BJ42" s="13">
        <v>0</v>
      </c>
      <c r="BK42" s="13">
        <v>18907020.269999996</v>
      </c>
      <c r="BL42" s="13">
        <v>0</v>
      </c>
      <c r="BM42" s="13">
        <v>89719606.010000005</v>
      </c>
      <c r="BN42" s="82">
        <v>478067241.10000002</v>
      </c>
      <c r="BO42" s="13">
        <v>13932000</v>
      </c>
      <c r="BP42" s="13">
        <v>0</v>
      </c>
      <c r="BQ42" s="13">
        <v>137502835.34999999</v>
      </c>
      <c r="BR42" s="13">
        <v>0</v>
      </c>
      <c r="BS42" s="13">
        <v>198747231.21000001</v>
      </c>
      <c r="BT42" s="13">
        <v>0</v>
      </c>
      <c r="BU42" s="13">
        <v>0</v>
      </c>
      <c r="BV42" s="13">
        <v>0</v>
      </c>
      <c r="BW42" s="13">
        <v>3095765.23</v>
      </c>
      <c r="BX42" s="13">
        <v>0</v>
      </c>
      <c r="BY42" s="13">
        <v>2906394.73</v>
      </c>
      <c r="BZ42" s="13">
        <v>33701995.160000004</v>
      </c>
      <c r="CA42" s="82">
        <v>389886221.68000007</v>
      </c>
      <c r="CB42" s="84">
        <v>88181019.419999957</v>
      </c>
      <c r="CC42" s="13">
        <v>719671.2</v>
      </c>
      <c r="CD42" s="13">
        <v>0</v>
      </c>
      <c r="CE42" s="13">
        <v>0</v>
      </c>
      <c r="CF42" s="13">
        <v>0</v>
      </c>
      <c r="CG42" s="13">
        <v>0</v>
      </c>
      <c r="CH42" s="13">
        <v>0</v>
      </c>
      <c r="CI42" s="13">
        <v>210150874.93000001</v>
      </c>
      <c r="CJ42" s="13">
        <v>-150862174.61000001</v>
      </c>
      <c r="CK42" s="82">
        <v>60008371.519999981</v>
      </c>
      <c r="CL42" s="13">
        <v>0</v>
      </c>
      <c r="CM42" s="13">
        <v>-516040.83</v>
      </c>
      <c r="CN42" s="13">
        <v>0</v>
      </c>
      <c r="CO42" s="13">
        <v>0</v>
      </c>
      <c r="CP42" s="13">
        <v>0</v>
      </c>
      <c r="CQ42" s="13">
        <v>0</v>
      </c>
      <c r="CR42" s="13">
        <v>0</v>
      </c>
      <c r="CS42" s="82">
        <v>-516040.83</v>
      </c>
      <c r="CT42" s="84">
        <v>147673350.10999992</v>
      </c>
      <c r="CU42" s="12">
        <v>68506149.5</v>
      </c>
      <c r="CV42" s="16">
        <v>216180499.61000016</v>
      </c>
      <c r="CW42" s="12">
        <v>-7936720.8899999987</v>
      </c>
      <c r="CX42" s="13">
        <v>1734000</v>
      </c>
      <c r="CY42" s="13">
        <v>11402000</v>
      </c>
      <c r="CZ42" s="13">
        <v>-4747549.8900000025</v>
      </c>
      <c r="DA42" s="16">
        <v>0</v>
      </c>
      <c r="DB42" s="12">
        <v>238396086.14000005</v>
      </c>
      <c r="DC42" s="13">
        <v>0</v>
      </c>
      <c r="DD42" s="13">
        <v>0</v>
      </c>
      <c r="DE42" s="13">
        <v>3014789.01</v>
      </c>
      <c r="DF42" s="13">
        <v>16426210.99</v>
      </c>
      <c r="DG42" s="13">
        <v>95643928.719999984</v>
      </c>
      <c r="DH42" s="13">
        <v>19263351.709999997</v>
      </c>
      <c r="DI42" s="16">
        <v>173333718.96000004</v>
      </c>
      <c r="DJ42" s="12">
        <v>17855079.27</v>
      </c>
      <c r="DK42" s="13">
        <v>3695161.2300000004</v>
      </c>
      <c r="DL42" s="13">
        <v>0</v>
      </c>
      <c r="DM42" s="13">
        <v>0</v>
      </c>
      <c r="DN42" s="13">
        <v>0</v>
      </c>
      <c r="DO42" s="13">
        <v>0</v>
      </c>
      <c r="DP42" s="13">
        <v>2356000</v>
      </c>
      <c r="DQ42" s="16">
        <v>31479829.809999999</v>
      </c>
      <c r="DR42" s="12">
        <v>107740692.53999999</v>
      </c>
      <c r="DS42" s="13">
        <v>546792</v>
      </c>
      <c r="DT42" s="13">
        <v>131011.92</v>
      </c>
      <c r="DU42" s="13">
        <v>13540880.43</v>
      </c>
      <c r="DV42" s="13">
        <v>0</v>
      </c>
      <c r="DW42" s="13">
        <v>17349113.639999997</v>
      </c>
      <c r="DX42" s="13">
        <v>14142301.47000001</v>
      </c>
      <c r="DY42" s="13">
        <v>166009000</v>
      </c>
      <c r="DZ42" s="16">
        <v>1558000</v>
      </c>
      <c r="EA42" s="13">
        <v>0</v>
      </c>
      <c r="EB42" s="13">
        <v>0</v>
      </c>
      <c r="EC42" s="13">
        <v>0</v>
      </c>
      <c r="ED42" s="16">
        <v>2906394.73</v>
      </c>
      <c r="EE42" s="13">
        <v>0</v>
      </c>
      <c r="EF42" s="13">
        <v>0</v>
      </c>
      <c r="EG42" s="13">
        <v>0</v>
      </c>
      <c r="EH42" s="13">
        <v>398552.3949927261</v>
      </c>
      <c r="EI42" s="13">
        <v>70928348.289999992</v>
      </c>
      <c r="EJ42" s="13">
        <v>15500475.189999999</v>
      </c>
      <c r="EK42" s="13">
        <v>141791.82999999999</v>
      </c>
      <c r="EL42" s="13">
        <v>1903446.2199999997</v>
      </c>
      <c r="EM42" s="13">
        <v>0</v>
      </c>
      <c r="EN42" s="16">
        <v>20378059.02</v>
      </c>
      <c r="EO42" s="13">
        <v>0</v>
      </c>
      <c r="EP42" s="13">
        <v>386911000</v>
      </c>
      <c r="EQ42" s="16">
        <v>254884.32</v>
      </c>
      <c r="ER42" s="82">
        <v>555455180.48500729</v>
      </c>
    </row>
    <row r="43" spans="1:148" x14ac:dyDescent="0.3">
      <c r="A43" s="4" t="s">
        <v>33</v>
      </c>
      <c r="B43" s="13">
        <v>0</v>
      </c>
      <c r="C43" s="13">
        <v>0</v>
      </c>
      <c r="D43" s="13">
        <v>0</v>
      </c>
      <c r="E43" s="13">
        <v>2123738</v>
      </c>
      <c r="F43" s="82">
        <v>2123738</v>
      </c>
      <c r="G43" s="12">
        <v>0</v>
      </c>
      <c r="H43" s="13">
        <v>0</v>
      </c>
      <c r="I43" s="82">
        <v>0</v>
      </c>
      <c r="J43" s="12">
        <v>0</v>
      </c>
      <c r="K43" s="13">
        <v>0</v>
      </c>
      <c r="L43" s="13">
        <v>0</v>
      </c>
      <c r="M43" s="13">
        <v>1885543</v>
      </c>
      <c r="N43" s="13">
        <v>0</v>
      </c>
      <c r="O43" s="82">
        <v>1885543</v>
      </c>
      <c r="P43" s="84">
        <v>4009281</v>
      </c>
      <c r="Q43" s="12">
        <v>83834714</v>
      </c>
      <c r="R43" s="13">
        <v>57094411</v>
      </c>
      <c r="S43" s="13">
        <v>211568604</v>
      </c>
      <c r="T43" s="13">
        <v>2410460</v>
      </c>
      <c r="U43" s="13">
        <v>15334121</v>
      </c>
      <c r="V43" s="13">
        <v>0</v>
      </c>
      <c r="W43" s="13">
        <v>482046</v>
      </c>
      <c r="X43" s="13">
        <v>2396581</v>
      </c>
      <c r="Y43" s="13">
        <v>0</v>
      </c>
      <c r="Z43" s="13">
        <v>319811</v>
      </c>
      <c r="AA43" s="13">
        <v>382707</v>
      </c>
      <c r="AB43" s="82">
        <v>373823455</v>
      </c>
      <c r="AC43" s="12">
        <v>6157758.9100000001</v>
      </c>
      <c r="AD43" s="13">
        <v>50720</v>
      </c>
      <c r="AE43" s="13">
        <v>0</v>
      </c>
      <c r="AF43" s="82">
        <v>6107038.9100000001</v>
      </c>
      <c r="AG43" s="84">
        <v>383939774.91000003</v>
      </c>
      <c r="AH43" s="13">
        <v>612385</v>
      </c>
      <c r="AI43" s="13">
        <v>0</v>
      </c>
      <c r="AJ43" s="13">
        <v>0</v>
      </c>
      <c r="AK43" s="13">
        <v>985074</v>
      </c>
      <c r="AL43" s="13">
        <v>994078</v>
      </c>
      <c r="AM43" s="13">
        <v>0</v>
      </c>
      <c r="AN43" s="13">
        <v>0</v>
      </c>
      <c r="AO43" s="82">
        <v>1979152</v>
      </c>
      <c r="AP43" s="84">
        <v>2591537</v>
      </c>
      <c r="AQ43" s="13">
        <v>6906183</v>
      </c>
      <c r="AR43" s="13">
        <v>0</v>
      </c>
      <c r="AS43" s="13">
        <v>3549635</v>
      </c>
      <c r="AT43" s="13">
        <v>4734498</v>
      </c>
      <c r="AU43" s="13">
        <v>0</v>
      </c>
      <c r="AV43" s="13">
        <v>19496</v>
      </c>
      <c r="AW43" s="13">
        <v>0</v>
      </c>
      <c r="AX43" s="86">
        <v>8303629</v>
      </c>
      <c r="AY43" s="13">
        <v>0</v>
      </c>
      <c r="AZ43" s="82">
        <v>15209812</v>
      </c>
      <c r="BA43" s="84">
        <v>17801349</v>
      </c>
      <c r="BB43" s="13">
        <v>154169251.53</v>
      </c>
      <c r="BC43" s="13">
        <v>211969174.02000001</v>
      </c>
      <c r="BD43" s="82">
        <v>366138425.55000001</v>
      </c>
      <c r="BE43" s="84">
        <v>383939774.55000001</v>
      </c>
      <c r="BF43" s="13">
        <v>15382448</v>
      </c>
      <c r="BG43" s="13">
        <v>8367304</v>
      </c>
      <c r="BH43" s="13">
        <v>1794815</v>
      </c>
      <c r="BI43" s="13">
        <v>5742896.6699999999</v>
      </c>
      <c r="BJ43" s="13">
        <v>0</v>
      </c>
      <c r="BK43" s="13">
        <v>631742</v>
      </c>
      <c r="BL43" s="13">
        <v>0</v>
      </c>
      <c r="BM43" s="13">
        <v>1298397</v>
      </c>
      <c r="BN43" s="82">
        <v>33217602.670000002</v>
      </c>
      <c r="BO43" s="13">
        <v>1226524</v>
      </c>
      <c r="BP43" s="13">
        <v>0</v>
      </c>
      <c r="BQ43" s="13">
        <v>13582895</v>
      </c>
      <c r="BR43" s="13">
        <v>0</v>
      </c>
      <c r="BS43" s="13">
        <v>17701987</v>
      </c>
      <c r="BT43" s="13">
        <v>0</v>
      </c>
      <c r="BU43" s="13">
        <v>18352</v>
      </c>
      <c r="BV43" s="13">
        <v>36091.370000000003</v>
      </c>
      <c r="BW43" s="13">
        <v>0</v>
      </c>
      <c r="BX43" s="13">
        <v>0</v>
      </c>
      <c r="BY43" s="13">
        <v>0</v>
      </c>
      <c r="BZ43" s="13">
        <v>291773</v>
      </c>
      <c r="CA43" s="82">
        <v>32857622.370000001</v>
      </c>
      <c r="CB43" s="84">
        <v>359980.30000000075</v>
      </c>
      <c r="CC43" s="13">
        <v>124786</v>
      </c>
      <c r="CD43" s="13">
        <v>0</v>
      </c>
      <c r="CE43" s="13">
        <v>0</v>
      </c>
      <c r="CF43" s="13">
        <v>0</v>
      </c>
      <c r="CG43" s="13">
        <v>0</v>
      </c>
      <c r="CH43" s="13">
        <v>0</v>
      </c>
      <c r="CI43" s="13">
        <v>4216779</v>
      </c>
      <c r="CJ43" s="13">
        <v>-11482154</v>
      </c>
      <c r="CK43" s="82">
        <v>-7140589</v>
      </c>
      <c r="CL43" s="13">
        <v>0</v>
      </c>
      <c r="CM43" s="13">
        <v>0</v>
      </c>
      <c r="CN43" s="13">
        <v>86475</v>
      </c>
      <c r="CO43" s="13">
        <v>595700</v>
      </c>
      <c r="CP43" s="13">
        <v>-18352</v>
      </c>
      <c r="CQ43" s="13">
        <v>-99584</v>
      </c>
      <c r="CR43" s="13">
        <v>0</v>
      </c>
      <c r="CS43" s="82">
        <v>564239</v>
      </c>
      <c r="CT43" s="84">
        <v>-6216369.6999999993</v>
      </c>
      <c r="CU43" s="12">
        <v>8742769</v>
      </c>
      <c r="CV43" s="16">
        <v>2526399</v>
      </c>
      <c r="CW43" s="12">
        <v>1197930</v>
      </c>
      <c r="CX43" s="13">
        <v>231807</v>
      </c>
      <c r="CY43" s="13">
        <v>232986</v>
      </c>
      <c r="CZ43" s="13">
        <v>-1640286</v>
      </c>
      <c r="DA43" s="16">
        <v>57953</v>
      </c>
      <c r="DB43" s="12">
        <v>19674804</v>
      </c>
      <c r="DC43" s="13">
        <v>0</v>
      </c>
      <c r="DD43" s="13">
        <v>43358</v>
      </c>
      <c r="DE43" s="13">
        <v>58106</v>
      </c>
      <c r="DF43" s="13">
        <v>1169198</v>
      </c>
      <c r="DG43" s="13">
        <v>8966899</v>
      </c>
      <c r="DH43" s="13">
        <v>474494</v>
      </c>
      <c r="DI43" s="16">
        <v>682674</v>
      </c>
      <c r="DJ43" s="12">
        <v>379569</v>
      </c>
      <c r="DK43" s="13">
        <v>0</v>
      </c>
      <c r="DL43" s="13">
        <v>244794</v>
      </c>
      <c r="DM43" s="13">
        <v>0</v>
      </c>
      <c r="DN43" s="13">
        <v>0</v>
      </c>
      <c r="DO43" s="13">
        <v>1416</v>
      </c>
      <c r="DP43" s="13">
        <v>0</v>
      </c>
      <c r="DQ43" s="16">
        <v>4856325</v>
      </c>
      <c r="DR43" s="12">
        <v>11604809</v>
      </c>
      <c r="DS43" s="13">
        <v>248024</v>
      </c>
      <c r="DT43" s="13">
        <v>18362</v>
      </c>
      <c r="DU43" s="13">
        <v>1226524</v>
      </c>
      <c r="DV43" s="13">
        <v>0</v>
      </c>
      <c r="DW43" s="13">
        <v>1219689</v>
      </c>
      <c r="DX43" s="13">
        <v>724453</v>
      </c>
      <c r="DY43" s="13">
        <v>16565490</v>
      </c>
      <c r="DZ43" s="16">
        <v>18204</v>
      </c>
      <c r="EA43" s="13">
        <v>0</v>
      </c>
      <c r="EB43" s="13">
        <v>0</v>
      </c>
      <c r="EC43" s="13">
        <v>0</v>
      </c>
      <c r="ED43" s="16">
        <v>0</v>
      </c>
      <c r="EE43" s="13">
        <v>0</v>
      </c>
      <c r="EF43" s="13">
        <v>0</v>
      </c>
      <c r="EG43" s="13">
        <v>0</v>
      </c>
      <c r="EH43" s="13">
        <v>30105</v>
      </c>
      <c r="EI43" s="13">
        <v>7359018</v>
      </c>
      <c r="EJ43" s="13">
        <v>0</v>
      </c>
      <c r="EK43" s="13">
        <v>1370</v>
      </c>
      <c r="EL43" s="13">
        <v>54444</v>
      </c>
      <c r="EM43" s="13">
        <v>0</v>
      </c>
      <c r="EN43" s="16">
        <v>2618996</v>
      </c>
      <c r="EO43" s="13">
        <v>0</v>
      </c>
      <c r="EP43" s="13">
        <v>0</v>
      </c>
      <c r="EQ43" s="16">
        <v>0</v>
      </c>
      <c r="ER43" s="82">
        <v>-5137851</v>
      </c>
    </row>
    <row r="44" spans="1:148" x14ac:dyDescent="0.3">
      <c r="A44" s="4" t="s">
        <v>34</v>
      </c>
      <c r="B44" s="13">
        <v>0</v>
      </c>
      <c r="C44" s="13">
        <v>0</v>
      </c>
      <c r="D44" s="13">
        <v>0</v>
      </c>
      <c r="E44" s="13">
        <v>108221378</v>
      </c>
      <c r="F44" s="82">
        <v>108221378</v>
      </c>
      <c r="G44" s="12">
        <v>0</v>
      </c>
      <c r="H44" s="13">
        <v>0</v>
      </c>
      <c r="I44" s="82">
        <v>0</v>
      </c>
      <c r="J44" s="12">
        <v>0</v>
      </c>
      <c r="K44" s="13">
        <v>0</v>
      </c>
      <c r="L44" s="13">
        <v>0</v>
      </c>
      <c r="M44" s="13">
        <v>0</v>
      </c>
      <c r="N44" s="13">
        <v>0</v>
      </c>
      <c r="O44" s="82">
        <v>0</v>
      </c>
      <c r="P44" s="84">
        <v>108221378</v>
      </c>
      <c r="Q44" s="12">
        <v>1456876732.9681067</v>
      </c>
      <c r="R44" s="13">
        <v>401171828.5461778</v>
      </c>
      <c r="S44" s="13">
        <v>1053860521.35203</v>
      </c>
      <c r="T44" s="13">
        <v>9659954.1319027413</v>
      </c>
      <c r="U44" s="13">
        <v>13950337</v>
      </c>
      <c r="V44" s="13">
        <v>830577</v>
      </c>
      <c r="W44" s="13">
        <v>25634035.719999991</v>
      </c>
      <c r="X44" s="13">
        <v>8771591.3999999985</v>
      </c>
      <c r="Y44" s="13">
        <v>0</v>
      </c>
      <c r="Z44" s="13">
        <v>0</v>
      </c>
      <c r="AA44" s="13">
        <v>0</v>
      </c>
      <c r="AB44" s="82">
        <v>2970755578.1182175</v>
      </c>
      <c r="AC44" s="12">
        <v>35756533</v>
      </c>
      <c r="AD44" s="13">
        <v>7762645</v>
      </c>
      <c r="AE44" s="13">
        <v>0</v>
      </c>
      <c r="AF44" s="82">
        <v>27993888</v>
      </c>
      <c r="AG44" s="84">
        <v>3106970844.1182175</v>
      </c>
      <c r="AH44" s="13">
        <v>0</v>
      </c>
      <c r="AI44" s="13">
        <v>0</v>
      </c>
      <c r="AJ44" s="13">
        <v>0</v>
      </c>
      <c r="AK44" s="13">
        <v>0</v>
      </c>
      <c r="AL44" s="13">
        <v>0</v>
      </c>
      <c r="AM44" s="13">
        <v>0</v>
      </c>
      <c r="AN44" s="13">
        <v>0</v>
      </c>
      <c r="AO44" s="82">
        <v>0</v>
      </c>
      <c r="AP44" s="84">
        <v>0</v>
      </c>
      <c r="AQ44" s="13">
        <v>30714087</v>
      </c>
      <c r="AR44" s="13">
        <v>0</v>
      </c>
      <c r="AS44" s="13">
        <v>21906598</v>
      </c>
      <c r="AT44" s="13">
        <v>597814</v>
      </c>
      <c r="AU44" s="13">
        <v>0</v>
      </c>
      <c r="AV44" s="13">
        <v>9797019</v>
      </c>
      <c r="AW44" s="13">
        <v>12808432</v>
      </c>
      <c r="AX44" s="86">
        <v>45109863</v>
      </c>
      <c r="AY44" s="13">
        <v>0</v>
      </c>
      <c r="AZ44" s="82">
        <v>75823950</v>
      </c>
      <c r="BA44" s="84">
        <v>75823950</v>
      </c>
      <c r="BB44" s="13">
        <v>1519844191</v>
      </c>
      <c r="BC44" s="13">
        <v>1511301726</v>
      </c>
      <c r="BD44" s="82">
        <v>3031145917</v>
      </c>
      <c r="BE44" s="84">
        <v>3106969867</v>
      </c>
      <c r="BF44" s="13">
        <v>150160152</v>
      </c>
      <c r="BG44" s="13">
        <v>43431848</v>
      </c>
      <c r="BH44" s="13">
        <v>44005272.659999996</v>
      </c>
      <c r="BI44" s="13">
        <v>16425969.720000001</v>
      </c>
      <c r="BJ44" s="13">
        <v>0</v>
      </c>
      <c r="BK44" s="13">
        <v>4548679.8899999997</v>
      </c>
      <c r="BL44" s="13">
        <v>0</v>
      </c>
      <c r="BM44" s="13">
        <v>13981000</v>
      </c>
      <c r="BN44" s="82">
        <v>272552922.26999998</v>
      </c>
      <c r="BO44" s="13">
        <v>10661925.02</v>
      </c>
      <c r="BP44" s="13">
        <v>0</v>
      </c>
      <c r="BQ44" s="13">
        <v>102479075</v>
      </c>
      <c r="BR44" s="13">
        <v>0</v>
      </c>
      <c r="BS44" s="13">
        <v>116758000</v>
      </c>
      <c r="BT44" s="13">
        <v>0</v>
      </c>
      <c r="BU44" s="13">
        <v>0</v>
      </c>
      <c r="BV44" s="13">
        <v>0</v>
      </c>
      <c r="BW44" s="13">
        <v>0</v>
      </c>
      <c r="BX44" s="13">
        <v>0</v>
      </c>
      <c r="BY44" s="13">
        <v>3410000</v>
      </c>
      <c r="BZ44" s="13">
        <v>0</v>
      </c>
      <c r="CA44" s="82">
        <v>233309000.01999998</v>
      </c>
      <c r="CB44" s="84">
        <v>39243922.25</v>
      </c>
      <c r="CC44" s="13">
        <v>60000</v>
      </c>
      <c r="CD44" s="13">
        <v>0</v>
      </c>
      <c r="CE44" s="13">
        <v>0</v>
      </c>
      <c r="CF44" s="13">
        <v>0</v>
      </c>
      <c r="CG44" s="13">
        <v>0</v>
      </c>
      <c r="CH44" s="13">
        <v>31321997</v>
      </c>
      <c r="CI44" s="13">
        <v>-70928000</v>
      </c>
      <c r="CJ44" s="13">
        <v>0</v>
      </c>
      <c r="CK44" s="82">
        <v>-39546003</v>
      </c>
      <c r="CL44" s="13">
        <v>0</v>
      </c>
      <c r="CM44" s="13">
        <v>0</v>
      </c>
      <c r="CN44" s="13">
        <v>0</v>
      </c>
      <c r="CO44" s="13">
        <v>0</v>
      </c>
      <c r="CP44" s="13">
        <v>0</v>
      </c>
      <c r="CQ44" s="13">
        <v>0</v>
      </c>
      <c r="CR44" s="13">
        <v>-1435580</v>
      </c>
      <c r="CS44" s="82">
        <v>-1435580</v>
      </c>
      <c r="CT44" s="84">
        <v>-1737660.75</v>
      </c>
      <c r="CU44" s="12">
        <v>19154000</v>
      </c>
      <c r="CV44" s="16">
        <v>17416339.25</v>
      </c>
      <c r="CW44" s="12">
        <v>0</v>
      </c>
      <c r="CX44" s="13">
        <v>0</v>
      </c>
      <c r="CY44" s="13">
        <v>0</v>
      </c>
      <c r="CZ44" s="13">
        <v>0</v>
      </c>
      <c r="DA44" s="16">
        <v>0</v>
      </c>
      <c r="DB44" s="12">
        <v>166839115.06999999</v>
      </c>
      <c r="DC44" s="13">
        <v>22546399.07</v>
      </c>
      <c r="DD44" s="13">
        <v>0</v>
      </c>
      <c r="DE44" s="13">
        <v>2554604.29</v>
      </c>
      <c r="DF44" s="13">
        <v>6758793.5700000003</v>
      </c>
      <c r="DG44" s="13">
        <v>62141751</v>
      </c>
      <c r="DH44" s="13">
        <v>6796932.3899999978</v>
      </c>
      <c r="DI44" s="16">
        <v>3413383</v>
      </c>
      <c r="DJ44" s="12">
        <v>4548679.8899999997</v>
      </c>
      <c r="DK44" s="13">
        <v>0</v>
      </c>
      <c r="DL44" s="13">
        <v>0</v>
      </c>
      <c r="DM44" s="13">
        <v>0</v>
      </c>
      <c r="DN44" s="13">
        <v>0</v>
      </c>
      <c r="DO44" s="13">
        <v>0</v>
      </c>
      <c r="DP44" s="13">
        <v>0</v>
      </c>
      <c r="DQ44" s="16">
        <v>3840003.2</v>
      </c>
      <c r="DR44" s="12">
        <v>98866511</v>
      </c>
      <c r="DS44" s="13">
        <v>0</v>
      </c>
      <c r="DT44" s="13">
        <v>2000082.55</v>
      </c>
      <c r="DU44" s="13">
        <v>10661925.019999687</v>
      </c>
      <c r="DV44" s="13">
        <v>0</v>
      </c>
      <c r="DW44" s="13">
        <v>2082332.9800000002</v>
      </c>
      <c r="DX44" s="13">
        <v>0</v>
      </c>
      <c r="DY44" s="13">
        <v>111012903.25000003</v>
      </c>
      <c r="DZ44" s="16">
        <v>103714.4</v>
      </c>
      <c r="EA44" s="13">
        <v>0</v>
      </c>
      <c r="EB44" s="13">
        <v>0</v>
      </c>
      <c r="EC44" s="13">
        <v>0</v>
      </c>
      <c r="ED44" s="16">
        <v>0</v>
      </c>
      <c r="EE44" s="13">
        <v>0</v>
      </c>
      <c r="EF44" s="13">
        <v>0</v>
      </c>
      <c r="EG44" s="13">
        <v>0</v>
      </c>
      <c r="EH44" s="13">
        <v>1247000</v>
      </c>
      <c r="EI44" s="13">
        <v>37881126.43</v>
      </c>
      <c r="EJ44" s="13">
        <v>209852.52</v>
      </c>
      <c r="EK44" s="13">
        <v>468900.42</v>
      </c>
      <c r="EL44" s="13">
        <v>0</v>
      </c>
      <c r="EM44" s="13">
        <v>0</v>
      </c>
      <c r="EN44" s="16">
        <v>716426.54999999993</v>
      </c>
      <c r="EO44" s="13">
        <v>0</v>
      </c>
      <c r="EP44" s="13">
        <v>122804392.98999985</v>
      </c>
      <c r="EQ44" s="16">
        <v>-213099.34000000003</v>
      </c>
      <c r="ER44" s="82">
        <v>136780180.01000005</v>
      </c>
    </row>
    <row r="45" spans="1:148" x14ac:dyDescent="0.3">
      <c r="A45" s="4" t="s">
        <v>35</v>
      </c>
      <c r="B45" s="13">
        <v>0</v>
      </c>
      <c r="C45" s="13">
        <v>0</v>
      </c>
      <c r="D45" s="13">
        <v>0</v>
      </c>
      <c r="E45" s="13">
        <v>36616000</v>
      </c>
      <c r="F45" s="82">
        <v>36616000</v>
      </c>
      <c r="G45" s="12">
        <v>0</v>
      </c>
      <c r="H45" s="13">
        <v>0</v>
      </c>
      <c r="I45" s="82">
        <v>0</v>
      </c>
      <c r="J45" s="12">
        <v>0</v>
      </c>
      <c r="K45" s="13">
        <v>0</v>
      </c>
      <c r="L45" s="13">
        <v>0</v>
      </c>
      <c r="M45" s="13">
        <v>10000000</v>
      </c>
      <c r="N45" s="13">
        <v>2747000</v>
      </c>
      <c r="O45" s="82">
        <v>12747000</v>
      </c>
      <c r="P45" s="84">
        <v>49363000</v>
      </c>
      <c r="Q45" s="12">
        <v>1113156000</v>
      </c>
      <c r="R45" s="13">
        <v>214839000</v>
      </c>
      <c r="S45" s="13">
        <v>938840000</v>
      </c>
      <c r="T45" s="13">
        <v>15242000</v>
      </c>
      <c r="U45" s="13">
        <v>0</v>
      </c>
      <c r="V45" s="13">
        <v>2419000</v>
      </c>
      <c r="W45" s="13">
        <v>2897000</v>
      </c>
      <c r="X45" s="13">
        <v>19652000</v>
      </c>
      <c r="Y45" s="13">
        <v>755000</v>
      </c>
      <c r="Z45" s="13">
        <v>0</v>
      </c>
      <c r="AA45" s="13">
        <v>4679000</v>
      </c>
      <c r="AB45" s="82">
        <v>2312479000</v>
      </c>
      <c r="AC45" s="12">
        <v>26950000</v>
      </c>
      <c r="AD45" s="13">
        <v>2490000</v>
      </c>
      <c r="AE45" s="13">
        <v>0</v>
      </c>
      <c r="AF45" s="82">
        <v>24460000</v>
      </c>
      <c r="AG45" s="84">
        <v>2386302000</v>
      </c>
      <c r="AH45" s="13">
        <v>2560000</v>
      </c>
      <c r="AI45" s="13">
        <v>0</v>
      </c>
      <c r="AJ45" s="13">
        <v>0</v>
      </c>
      <c r="AK45" s="13">
        <v>19390000</v>
      </c>
      <c r="AL45" s="13">
        <v>63281000</v>
      </c>
      <c r="AM45" s="13">
        <v>0</v>
      </c>
      <c r="AN45" s="13">
        <v>0</v>
      </c>
      <c r="AO45" s="82">
        <v>82671000</v>
      </c>
      <c r="AP45" s="84">
        <v>85231000</v>
      </c>
      <c r="AQ45" s="13">
        <v>14890000</v>
      </c>
      <c r="AR45" s="13">
        <v>0</v>
      </c>
      <c r="AS45" s="13">
        <v>19174000</v>
      </c>
      <c r="AT45" s="13">
        <v>2216000</v>
      </c>
      <c r="AU45" s="13">
        <v>0</v>
      </c>
      <c r="AV45" s="13">
        <v>6247000</v>
      </c>
      <c r="AW45" s="13">
        <v>0</v>
      </c>
      <c r="AX45" s="86">
        <v>27637000</v>
      </c>
      <c r="AY45" s="13">
        <v>0</v>
      </c>
      <c r="AZ45" s="82">
        <v>42527000</v>
      </c>
      <c r="BA45" s="84">
        <v>127758000</v>
      </c>
      <c r="BB45" s="13">
        <v>723126000</v>
      </c>
      <c r="BC45" s="13">
        <v>1535418000</v>
      </c>
      <c r="BD45" s="82">
        <v>2258544000</v>
      </c>
      <c r="BE45" s="84">
        <v>2386302000</v>
      </c>
      <c r="BF45" s="13">
        <v>143989000</v>
      </c>
      <c r="BG45" s="13">
        <v>17084000</v>
      </c>
      <c r="BH45" s="13">
        <v>15267508</v>
      </c>
      <c r="BI45" s="13">
        <v>9039492</v>
      </c>
      <c r="BJ45" s="13">
        <v>0</v>
      </c>
      <c r="BK45" s="13">
        <v>1674000</v>
      </c>
      <c r="BL45" s="13">
        <v>0</v>
      </c>
      <c r="BM45" s="13">
        <v>23916000</v>
      </c>
      <c r="BN45" s="82">
        <v>210970000</v>
      </c>
      <c r="BO45" s="13">
        <v>9008000</v>
      </c>
      <c r="BP45" s="13">
        <v>0</v>
      </c>
      <c r="BQ45" s="13">
        <v>73795000</v>
      </c>
      <c r="BR45" s="13">
        <v>0</v>
      </c>
      <c r="BS45" s="13">
        <v>86191000</v>
      </c>
      <c r="BT45" s="13">
        <v>0</v>
      </c>
      <c r="BU45" s="13">
        <v>2326000</v>
      </c>
      <c r="BV45" s="13">
        <v>701000</v>
      </c>
      <c r="BW45" s="13">
        <v>0</v>
      </c>
      <c r="BX45" s="13">
        <v>0</v>
      </c>
      <c r="BY45" s="13">
        <v>6530000</v>
      </c>
      <c r="BZ45" s="13">
        <v>1666000</v>
      </c>
      <c r="CA45" s="82">
        <v>180217000</v>
      </c>
      <c r="CB45" s="84">
        <v>30753000</v>
      </c>
      <c r="CC45" s="13">
        <v>5113000</v>
      </c>
      <c r="CD45" s="13">
        <v>0</v>
      </c>
      <c r="CE45" s="13">
        <v>0</v>
      </c>
      <c r="CF45" s="13">
        <v>0</v>
      </c>
      <c r="CG45" s="13">
        <v>0</v>
      </c>
      <c r="CH45" s="13">
        <v>0</v>
      </c>
      <c r="CI45" s="13">
        <v>2500000</v>
      </c>
      <c r="CJ45" s="13">
        <v>-54780000</v>
      </c>
      <c r="CK45" s="82">
        <v>-47167000</v>
      </c>
      <c r="CL45" s="13">
        <v>0</v>
      </c>
      <c r="CM45" s="13">
        <v>0</v>
      </c>
      <c r="CN45" s="13">
        <v>15480000</v>
      </c>
      <c r="CO45" s="13">
        <v>0</v>
      </c>
      <c r="CP45" s="13">
        <v>-4477000</v>
      </c>
      <c r="CQ45" s="13">
        <v>-2289000</v>
      </c>
      <c r="CR45" s="13">
        <v>-2000</v>
      </c>
      <c r="CS45" s="82">
        <v>8712000</v>
      </c>
      <c r="CT45" s="84">
        <v>-7702000</v>
      </c>
      <c r="CU45" s="12">
        <v>44318000</v>
      </c>
      <c r="CV45" s="16">
        <v>36616000</v>
      </c>
      <c r="CW45" s="12">
        <v>33000</v>
      </c>
      <c r="CX45" s="13">
        <v>195000</v>
      </c>
      <c r="CY45" s="13">
        <v>-413000</v>
      </c>
      <c r="CZ45" s="13">
        <v>-3264000</v>
      </c>
      <c r="DA45" s="16">
        <v>-8000</v>
      </c>
      <c r="DB45" s="12">
        <v>148730000</v>
      </c>
      <c r="DC45" s="13">
        <v>8501000</v>
      </c>
      <c r="DD45" s="13">
        <v>0</v>
      </c>
      <c r="DE45" s="13">
        <v>768000</v>
      </c>
      <c r="DF45" s="13">
        <v>2164000</v>
      </c>
      <c r="DG45" s="13">
        <v>25864000</v>
      </c>
      <c r="DH45" s="13">
        <v>9714000</v>
      </c>
      <c r="DI45" s="16">
        <v>0</v>
      </c>
      <c r="DJ45" s="12">
        <v>1851000</v>
      </c>
      <c r="DK45" s="13">
        <v>0</v>
      </c>
      <c r="DL45" s="13">
        <v>696000</v>
      </c>
      <c r="DM45" s="13">
        <v>0</v>
      </c>
      <c r="DN45" s="13">
        <v>0</v>
      </c>
      <c r="DO45" s="13">
        <v>0</v>
      </c>
      <c r="DP45" s="13">
        <v>0</v>
      </c>
      <c r="DQ45" s="16">
        <v>2105000</v>
      </c>
      <c r="DR45" s="12">
        <v>63922000</v>
      </c>
      <c r="DS45" s="13">
        <v>469000</v>
      </c>
      <c r="DT45" s="13">
        <v>276000</v>
      </c>
      <c r="DU45" s="13">
        <v>7644000</v>
      </c>
      <c r="DV45" s="13">
        <v>0</v>
      </c>
      <c r="DW45" s="13">
        <v>10106000</v>
      </c>
      <c r="DX45" s="13">
        <v>0</v>
      </c>
      <c r="DY45" s="13">
        <v>74921000</v>
      </c>
      <c r="DZ45" s="16">
        <v>305000</v>
      </c>
      <c r="EA45" s="13">
        <v>1637000</v>
      </c>
      <c r="EB45" s="13">
        <v>0</v>
      </c>
      <c r="EC45" s="13">
        <v>0</v>
      </c>
      <c r="ED45" s="16">
        <v>4312000</v>
      </c>
      <c r="EE45" s="13">
        <v>0</v>
      </c>
      <c r="EF45" s="13">
        <v>0</v>
      </c>
      <c r="EG45" s="13">
        <v>0</v>
      </c>
      <c r="EH45" s="13">
        <v>822000</v>
      </c>
      <c r="EI45" s="13">
        <v>24784000</v>
      </c>
      <c r="EJ45" s="13">
        <v>903000</v>
      </c>
      <c r="EK45" s="13">
        <v>132000</v>
      </c>
      <c r="EL45" s="13">
        <v>3012000</v>
      </c>
      <c r="EM45" s="13">
        <v>0</v>
      </c>
      <c r="EN45" s="16">
        <v>348000</v>
      </c>
      <c r="EO45" s="13">
        <v>0</v>
      </c>
      <c r="EP45" s="13">
        <v>141772000</v>
      </c>
      <c r="EQ45" s="16">
        <v>450000</v>
      </c>
      <c r="ER45" s="82">
        <v>149022000</v>
      </c>
    </row>
    <row r="46" spans="1:148" x14ac:dyDescent="0.3">
      <c r="A46" s="4" t="s">
        <v>36</v>
      </c>
      <c r="B46" s="13">
        <v>0</v>
      </c>
      <c r="C46" s="13">
        <v>0</v>
      </c>
      <c r="D46" s="13">
        <v>0</v>
      </c>
      <c r="E46" s="13">
        <v>5339435.32</v>
      </c>
      <c r="F46" s="82">
        <v>5339435.32</v>
      </c>
      <c r="G46" s="12">
        <v>0</v>
      </c>
      <c r="H46" s="13">
        <v>0</v>
      </c>
      <c r="I46" s="82">
        <v>0</v>
      </c>
      <c r="J46" s="12">
        <v>0</v>
      </c>
      <c r="K46" s="13">
        <v>0</v>
      </c>
      <c r="L46" s="13">
        <v>0</v>
      </c>
      <c r="M46" s="13">
        <v>95000000</v>
      </c>
      <c r="N46" s="13">
        <v>2255</v>
      </c>
      <c r="O46" s="82">
        <v>95002255</v>
      </c>
      <c r="P46" s="84">
        <v>100341690.31999999</v>
      </c>
      <c r="Q46" s="12">
        <v>235479951.80000001</v>
      </c>
      <c r="R46" s="13">
        <v>293446148.25999999</v>
      </c>
      <c r="S46" s="13">
        <v>929693014.59000003</v>
      </c>
      <c r="T46" s="13">
        <v>13142058.73</v>
      </c>
      <c r="U46" s="13">
        <v>4095349.85</v>
      </c>
      <c r="V46" s="13">
        <v>1391303.77</v>
      </c>
      <c r="W46" s="13">
        <v>3595255.33</v>
      </c>
      <c r="X46" s="13">
        <v>24874802</v>
      </c>
      <c r="Y46" s="13">
        <v>0</v>
      </c>
      <c r="Z46" s="13">
        <v>0</v>
      </c>
      <c r="AA46" s="13">
        <v>0</v>
      </c>
      <c r="AB46" s="82">
        <v>1505717884.3299999</v>
      </c>
      <c r="AC46" s="12">
        <v>9636962.2300000004</v>
      </c>
      <c r="AD46" s="13">
        <v>12300</v>
      </c>
      <c r="AE46" s="13">
        <v>0</v>
      </c>
      <c r="AF46" s="82">
        <v>9624662.2300000004</v>
      </c>
      <c r="AG46" s="84">
        <v>1615684236.8799999</v>
      </c>
      <c r="AH46" s="13">
        <v>6308076.2000000002</v>
      </c>
      <c r="AI46" s="13">
        <v>0</v>
      </c>
      <c r="AJ46" s="13">
        <v>0</v>
      </c>
      <c r="AK46" s="13">
        <v>6059156.8200000003</v>
      </c>
      <c r="AL46" s="13">
        <v>10928790.02</v>
      </c>
      <c r="AM46" s="13">
        <v>0</v>
      </c>
      <c r="AN46" s="13">
        <v>0</v>
      </c>
      <c r="AO46" s="82">
        <v>16987946.84</v>
      </c>
      <c r="AP46" s="84">
        <v>23296023.039999999</v>
      </c>
      <c r="AQ46" s="13">
        <v>23693362.390000001</v>
      </c>
      <c r="AR46" s="13">
        <v>0</v>
      </c>
      <c r="AS46" s="13">
        <v>13129302.09</v>
      </c>
      <c r="AT46" s="13">
        <v>18735361.010000002</v>
      </c>
      <c r="AU46" s="13">
        <v>0</v>
      </c>
      <c r="AV46" s="13">
        <v>1214659.97</v>
      </c>
      <c r="AW46" s="13">
        <v>0</v>
      </c>
      <c r="AX46" s="86">
        <v>33079323.07</v>
      </c>
      <c r="AY46" s="13">
        <v>0</v>
      </c>
      <c r="AZ46" s="82">
        <v>56772685.460000001</v>
      </c>
      <c r="BA46" s="84">
        <v>80068708.5</v>
      </c>
      <c r="BB46" s="13">
        <v>882907973.53999996</v>
      </c>
      <c r="BC46" s="13">
        <v>652707554.84000003</v>
      </c>
      <c r="BD46" s="82">
        <v>1535615528.3800001</v>
      </c>
      <c r="BE46" s="84">
        <v>1615684236.8800001</v>
      </c>
      <c r="BF46" s="13">
        <v>77578125.890000015</v>
      </c>
      <c r="BG46" s="13">
        <v>38775376.770000003</v>
      </c>
      <c r="BH46" s="13">
        <v>29817212.960000001</v>
      </c>
      <c r="BI46" s="13">
        <v>4615270.0599999996</v>
      </c>
      <c r="BJ46" s="13">
        <v>0</v>
      </c>
      <c r="BK46" s="13">
        <v>5306883.1300000008</v>
      </c>
      <c r="BL46" s="13">
        <v>0</v>
      </c>
      <c r="BM46" s="13">
        <v>1247284.7300000002</v>
      </c>
      <c r="BN46" s="82">
        <v>157340153.54000002</v>
      </c>
      <c r="BO46" s="13">
        <v>5950827.8300000001</v>
      </c>
      <c r="BP46" s="13">
        <v>0</v>
      </c>
      <c r="BQ46" s="13">
        <v>57391968.07</v>
      </c>
      <c r="BR46" s="13">
        <v>0</v>
      </c>
      <c r="BS46" s="13">
        <v>63390999.909999967</v>
      </c>
      <c r="BT46" s="13">
        <v>0</v>
      </c>
      <c r="BU46" s="13">
        <v>47305</v>
      </c>
      <c r="BV46" s="13">
        <v>384555.69</v>
      </c>
      <c r="BW46" s="13">
        <v>1534828.52</v>
      </c>
      <c r="BX46" s="13">
        <v>0</v>
      </c>
      <c r="BY46" s="13">
        <v>1960292.6</v>
      </c>
      <c r="BZ46" s="13">
        <v>2699205.1799999997</v>
      </c>
      <c r="CA46" s="82">
        <v>133359982.79999995</v>
      </c>
      <c r="CB46" s="84">
        <v>23980170.740000069</v>
      </c>
      <c r="CC46" s="13">
        <v>973464.88000000012</v>
      </c>
      <c r="CD46" s="13">
        <v>0</v>
      </c>
      <c r="CE46" s="13">
        <v>0</v>
      </c>
      <c r="CF46" s="13">
        <v>0</v>
      </c>
      <c r="CG46" s="13">
        <v>0</v>
      </c>
      <c r="CH46" s="13">
        <v>0</v>
      </c>
      <c r="CI46" s="13">
        <v>0</v>
      </c>
      <c r="CJ46" s="13">
        <v>-46211500.240000002</v>
      </c>
      <c r="CK46" s="82">
        <v>-45238035.359999999</v>
      </c>
      <c r="CL46" s="13">
        <v>0</v>
      </c>
      <c r="CM46" s="13">
        <v>0</v>
      </c>
      <c r="CN46" s="13">
        <v>4500000</v>
      </c>
      <c r="CO46" s="13">
        <v>0</v>
      </c>
      <c r="CP46" s="13">
        <v>-966730</v>
      </c>
      <c r="CQ46" s="13">
        <v>-1977882.9899999993</v>
      </c>
      <c r="CR46" s="13">
        <v>861053.18000005372</v>
      </c>
      <c r="CS46" s="82">
        <v>2416440.1900000544</v>
      </c>
      <c r="CT46" s="84">
        <v>-18841424.429999877</v>
      </c>
      <c r="CU46" s="12">
        <v>27825371.800000001</v>
      </c>
      <c r="CV46" s="16">
        <v>24180859.75</v>
      </c>
      <c r="CW46" s="12">
        <v>-3242559.1500000004</v>
      </c>
      <c r="CX46" s="13">
        <v>143143.82999999996</v>
      </c>
      <c r="CY46" s="13">
        <v>4810789.01</v>
      </c>
      <c r="CZ46" s="13">
        <v>-106637.92999999993</v>
      </c>
      <c r="DA46" s="16">
        <v>0</v>
      </c>
      <c r="DB46" s="12">
        <v>93357516.540000007</v>
      </c>
      <c r="DC46" s="13">
        <v>11676412.1</v>
      </c>
      <c r="DD46" s="13">
        <v>0</v>
      </c>
      <c r="DE46" s="13">
        <v>219052.4</v>
      </c>
      <c r="DF46" s="13">
        <v>2671559.27</v>
      </c>
      <c r="DG46" s="13">
        <v>34141531.689999998</v>
      </c>
      <c r="DH46" s="13">
        <v>599273.38</v>
      </c>
      <c r="DI46" s="16">
        <v>21705178.649999999</v>
      </c>
      <c r="DJ46" s="12">
        <v>5264046.9400000004</v>
      </c>
      <c r="DK46" s="13">
        <v>844856.31999999995</v>
      </c>
      <c r="DL46" s="13">
        <v>639868.26</v>
      </c>
      <c r="DM46" s="13">
        <v>0</v>
      </c>
      <c r="DN46" s="13">
        <v>0</v>
      </c>
      <c r="DO46" s="13">
        <v>0</v>
      </c>
      <c r="DP46" s="13">
        <v>0</v>
      </c>
      <c r="DQ46" s="16">
        <v>2453700.44</v>
      </c>
      <c r="DR46" s="12">
        <v>46029903.590000004</v>
      </c>
      <c r="DS46" s="13">
        <v>380830.63</v>
      </c>
      <c r="DT46" s="13">
        <v>261391.67</v>
      </c>
      <c r="DU46" s="13">
        <v>5950827.8300000001</v>
      </c>
      <c r="DV46" s="13">
        <v>0</v>
      </c>
      <c r="DW46" s="13">
        <v>7581410.7300000004</v>
      </c>
      <c r="DX46" s="13">
        <v>2508845.13</v>
      </c>
      <c r="DY46" s="13">
        <v>54749725.75</v>
      </c>
      <c r="DZ46" s="16">
        <v>11042.19</v>
      </c>
      <c r="EA46" s="13">
        <v>1782084.6</v>
      </c>
      <c r="EB46" s="13">
        <v>0</v>
      </c>
      <c r="EC46" s="13">
        <v>0</v>
      </c>
      <c r="ED46" s="16">
        <v>0</v>
      </c>
      <c r="EE46" s="13">
        <v>0</v>
      </c>
      <c r="EF46" s="13">
        <v>0</v>
      </c>
      <c r="EG46" s="13">
        <v>0</v>
      </c>
      <c r="EH46" s="13">
        <v>160222.13</v>
      </c>
      <c r="EI46" s="13">
        <v>34710952.960000001</v>
      </c>
      <c r="EJ46" s="13">
        <v>943912.37</v>
      </c>
      <c r="EK46" s="13">
        <v>49745.06</v>
      </c>
      <c r="EL46" s="13">
        <v>373577.37</v>
      </c>
      <c r="EM46" s="13">
        <v>0</v>
      </c>
      <c r="EN46" s="16">
        <v>5468702.1900000004</v>
      </c>
      <c r="EO46" s="13">
        <v>0</v>
      </c>
      <c r="EP46" s="13">
        <v>2376113</v>
      </c>
      <c r="EQ46" s="16">
        <v>-5438200.1900000004</v>
      </c>
      <c r="ER46" s="82">
        <v>9547734.5999999605</v>
      </c>
    </row>
    <row r="47" spans="1:148" x14ac:dyDescent="0.3">
      <c r="A47" s="4" t="s">
        <v>37</v>
      </c>
      <c r="B47" s="13">
        <v>0</v>
      </c>
      <c r="C47" s="13">
        <v>0</v>
      </c>
      <c r="D47" s="13">
        <v>0</v>
      </c>
      <c r="E47" s="13">
        <v>33956279</v>
      </c>
      <c r="F47" s="82">
        <v>33956279</v>
      </c>
      <c r="G47" s="12">
        <v>0</v>
      </c>
      <c r="H47" s="13">
        <v>0</v>
      </c>
      <c r="I47" s="82">
        <v>0</v>
      </c>
      <c r="J47" s="12">
        <v>0</v>
      </c>
      <c r="K47" s="13">
        <v>0</v>
      </c>
      <c r="L47" s="13">
        <v>0</v>
      </c>
      <c r="M47" s="13">
        <v>0</v>
      </c>
      <c r="N47" s="13">
        <v>0</v>
      </c>
      <c r="O47" s="82">
        <v>0</v>
      </c>
      <c r="P47" s="84">
        <v>33956279</v>
      </c>
      <c r="Q47" s="12">
        <v>20879995</v>
      </c>
      <c r="R47" s="13">
        <v>69165358</v>
      </c>
      <c r="S47" s="13">
        <v>315468921</v>
      </c>
      <c r="T47" s="13">
        <v>8805642</v>
      </c>
      <c r="U47" s="13">
        <v>0</v>
      </c>
      <c r="V47" s="13">
        <v>0</v>
      </c>
      <c r="W47" s="13">
        <v>2637665.9300000002</v>
      </c>
      <c r="X47" s="13">
        <v>302008.92</v>
      </c>
      <c r="Y47" s="13">
        <v>0</v>
      </c>
      <c r="Z47" s="13">
        <v>0</v>
      </c>
      <c r="AA47" s="13">
        <v>189065</v>
      </c>
      <c r="AB47" s="82">
        <v>417448655.85000002</v>
      </c>
      <c r="AC47" s="12">
        <v>6082498</v>
      </c>
      <c r="AD47" s="13">
        <v>267319</v>
      </c>
      <c r="AE47" s="13">
        <v>0</v>
      </c>
      <c r="AF47" s="82">
        <v>5815179</v>
      </c>
      <c r="AG47" s="84">
        <v>457220113.85000002</v>
      </c>
      <c r="AH47" s="13">
        <v>554792</v>
      </c>
      <c r="AI47" s="13">
        <v>0</v>
      </c>
      <c r="AJ47" s="13">
        <v>0</v>
      </c>
      <c r="AK47" s="13">
        <v>0</v>
      </c>
      <c r="AL47" s="13">
        <v>0</v>
      </c>
      <c r="AM47" s="13">
        <v>0</v>
      </c>
      <c r="AN47" s="13">
        <v>0</v>
      </c>
      <c r="AO47" s="82">
        <v>0</v>
      </c>
      <c r="AP47" s="84">
        <v>554792</v>
      </c>
      <c r="AQ47" s="13">
        <v>1641590</v>
      </c>
      <c r="AR47" s="13">
        <v>0</v>
      </c>
      <c r="AS47" s="13">
        <v>2875059</v>
      </c>
      <c r="AT47" s="13">
        <v>1388495</v>
      </c>
      <c r="AU47" s="13">
        <v>0</v>
      </c>
      <c r="AV47" s="13">
        <v>0</v>
      </c>
      <c r="AW47" s="13">
        <v>1422500</v>
      </c>
      <c r="AX47" s="86">
        <v>5686054</v>
      </c>
      <c r="AY47" s="13">
        <v>0</v>
      </c>
      <c r="AZ47" s="82">
        <v>7327644</v>
      </c>
      <c r="BA47" s="84">
        <v>7882436</v>
      </c>
      <c r="BB47" s="13">
        <v>100714871</v>
      </c>
      <c r="BC47" s="13">
        <v>348622807</v>
      </c>
      <c r="BD47" s="82">
        <v>449337678</v>
      </c>
      <c r="BE47" s="84">
        <v>457220114</v>
      </c>
      <c r="BF47" s="13">
        <v>12464008</v>
      </c>
      <c r="BG47" s="13">
        <v>1641090</v>
      </c>
      <c r="BH47" s="13">
        <v>10984137</v>
      </c>
      <c r="BI47" s="13">
        <v>3288086</v>
      </c>
      <c r="BJ47" s="13">
        <v>0</v>
      </c>
      <c r="BK47" s="13">
        <v>1632312</v>
      </c>
      <c r="BL47" s="13">
        <v>0</v>
      </c>
      <c r="BM47" s="13">
        <v>1478967</v>
      </c>
      <c r="BN47" s="82">
        <v>31488600</v>
      </c>
      <c r="BO47" s="13">
        <v>1346552</v>
      </c>
      <c r="BP47" s="13">
        <v>0</v>
      </c>
      <c r="BQ47" s="13">
        <v>13140486</v>
      </c>
      <c r="BR47" s="13">
        <v>0</v>
      </c>
      <c r="BS47" s="13">
        <v>14466688</v>
      </c>
      <c r="BT47" s="13">
        <v>0</v>
      </c>
      <c r="BU47" s="13">
        <v>0</v>
      </c>
      <c r="BV47" s="13">
        <v>0</v>
      </c>
      <c r="BW47" s="13">
        <v>746319</v>
      </c>
      <c r="BX47" s="13">
        <v>0</v>
      </c>
      <c r="BY47" s="13">
        <v>294051</v>
      </c>
      <c r="BZ47" s="13">
        <v>27992</v>
      </c>
      <c r="CA47" s="82">
        <v>30022088</v>
      </c>
      <c r="CB47" s="84">
        <v>1466512</v>
      </c>
      <c r="CC47" s="13">
        <v>939848</v>
      </c>
      <c r="CD47" s="13">
        <v>0</v>
      </c>
      <c r="CE47" s="13">
        <v>0</v>
      </c>
      <c r="CF47" s="13">
        <v>0</v>
      </c>
      <c r="CG47" s="13">
        <v>0</v>
      </c>
      <c r="CH47" s="13">
        <v>0</v>
      </c>
      <c r="CI47" s="13">
        <v>0</v>
      </c>
      <c r="CJ47" s="13">
        <v>-17817828</v>
      </c>
      <c r="CK47" s="82">
        <v>-16877980</v>
      </c>
      <c r="CL47" s="13">
        <v>0</v>
      </c>
      <c r="CM47" s="13">
        <v>0</v>
      </c>
      <c r="CN47" s="13">
        <v>0</v>
      </c>
      <c r="CO47" s="13">
        <v>0</v>
      </c>
      <c r="CP47" s="13">
        <v>0</v>
      </c>
      <c r="CQ47" s="13">
        <v>0</v>
      </c>
      <c r="CR47" s="13">
        <v>2178281</v>
      </c>
      <c r="CS47" s="82">
        <v>2178281</v>
      </c>
      <c r="CT47" s="84">
        <v>-13233187</v>
      </c>
      <c r="CU47" s="12">
        <v>15992321</v>
      </c>
      <c r="CV47" s="16">
        <v>2759134</v>
      </c>
      <c r="CW47" s="12">
        <v>-348602</v>
      </c>
      <c r="CX47" s="13">
        <v>-228092</v>
      </c>
      <c r="CY47" s="13">
        <v>-117909</v>
      </c>
      <c r="CZ47" s="13">
        <v>-733802</v>
      </c>
      <c r="DA47" s="16">
        <v>0</v>
      </c>
      <c r="DB47" s="12">
        <v>12702361</v>
      </c>
      <c r="DC47" s="13">
        <v>845112</v>
      </c>
      <c r="DD47" s="13">
        <v>1233013</v>
      </c>
      <c r="DE47" s="13">
        <v>0</v>
      </c>
      <c r="DF47" s="13">
        <v>333055</v>
      </c>
      <c r="DG47" s="13">
        <v>15905365</v>
      </c>
      <c r="DH47" s="13">
        <v>30000</v>
      </c>
      <c r="DI47" s="16">
        <v>0</v>
      </c>
      <c r="DJ47" s="12">
        <v>1990005</v>
      </c>
      <c r="DK47" s="13">
        <v>0</v>
      </c>
      <c r="DL47" s="13">
        <v>69377</v>
      </c>
      <c r="DM47" s="13">
        <v>0</v>
      </c>
      <c r="DN47" s="13">
        <v>0</v>
      </c>
      <c r="DO47" s="13">
        <v>0</v>
      </c>
      <c r="DP47" s="13">
        <v>4352</v>
      </c>
      <c r="DQ47" s="16">
        <v>0</v>
      </c>
      <c r="DR47" s="12">
        <v>10546794</v>
      </c>
      <c r="DS47" s="13">
        <v>226466</v>
      </c>
      <c r="DT47" s="13">
        <v>109871</v>
      </c>
      <c r="DU47" s="13">
        <v>1346552</v>
      </c>
      <c r="DV47" s="13">
        <v>0</v>
      </c>
      <c r="DW47" s="13">
        <v>1396027</v>
      </c>
      <c r="DX47" s="13">
        <v>383636</v>
      </c>
      <c r="DY47" s="13">
        <v>14472177</v>
      </c>
      <c r="DZ47" s="16">
        <v>64408</v>
      </c>
      <c r="EA47" s="13">
        <v>0</v>
      </c>
      <c r="EB47" s="13">
        <v>0</v>
      </c>
      <c r="EC47" s="13">
        <v>0</v>
      </c>
      <c r="ED47" s="16">
        <v>0</v>
      </c>
      <c r="EE47" s="13">
        <v>0</v>
      </c>
      <c r="EF47" s="13">
        <v>0</v>
      </c>
      <c r="EG47" s="13">
        <v>0</v>
      </c>
      <c r="EH47" s="13">
        <v>11265032</v>
      </c>
      <c r="EI47" s="13">
        <v>0</v>
      </c>
      <c r="EJ47" s="13">
        <v>0</v>
      </c>
      <c r="EK47" s="13">
        <v>0</v>
      </c>
      <c r="EL47" s="13">
        <v>0</v>
      </c>
      <c r="EM47" s="13">
        <v>0</v>
      </c>
      <c r="EN47" s="16">
        <v>0</v>
      </c>
      <c r="EO47" s="13">
        <v>-3505</v>
      </c>
      <c r="EP47" s="13">
        <v>28488069</v>
      </c>
      <c r="EQ47" s="16">
        <v>274838</v>
      </c>
      <c r="ER47" s="82">
        <v>22061079</v>
      </c>
    </row>
    <row r="48" spans="1:148" x14ac:dyDescent="0.3">
      <c r="A48" s="4" t="s">
        <v>38</v>
      </c>
      <c r="B48" s="13">
        <v>0</v>
      </c>
      <c r="C48" s="13">
        <v>0</v>
      </c>
      <c r="D48" s="13">
        <v>0</v>
      </c>
      <c r="E48" s="13">
        <v>8981000</v>
      </c>
      <c r="F48" s="82">
        <v>8981000</v>
      </c>
      <c r="G48" s="12">
        <v>0</v>
      </c>
      <c r="H48" s="13">
        <v>0</v>
      </c>
      <c r="I48" s="82">
        <v>0</v>
      </c>
      <c r="J48" s="12">
        <v>0</v>
      </c>
      <c r="K48" s="13">
        <v>0</v>
      </c>
      <c r="L48" s="13">
        <v>0</v>
      </c>
      <c r="M48" s="13">
        <v>27998000</v>
      </c>
      <c r="N48" s="13">
        <v>1498000</v>
      </c>
      <c r="O48" s="82">
        <v>29496000</v>
      </c>
      <c r="P48" s="84">
        <v>38477000</v>
      </c>
      <c r="Q48" s="12">
        <v>638223000</v>
      </c>
      <c r="R48" s="13">
        <v>100076000</v>
      </c>
      <c r="S48" s="13">
        <v>634772000</v>
      </c>
      <c r="T48" s="13">
        <v>9969000</v>
      </c>
      <c r="U48" s="13">
        <v>4991000</v>
      </c>
      <c r="V48" s="13">
        <v>253000</v>
      </c>
      <c r="W48" s="13">
        <v>0</v>
      </c>
      <c r="X48" s="13">
        <v>59145000</v>
      </c>
      <c r="Y48" s="13">
        <v>0</v>
      </c>
      <c r="Z48" s="13">
        <v>0</v>
      </c>
      <c r="AA48" s="13">
        <v>70000</v>
      </c>
      <c r="AB48" s="82">
        <v>1447499000</v>
      </c>
      <c r="AC48" s="12">
        <v>12184000</v>
      </c>
      <c r="AD48" s="13">
        <v>24000</v>
      </c>
      <c r="AE48" s="13">
        <v>0</v>
      </c>
      <c r="AF48" s="82">
        <v>12160000</v>
      </c>
      <c r="AG48" s="84">
        <v>1498136000</v>
      </c>
      <c r="AH48" s="13">
        <v>0</v>
      </c>
      <c r="AI48" s="13">
        <v>6222000</v>
      </c>
      <c r="AJ48" s="13">
        <v>2027000</v>
      </c>
      <c r="AK48" s="13">
        <v>1931000</v>
      </c>
      <c r="AL48" s="13">
        <v>15486000</v>
      </c>
      <c r="AM48" s="13">
        <v>0</v>
      </c>
      <c r="AN48" s="13">
        <v>0</v>
      </c>
      <c r="AO48" s="82">
        <v>19444000</v>
      </c>
      <c r="AP48" s="84">
        <v>25666000</v>
      </c>
      <c r="AQ48" s="13">
        <v>15092000</v>
      </c>
      <c r="AR48" s="13">
        <v>0</v>
      </c>
      <c r="AS48" s="13">
        <v>8306000</v>
      </c>
      <c r="AT48" s="13">
        <v>3557000</v>
      </c>
      <c r="AU48" s="13">
        <v>0</v>
      </c>
      <c r="AV48" s="13">
        <v>0</v>
      </c>
      <c r="AW48" s="13">
        <v>0</v>
      </c>
      <c r="AX48" s="86">
        <v>11863000</v>
      </c>
      <c r="AY48" s="13">
        <v>0</v>
      </c>
      <c r="AZ48" s="82">
        <v>26955000</v>
      </c>
      <c r="BA48" s="84">
        <v>52621000</v>
      </c>
      <c r="BB48" s="13">
        <v>747117000</v>
      </c>
      <c r="BC48" s="13">
        <v>698398000</v>
      </c>
      <c r="BD48" s="82">
        <v>1445515000</v>
      </c>
      <c r="BE48" s="84">
        <v>1498136000</v>
      </c>
      <c r="BF48" s="13">
        <v>49263000</v>
      </c>
      <c r="BG48" s="13">
        <v>22202000</v>
      </c>
      <c r="BH48" s="13">
        <v>21596000</v>
      </c>
      <c r="BI48" s="13">
        <v>5637000</v>
      </c>
      <c r="BJ48" s="13">
        <v>0</v>
      </c>
      <c r="BK48" s="13">
        <v>1637000</v>
      </c>
      <c r="BL48" s="13">
        <v>0</v>
      </c>
      <c r="BM48" s="13">
        <v>25543000</v>
      </c>
      <c r="BN48" s="82">
        <v>125878000</v>
      </c>
      <c r="BO48" s="13">
        <v>4194000</v>
      </c>
      <c r="BP48" s="13">
        <v>0</v>
      </c>
      <c r="BQ48" s="13">
        <v>39033000</v>
      </c>
      <c r="BR48" s="13">
        <v>0</v>
      </c>
      <c r="BS48" s="13">
        <v>52049087</v>
      </c>
      <c r="BT48" s="13">
        <v>0</v>
      </c>
      <c r="BU48" s="13">
        <v>127000</v>
      </c>
      <c r="BV48" s="13">
        <v>120000</v>
      </c>
      <c r="BW48" s="13">
        <v>0</v>
      </c>
      <c r="BX48" s="13">
        <v>0</v>
      </c>
      <c r="BY48" s="13">
        <v>2075913</v>
      </c>
      <c r="BZ48" s="13">
        <v>7000000</v>
      </c>
      <c r="CA48" s="82">
        <v>104599000</v>
      </c>
      <c r="CB48" s="84">
        <v>21279000</v>
      </c>
      <c r="CC48" s="13">
        <v>385000</v>
      </c>
      <c r="CD48" s="13">
        <v>0</v>
      </c>
      <c r="CE48" s="13">
        <v>0</v>
      </c>
      <c r="CF48" s="13">
        <v>0</v>
      </c>
      <c r="CG48" s="13">
        <v>0</v>
      </c>
      <c r="CH48" s="13">
        <v>0</v>
      </c>
      <c r="CI48" s="13">
        <v>-18402000</v>
      </c>
      <c r="CJ48" s="13">
        <v>-45767000</v>
      </c>
      <c r="CK48" s="82">
        <v>-63784000</v>
      </c>
      <c r="CL48" s="13">
        <v>0</v>
      </c>
      <c r="CM48" s="13">
        <v>0</v>
      </c>
      <c r="CN48" s="13">
        <v>12300000</v>
      </c>
      <c r="CO48" s="13">
        <v>0</v>
      </c>
      <c r="CP48" s="13">
        <v>-176000</v>
      </c>
      <c r="CQ48" s="13">
        <v>-215000</v>
      </c>
      <c r="CR48" s="13">
        <v>0</v>
      </c>
      <c r="CS48" s="82">
        <v>11909000</v>
      </c>
      <c r="CT48" s="84">
        <v>-30596000</v>
      </c>
      <c r="CU48" s="12">
        <v>39577000</v>
      </c>
      <c r="CV48" s="16">
        <v>8981000</v>
      </c>
      <c r="CW48" s="12">
        <v>0</v>
      </c>
      <c r="CX48" s="13">
        <v>0</v>
      </c>
      <c r="CY48" s="13">
        <v>0</v>
      </c>
      <c r="CZ48" s="13">
        <v>0</v>
      </c>
      <c r="DA48" s="16">
        <v>0</v>
      </c>
      <c r="DB48" s="12">
        <v>61463000</v>
      </c>
      <c r="DC48" s="13">
        <v>7949000</v>
      </c>
      <c r="DD48" s="13">
        <v>0</v>
      </c>
      <c r="DE48" s="13">
        <v>271000</v>
      </c>
      <c r="DF48" s="13">
        <v>3129000</v>
      </c>
      <c r="DG48" s="13">
        <v>28994000</v>
      </c>
      <c r="DH48" s="13">
        <v>2344000</v>
      </c>
      <c r="DI48" s="16">
        <v>17274000</v>
      </c>
      <c r="DJ48" s="12">
        <v>1951000</v>
      </c>
      <c r="DK48" s="13">
        <v>585000</v>
      </c>
      <c r="DL48" s="13">
        <v>478000</v>
      </c>
      <c r="DM48" s="13">
        <v>0</v>
      </c>
      <c r="DN48" s="13">
        <v>0</v>
      </c>
      <c r="DO48" s="13">
        <v>0</v>
      </c>
      <c r="DP48" s="13">
        <v>0</v>
      </c>
      <c r="DQ48" s="16">
        <v>9902000</v>
      </c>
      <c r="DR48" s="12">
        <v>36215000</v>
      </c>
      <c r="DS48" s="13">
        <v>373000</v>
      </c>
      <c r="DT48" s="13">
        <v>335000</v>
      </c>
      <c r="DU48" s="13">
        <v>4194000</v>
      </c>
      <c r="DV48" s="13">
        <v>0</v>
      </c>
      <c r="DW48" s="13">
        <v>1760000</v>
      </c>
      <c r="DX48" s="13">
        <v>759000</v>
      </c>
      <c r="DY48" s="13">
        <v>43591000</v>
      </c>
      <c r="DZ48" s="16">
        <v>5000</v>
      </c>
      <c r="EA48" s="13">
        <v>0</v>
      </c>
      <c r="EB48" s="13">
        <v>0</v>
      </c>
      <c r="EC48" s="13">
        <v>0</v>
      </c>
      <c r="ED48" s="16">
        <v>0</v>
      </c>
      <c r="EE48" s="13">
        <v>0</v>
      </c>
      <c r="EF48" s="13">
        <v>0</v>
      </c>
      <c r="EG48" s="13">
        <v>0</v>
      </c>
      <c r="EH48" s="13">
        <v>0</v>
      </c>
      <c r="EI48" s="13">
        <v>17364000</v>
      </c>
      <c r="EJ48" s="13">
        <v>186000</v>
      </c>
      <c r="EK48" s="13">
        <v>0</v>
      </c>
      <c r="EL48" s="13">
        <v>272000</v>
      </c>
      <c r="EM48" s="13">
        <v>0</v>
      </c>
      <c r="EN48" s="16">
        <v>2870000</v>
      </c>
      <c r="EO48" s="13">
        <v>0</v>
      </c>
      <c r="EP48" s="13">
        <v>4407000</v>
      </c>
      <c r="EQ48" s="16">
        <v>-3272000</v>
      </c>
      <c r="ER48" s="82">
        <v>27551000</v>
      </c>
    </row>
    <row r="49" spans="1:148" x14ac:dyDescent="0.3">
      <c r="A49" s="4" t="s">
        <v>39</v>
      </c>
      <c r="B49" s="13">
        <v>0</v>
      </c>
      <c r="C49" s="13">
        <v>0</v>
      </c>
      <c r="D49" s="13">
        <v>0</v>
      </c>
      <c r="E49" s="13">
        <v>20834000</v>
      </c>
      <c r="F49" s="82">
        <v>20834000</v>
      </c>
      <c r="G49" s="12">
        <v>0</v>
      </c>
      <c r="H49" s="13">
        <v>0</v>
      </c>
      <c r="I49" s="82">
        <v>0</v>
      </c>
      <c r="J49" s="12">
        <v>0</v>
      </c>
      <c r="K49" s="13">
        <v>0</v>
      </c>
      <c r="L49" s="13">
        <v>0</v>
      </c>
      <c r="M49" s="13">
        <v>45500000</v>
      </c>
      <c r="N49" s="13">
        <v>0</v>
      </c>
      <c r="O49" s="82">
        <v>45500000</v>
      </c>
      <c r="P49" s="84">
        <v>66334000</v>
      </c>
      <c r="Q49" s="12">
        <v>1550843000</v>
      </c>
      <c r="R49" s="13">
        <v>262876000</v>
      </c>
      <c r="S49" s="13">
        <v>888000000</v>
      </c>
      <c r="T49" s="13">
        <v>12345000</v>
      </c>
      <c r="U49" s="13">
        <v>1969000</v>
      </c>
      <c r="V49" s="13">
        <v>2798000</v>
      </c>
      <c r="W49" s="13">
        <v>1365000</v>
      </c>
      <c r="X49" s="13">
        <v>9895000</v>
      </c>
      <c r="Y49" s="13">
        <v>402000</v>
      </c>
      <c r="Z49" s="13">
        <v>0</v>
      </c>
      <c r="AA49" s="13">
        <v>0</v>
      </c>
      <c r="AB49" s="82">
        <v>2730493000</v>
      </c>
      <c r="AC49" s="12">
        <v>34167000</v>
      </c>
      <c r="AD49" s="13">
        <v>1929000</v>
      </c>
      <c r="AE49" s="13">
        <v>0</v>
      </c>
      <c r="AF49" s="82">
        <v>32238000</v>
      </c>
      <c r="AG49" s="84">
        <v>2829065000</v>
      </c>
      <c r="AH49" s="13">
        <v>0</v>
      </c>
      <c r="AI49" s="13">
        <v>0</v>
      </c>
      <c r="AJ49" s="13">
        <v>0</v>
      </c>
      <c r="AK49" s="13">
        <v>0</v>
      </c>
      <c r="AL49" s="13">
        <v>0</v>
      </c>
      <c r="AM49" s="13">
        <v>0</v>
      </c>
      <c r="AN49" s="13">
        <v>0</v>
      </c>
      <c r="AO49" s="82">
        <v>0</v>
      </c>
      <c r="AP49" s="84">
        <v>0</v>
      </c>
      <c r="AQ49" s="13">
        <v>23920000</v>
      </c>
      <c r="AR49" s="13">
        <v>0</v>
      </c>
      <c r="AS49" s="13">
        <v>16319000</v>
      </c>
      <c r="AT49" s="13">
        <v>0</v>
      </c>
      <c r="AU49" s="13">
        <v>0</v>
      </c>
      <c r="AV49" s="13">
        <v>2141000</v>
      </c>
      <c r="AW49" s="13">
        <v>12767000</v>
      </c>
      <c r="AX49" s="86">
        <v>31227000</v>
      </c>
      <c r="AY49" s="13">
        <v>0</v>
      </c>
      <c r="AZ49" s="82">
        <v>55147000</v>
      </c>
      <c r="BA49" s="84">
        <v>55147000</v>
      </c>
      <c r="BB49" s="13">
        <v>843220000</v>
      </c>
      <c r="BC49" s="13">
        <v>1930698000</v>
      </c>
      <c r="BD49" s="82">
        <v>2773918000</v>
      </c>
      <c r="BE49" s="84">
        <v>2829065000</v>
      </c>
      <c r="BF49" s="13">
        <v>102330000</v>
      </c>
      <c r="BG49" s="13">
        <v>29995000</v>
      </c>
      <c r="BH49" s="13">
        <v>4000000</v>
      </c>
      <c r="BI49" s="13">
        <v>5163000</v>
      </c>
      <c r="BJ49" s="13">
        <v>0</v>
      </c>
      <c r="BK49" s="13">
        <v>4024000</v>
      </c>
      <c r="BL49" s="13">
        <v>0</v>
      </c>
      <c r="BM49" s="13">
        <v>4704000</v>
      </c>
      <c r="BN49" s="82">
        <v>150216000</v>
      </c>
      <c r="BO49" s="13">
        <v>5549000</v>
      </c>
      <c r="BP49" s="13">
        <v>0</v>
      </c>
      <c r="BQ49" s="13">
        <v>57514000</v>
      </c>
      <c r="BR49" s="13">
        <v>882000</v>
      </c>
      <c r="BS49" s="13">
        <v>56874000</v>
      </c>
      <c r="BT49" s="13">
        <v>0</v>
      </c>
      <c r="BU49" s="13">
        <v>0</v>
      </c>
      <c r="BV49" s="13">
        <v>0</v>
      </c>
      <c r="BW49" s="13">
        <v>1646000</v>
      </c>
      <c r="BX49" s="13">
        <v>0</v>
      </c>
      <c r="BY49" s="13">
        <v>5782000</v>
      </c>
      <c r="BZ49" s="13">
        <v>0</v>
      </c>
      <c r="CA49" s="82">
        <v>128247000</v>
      </c>
      <c r="CB49" s="84">
        <v>21969000</v>
      </c>
      <c r="CC49" s="13">
        <v>2257000</v>
      </c>
      <c r="CD49" s="13">
        <v>0</v>
      </c>
      <c r="CE49" s="13">
        <v>0</v>
      </c>
      <c r="CF49" s="13">
        <v>0</v>
      </c>
      <c r="CG49" s="13">
        <v>0</v>
      </c>
      <c r="CH49" s="13">
        <v>0</v>
      </c>
      <c r="CI49" s="13">
        <v>25000000</v>
      </c>
      <c r="CJ49" s="13">
        <v>-47485000</v>
      </c>
      <c r="CK49" s="82">
        <v>-20228000</v>
      </c>
      <c r="CL49" s="13">
        <v>0</v>
      </c>
      <c r="CM49" s="13">
        <v>0</v>
      </c>
      <c r="CN49" s="13">
        <v>0</v>
      </c>
      <c r="CO49" s="13">
        <v>0</v>
      </c>
      <c r="CP49" s="13">
        <v>0</v>
      </c>
      <c r="CQ49" s="13">
        <v>-408000</v>
      </c>
      <c r="CR49" s="13">
        <v>0</v>
      </c>
      <c r="CS49" s="82">
        <v>-408000</v>
      </c>
      <c r="CT49" s="84">
        <v>1333000</v>
      </c>
      <c r="CU49" s="12">
        <v>21501000</v>
      </c>
      <c r="CV49" s="16">
        <v>22834000</v>
      </c>
      <c r="CW49" s="12">
        <v>-19195000</v>
      </c>
      <c r="CX49" s="13">
        <v>-117000</v>
      </c>
      <c r="CY49" s="13">
        <v>0</v>
      </c>
      <c r="CZ49" s="13">
        <v>-2676000</v>
      </c>
      <c r="DA49" s="16">
        <v>0</v>
      </c>
      <c r="DB49" s="12">
        <v>121404125.40999998</v>
      </c>
      <c r="DC49" s="13">
        <v>7090000</v>
      </c>
      <c r="DD49" s="13">
        <v>0</v>
      </c>
      <c r="DE49" s="13">
        <v>796201</v>
      </c>
      <c r="DF49" s="13">
        <v>2400799</v>
      </c>
      <c r="DG49" s="13">
        <v>9154000</v>
      </c>
      <c r="DH49" s="13">
        <v>5237000</v>
      </c>
      <c r="DI49" s="16">
        <v>7107000</v>
      </c>
      <c r="DJ49" s="12">
        <v>3950000</v>
      </c>
      <c r="DK49" s="13">
        <v>1991000</v>
      </c>
      <c r="DL49" s="13">
        <v>1136000</v>
      </c>
      <c r="DM49" s="13">
        <v>0</v>
      </c>
      <c r="DN49" s="13">
        <v>0</v>
      </c>
      <c r="DO49" s="13">
        <v>0</v>
      </c>
      <c r="DP49" s="13">
        <v>0</v>
      </c>
      <c r="DQ49" s="16">
        <v>450874.59000003338</v>
      </c>
      <c r="DR49" s="12">
        <v>44719000</v>
      </c>
      <c r="DS49" s="13">
        <v>462000</v>
      </c>
      <c r="DT49" s="13">
        <v>154000</v>
      </c>
      <c r="DU49" s="13">
        <v>5549000</v>
      </c>
      <c r="DV49" s="13">
        <v>0</v>
      </c>
      <c r="DW49" s="13">
        <v>2892000</v>
      </c>
      <c r="DX49" s="13">
        <v>5498000</v>
      </c>
      <c r="DY49" s="13">
        <v>37113000</v>
      </c>
      <c r="DZ49" s="16">
        <v>187000</v>
      </c>
      <c r="EA49" s="13">
        <v>5782000</v>
      </c>
      <c r="EB49" s="13">
        <v>0</v>
      </c>
      <c r="EC49" s="13">
        <v>0</v>
      </c>
      <c r="ED49" s="16">
        <v>0</v>
      </c>
      <c r="EE49" s="13">
        <v>0</v>
      </c>
      <c r="EF49" s="13">
        <v>0</v>
      </c>
      <c r="EG49" s="13">
        <v>0</v>
      </c>
      <c r="EH49" s="13">
        <v>381000</v>
      </c>
      <c r="EI49" s="13">
        <v>30378000</v>
      </c>
      <c r="EJ49" s="13">
        <v>1936000</v>
      </c>
      <c r="EK49" s="13">
        <v>58000</v>
      </c>
      <c r="EL49" s="13">
        <v>0</v>
      </c>
      <c r="EM49" s="13">
        <v>0</v>
      </c>
      <c r="EN49" s="16">
        <v>17713000</v>
      </c>
      <c r="EO49" s="13">
        <v>0</v>
      </c>
      <c r="EP49" s="13">
        <v>63280000</v>
      </c>
      <c r="EQ49" s="16">
        <v>371000</v>
      </c>
      <c r="ER49" s="82">
        <v>71546000</v>
      </c>
    </row>
    <row r="50" spans="1:148" x14ac:dyDescent="0.3">
      <c r="A50" s="4" t="s">
        <v>40</v>
      </c>
      <c r="B50" s="13">
        <v>0</v>
      </c>
      <c r="C50" s="13">
        <v>0</v>
      </c>
      <c r="D50" s="13">
        <v>0</v>
      </c>
      <c r="E50" s="13">
        <v>2594000</v>
      </c>
      <c r="F50" s="82">
        <v>2594000</v>
      </c>
      <c r="G50" s="12">
        <v>0</v>
      </c>
      <c r="H50" s="13">
        <v>0</v>
      </c>
      <c r="I50" s="82">
        <v>0</v>
      </c>
      <c r="J50" s="12">
        <v>0</v>
      </c>
      <c r="K50" s="13">
        <v>0</v>
      </c>
      <c r="L50" s="13">
        <v>0</v>
      </c>
      <c r="M50" s="13">
        <v>9330000</v>
      </c>
      <c r="N50" s="13">
        <v>0</v>
      </c>
      <c r="O50" s="82">
        <v>9330000</v>
      </c>
      <c r="P50" s="84">
        <v>11924000</v>
      </c>
      <c r="Q50" s="12">
        <v>51753000</v>
      </c>
      <c r="R50" s="13">
        <v>24160000</v>
      </c>
      <c r="S50" s="13">
        <v>196218000</v>
      </c>
      <c r="T50" s="13">
        <v>3062000</v>
      </c>
      <c r="U50" s="13">
        <v>0</v>
      </c>
      <c r="V50" s="13">
        <v>3132000</v>
      </c>
      <c r="W50" s="13">
        <v>1900000</v>
      </c>
      <c r="X50" s="13">
        <v>954000</v>
      </c>
      <c r="Y50" s="13">
        <v>0</v>
      </c>
      <c r="Z50" s="13">
        <v>0</v>
      </c>
      <c r="AA50" s="13">
        <v>0</v>
      </c>
      <c r="AB50" s="82">
        <v>281179000</v>
      </c>
      <c r="AC50" s="12">
        <v>5299000</v>
      </c>
      <c r="AD50" s="13">
        <v>0</v>
      </c>
      <c r="AE50" s="13">
        <v>0</v>
      </c>
      <c r="AF50" s="82">
        <v>5299000</v>
      </c>
      <c r="AG50" s="84">
        <v>298402000</v>
      </c>
      <c r="AH50" s="13">
        <v>1645000</v>
      </c>
      <c r="AI50" s="13">
        <v>0</v>
      </c>
      <c r="AJ50" s="13">
        <v>0</v>
      </c>
      <c r="AK50" s="13">
        <v>1318000</v>
      </c>
      <c r="AL50" s="13">
        <v>2749000</v>
      </c>
      <c r="AM50" s="13">
        <v>0</v>
      </c>
      <c r="AN50" s="13">
        <v>0</v>
      </c>
      <c r="AO50" s="82">
        <v>4067000</v>
      </c>
      <c r="AP50" s="84">
        <v>5712000</v>
      </c>
      <c r="AQ50" s="13">
        <v>10962000</v>
      </c>
      <c r="AR50" s="13">
        <v>49000</v>
      </c>
      <c r="AS50" s="13">
        <v>1912000</v>
      </c>
      <c r="AT50" s="13">
        <v>1881000</v>
      </c>
      <c r="AU50" s="13">
        <v>0</v>
      </c>
      <c r="AV50" s="13">
        <v>0</v>
      </c>
      <c r="AW50" s="13">
        <v>0</v>
      </c>
      <c r="AX50" s="86">
        <v>3842000</v>
      </c>
      <c r="AY50" s="13">
        <v>0</v>
      </c>
      <c r="AZ50" s="82">
        <v>14804000</v>
      </c>
      <c r="BA50" s="84">
        <v>20516000</v>
      </c>
      <c r="BB50" s="13">
        <v>87656000</v>
      </c>
      <c r="BC50" s="13">
        <v>190230000</v>
      </c>
      <c r="BD50" s="82">
        <v>277886000</v>
      </c>
      <c r="BE50" s="84">
        <v>298402000</v>
      </c>
      <c r="BF50" s="13">
        <v>12945302</v>
      </c>
      <c r="BG50" s="13">
        <v>5172698</v>
      </c>
      <c r="BH50" s="13">
        <v>9955000</v>
      </c>
      <c r="BI50" s="13">
        <v>0</v>
      </c>
      <c r="BJ50" s="13">
        <v>0</v>
      </c>
      <c r="BK50" s="13">
        <v>873000</v>
      </c>
      <c r="BL50" s="13">
        <v>0</v>
      </c>
      <c r="BM50" s="13">
        <v>3477000</v>
      </c>
      <c r="BN50" s="82">
        <v>32423000</v>
      </c>
      <c r="BO50" s="13">
        <v>1222000</v>
      </c>
      <c r="BP50" s="13">
        <v>0</v>
      </c>
      <c r="BQ50" s="13">
        <v>10691000</v>
      </c>
      <c r="BR50" s="13">
        <v>0</v>
      </c>
      <c r="BS50" s="13">
        <v>13000000</v>
      </c>
      <c r="BT50" s="13">
        <v>0</v>
      </c>
      <c r="BU50" s="13">
        <v>132324</v>
      </c>
      <c r="BV50" s="13">
        <v>76676</v>
      </c>
      <c r="BW50" s="13">
        <v>0</v>
      </c>
      <c r="BX50" s="13">
        <v>0</v>
      </c>
      <c r="BY50" s="13">
        <v>0</v>
      </c>
      <c r="BZ50" s="13">
        <v>594000</v>
      </c>
      <c r="CA50" s="82">
        <v>25716000</v>
      </c>
      <c r="CB50" s="84">
        <v>6707000</v>
      </c>
      <c r="CC50" s="13">
        <v>69000</v>
      </c>
      <c r="CD50" s="13">
        <v>0</v>
      </c>
      <c r="CE50" s="13">
        <v>0</v>
      </c>
      <c r="CF50" s="13">
        <v>0</v>
      </c>
      <c r="CG50" s="13">
        <v>0</v>
      </c>
      <c r="CH50" s="13">
        <v>0</v>
      </c>
      <c r="CI50" s="13">
        <v>7040000</v>
      </c>
      <c r="CJ50" s="13">
        <v>-15315000</v>
      </c>
      <c r="CK50" s="82">
        <v>-8206000</v>
      </c>
      <c r="CL50" s="13">
        <v>0</v>
      </c>
      <c r="CM50" s="13">
        <v>0</v>
      </c>
      <c r="CN50" s="13">
        <v>0</v>
      </c>
      <c r="CO50" s="13">
        <v>0</v>
      </c>
      <c r="CP50" s="13">
        <v>-269291</v>
      </c>
      <c r="CQ50" s="13">
        <v>-186709</v>
      </c>
      <c r="CR50" s="13">
        <v>537000</v>
      </c>
      <c r="CS50" s="82">
        <v>81000</v>
      </c>
      <c r="CT50" s="84">
        <v>-1418000</v>
      </c>
      <c r="CU50" s="12">
        <v>4012000</v>
      </c>
      <c r="CV50" s="16">
        <v>2594000</v>
      </c>
      <c r="CW50" s="12">
        <v>-4015000</v>
      </c>
      <c r="CX50" s="13">
        <v>101000</v>
      </c>
      <c r="CY50" s="13">
        <v>-150000</v>
      </c>
      <c r="CZ50" s="13">
        <v>408000</v>
      </c>
      <c r="DA50" s="16">
        <v>2000</v>
      </c>
      <c r="DB50" s="12">
        <v>17723000</v>
      </c>
      <c r="DC50" s="13">
        <v>846000</v>
      </c>
      <c r="DD50" s="13">
        <v>0</v>
      </c>
      <c r="DE50" s="13">
        <v>0</v>
      </c>
      <c r="DF50" s="13">
        <v>398000</v>
      </c>
      <c r="DG50" s="13">
        <v>10522000</v>
      </c>
      <c r="DH50" s="13">
        <v>535000</v>
      </c>
      <c r="DI50" s="16">
        <v>3618000</v>
      </c>
      <c r="DJ50" s="12">
        <v>873000</v>
      </c>
      <c r="DK50" s="13">
        <v>315000</v>
      </c>
      <c r="DL50" s="13">
        <v>117000</v>
      </c>
      <c r="DM50" s="13">
        <v>0</v>
      </c>
      <c r="DN50" s="13">
        <v>0</v>
      </c>
      <c r="DO50" s="13">
        <v>0</v>
      </c>
      <c r="DP50" s="13">
        <v>0</v>
      </c>
      <c r="DQ50" s="16">
        <v>228000</v>
      </c>
      <c r="DR50" s="12">
        <v>9130103</v>
      </c>
      <c r="DS50" s="13">
        <v>196745</v>
      </c>
      <c r="DT50" s="13">
        <v>19742</v>
      </c>
      <c r="DU50" s="13">
        <v>1221584</v>
      </c>
      <c r="DV50" s="13">
        <v>0</v>
      </c>
      <c r="DW50" s="13">
        <v>1504826</v>
      </c>
      <c r="DX50" s="13">
        <v>0</v>
      </c>
      <c r="DY50" s="13">
        <v>12348000</v>
      </c>
      <c r="DZ50" s="16">
        <v>-6000</v>
      </c>
      <c r="EA50" s="13">
        <v>0</v>
      </c>
      <c r="EB50" s="13">
        <v>0</v>
      </c>
      <c r="EC50" s="13">
        <v>0</v>
      </c>
      <c r="ED50" s="16">
        <v>0</v>
      </c>
      <c r="EE50" s="13">
        <v>0</v>
      </c>
      <c r="EF50" s="13">
        <v>0</v>
      </c>
      <c r="EG50" s="13">
        <v>0</v>
      </c>
      <c r="EH50" s="13">
        <v>4750000</v>
      </c>
      <c r="EI50" s="13">
        <v>67000</v>
      </c>
      <c r="EJ50" s="13">
        <v>0</v>
      </c>
      <c r="EK50" s="13">
        <v>0</v>
      </c>
      <c r="EL50" s="13">
        <v>209000</v>
      </c>
      <c r="EM50" s="13">
        <v>0</v>
      </c>
      <c r="EN50" s="16">
        <v>403000</v>
      </c>
      <c r="EO50" s="13">
        <v>0</v>
      </c>
      <c r="EP50" s="13">
        <v>13129000</v>
      </c>
      <c r="EQ50" s="16">
        <v>-1286000</v>
      </c>
      <c r="ER50" s="82">
        <v>17174000</v>
      </c>
    </row>
    <row r="51" spans="1:148" x14ac:dyDescent="0.3">
      <c r="A51" s="4" t="s">
        <v>41</v>
      </c>
      <c r="B51" s="13">
        <v>0</v>
      </c>
      <c r="C51" s="13">
        <v>0</v>
      </c>
      <c r="D51" s="13">
        <v>0</v>
      </c>
      <c r="E51" s="13">
        <v>23777000</v>
      </c>
      <c r="F51" s="82">
        <v>23777000</v>
      </c>
      <c r="G51" s="12">
        <v>0</v>
      </c>
      <c r="H51" s="13">
        <v>0</v>
      </c>
      <c r="I51" s="82">
        <v>0</v>
      </c>
      <c r="J51" s="12">
        <v>0</v>
      </c>
      <c r="K51" s="13">
        <v>0</v>
      </c>
      <c r="L51" s="13">
        <v>0</v>
      </c>
      <c r="M51" s="13">
        <v>103620000</v>
      </c>
      <c r="N51" s="13">
        <v>0</v>
      </c>
      <c r="O51" s="82">
        <v>103620000</v>
      </c>
      <c r="P51" s="84">
        <v>127397000</v>
      </c>
      <c r="Q51" s="12">
        <v>616064000</v>
      </c>
      <c r="R51" s="13">
        <v>233178000</v>
      </c>
      <c r="S51" s="13">
        <v>487009000</v>
      </c>
      <c r="T51" s="13">
        <v>6615000</v>
      </c>
      <c r="U51" s="13">
        <v>2791000</v>
      </c>
      <c r="V51" s="13">
        <v>3071000</v>
      </c>
      <c r="W51" s="13">
        <v>42219000</v>
      </c>
      <c r="X51" s="13">
        <v>19310000</v>
      </c>
      <c r="Y51" s="13">
        <v>15000</v>
      </c>
      <c r="Z51" s="13">
        <v>0</v>
      </c>
      <c r="AA51" s="13">
        <v>0</v>
      </c>
      <c r="AB51" s="82">
        <v>1410272000</v>
      </c>
      <c r="AC51" s="12">
        <v>56330000</v>
      </c>
      <c r="AD51" s="13">
        <v>30545000</v>
      </c>
      <c r="AE51" s="13">
        <v>0</v>
      </c>
      <c r="AF51" s="82">
        <v>25785000</v>
      </c>
      <c r="AG51" s="84">
        <v>1563454000</v>
      </c>
      <c r="AH51" s="13">
        <v>3316000</v>
      </c>
      <c r="AI51" s="13">
        <v>0</v>
      </c>
      <c r="AJ51" s="13">
        <v>0</v>
      </c>
      <c r="AK51" s="13">
        <v>0</v>
      </c>
      <c r="AL51" s="13">
        <v>9625000</v>
      </c>
      <c r="AM51" s="13">
        <v>0</v>
      </c>
      <c r="AN51" s="13">
        <v>0</v>
      </c>
      <c r="AO51" s="82">
        <v>9625000</v>
      </c>
      <c r="AP51" s="84">
        <v>12941000</v>
      </c>
      <c r="AQ51" s="13">
        <v>13664000</v>
      </c>
      <c r="AR51" s="13">
        <v>0</v>
      </c>
      <c r="AS51" s="13">
        <v>15630000</v>
      </c>
      <c r="AT51" s="13">
        <v>0</v>
      </c>
      <c r="AU51" s="13">
        <v>0</v>
      </c>
      <c r="AV51" s="13">
        <v>2970000</v>
      </c>
      <c r="AW51" s="13">
        <v>9308000</v>
      </c>
      <c r="AX51" s="86">
        <v>27908000</v>
      </c>
      <c r="AY51" s="13">
        <v>0</v>
      </c>
      <c r="AZ51" s="82">
        <v>41572000</v>
      </c>
      <c r="BA51" s="84">
        <v>54513000</v>
      </c>
      <c r="BB51" s="13">
        <v>454136000</v>
      </c>
      <c r="BC51" s="13">
        <v>1054805000</v>
      </c>
      <c r="BD51" s="82">
        <v>1508941000</v>
      </c>
      <c r="BE51" s="84">
        <v>1563454000</v>
      </c>
      <c r="BF51" s="13">
        <v>122270000</v>
      </c>
      <c r="BG51" s="13">
        <v>22423000</v>
      </c>
      <c r="BH51" s="13">
        <v>6240000</v>
      </c>
      <c r="BI51" s="13">
        <v>1606000</v>
      </c>
      <c r="BJ51" s="13">
        <v>0</v>
      </c>
      <c r="BK51" s="13">
        <v>6820000</v>
      </c>
      <c r="BL51" s="13">
        <v>0</v>
      </c>
      <c r="BM51" s="13">
        <v>34597000</v>
      </c>
      <c r="BN51" s="82">
        <v>193956000</v>
      </c>
      <c r="BO51" s="13">
        <v>0</v>
      </c>
      <c r="BP51" s="13">
        <v>59249000</v>
      </c>
      <c r="BQ51" s="13">
        <v>0</v>
      </c>
      <c r="BR51" s="13">
        <v>0</v>
      </c>
      <c r="BS51" s="13">
        <v>69819000</v>
      </c>
      <c r="BT51" s="13">
        <v>0</v>
      </c>
      <c r="BU51" s="13">
        <v>0</v>
      </c>
      <c r="BV51" s="13">
        <v>0</v>
      </c>
      <c r="BW51" s="13">
        <v>0</v>
      </c>
      <c r="BX51" s="13">
        <v>0</v>
      </c>
      <c r="BY51" s="13">
        <v>0</v>
      </c>
      <c r="BZ51" s="13">
        <v>21585000</v>
      </c>
      <c r="CA51" s="82">
        <v>150653000</v>
      </c>
      <c r="CB51" s="84">
        <v>43303000</v>
      </c>
      <c r="CC51" s="13">
        <v>465000</v>
      </c>
      <c r="CD51" s="13">
        <v>0</v>
      </c>
      <c r="CE51" s="13">
        <v>0</v>
      </c>
      <c r="CF51" s="13">
        <v>0</v>
      </c>
      <c r="CG51" s="13">
        <v>0</v>
      </c>
      <c r="CH51" s="13">
        <v>0</v>
      </c>
      <c r="CI51" s="13">
        <v>-32520000</v>
      </c>
      <c r="CJ51" s="13">
        <v>-61037000</v>
      </c>
      <c r="CK51" s="82">
        <v>-93092000</v>
      </c>
      <c r="CL51" s="13">
        <v>0</v>
      </c>
      <c r="CM51" s="13">
        <v>0</v>
      </c>
      <c r="CN51" s="13">
        <v>0</v>
      </c>
      <c r="CO51" s="13">
        <v>0</v>
      </c>
      <c r="CP51" s="13">
        <v>0</v>
      </c>
      <c r="CQ51" s="13">
        <v>0</v>
      </c>
      <c r="CR51" s="13">
        <v>4891000</v>
      </c>
      <c r="CS51" s="82">
        <v>4891000</v>
      </c>
      <c r="CT51" s="84">
        <v>-44898000</v>
      </c>
      <c r="CU51" s="12">
        <v>68675000</v>
      </c>
      <c r="CV51" s="16">
        <v>23777000</v>
      </c>
      <c r="CW51" s="12">
        <v>34633000</v>
      </c>
      <c r="CX51" s="13">
        <v>-444000</v>
      </c>
      <c r="CY51" s="13">
        <v>0</v>
      </c>
      <c r="CZ51" s="13">
        <v>2502000</v>
      </c>
      <c r="DA51" s="16">
        <v>5000</v>
      </c>
      <c r="DB51" s="12">
        <v>124254325.71999998</v>
      </c>
      <c r="DC51" s="13">
        <v>12408000</v>
      </c>
      <c r="DD51" s="13">
        <v>0</v>
      </c>
      <c r="DE51" s="13">
        <v>8928000</v>
      </c>
      <c r="DF51" s="13">
        <v>2136000</v>
      </c>
      <c r="DG51" s="13">
        <v>10388000</v>
      </c>
      <c r="DH51" s="13">
        <v>3679000</v>
      </c>
      <c r="DI51" s="16">
        <v>2541000</v>
      </c>
      <c r="DJ51" s="12">
        <v>0</v>
      </c>
      <c r="DK51" s="13">
        <v>0</v>
      </c>
      <c r="DL51" s="13">
        <v>0</v>
      </c>
      <c r="DM51" s="13">
        <v>0</v>
      </c>
      <c r="DN51" s="13">
        <v>0</v>
      </c>
      <c r="DO51" s="13">
        <v>0</v>
      </c>
      <c r="DP51" s="13">
        <v>0</v>
      </c>
      <c r="DQ51" s="16">
        <v>9217000</v>
      </c>
      <c r="DR51" s="12">
        <v>58917000</v>
      </c>
      <c r="DS51" s="13">
        <v>0</v>
      </c>
      <c r="DT51" s="13">
        <v>0</v>
      </c>
      <c r="DU51" s="13">
        <v>0</v>
      </c>
      <c r="DV51" s="13">
        <v>0</v>
      </c>
      <c r="DW51" s="13">
        <v>0</v>
      </c>
      <c r="DX51" s="13">
        <v>0</v>
      </c>
      <c r="DY51" s="13">
        <v>66762000</v>
      </c>
      <c r="DZ51" s="16">
        <v>1994000</v>
      </c>
      <c r="EA51" s="13">
        <v>0</v>
      </c>
      <c r="EB51" s="13">
        <v>0</v>
      </c>
      <c r="EC51" s="13">
        <v>0</v>
      </c>
      <c r="ED51" s="16">
        <v>0</v>
      </c>
      <c r="EE51" s="13">
        <v>0</v>
      </c>
      <c r="EF51" s="13">
        <v>0</v>
      </c>
      <c r="EG51" s="13">
        <v>0</v>
      </c>
      <c r="EH51" s="13">
        <v>1445000</v>
      </c>
      <c r="EI51" s="13">
        <v>20290000</v>
      </c>
      <c r="EJ51" s="13">
        <v>784000</v>
      </c>
      <c r="EK51" s="13">
        <v>146000</v>
      </c>
      <c r="EL51" s="13">
        <v>122000</v>
      </c>
      <c r="EM51" s="13">
        <v>0</v>
      </c>
      <c r="EN51" s="16">
        <v>2179000</v>
      </c>
      <c r="EO51" s="13">
        <v>0</v>
      </c>
      <c r="EP51" s="13">
        <v>9656000</v>
      </c>
      <c r="EQ51" s="16">
        <v>0</v>
      </c>
      <c r="ER51" s="82">
        <v>30568325.719999969</v>
      </c>
    </row>
    <row r="52" spans="1:148" x14ac:dyDescent="0.3">
      <c r="A52" s="4" t="s">
        <v>42</v>
      </c>
      <c r="B52" s="13">
        <v>0</v>
      </c>
      <c r="C52" s="13">
        <v>0</v>
      </c>
      <c r="D52" s="13">
        <v>0</v>
      </c>
      <c r="E52" s="13">
        <v>32257</v>
      </c>
      <c r="F52" s="82">
        <v>32257</v>
      </c>
      <c r="G52" s="12">
        <v>0</v>
      </c>
      <c r="H52" s="13">
        <v>0</v>
      </c>
      <c r="I52" s="82">
        <v>0</v>
      </c>
      <c r="J52" s="12">
        <v>0</v>
      </c>
      <c r="K52" s="13">
        <v>0</v>
      </c>
      <c r="L52" s="13">
        <v>0</v>
      </c>
      <c r="M52" s="13">
        <v>55096</v>
      </c>
      <c r="N52" s="13">
        <v>2105</v>
      </c>
      <c r="O52" s="82">
        <v>57201</v>
      </c>
      <c r="P52" s="84">
        <v>89458</v>
      </c>
      <c r="Q52" s="12">
        <v>1024751</v>
      </c>
      <c r="R52" s="13">
        <v>341031</v>
      </c>
      <c r="S52" s="13">
        <v>806102</v>
      </c>
      <c r="T52" s="13">
        <v>17529</v>
      </c>
      <c r="U52" s="13">
        <v>0</v>
      </c>
      <c r="V52" s="13">
        <v>1051</v>
      </c>
      <c r="W52" s="13">
        <v>7842</v>
      </c>
      <c r="X52" s="13">
        <v>3449</v>
      </c>
      <c r="Y52" s="13">
        <v>280</v>
      </c>
      <c r="Z52" s="13">
        <v>0</v>
      </c>
      <c r="AA52" s="13">
        <v>472</v>
      </c>
      <c r="AB52" s="82">
        <v>2202507</v>
      </c>
      <c r="AC52" s="12">
        <v>21334</v>
      </c>
      <c r="AD52" s="13">
        <v>-116</v>
      </c>
      <c r="AE52" s="13">
        <v>0</v>
      </c>
      <c r="AF52" s="82">
        <v>21450</v>
      </c>
      <c r="AG52" s="84">
        <v>2313415</v>
      </c>
      <c r="AH52" s="13">
        <v>5862</v>
      </c>
      <c r="AI52" s="13">
        <v>0</v>
      </c>
      <c r="AJ52" s="13">
        <v>7498</v>
      </c>
      <c r="AK52" s="13">
        <v>10962.28147</v>
      </c>
      <c r="AL52" s="13">
        <v>7763.3526900000006</v>
      </c>
      <c r="AM52" s="13">
        <v>0</v>
      </c>
      <c r="AN52" s="13">
        <v>0</v>
      </c>
      <c r="AO52" s="82">
        <v>26223.634160000001</v>
      </c>
      <c r="AP52" s="84">
        <v>32085.634160000001</v>
      </c>
      <c r="AQ52" s="13">
        <v>32158</v>
      </c>
      <c r="AR52" s="13">
        <v>0</v>
      </c>
      <c r="AS52" s="13">
        <v>16397</v>
      </c>
      <c r="AT52" s="13">
        <v>0</v>
      </c>
      <c r="AU52" s="13">
        <v>0</v>
      </c>
      <c r="AV52" s="13">
        <v>0</v>
      </c>
      <c r="AW52" s="13">
        <v>0</v>
      </c>
      <c r="AX52" s="86">
        <v>16397</v>
      </c>
      <c r="AY52" s="13">
        <v>0</v>
      </c>
      <c r="AZ52" s="82">
        <v>48555</v>
      </c>
      <c r="BA52" s="84">
        <v>80640.634160000001</v>
      </c>
      <c r="BB52" s="13">
        <v>890001</v>
      </c>
      <c r="BC52" s="13">
        <v>1327260</v>
      </c>
      <c r="BD52" s="82">
        <v>2217261</v>
      </c>
      <c r="BE52" s="84">
        <v>2297901.6341599999</v>
      </c>
      <c r="BF52" s="13">
        <v>105408</v>
      </c>
      <c r="BG52" s="13">
        <v>39834</v>
      </c>
      <c r="BH52" s="13">
        <v>3320.7704235335814</v>
      </c>
      <c r="BI52" s="13">
        <v>6184.2295764664177</v>
      </c>
      <c r="BJ52" s="13">
        <v>0</v>
      </c>
      <c r="BK52" s="13">
        <v>3664</v>
      </c>
      <c r="BL52" s="13">
        <v>0</v>
      </c>
      <c r="BM52" s="13">
        <v>38173</v>
      </c>
      <c r="BN52" s="82">
        <v>196584</v>
      </c>
      <c r="BO52" s="13">
        <v>6517</v>
      </c>
      <c r="BP52" s="13">
        <v>0</v>
      </c>
      <c r="BQ52" s="13">
        <v>61513</v>
      </c>
      <c r="BR52" s="13">
        <v>0</v>
      </c>
      <c r="BS52" s="13">
        <v>56857</v>
      </c>
      <c r="BT52" s="13">
        <v>0</v>
      </c>
      <c r="BU52" s="13">
        <v>0</v>
      </c>
      <c r="BV52" s="13">
        <v>914</v>
      </c>
      <c r="BW52" s="13">
        <v>1624</v>
      </c>
      <c r="BX52" s="13">
        <v>0</v>
      </c>
      <c r="BY52" s="13">
        <v>0</v>
      </c>
      <c r="BZ52" s="13">
        <v>0</v>
      </c>
      <c r="CA52" s="82">
        <v>127425</v>
      </c>
      <c r="CB52" s="84">
        <v>69159</v>
      </c>
      <c r="CC52" s="13">
        <v>-35554</v>
      </c>
      <c r="CD52" s="13">
        <v>0</v>
      </c>
      <c r="CE52" s="13">
        <v>0</v>
      </c>
      <c r="CF52" s="13">
        <v>0</v>
      </c>
      <c r="CG52" s="13">
        <v>0</v>
      </c>
      <c r="CH52" s="13">
        <v>0</v>
      </c>
      <c r="CI52" s="13">
        <v>-21426</v>
      </c>
      <c r="CJ52" s="13">
        <v>0</v>
      </c>
      <c r="CK52" s="82">
        <v>-56980</v>
      </c>
      <c r="CL52" s="13">
        <v>0</v>
      </c>
      <c r="CM52" s="13">
        <v>0</v>
      </c>
      <c r="CN52" s="13">
        <v>0</v>
      </c>
      <c r="CO52" s="13">
        <v>0</v>
      </c>
      <c r="CP52" s="13">
        <v>-1138.4645099999989</v>
      </c>
      <c r="CQ52" s="13">
        <v>-1697.5715899999998</v>
      </c>
      <c r="CR52" s="13">
        <v>0</v>
      </c>
      <c r="CS52" s="82">
        <v>-2836.0360999999984</v>
      </c>
      <c r="CT52" s="84">
        <v>9342.9639000000025</v>
      </c>
      <c r="CU52" s="12">
        <v>0</v>
      </c>
      <c r="CV52" s="16">
        <v>0</v>
      </c>
      <c r="CW52" s="12">
        <v>-2314</v>
      </c>
      <c r="CX52" s="13">
        <v>481</v>
      </c>
      <c r="CY52" s="13">
        <v>0</v>
      </c>
      <c r="CZ52" s="13">
        <v>1110</v>
      </c>
      <c r="DA52" s="16">
        <v>-48</v>
      </c>
      <c r="DB52" s="12">
        <v>107806</v>
      </c>
      <c r="DC52" s="13">
        <v>31612</v>
      </c>
      <c r="DD52" s="13">
        <v>0</v>
      </c>
      <c r="DE52" s="13">
        <v>1913</v>
      </c>
      <c r="DF52" s="13">
        <v>3891</v>
      </c>
      <c r="DG52" s="13">
        <v>11286</v>
      </c>
      <c r="DH52" s="13">
        <v>7773</v>
      </c>
      <c r="DI52" s="16">
        <v>0</v>
      </c>
      <c r="DJ52" s="12">
        <v>4078</v>
      </c>
      <c r="DK52" s="13">
        <v>0</v>
      </c>
      <c r="DL52" s="13">
        <v>303</v>
      </c>
      <c r="DM52" s="13">
        <v>0</v>
      </c>
      <c r="DN52" s="13">
        <v>0</v>
      </c>
      <c r="DO52" s="13">
        <v>0</v>
      </c>
      <c r="DP52" s="13">
        <v>190</v>
      </c>
      <c r="DQ52" s="16">
        <v>1361</v>
      </c>
      <c r="DR52" s="12">
        <v>58951</v>
      </c>
      <c r="DS52" s="13">
        <v>378</v>
      </c>
      <c r="DT52" s="13">
        <v>564</v>
      </c>
      <c r="DU52" s="13">
        <v>6517</v>
      </c>
      <c r="DV52" s="13">
        <v>0</v>
      </c>
      <c r="DW52" s="13">
        <v>0</v>
      </c>
      <c r="DX52" s="13">
        <v>977</v>
      </c>
      <c r="DY52" s="13">
        <v>57501</v>
      </c>
      <c r="DZ52" s="16">
        <v>0</v>
      </c>
      <c r="EA52" s="13">
        <v>0</v>
      </c>
      <c r="EB52" s="13">
        <v>0</v>
      </c>
      <c r="EC52" s="13">
        <v>0</v>
      </c>
      <c r="ED52" s="16">
        <v>0</v>
      </c>
      <c r="EE52" s="13">
        <v>0</v>
      </c>
      <c r="EF52" s="13">
        <v>0</v>
      </c>
      <c r="EG52" s="13">
        <v>0</v>
      </c>
      <c r="EH52" s="13">
        <v>1573</v>
      </c>
      <c r="EI52" s="13">
        <v>26395</v>
      </c>
      <c r="EJ52" s="13">
        <v>298</v>
      </c>
      <c r="EK52" s="13">
        <v>368</v>
      </c>
      <c r="EL52" s="13">
        <v>914</v>
      </c>
      <c r="EM52" s="13">
        <v>0</v>
      </c>
      <c r="EN52" s="16">
        <v>4101</v>
      </c>
      <c r="EO52" s="13">
        <v>0</v>
      </c>
      <c r="EP52" s="13">
        <v>79491</v>
      </c>
      <c r="EQ52" s="16">
        <v>866</v>
      </c>
      <c r="ER52" s="82">
        <v>92033</v>
      </c>
    </row>
    <row r="53" spans="1:148" x14ac:dyDescent="0.3">
      <c r="A53" s="4" t="s">
        <v>43</v>
      </c>
      <c r="B53" s="13">
        <v>0</v>
      </c>
      <c r="C53" s="13">
        <v>0</v>
      </c>
      <c r="D53" s="13">
        <v>0</v>
      </c>
      <c r="E53" s="13">
        <v>47620000</v>
      </c>
      <c r="F53" s="82">
        <v>47620000</v>
      </c>
      <c r="G53" s="12">
        <v>0</v>
      </c>
      <c r="H53" s="13">
        <v>0</v>
      </c>
      <c r="I53" s="82">
        <v>0</v>
      </c>
      <c r="J53" s="12">
        <v>0</v>
      </c>
      <c r="K53" s="13">
        <v>0</v>
      </c>
      <c r="L53" s="13">
        <v>0</v>
      </c>
      <c r="M53" s="13">
        <v>39795000</v>
      </c>
      <c r="N53" s="13">
        <v>0</v>
      </c>
      <c r="O53" s="82">
        <v>39795000</v>
      </c>
      <c r="P53" s="84">
        <v>87415000</v>
      </c>
      <c r="Q53" s="12">
        <v>2351059000</v>
      </c>
      <c r="R53" s="13">
        <v>690930000</v>
      </c>
      <c r="S53" s="13">
        <v>1720953000</v>
      </c>
      <c r="T53" s="13">
        <v>85579000</v>
      </c>
      <c r="U53" s="13">
        <v>0</v>
      </c>
      <c r="V53" s="13">
        <v>82809000</v>
      </c>
      <c r="W53" s="13">
        <v>153686000</v>
      </c>
      <c r="X53" s="13">
        <v>68328000</v>
      </c>
      <c r="Y53" s="13">
        <v>13695000</v>
      </c>
      <c r="Z53" s="13">
        <v>0</v>
      </c>
      <c r="AA53" s="13">
        <v>1455000</v>
      </c>
      <c r="AB53" s="82">
        <v>5168494000</v>
      </c>
      <c r="AC53" s="12">
        <v>256057000</v>
      </c>
      <c r="AD53" s="13">
        <v>114070000</v>
      </c>
      <c r="AE53" s="13">
        <v>0</v>
      </c>
      <c r="AF53" s="82">
        <v>141987000</v>
      </c>
      <c r="AG53" s="84">
        <v>5397896000</v>
      </c>
      <c r="AH53" s="13">
        <v>22093000</v>
      </c>
      <c r="AI53" s="13">
        <v>0</v>
      </c>
      <c r="AJ53" s="13">
        <v>0</v>
      </c>
      <c r="AK53" s="13">
        <v>0</v>
      </c>
      <c r="AL53" s="13">
        <v>136500000</v>
      </c>
      <c r="AM53" s="13">
        <v>0</v>
      </c>
      <c r="AN53" s="13">
        <v>0</v>
      </c>
      <c r="AO53" s="82">
        <v>136500000</v>
      </c>
      <c r="AP53" s="84">
        <v>158593000</v>
      </c>
      <c r="AQ53" s="13">
        <v>131313000</v>
      </c>
      <c r="AR53" s="13">
        <v>0</v>
      </c>
      <c r="AS53" s="13">
        <v>60677000</v>
      </c>
      <c r="AT53" s="13">
        <v>0</v>
      </c>
      <c r="AU53" s="13">
        <v>0</v>
      </c>
      <c r="AV53" s="13">
        <v>23515000</v>
      </c>
      <c r="AW53" s="13">
        <v>19261000</v>
      </c>
      <c r="AX53" s="86">
        <v>103453000</v>
      </c>
      <c r="AY53" s="13">
        <v>0</v>
      </c>
      <c r="AZ53" s="82">
        <v>234766000</v>
      </c>
      <c r="BA53" s="84">
        <v>393359000</v>
      </c>
      <c r="BB53" s="13">
        <v>2249774000</v>
      </c>
      <c r="BC53" s="13">
        <v>2754763000</v>
      </c>
      <c r="BD53" s="82">
        <v>5004537000</v>
      </c>
      <c r="BE53" s="84">
        <v>5397896000</v>
      </c>
      <c r="BF53" s="13">
        <v>379740000</v>
      </c>
      <c r="BG53" s="13">
        <v>392831000</v>
      </c>
      <c r="BH53" s="13">
        <v>28867000</v>
      </c>
      <c r="BI53" s="13">
        <v>8012000</v>
      </c>
      <c r="BJ53" s="13">
        <v>0</v>
      </c>
      <c r="BK53" s="13">
        <v>3415000</v>
      </c>
      <c r="BL53" s="13">
        <v>50000</v>
      </c>
      <c r="BM53" s="13">
        <v>19937000</v>
      </c>
      <c r="BN53" s="82">
        <v>832852000</v>
      </c>
      <c r="BO53" s="13">
        <v>29334000</v>
      </c>
      <c r="BP53" s="13">
        <v>0</v>
      </c>
      <c r="BQ53" s="13">
        <v>284937000</v>
      </c>
      <c r="BR53" s="13">
        <v>0</v>
      </c>
      <c r="BS53" s="13">
        <v>358973000</v>
      </c>
      <c r="BT53" s="13">
        <v>0</v>
      </c>
      <c r="BU53" s="13">
        <v>0</v>
      </c>
      <c r="BV53" s="13">
        <v>0</v>
      </c>
      <c r="BW53" s="13">
        <v>0</v>
      </c>
      <c r="BX53" s="13">
        <v>0</v>
      </c>
      <c r="BY53" s="13">
        <v>25651000</v>
      </c>
      <c r="BZ53" s="13">
        <v>0</v>
      </c>
      <c r="CA53" s="82">
        <v>698895000</v>
      </c>
      <c r="CB53" s="84">
        <v>133957000</v>
      </c>
      <c r="CC53" s="13">
        <v>30340000</v>
      </c>
      <c r="CD53" s="13">
        <v>0</v>
      </c>
      <c r="CE53" s="13">
        <v>0</v>
      </c>
      <c r="CF53" s="13">
        <v>0</v>
      </c>
      <c r="CG53" s="13">
        <v>0</v>
      </c>
      <c r="CH53" s="13">
        <v>0</v>
      </c>
      <c r="CI53" s="13">
        <v>1316000</v>
      </c>
      <c r="CJ53" s="13">
        <v>-216618000</v>
      </c>
      <c r="CK53" s="82">
        <v>-184962000</v>
      </c>
      <c r="CL53" s="13">
        <v>0</v>
      </c>
      <c r="CM53" s="13">
        <v>0</v>
      </c>
      <c r="CN53" s="13">
        <v>19600000</v>
      </c>
      <c r="CO53" s="13">
        <v>0</v>
      </c>
      <c r="CP53" s="13">
        <v>-18100000</v>
      </c>
      <c r="CQ53" s="13">
        <v>-12629000</v>
      </c>
      <c r="CR53" s="13">
        <v>0</v>
      </c>
      <c r="CS53" s="82">
        <v>-11129000</v>
      </c>
      <c r="CT53" s="84">
        <v>-62134000</v>
      </c>
      <c r="CU53" s="12">
        <v>109754000</v>
      </c>
      <c r="CV53" s="16">
        <v>47620000</v>
      </c>
      <c r="CW53" s="12">
        <v>-16166000</v>
      </c>
      <c r="CX53" s="13">
        <v>-737000</v>
      </c>
      <c r="CY53" s="13">
        <v>309000</v>
      </c>
      <c r="CZ53" s="13">
        <v>7619000</v>
      </c>
      <c r="DA53" s="16">
        <v>612000</v>
      </c>
      <c r="DB53" s="12">
        <v>375677000</v>
      </c>
      <c r="DC53" s="13">
        <v>194326000</v>
      </c>
      <c r="DD53" s="13">
        <v>0</v>
      </c>
      <c r="DE53" s="13">
        <v>88961000</v>
      </c>
      <c r="DF53" s="13">
        <v>49497000</v>
      </c>
      <c r="DG53" s="13">
        <v>38644000</v>
      </c>
      <c r="DH53" s="13">
        <v>19807000</v>
      </c>
      <c r="DI53" s="16">
        <v>0</v>
      </c>
      <c r="DJ53" s="12">
        <v>2117869</v>
      </c>
      <c r="DK53" s="13">
        <v>22023000</v>
      </c>
      <c r="DL53" s="13">
        <v>1297131</v>
      </c>
      <c r="DM53" s="13">
        <v>0</v>
      </c>
      <c r="DN53" s="13">
        <v>0</v>
      </c>
      <c r="DO53" s="13">
        <v>50000</v>
      </c>
      <c r="DP53" s="13">
        <v>-2813000</v>
      </c>
      <c r="DQ53" s="16">
        <v>-2096000</v>
      </c>
      <c r="DR53" s="12">
        <v>249611197</v>
      </c>
      <c r="DS53" s="13">
        <v>923803</v>
      </c>
      <c r="DT53" s="13">
        <v>358000</v>
      </c>
      <c r="DU53" s="13">
        <v>29334000</v>
      </c>
      <c r="DV53" s="13">
        <v>0</v>
      </c>
      <c r="DW53" s="13">
        <v>29683000</v>
      </c>
      <c r="DX53" s="13">
        <v>5873000</v>
      </c>
      <c r="DY53" s="13">
        <v>294257000</v>
      </c>
      <c r="DZ53" s="16">
        <v>5083000</v>
      </c>
      <c r="EA53" s="13">
        <v>13749000</v>
      </c>
      <c r="EB53" s="13">
        <v>0</v>
      </c>
      <c r="EC53" s="13">
        <v>0</v>
      </c>
      <c r="ED53" s="16">
        <v>0</v>
      </c>
      <c r="EE53" s="13">
        <v>0</v>
      </c>
      <c r="EF53" s="13">
        <v>0</v>
      </c>
      <c r="EG53" s="13">
        <v>0</v>
      </c>
      <c r="EH53" s="13">
        <v>7025000</v>
      </c>
      <c r="EI53" s="13">
        <v>84522000</v>
      </c>
      <c r="EJ53" s="13">
        <v>10767000</v>
      </c>
      <c r="EK53" s="13">
        <v>928000</v>
      </c>
      <c r="EL53" s="13">
        <v>5726000</v>
      </c>
      <c r="EM53" s="13">
        <v>0</v>
      </c>
      <c r="EN53" s="16">
        <v>42776000</v>
      </c>
      <c r="EO53" s="13">
        <v>-147268000</v>
      </c>
      <c r="EP53" s="13">
        <v>1019000</v>
      </c>
      <c r="EQ53" s="16">
        <v>0</v>
      </c>
      <c r="ER53" s="82">
        <v>-139374000</v>
      </c>
    </row>
    <row r="54" spans="1:148" x14ac:dyDescent="0.3">
      <c r="A54" s="4" t="s">
        <v>44</v>
      </c>
      <c r="B54" s="13">
        <v>0</v>
      </c>
      <c r="C54" s="13">
        <v>0</v>
      </c>
      <c r="D54" s="13">
        <v>0</v>
      </c>
      <c r="E54" s="13">
        <v>7667000</v>
      </c>
      <c r="F54" s="82">
        <v>7667000</v>
      </c>
      <c r="G54" s="12">
        <v>0</v>
      </c>
      <c r="H54" s="13">
        <v>0</v>
      </c>
      <c r="I54" s="82">
        <v>0</v>
      </c>
      <c r="J54" s="12">
        <v>0</v>
      </c>
      <c r="K54" s="13">
        <v>74673000</v>
      </c>
      <c r="L54" s="13">
        <v>0</v>
      </c>
      <c r="M54" s="13">
        <v>497104000</v>
      </c>
      <c r="N54" s="13">
        <v>0</v>
      </c>
      <c r="O54" s="82">
        <v>571777000</v>
      </c>
      <c r="P54" s="84">
        <v>579444000</v>
      </c>
      <c r="Q54" s="12">
        <v>937393000</v>
      </c>
      <c r="R54" s="13">
        <v>300876000</v>
      </c>
      <c r="S54" s="13">
        <v>2837759000</v>
      </c>
      <c r="T54" s="13">
        <v>2307000</v>
      </c>
      <c r="U54" s="13">
        <v>0</v>
      </c>
      <c r="V54" s="13">
        <v>2775000</v>
      </c>
      <c r="W54" s="13">
        <v>31509000</v>
      </c>
      <c r="X54" s="13">
        <v>110031000</v>
      </c>
      <c r="Y54" s="13">
        <v>0</v>
      </c>
      <c r="Z54" s="13">
        <v>0</v>
      </c>
      <c r="AA54" s="13">
        <v>245000</v>
      </c>
      <c r="AB54" s="82">
        <v>4222895000</v>
      </c>
      <c r="AC54" s="12">
        <v>96669000</v>
      </c>
      <c r="AD54" s="13">
        <v>6583000</v>
      </c>
      <c r="AE54" s="13">
        <v>0</v>
      </c>
      <c r="AF54" s="82">
        <v>90086000</v>
      </c>
      <c r="AG54" s="84">
        <v>4892425000</v>
      </c>
      <c r="AH54" s="13">
        <v>47602000</v>
      </c>
      <c r="AI54" s="13">
        <v>0</v>
      </c>
      <c r="AJ54" s="13">
        <v>0</v>
      </c>
      <c r="AK54" s="13">
        <v>3162000</v>
      </c>
      <c r="AL54" s="13">
        <v>0</v>
      </c>
      <c r="AM54" s="13">
        <v>0</v>
      </c>
      <c r="AN54" s="13">
        <v>0</v>
      </c>
      <c r="AO54" s="82">
        <v>3162000</v>
      </c>
      <c r="AP54" s="84">
        <v>50764000</v>
      </c>
      <c r="AQ54" s="13">
        <v>71091000</v>
      </c>
      <c r="AR54" s="13">
        <v>0</v>
      </c>
      <c r="AS54" s="13">
        <v>17440000</v>
      </c>
      <c r="AT54" s="13">
        <v>0</v>
      </c>
      <c r="AU54" s="13">
        <v>0</v>
      </c>
      <c r="AV54" s="13">
        <v>649000</v>
      </c>
      <c r="AW54" s="13">
        <v>0</v>
      </c>
      <c r="AX54" s="86">
        <v>18089000</v>
      </c>
      <c r="AY54" s="13">
        <v>0</v>
      </c>
      <c r="AZ54" s="82">
        <v>89180000</v>
      </c>
      <c r="BA54" s="84">
        <v>139944000</v>
      </c>
      <c r="BB54" s="13">
        <v>2605020000</v>
      </c>
      <c r="BC54" s="13">
        <v>2147461000</v>
      </c>
      <c r="BD54" s="82">
        <v>4752481000</v>
      </c>
      <c r="BE54" s="84">
        <v>4892425000</v>
      </c>
      <c r="BF54" s="13">
        <v>168075000</v>
      </c>
      <c r="BG54" s="13">
        <v>23592000</v>
      </c>
      <c r="BH54" s="13">
        <v>18417000</v>
      </c>
      <c r="BI54" s="13">
        <v>7663000</v>
      </c>
      <c r="BJ54" s="13">
        <v>0</v>
      </c>
      <c r="BK54" s="13">
        <v>19336000</v>
      </c>
      <c r="BL54" s="13">
        <v>0</v>
      </c>
      <c r="BM54" s="13">
        <v>106857000</v>
      </c>
      <c r="BN54" s="82">
        <v>343940000</v>
      </c>
      <c r="BO54" s="13">
        <v>0</v>
      </c>
      <c r="BP54" s="13">
        <v>0</v>
      </c>
      <c r="BQ54" s="13">
        <v>70012000</v>
      </c>
      <c r="BR54" s="13">
        <v>0</v>
      </c>
      <c r="BS54" s="13">
        <v>150733000</v>
      </c>
      <c r="BT54" s="13">
        <v>0</v>
      </c>
      <c r="BU54" s="13">
        <v>0</v>
      </c>
      <c r="BV54" s="13">
        <v>0</v>
      </c>
      <c r="BW54" s="13">
        <v>0</v>
      </c>
      <c r="BX54" s="13">
        <v>0</v>
      </c>
      <c r="BY54" s="13">
        <v>0</v>
      </c>
      <c r="BZ54" s="13">
        <v>0</v>
      </c>
      <c r="CA54" s="82">
        <v>220745000</v>
      </c>
      <c r="CB54" s="84">
        <v>123195000</v>
      </c>
      <c r="CC54" s="13">
        <v>5110000</v>
      </c>
      <c r="CD54" s="13">
        <v>0</v>
      </c>
      <c r="CE54" s="13">
        <v>0</v>
      </c>
      <c r="CF54" s="13">
        <v>0</v>
      </c>
      <c r="CG54" s="13">
        <v>0</v>
      </c>
      <c r="CH54" s="13">
        <v>0</v>
      </c>
      <c r="CI54" s="13">
        <v>-14816000</v>
      </c>
      <c r="CJ54" s="13">
        <v>-114943000</v>
      </c>
      <c r="CK54" s="82">
        <v>-124649000</v>
      </c>
      <c r="CL54" s="13">
        <v>0</v>
      </c>
      <c r="CM54" s="13">
        <v>0</v>
      </c>
      <c r="CN54" s="13">
        <v>0</v>
      </c>
      <c r="CO54" s="13">
        <v>-3176000</v>
      </c>
      <c r="CP54" s="13">
        <v>0</v>
      </c>
      <c r="CQ54" s="13">
        <v>0</v>
      </c>
      <c r="CR54" s="13">
        <v>0</v>
      </c>
      <c r="CS54" s="82">
        <v>-3176000</v>
      </c>
      <c r="CT54" s="84">
        <v>-4630000</v>
      </c>
      <c r="CU54" s="12">
        <v>23401000</v>
      </c>
      <c r="CV54" s="16">
        <v>18771000</v>
      </c>
      <c r="CW54" s="12">
        <v>0</v>
      </c>
      <c r="CX54" s="13">
        <v>0</v>
      </c>
      <c r="CY54" s="13">
        <v>0</v>
      </c>
      <c r="CZ54" s="13">
        <v>0</v>
      </c>
      <c r="DA54" s="16">
        <v>0</v>
      </c>
      <c r="DB54" s="12">
        <v>177031000</v>
      </c>
      <c r="DC54" s="13">
        <v>10404000</v>
      </c>
      <c r="DD54" s="13">
        <v>0</v>
      </c>
      <c r="DE54" s="13">
        <v>5801000</v>
      </c>
      <c r="DF54" s="13">
        <v>9070000</v>
      </c>
      <c r="DG54" s="13">
        <v>36409000</v>
      </c>
      <c r="DH54" s="13">
        <v>32876000</v>
      </c>
      <c r="DI54" s="16">
        <v>246042000</v>
      </c>
      <c r="DJ54" s="12">
        <v>29463000</v>
      </c>
      <c r="DK54" s="13">
        <v>0</v>
      </c>
      <c r="DL54" s="13">
        <v>0</v>
      </c>
      <c r="DM54" s="13">
        <v>0</v>
      </c>
      <c r="DN54" s="13">
        <v>0</v>
      </c>
      <c r="DO54" s="13">
        <v>0</v>
      </c>
      <c r="DP54" s="13">
        <v>975000</v>
      </c>
      <c r="DQ54" s="16">
        <v>8941000</v>
      </c>
      <c r="DR54" s="12">
        <v>62413000</v>
      </c>
      <c r="DS54" s="13">
        <v>0</v>
      </c>
      <c r="DT54" s="13">
        <v>59000</v>
      </c>
      <c r="DU54" s="13">
        <v>7161000</v>
      </c>
      <c r="DV54" s="13">
        <v>0</v>
      </c>
      <c r="DW54" s="13">
        <v>0</v>
      </c>
      <c r="DX54" s="13">
        <v>2416000</v>
      </c>
      <c r="DY54" s="13">
        <v>122668000</v>
      </c>
      <c r="DZ54" s="16">
        <v>2678000</v>
      </c>
      <c r="EA54" s="13">
        <v>0</v>
      </c>
      <c r="EB54" s="13">
        <v>0</v>
      </c>
      <c r="EC54" s="13">
        <v>0</v>
      </c>
      <c r="ED54" s="16">
        <v>0</v>
      </c>
      <c r="EE54" s="13">
        <v>0</v>
      </c>
      <c r="EF54" s="13">
        <v>0</v>
      </c>
      <c r="EG54" s="13">
        <v>0</v>
      </c>
      <c r="EH54" s="13">
        <v>354000</v>
      </c>
      <c r="EI54" s="13">
        <v>56203000</v>
      </c>
      <c r="EJ54" s="13">
        <v>327000</v>
      </c>
      <c r="EK54" s="13">
        <v>20000</v>
      </c>
      <c r="EL54" s="13">
        <v>197000</v>
      </c>
      <c r="EM54" s="13">
        <v>0</v>
      </c>
      <c r="EN54" s="16">
        <v>1827000</v>
      </c>
      <c r="EO54" s="13">
        <v>0</v>
      </c>
      <c r="EP54" s="13">
        <v>-4418000</v>
      </c>
      <c r="EQ54" s="16">
        <v>-2756000</v>
      </c>
      <c r="ER54" s="82">
        <v>293515000</v>
      </c>
    </row>
    <row r="55" spans="1:148" x14ac:dyDescent="0.3">
      <c r="A55" s="4" t="s">
        <v>375</v>
      </c>
      <c r="B55" s="13">
        <v>0</v>
      </c>
      <c r="C55" s="13">
        <v>0</v>
      </c>
      <c r="D55" s="13">
        <v>0</v>
      </c>
      <c r="E55" s="13">
        <v>22387000</v>
      </c>
      <c r="F55" s="82">
        <v>22387000</v>
      </c>
      <c r="G55" s="12">
        <v>0</v>
      </c>
      <c r="H55" s="13">
        <v>4637000</v>
      </c>
      <c r="I55" s="82">
        <v>4637000</v>
      </c>
      <c r="J55" s="12">
        <v>0</v>
      </c>
      <c r="K55" s="13">
        <v>0</v>
      </c>
      <c r="L55" s="13">
        <v>0</v>
      </c>
      <c r="M55" s="13">
        <v>84000000</v>
      </c>
      <c r="N55" s="13">
        <v>36626000</v>
      </c>
      <c r="O55" s="82">
        <v>120626000</v>
      </c>
      <c r="P55" s="84">
        <v>147650000</v>
      </c>
      <c r="Q55" s="12">
        <v>1563296000</v>
      </c>
      <c r="R55" s="13">
        <v>277509000</v>
      </c>
      <c r="S55" s="13">
        <v>874100000</v>
      </c>
      <c r="T55" s="13">
        <v>17839000</v>
      </c>
      <c r="U55" s="13">
        <v>0</v>
      </c>
      <c r="V55" s="13">
        <v>0</v>
      </c>
      <c r="W55" s="13">
        <v>48801000</v>
      </c>
      <c r="X55" s="13">
        <v>29539000</v>
      </c>
      <c r="Y55" s="13">
        <v>346000</v>
      </c>
      <c r="Z55" s="13">
        <v>0</v>
      </c>
      <c r="AA55" s="13">
        <v>11019000</v>
      </c>
      <c r="AB55" s="82">
        <v>2822449000</v>
      </c>
      <c r="AC55" s="12">
        <v>61871000</v>
      </c>
      <c r="AD55" s="13">
        <v>16975000</v>
      </c>
      <c r="AE55" s="13">
        <v>0</v>
      </c>
      <c r="AF55" s="82">
        <v>44896000</v>
      </c>
      <c r="AG55" s="84">
        <v>3014995000</v>
      </c>
      <c r="AH55" s="13">
        <v>6165000</v>
      </c>
      <c r="AI55" s="13">
        <v>0</v>
      </c>
      <c r="AJ55" s="13">
        <v>0</v>
      </c>
      <c r="AK55" s="13">
        <v>0</v>
      </c>
      <c r="AL55" s="13">
        <v>0</v>
      </c>
      <c r="AM55" s="13">
        <v>1997000</v>
      </c>
      <c r="AN55" s="13">
        <v>27821000</v>
      </c>
      <c r="AO55" s="82">
        <v>29818000</v>
      </c>
      <c r="AP55" s="84">
        <v>35983000</v>
      </c>
      <c r="AQ55" s="13">
        <v>18678000</v>
      </c>
      <c r="AR55" s="13">
        <v>0</v>
      </c>
      <c r="AS55" s="13">
        <v>24798000</v>
      </c>
      <c r="AT55" s="13">
        <v>0</v>
      </c>
      <c r="AU55" s="13">
        <v>0</v>
      </c>
      <c r="AV55" s="13">
        <v>129000</v>
      </c>
      <c r="AW55" s="13">
        <v>6898000</v>
      </c>
      <c r="AX55" s="86">
        <v>31825000</v>
      </c>
      <c r="AY55" s="13">
        <v>0</v>
      </c>
      <c r="AZ55" s="82">
        <v>50503000</v>
      </c>
      <c r="BA55" s="84">
        <v>86486000</v>
      </c>
      <c r="BB55" s="13">
        <v>785732000</v>
      </c>
      <c r="BC55" s="13">
        <v>2142777000</v>
      </c>
      <c r="BD55" s="82">
        <v>2928509000</v>
      </c>
      <c r="BE55" s="84">
        <v>3014995000</v>
      </c>
      <c r="BF55" s="13">
        <v>160767000</v>
      </c>
      <c r="BG55" s="13">
        <v>54539000</v>
      </c>
      <c r="BH55" s="13">
        <v>13663410</v>
      </c>
      <c r="BI55" s="13">
        <v>13127590</v>
      </c>
      <c r="BJ55" s="13">
        <v>0</v>
      </c>
      <c r="BK55" s="13">
        <v>5529000</v>
      </c>
      <c r="BL55" s="13">
        <v>0</v>
      </c>
      <c r="BM55" s="13">
        <v>41313000</v>
      </c>
      <c r="BN55" s="82">
        <v>288939000</v>
      </c>
      <c r="BO55" s="13">
        <v>9957000</v>
      </c>
      <c r="BP55" s="13">
        <v>0</v>
      </c>
      <c r="BQ55" s="13">
        <v>100377000</v>
      </c>
      <c r="BR55" s="13">
        <v>0</v>
      </c>
      <c r="BS55" s="13">
        <v>64670000</v>
      </c>
      <c r="BT55" s="13">
        <v>0</v>
      </c>
      <c r="BU55" s="13">
        <v>0</v>
      </c>
      <c r="BV55" s="13">
        <v>0</v>
      </c>
      <c r="BW55" s="13">
        <v>2858000</v>
      </c>
      <c r="BX55" s="13">
        <v>0</v>
      </c>
      <c r="BY55" s="13">
        <v>0</v>
      </c>
      <c r="BZ55" s="13">
        <v>41649000</v>
      </c>
      <c r="CA55" s="82">
        <v>219511000</v>
      </c>
      <c r="CB55" s="84">
        <v>69428000</v>
      </c>
      <c r="CC55" s="13">
        <v>235000</v>
      </c>
      <c r="CD55" s="13">
        <v>0</v>
      </c>
      <c r="CE55" s="13">
        <v>0</v>
      </c>
      <c r="CF55" s="13">
        <v>0</v>
      </c>
      <c r="CG55" s="13">
        <v>0</v>
      </c>
      <c r="CH55" s="13">
        <v>0</v>
      </c>
      <c r="CI55" s="13">
        <v>9375000</v>
      </c>
      <c r="CJ55" s="13">
        <v>-86770000</v>
      </c>
      <c r="CK55" s="82">
        <v>-77160000</v>
      </c>
      <c r="CL55" s="13">
        <v>0</v>
      </c>
      <c r="CM55" s="13">
        <v>0</v>
      </c>
      <c r="CN55" s="13">
        <v>0</v>
      </c>
      <c r="CO55" s="13">
        <v>-712000</v>
      </c>
      <c r="CP55" s="13">
        <v>0</v>
      </c>
      <c r="CQ55" s="13">
        <v>6549000</v>
      </c>
      <c r="CR55" s="13">
        <v>0</v>
      </c>
      <c r="CS55" s="82">
        <v>5837000</v>
      </c>
      <c r="CT55" s="84">
        <v>-1895000</v>
      </c>
      <c r="CU55" s="12">
        <v>24282000</v>
      </c>
      <c r="CV55" s="16">
        <v>22387000</v>
      </c>
      <c r="CW55" s="12">
        <v>-5974000</v>
      </c>
      <c r="CX55" s="13">
        <v>1390000</v>
      </c>
      <c r="CY55" s="13">
        <v>5075000</v>
      </c>
      <c r="CZ55" s="13">
        <v>3850000</v>
      </c>
      <c r="DA55" s="16">
        <v>-411000</v>
      </c>
      <c r="DB55" s="12">
        <v>185236000</v>
      </c>
      <c r="DC55" s="13">
        <v>8210000</v>
      </c>
      <c r="DD55" s="13">
        <v>0</v>
      </c>
      <c r="DE55" s="13">
        <v>10379000</v>
      </c>
      <c r="DF55" s="13">
        <v>5656000</v>
      </c>
      <c r="DG55" s="13">
        <v>21960000</v>
      </c>
      <c r="DH55" s="13">
        <v>11405000</v>
      </c>
      <c r="DI55" s="16">
        <v>1887000</v>
      </c>
      <c r="DJ55" s="12">
        <v>5529000</v>
      </c>
      <c r="DK55" s="13">
        <v>1336000</v>
      </c>
      <c r="DL55" s="13">
        <v>531000</v>
      </c>
      <c r="DM55" s="13">
        <v>0</v>
      </c>
      <c r="DN55" s="13">
        <v>0</v>
      </c>
      <c r="DO55" s="13">
        <v>0</v>
      </c>
      <c r="DP55" s="13">
        <v>0</v>
      </c>
      <c r="DQ55" s="16">
        <v>2854000</v>
      </c>
      <c r="DR55" s="12">
        <v>101413000</v>
      </c>
      <c r="DS55" s="13">
        <v>487000</v>
      </c>
      <c r="DT55" s="13">
        <v>111000</v>
      </c>
      <c r="DU55" s="13">
        <v>9957000</v>
      </c>
      <c r="DV55" s="13">
        <v>0</v>
      </c>
      <c r="DW55" s="13">
        <v>0</v>
      </c>
      <c r="DX55" s="13">
        <v>243000</v>
      </c>
      <c r="DY55" s="13">
        <v>69723000</v>
      </c>
      <c r="DZ55" s="16">
        <v>3967000</v>
      </c>
      <c r="EA55" s="13">
        <v>0</v>
      </c>
      <c r="EB55" s="13">
        <v>0</v>
      </c>
      <c r="EC55" s="13">
        <v>0</v>
      </c>
      <c r="ED55" s="16">
        <v>0</v>
      </c>
      <c r="EE55" s="13">
        <v>0</v>
      </c>
      <c r="EF55" s="13">
        <v>0</v>
      </c>
      <c r="EG55" s="13">
        <v>0</v>
      </c>
      <c r="EH55" s="13">
        <v>111000</v>
      </c>
      <c r="EI55" s="13">
        <v>38736000</v>
      </c>
      <c r="EJ55" s="13">
        <v>236000</v>
      </c>
      <c r="EK55" s="13">
        <v>0</v>
      </c>
      <c r="EL55" s="13">
        <v>712000</v>
      </c>
      <c r="EM55" s="13">
        <v>0</v>
      </c>
      <c r="EN55" s="16">
        <v>217000</v>
      </c>
      <c r="EO55" s="13">
        <v>0</v>
      </c>
      <c r="EP55" s="13">
        <v>-22858000</v>
      </c>
      <c r="EQ55" s="16">
        <v>-3309000</v>
      </c>
      <c r="ER55" s="82">
        <v>2903000</v>
      </c>
    </row>
    <row r="56" spans="1:148" x14ac:dyDescent="0.3">
      <c r="A56" s="4" t="s">
        <v>45</v>
      </c>
      <c r="B56" s="13">
        <v>0</v>
      </c>
      <c r="C56" s="13">
        <v>0</v>
      </c>
      <c r="D56" s="13">
        <v>0</v>
      </c>
      <c r="E56" s="13">
        <v>73484000</v>
      </c>
      <c r="F56" s="82">
        <v>73484000</v>
      </c>
      <c r="G56" s="12">
        <v>0</v>
      </c>
      <c r="H56" s="13">
        <v>0</v>
      </c>
      <c r="I56" s="82">
        <v>0</v>
      </c>
      <c r="J56" s="12">
        <v>0</v>
      </c>
      <c r="K56" s="13">
        <v>0</v>
      </c>
      <c r="L56" s="13">
        <v>0</v>
      </c>
      <c r="M56" s="13">
        <v>2850000</v>
      </c>
      <c r="N56" s="13">
        <v>0</v>
      </c>
      <c r="O56" s="82">
        <v>2850000</v>
      </c>
      <c r="P56" s="84">
        <v>76334000</v>
      </c>
      <c r="Q56" s="12">
        <v>124345000</v>
      </c>
      <c r="R56" s="13">
        <v>145503000</v>
      </c>
      <c r="S56" s="13">
        <v>727678000</v>
      </c>
      <c r="T56" s="13">
        <v>19811000</v>
      </c>
      <c r="U56" s="13">
        <v>26972000</v>
      </c>
      <c r="V56" s="13">
        <v>11672000</v>
      </c>
      <c r="W56" s="13">
        <v>12425000</v>
      </c>
      <c r="X56" s="13">
        <v>37129000</v>
      </c>
      <c r="Y56" s="13">
        <v>3447000</v>
      </c>
      <c r="Z56" s="13">
        <v>0</v>
      </c>
      <c r="AA56" s="13">
        <v>53535000</v>
      </c>
      <c r="AB56" s="82">
        <v>1162517000</v>
      </c>
      <c r="AC56" s="12">
        <v>19455000</v>
      </c>
      <c r="AD56" s="13">
        <v>878000</v>
      </c>
      <c r="AE56" s="13">
        <v>0</v>
      </c>
      <c r="AF56" s="82">
        <v>18577000</v>
      </c>
      <c r="AG56" s="84">
        <v>1257428000</v>
      </c>
      <c r="AH56" s="13">
        <v>2288000</v>
      </c>
      <c r="AI56" s="13">
        <v>0</v>
      </c>
      <c r="AJ56" s="13">
        <v>0</v>
      </c>
      <c r="AK56" s="13">
        <v>8334000</v>
      </c>
      <c r="AL56" s="13">
        <v>0</v>
      </c>
      <c r="AM56" s="13">
        <v>0</v>
      </c>
      <c r="AN56" s="13">
        <v>0</v>
      </c>
      <c r="AO56" s="82">
        <v>8334000</v>
      </c>
      <c r="AP56" s="84">
        <v>10622000</v>
      </c>
      <c r="AQ56" s="13">
        <v>1214000</v>
      </c>
      <c r="AR56" s="13">
        <v>0</v>
      </c>
      <c r="AS56" s="13">
        <v>13156000</v>
      </c>
      <c r="AT56" s="13">
        <v>24444000</v>
      </c>
      <c r="AU56" s="13">
        <v>0</v>
      </c>
      <c r="AV56" s="13">
        <v>1562000</v>
      </c>
      <c r="AW56" s="13">
        <v>905000</v>
      </c>
      <c r="AX56" s="86">
        <v>40067000</v>
      </c>
      <c r="AY56" s="13">
        <v>0</v>
      </c>
      <c r="AZ56" s="82">
        <v>41281000</v>
      </c>
      <c r="BA56" s="84">
        <v>51903000</v>
      </c>
      <c r="BB56" s="13">
        <v>456763000</v>
      </c>
      <c r="BC56" s="13">
        <v>748762000</v>
      </c>
      <c r="BD56" s="82">
        <v>1205525000</v>
      </c>
      <c r="BE56" s="84">
        <v>1257428000</v>
      </c>
      <c r="BF56" s="13">
        <v>83553000</v>
      </c>
      <c r="BG56" s="13">
        <v>8607000</v>
      </c>
      <c r="BH56" s="13">
        <v>9033038</v>
      </c>
      <c r="BI56" s="13">
        <v>8964962</v>
      </c>
      <c r="BJ56" s="13">
        <v>0</v>
      </c>
      <c r="BK56" s="13">
        <v>4759000</v>
      </c>
      <c r="BL56" s="13">
        <v>0</v>
      </c>
      <c r="BM56" s="13">
        <v>22705000</v>
      </c>
      <c r="BN56" s="82">
        <v>137622000</v>
      </c>
      <c r="BO56" s="13">
        <v>4955000</v>
      </c>
      <c r="BP56" s="13">
        <v>0</v>
      </c>
      <c r="BQ56" s="13">
        <v>49394000</v>
      </c>
      <c r="BR56" s="13">
        <v>0</v>
      </c>
      <c r="BS56" s="13">
        <v>55731000</v>
      </c>
      <c r="BT56" s="13">
        <v>0</v>
      </c>
      <c r="BU56" s="13">
        <v>0</v>
      </c>
      <c r="BV56" s="13">
        <v>624000</v>
      </c>
      <c r="BW56" s="13">
        <v>0</v>
      </c>
      <c r="BX56" s="13">
        <v>0</v>
      </c>
      <c r="BY56" s="13">
        <v>0</v>
      </c>
      <c r="BZ56" s="13">
        <v>12575000</v>
      </c>
      <c r="CA56" s="82">
        <v>123279000</v>
      </c>
      <c r="CB56" s="84">
        <v>14343000</v>
      </c>
      <c r="CC56" s="13">
        <v>372000</v>
      </c>
      <c r="CD56" s="13">
        <v>0</v>
      </c>
      <c r="CE56" s="13">
        <v>0</v>
      </c>
      <c r="CF56" s="13">
        <v>0</v>
      </c>
      <c r="CG56" s="13">
        <v>0</v>
      </c>
      <c r="CH56" s="13">
        <v>0</v>
      </c>
      <c r="CI56" s="13">
        <v>-2283000</v>
      </c>
      <c r="CJ56" s="13">
        <v>-34447000</v>
      </c>
      <c r="CK56" s="82">
        <v>-36358000</v>
      </c>
      <c r="CL56" s="13">
        <v>0</v>
      </c>
      <c r="CM56" s="13">
        <v>0</v>
      </c>
      <c r="CN56" s="13">
        <v>0</v>
      </c>
      <c r="CO56" s="13">
        <v>0</v>
      </c>
      <c r="CP56" s="13">
        <v>0</v>
      </c>
      <c r="CQ56" s="13">
        <v>-694000</v>
      </c>
      <c r="CR56" s="13">
        <v>0</v>
      </c>
      <c r="CS56" s="82">
        <v>-694000</v>
      </c>
      <c r="CT56" s="84">
        <v>-22709000</v>
      </c>
      <c r="CU56" s="12">
        <v>29993000</v>
      </c>
      <c r="CV56" s="16">
        <v>7284000</v>
      </c>
      <c r="CW56" s="12">
        <v>4231000</v>
      </c>
      <c r="CX56" s="13">
        <v>-258000</v>
      </c>
      <c r="CY56" s="13">
        <v>-9027000</v>
      </c>
      <c r="CZ56" s="13">
        <v>-1391000</v>
      </c>
      <c r="DA56" s="16">
        <v>128000</v>
      </c>
      <c r="DB56" s="12">
        <v>85733000</v>
      </c>
      <c r="DC56" s="13">
        <v>688000</v>
      </c>
      <c r="DD56" s="13">
        <v>7264000</v>
      </c>
      <c r="DE56" s="13">
        <v>489000</v>
      </c>
      <c r="DF56" s="13">
        <v>6987000</v>
      </c>
      <c r="DG56" s="13">
        <v>18771000</v>
      </c>
      <c r="DH56" s="13">
        <v>2070000</v>
      </c>
      <c r="DI56" s="16">
        <v>457000</v>
      </c>
      <c r="DJ56" s="12">
        <v>4292000</v>
      </c>
      <c r="DK56" s="13">
        <v>1131000</v>
      </c>
      <c r="DL56" s="13">
        <v>454000</v>
      </c>
      <c r="DM56" s="13">
        <v>0</v>
      </c>
      <c r="DN56" s="13">
        <v>0</v>
      </c>
      <c r="DO56" s="13">
        <v>0</v>
      </c>
      <c r="DP56" s="13">
        <v>0</v>
      </c>
      <c r="DQ56" s="16">
        <v>4697000</v>
      </c>
      <c r="DR56" s="12">
        <v>43405000</v>
      </c>
      <c r="DS56" s="13">
        <v>395000</v>
      </c>
      <c r="DT56" s="13">
        <v>150000</v>
      </c>
      <c r="DU56" s="13">
        <v>4955000</v>
      </c>
      <c r="DV56" s="13">
        <v>0</v>
      </c>
      <c r="DW56" s="13">
        <v>5283000</v>
      </c>
      <c r="DX56" s="13">
        <v>0</v>
      </c>
      <c r="DY56" s="13">
        <v>53018000</v>
      </c>
      <c r="DZ56" s="16">
        <v>69000</v>
      </c>
      <c r="EA56" s="13">
        <v>0</v>
      </c>
      <c r="EB56" s="13">
        <v>0</v>
      </c>
      <c r="EC56" s="13">
        <v>0</v>
      </c>
      <c r="ED56" s="16">
        <v>0</v>
      </c>
      <c r="EE56" s="13">
        <v>0</v>
      </c>
      <c r="EF56" s="13">
        <v>0</v>
      </c>
      <c r="EG56" s="13">
        <v>0</v>
      </c>
      <c r="EH56" s="13">
        <v>153000</v>
      </c>
      <c r="EI56" s="13">
        <v>21757000</v>
      </c>
      <c r="EJ56" s="13">
        <v>214000</v>
      </c>
      <c r="EK56" s="13">
        <v>62000</v>
      </c>
      <c r="EL56" s="13">
        <v>562000</v>
      </c>
      <c r="EM56" s="13">
        <v>0</v>
      </c>
      <c r="EN56" s="16">
        <v>1795000</v>
      </c>
      <c r="EO56" s="13">
        <v>17000</v>
      </c>
      <c r="EP56" s="13">
        <v>40042000</v>
      </c>
      <c r="EQ56" s="16">
        <v>-811000</v>
      </c>
      <c r="ER56" s="82">
        <v>40463000</v>
      </c>
    </row>
    <row r="57" spans="1:148" x14ac:dyDescent="0.3">
      <c r="A57" s="4" t="s">
        <v>46</v>
      </c>
      <c r="B57" s="13">
        <v>0</v>
      </c>
      <c r="C57" s="13">
        <v>0</v>
      </c>
      <c r="D57" s="13">
        <v>0</v>
      </c>
      <c r="E57" s="13">
        <v>15353000</v>
      </c>
      <c r="F57" s="82">
        <v>15353000</v>
      </c>
      <c r="G57" s="12">
        <v>0</v>
      </c>
      <c r="H57" s="13">
        <v>0</v>
      </c>
      <c r="I57" s="82">
        <v>0</v>
      </c>
      <c r="J57" s="12">
        <v>0</v>
      </c>
      <c r="K57" s="13">
        <v>0</v>
      </c>
      <c r="L57" s="13">
        <v>0</v>
      </c>
      <c r="M57" s="13">
        <v>34000000</v>
      </c>
      <c r="N57" s="13">
        <v>24125000</v>
      </c>
      <c r="O57" s="82">
        <v>58125000</v>
      </c>
      <c r="P57" s="84">
        <v>73478000</v>
      </c>
      <c r="Q57" s="12">
        <v>130255000</v>
      </c>
      <c r="R57" s="13">
        <v>124038000</v>
      </c>
      <c r="S57" s="13">
        <v>637010000</v>
      </c>
      <c r="T57" s="13">
        <v>10502000</v>
      </c>
      <c r="U57" s="13">
        <v>0</v>
      </c>
      <c r="V57" s="13">
        <v>4610000</v>
      </c>
      <c r="W57" s="13">
        <v>171000</v>
      </c>
      <c r="X57" s="13">
        <v>19296000</v>
      </c>
      <c r="Y57" s="13">
        <v>272000</v>
      </c>
      <c r="Z57" s="13">
        <v>0</v>
      </c>
      <c r="AA57" s="13">
        <v>309000</v>
      </c>
      <c r="AB57" s="82">
        <v>926463000</v>
      </c>
      <c r="AC57" s="12">
        <v>27648000</v>
      </c>
      <c r="AD57" s="13">
        <v>112000</v>
      </c>
      <c r="AE57" s="13">
        <v>0</v>
      </c>
      <c r="AF57" s="82">
        <v>27536000</v>
      </c>
      <c r="AG57" s="84">
        <v>1027477000</v>
      </c>
      <c r="AH57" s="13">
        <v>13826000</v>
      </c>
      <c r="AI57" s="13">
        <v>7116000</v>
      </c>
      <c r="AJ57" s="13">
        <v>0</v>
      </c>
      <c r="AK57" s="13">
        <v>3297000</v>
      </c>
      <c r="AL57" s="13">
        <v>15638000</v>
      </c>
      <c r="AM57" s="13">
        <v>0</v>
      </c>
      <c r="AN57" s="13">
        <v>0</v>
      </c>
      <c r="AO57" s="82">
        <v>18935000</v>
      </c>
      <c r="AP57" s="84">
        <v>39877000</v>
      </c>
      <c r="AQ57" s="13">
        <v>6963000</v>
      </c>
      <c r="AR57" s="13">
        <v>0</v>
      </c>
      <c r="AS57" s="13">
        <v>8232000</v>
      </c>
      <c r="AT57" s="13">
        <v>9012000</v>
      </c>
      <c r="AU57" s="13">
        <v>0</v>
      </c>
      <c r="AV57" s="13">
        <v>809000</v>
      </c>
      <c r="AW57" s="13">
        <v>0</v>
      </c>
      <c r="AX57" s="86">
        <v>18053000</v>
      </c>
      <c r="AY57" s="13">
        <v>0</v>
      </c>
      <c r="AZ57" s="82">
        <v>25016000</v>
      </c>
      <c r="BA57" s="84">
        <v>64893000</v>
      </c>
      <c r="BB57" s="13">
        <v>476362000</v>
      </c>
      <c r="BC57" s="13">
        <v>486222000</v>
      </c>
      <c r="BD57" s="82">
        <v>962584000</v>
      </c>
      <c r="BE57" s="84">
        <v>1027477000</v>
      </c>
      <c r="BF57" s="13">
        <v>48393000</v>
      </c>
      <c r="BG57" s="13">
        <v>21774000</v>
      </c>
      <c r="BH57" s="13">
        <v>19055000</v>
      </c>
      <c r="BI57" s="13">
        <v>2474000</v>
      </c>
      <c r="BJ57" s="13">
        <v>0</v>
      </c>
      <c r="BK57" s="13">
        <v>2874000</v>
      </c>
      <c r="BL57" s="13">
        <v>0</v>
      </c>
      <c r="BM57" s="13">
        <v>25947000</v>
      </c>
      <c r="BN57" s="82">
        <v>120517000</v>
      </c>
      <c r="BO57" s="13">
        <v>3830000</v>
      </c>
      <c r="BP57" s="13">
        <v>0</v>
      </c>
      <c r="BQ57" s="13">
        <v>37606000</v>
      </c>
      <c r="BR57" s="13">
        <v>0</v>
      </c>
      <c r="BS57" s="13">
        <v>46043000</v>
      </c>
      <c r="BT57" s="13">
        <v>0</v>
      </c>
      <c r="BU57" s="13">
        <v>759000</v>
      </c>
      <c r="BV57" s="13">
        <v>40000</v>
      </c>
      <c r="BW57" s="13">
        <v>0</v>
      </c>
      <c r="BX57" s="13">
        <v>0</v>
      </c>
      <c r="BY57" s="13">
        <v>0</v>
      </c>
      <c r="BZ57" s="13">
        <v>2388000</v>
      </c>
      <c r="CA57" s="82">
        <v>90666000</v>
      </c>
      <c r="CB57" s="84">
        <v>29851000</v>
      </c>
      <c r="CC57" s="13">
        <v>521000</v>
      </c>
      <c r="CD57" s="13">
        <v>0</v>
      </c>
      <c r="CE57" s="13">
        <v>0</v>
      </c>
      <c r="CF57" s="13">
        <v>0</v>
      </c>
      <c r="CG57" s="13">
        <v>0</v>
      </c>
      <c r="CH57" s="13">
        <v>0</v>
      </c>
      <c r="CI57" s="13">
        <v>-4000000</v>
      </c>
      <c r="CJ57" s="13">
        <v>-31380000</v>
      </c>
      <c r="CK57" s="82">
        <v>-34859000</v>
      </c>
      <c r="CL57" s="13">
        <v>0</v>
      </c>
      <c r="CM57" s="13">
        <v>0</v>
      </c>
      <c r="CN57" s="13">
        <v>2432000</v>
      </c>
      <c r="CO57" s="13">
        <v>0</v>
      </c>
      <c r="CP57" s="13">
        <v>0</v>
      </c>
      <c r="CQ57" s="13">
        <v>-4358000</v>
      </c>
      <c r="CR57" s="13">
        <v>0</v>
      </c>
      <c r="CS57" s="82">
        <v>-1926000</v>
      </c>
      <c r="CT57" s="84">
        <v>-6934000</v>
      </c>
      <c r="CU57" s="12">
        <v>22287000</v>
      </c>
      <c r="CV57" s="16">
        <v>15353000</v>
      </c>
      <c r="CW57" s="12">
        <v>-6054000</v>
      </c>
      <c r="CX57" s="13">
        <v>879000</v>
      </c>
      <c r="CY57" s="13">
        <v>2698000</v>
      </c>
      <c r="CZ57" s="13">
        <v>-3574000</v>
      </c>
      <c r="DA57" s="16">
        <v>-99000</v>
      </c>
      <c r="DB57" s="12">
        <v>61535742.740000002</v>
      </c>
      <c r="DC57" s="13">
        <v>0</v>
      </c>
      <c r="DD57" s="13">
        <v>2143000</v>
      </c>
      <c r="DE57" s="13">
        <v>1297000</v>
      </c>
      <c r="DF57" s="13">
        <v>672000</v>
      </c>
      <c r="DG57" s="13">
        <v>23160000</v>
      </c>
      <c r="DH57" s="13">
        <v>15415000</v>
      </c>
      <c r="DI57" s="16">
        <v>31801000</v>
      </c>
      <c r="DJ57" s="12">
        <v>3789000</v>
      </c>
      <c r="DK57" s="13">
        <v>335000</v>
      </c>
      <c r="DL57" s="13">
        <v>695000</v>
      </c>
      <c r="DM57" s="13">
        <v>0</v>
      </c>
      <c r="DN57" s="13">
        <v>0</v>
      </c>
      <c r="DO57" s="13">
        <v>0</v>
      </c>
      <c r="DP57" s="13">
        <v>0</v>
      </c>
      <c r="DQ57" s="16">
        <v>9845000</v>
      </c>
      <c r="DR57" s="12">
        <v>37481000</v>
      </c>
      <c r="DS57" s="13">
        <v>383000</v>
      </c>
      <c r="DT57" s="13">
        <v>390000</v>
      </c>
      <c r="DU57" s="13">
        <v>3830000</v>
      </c>
      <c r="DV57" s="13">
        <v>0</v>
      </c>
      <c r="DW57" s="13">
        <v>0</v>
      </c>
      <c r="DX57" s="13">
        <v>192000</v>
      </c>
      <c r="DY57" s="13">
        <v>38910000</v>
      </c>
      <c r="DZ57" s="16">
        <v>55000</v>
      </c>
      <c r="EA57" s="13">
        <v>0</v>
      </c>
      <c r="EB57" s="13">
        <v>0</v>
      </c>
      <c r="EC57" s="13">
        <v>0</v>
      </c>
      <c r="ED57" s="16">
        <v>0</v>
      </c>
      <c r="EE57" s="13">
        <v>0</v>
      </c>
      <c r="EF57" s="13">
        <v>0</v>
      </c>
      <c r="EG57" s="13">
        <v>0</v>
      </c>
      <c r="EH57" s="13">
        <v>605000</v>
      </c>
      <c r="EI57" s="13">
        <v>19845000</v>
      </c>
      <c r="EJ57" s="13">
        <v>1153000</v>
      </c>
      <c r="EK57" s="13">
        <v>40000</v>
      </c>
      <c r="EL57" s="13">
        <v>759000</v>
      </c>
      <c r="EM57" s="13">
        <v>0</v>
      </c>
      <c r="EN57" s="16">
        <v>1583000</v>
      </c>
      <c r="EO57" s="13">
        <v>0</v>
      </c>
      <c r="EP57" s="13">
        <v>-1883000</v>
      </c>
      <c r="EQ57" s="16">
        <v>-513000</v>
      </c>
      <c r="ER57" s="82">
        <v>43065742.74000001</v>
      </c>
    </row>
    <row r="58" spans="1:148" x14ac:dyDescent="0.3">
      <c r="A58" s="4" t="s">
        <v>47</v>
      </c>
      <c r="B58" s="13">
        <v>0</v>
      </c>
      <c r="C58" s="13">
        <v>0</v>
      </c>
      <c r="D58" s="13">
        <v>0</v>
      </c>
      <c r="E58" s="13">
        <v>4664371</v>
      </c>
      <c r="F58" s="82">
        <v>4664371</v>
      </c>
      <c r="G58" s="12">
        <v>0</v>
      </c>
      <c r="H58" s="13">
        <v>0</v>
      </c>
      <c r="I58" s="82">
        <v>0</v>
      </c>
      <c r="J58" s="12">
        <v>0</v>
      </c>
      <c r="K58" s="13">
        <v>0</v>
      </c>
      <c r="L58" s="13">
        <v>0</v>
      </c>
      <c r="M58" s="13">
        <v>51000000</v>
      </c>
      <c r="N58" s="13">
        <v>887530</v>
      </c>
      <c r="O58" s="82">
        <v>51887530</v>
      </c>
      <c r="P58" s="84">
        <v>56551901</v>
      </c>
      <c r="Q58" s="12">
        <v>143375312</v>
      </c>
      <c r="R58" s="13">
        <v>103724248</v>
      </c>
      <c r="S58" s="13">
        <v>525157785</v>
      </c>
      <c r="T58" s="13">
        <v>7977769</v>
      </c>
      <c r="U58" s="13">
        <v>15721064</v>
      </c>
      <c r="V58" s="13">
        <v>6587196</v>
      </c>
      <c r="W58" s="13">
        <v>4454729</v>
      </c>
      <c r="X58" s="13">
        <v>4105707</v>
      </c>
      <c r="Y58" s="13">
        <v>0</v>
      </c>
      <c r="Z58" s="13">
        <v>0</v>
      </c>
      <c r="AA58" s="13">
        <v>707913</v>
      </c>
      <c r="AB58" s="82">
        <v>811811723</v>
      </c>
      <c r="AC58" s="12">
        <v>9959091</v>
      </c>
      <c r="AD58" s="13">
        <v>107838</v>
      </c>
      <c r="AE58" s="13">
        <v>0</v>
      </c>
      <c r="AF58" s="82">
        <v>9851253</v>
      </c>
      <c r="AG58" s="84">
        <v>878214877</v>
      </c>
      <c r="AH58" s="13">
        <v>2208457</v>
      </c>
      <c r="AI58" s="13">
        <v>0</v>
      </c>
      <c r="AJ58" s="13">
        <v>0</v>
      </c>
      <c r="AK58" s="13">
        <v>0</v>
      </c>
      <c r="AL58" s="13">
        <v>0</v>
      </c>
      <c r="AM58" s="13">
        <v>134614</v>
      </c>
      <c r="AN58" s="13">
        <v>1348536</v>
      </c>
      <c r="AO58" s="82">
        <v>1483150</v>
      </c>
      <c r="AP58" s="84">
        <v>3691607</v>
      </c>
      <c r="AQ58" s="13">
        <v>13013892</v>
      </c>
      <c r="AR58" s="13">
        <v>0</v>
      </c>
      <c r="AS58" s="13">
        <v>5398984</v>
      </c>
      <c r="AT58" s="13">
        <v>10232510</v>
      </c>
      <c r="AU58" s="13">
        <v>0</v>
      </c>
      <c r="AV58" s="13">
        <v>1947559</v>
      </c>
      <c r="AW58" s="13">
        <v>0</v>
      </c>
      <c r="AX58" s="86">
        <v>17579053</v>
      </c>
      <c r="AY58" s="13">
        <v>0</v>
      </c>
      <c r="AZ58" s="82">
        <v>30592945</v>
      </c>
      <c r="BA58" s="84">
        <v>34284552</v>
      </c>
      <c r="BB58" s="13">
        <v>259966804</v>
      </c>
      <c r="BC58" s="13">
        <v>583963521</v>
      </c>
      <c r="BD58" s="82">
        <v>843930325</v>
      </c>
      <c r="BE58" s="84">
        <v>878214877</v>
      </c>
      <c r="BF58" s="13">
        <v>34471984</v>
      </c>
      <c r="BG58" s="13">
        <v>13130949</v>
      </c>
      <c r="BH58" s="13">
        <v>2430235</v>
      </c>
      <c r="BI58" s="13">
        <v>4724256</v>
      </c>
      <c r="BJ58" s="13">
        <v>0</v>
      </c>
      <c r="BK58" s="13">
        <v>2792954</v>
      </c>
      <c r="BL58" s="13">
        <v>0</v>
      </c>
      <c r="BM58" s="13">
        <v>1915551</v>
      </c>
      <c r="BN58" s="82">
        <v>59465929</v>
      </c>
      <c r="BO58" s="13">
        <v>2353448</v>
      </c>
      <c r="BP58" s="13">
        <v>0</v>
      </c>
      <c r="BQ58" s="13">
        <v>23795744</v>
      </c>
      <c r="BR58" s="13">
        <v>0</v>
      </c>
      <c r="BS58" s="13">
        <v>28598248</v>
      </c>
      <c r="BT58" s="13">
        <v>0</v>
      </c>
      <c r="BU58" s="13">
        <v>33000</v>
      </c>
      <c r="BV58" s="13">
        <v>98000</v>
      </c>
      <c r="BW58" s="13">
        <v>1202084</v>
      </c>
      <c r="BX58" s="13">
        <v>0</v>
      </c>
      <c r="BY58" s="13">
        <v>1410439</v>
      </c>
      <c r="BZ58" s="13">
        <v>0</v>
      </c>
      <c r="CA58" s="82">
        <v>57490963</v>
      </c>
      <c r="CB58" s="84">
        <v>1974966</v>
      </c>
      <c r="CC58" s="13">
        <v>915000</v>
      </c>
      <c r="CD58" s="13">
        <v>0</v>
      </c>
      <c r="CE58" s="13">
        <v>0</v>
      </c>
      <c r="CF58" s="13">
        <v>0</v>
      </c>
      <c r="CG58" s="13">
        <v>0</v>
      </c>
      <c r="CH58" s="13">
        <v>0</v>
      </c>
      <c r="CI58" s="13">
        <v>6593000</v>
      </c>
      <c r="CJ58" s="13">
        <v>-15347000</v>
      </c>
      <c r="CK58" s="82">
        <v>-7839000</v>
      </c>
      <c r="CL58" s="13">
        <v>0</v>
      </c>
      <c r="CM58" s="13">
        <v>0</v>
      </c>
      <c r="CN58" s="13">
        <v>1016655</v>
      </c>
      <c r="CO58" s="13">
        <v>0</v>
      </c>
      <c r="CP58" s="13">
        <v>-109623</v>
      </c>
      <c r="CQ58" s="13">
        <v>-598000</v>
      </c>
      <c r="CR58" s="13">
        <v>1219000</v>
      </c>
      <c r="CS58" s="82">
        <v>1528032</v>
      </c>
      <c r="CT58" s="84">
        <v>-4336002</v>
      </c>
      <c r="CU58" s="12">
        <v>9000000</v>
      </c>
      <c r="CV58" s="16">
        <v>4663998</v>
      </c>
      <c r="CW58" s="12">
        <v>-4498505</v>
      </c>
      <c r="CX58" s="13">
        <v>-75194</v>
      </c>
      <c r="CY58" s="13">
        <v>486066</v>
      </c>
      <c r="CZ58" s="13">
        <v>90956</v>
      </c>
      <c r="DA58" s="16">
        <v>63535</v>
      </c>
      <c r="DB58" s="12">
        <v>46755829</v>
      </c>
      <c r="DC58" s="13">
        <v>2112036</v>
      </c>
      <c r="DD58" s="13">
        <v>113915</v>
      </c>
      <c r="DE58" s="13">
        <v>0</v>
      </c>
      <c r="DF58" s="13">
        <v>2001563</v>
      </c>
      <c r="DG58" s="13">
        <v>11203927</v>
      </c>
      <c r="DH58" s="13">
        <v>948549</v>
      </c>
      <c r="DI58" s="16">
        <v>15623595</v>
      </c>
      <c r="DJ58" s="12">
        <v>3104744</v>
      </c>
      <c r="DK58" s="13">
        <v>29314</v>
      </c>
      <c r="DL58" s="13">
        <v>298011</v>
      </c>
      <c r="DM58" s="13">
        <v>0</v>
      </c>
      <c r="DN58" s="13">
        <v>0</v>
      </c>
      <c r="DO58" s="13">
        <v>0</v>
      </c>
      <c r="DP58" s="13">
        <v>0</v>
      </c>
      <c r="DQ58" s="16">
        <v>834678</v>
      </c>
      <c r="DR58" s="12">
        <v>22095317</v>
      </c>
      <c r="DS58" s="13">
        <v>742486</v>
      </c>
      <c r="DT58" s="13">
        <v>115246</v>
      </c>
      <c r="DU58" s="13">
        <v>2353448</v>
      </c>
      <c r="DV58" s="13">
        <v>0</v>
      </c>
      <c r="DW58" s="13">
        <v>677305</v>
      </c>
      <c r="DX58" s="13">
        <v>913882</v>
      </c>
      <c r="DY58" s="13">
        <v>31559747</v>
      </c>
      <c r="DZ58" s="16">
        <v>50434</v>
      </c>
      <c r="EA58" s="13">
        <v>0</v>
      </c>
      <c r="EB58" s="13">
        <v>0</v>
      </c>
      <c r="EC58" s="13">
        <v>0</v>
      </c>
      <c r="ED58" s="16">
        <v>2246726</v>
      </c>
      <c r="EE58" s="13">
        <v>0</v>
      </c>
      <c r="EF58" s="13">
        <v>0</v>
      </c>
      <c r="EG58" s="13">
        <v>0</v>
      </c>
      <c r="EH58" s="13">
        <v>577524</v>
      </c>
      <c r="EI58" s="13">
        <v>15547180</v>
      </c>
      <c r="EJ58" s="13">
        <v>341272</v>
      </c>
      <c r="EK58" s="13">
        <v>98217</v>
      </c>
      <c r="EL58" s="13">
        <v>0</v>
      </c>
      <c r="EM58" s="13">
        <v>0</v>
      </c>
      <c r="EN58" s="16">
        <v>725329</v>
      </c>
      <c r="EO58" s="13">
        <v>-221440</v>
      </c>
      <c r="EP58" s="13">
        <v>0</v>
      </c>
      <c r="EQ58" s="16">
        <v>565955</v>
      </c>
      <c r="ER58" s="82">
        <v>5326563</v>
      </c>
    </row>
    <row r="59" spans="1:148" x14ac:dyDescent="0.3">
      <c r="A59" s="4" t="s">
        <v>48</v>
      </c>
      <c r="B59" s="13">
        <v>0</v>
      </c>
      <c r="C59" s="13">
        <v>0</v>
      </c>
      <c r="D59" s="13">
        <v>0</v>
      </c>
      <c r="E59" s="13">
        <v>22509000</v>
      </c>
      <c r="F59" s="82">
        <v>22509000</v>
      </c>
      <c r="G59" s="12">
        <v>0</v>
      </c>
      <c r="H59" s="13">
        <v>0</v>
      </c>
      <c r="I59" s="82">
        <v>0</v>
      </c>
      <c r="J59" s="12">
        <v>0</v>
      </c>
      <c r="K59" s="13">
        <v>0</v>
      </c>
      <c r="L59" s="13">
        <v>0</v>
      </c>
      <c r="M59" s="13">
        <v>69000</v>
      </c>
      <c r="N59" s="13">
        <v>224000</v>
      </c>
      <c r="O59" s="82">
        <v>293000</v>
      </c>
      <c r="P59" s="84">
        <v>22802000</v>
      </c>
      <c r="Q59" s="12">
        <v>2600698000</v>
      </c>
      <c r="R59" s="13">
        <v>302036000</v>
      </c>
      <c r="S59" s="13">
        <v>812420000</v>
      </c>
      <c r="T59" s="13">
        <v>29186000</v>
      </c>
      <c r="U59" s="13">
        <v>5905000</v>
      </c>
      <c r="V59" s="13">
        <v>11711000</v>
      </c>
      <c r="W59" s="13">
        <v>31948000</v>
      </c>
      <c r="X59" s="13">
        <v>14554000</v>
      </c>
      <c r="Y59" s="13">
        <v>1029000</v>
      </c>
      <c r="Z59" s="13">
        <v>0</v>
      </c>
      <c r="AA59" s="13">
        <v>30315000</v>
      </c>
      <c r="AB59" s="82">
        <v>3839802000</v>
      </c>
      <c r="AC59" s="12">
        <v>25279000</v>
      </c>
      <c r="AD59" s="13">
        <v>0</v>
      </c>
      <c r="AE59" s="13">
        <v>0</v>
      </c>
      <c r="AF59" s="82">
        <v>25279000</v>
      </c>
      <c r="AG59" s="84">
        <v>3887883000</v>
      </c>
      <c r="AH59" s="13">
        <v>18190000</v>
      </c>
      <c r="AI59" s="13">
        <v>5184000</v>
      </c>
      <c r="AJ59" s="13">
        <v>5398000</v>
      </c>
      <c r="AK59" s="13">
        <v>0</v>
      </c>
      <c r="AL59" s="13">
        <v>0</v>
      </c>
      <c r="AM59" s="13">
        <v>0</v>
      </c>
      <c r="AN59" s="13">
        <v>0</v>
      </c>
      <c r="AO59" s="82">
        <v>5398000</v>
      </c>
      <c r="AP59" s="84">
        <v>28772000</v>
      </c>
      <c r="AQ59" s="13">
        <v>29180000</v>
      </c>
      <c r="AR59" s="13">
        <v>0</v>
      </c>
      <c r="AS59" s="13">
        <v>21585000</v>
      </c>
      <c r="AT59" s="13">
        <v>3517000</v>
      </c>
      <c r="AU59" s="13">
        <v>0</v>
      </c>
      <c r="AV59" s="13">
        <v>0</v>
      </c>
      <c r="AW59" s="13">
        <v>0</v>
      </c>
      <c r="AX59" s="86">
        <v>25102000</v>
      </c>
      <c r="AY59" s="13">
        <v>0</v>
      </c>
      <c r="AZ59" s="82">
        <v>54282000</v>
      </c>
      <c r="BA59" s="84">
        <v>83054000</v>
      </c>
      <c r="BB59" s="13">
        <v>1077895000</v>
      </c>
      <c r="BC59" s="13">
        <v>2726934000</v>
      </c>
      <c r="BD59" s="82">
        <v>3804829000</v>
      </c>
      <c r="BE59" s="84">
        <v>3887883000</v>
      </c>
      <c r="BF59" s="13">
        <v>146450000</v>
      </c>
      <c r="BG59" s="13">
        <v>39777000</v>
      </c>
      <c r="BH59" s="13">
        <v>32232207.544107758</v>
      </c>
      <c r="BI59" s="13">
        <v>10143792.455892241</v>
      </c>
      <c r="BJ59" s="13">
        <v>0</v>
      </c>
      <c r="BK59" s="13">
        <v>2775000</v>
      </c>
      <c r="BL59" s="13">
        <v>0</v>
      </c>
      <c r="BM59" s="13">
        <v>22772000</v>
      </c>
      <c r="BN59" s="82">
        <v>254150000</v>
      </c>
      <c r="BO59" s="13">
        <v>0</v>
      </c>
      <c r="BP59" s="13">
        <v>0</v>
      </c>
      <c r="BQ59" s="13">
        <v>99093000</v>
      </c>
      <c r="BR59" s="13">
        <v>0</v>
      </c>
      <c r="BS59" s="13">
        <v>108236000</v>
      </c>
      <c r="BT59" s="13">
        <v>0</v>
      </c>
      <c r="BU59" s="13">
        <v>0</v>
      </c>
      <c r="BV59" s="13">
        <v>0</v>
      </c>
      <c r="BW59" s="13">
        <v>0</v>
      </c>
      <c r="BX59" s="13">
        <v>0</v>
      </c>
      <c r="BY59" s="13">
        <v>0</v>
      </c>
      <c r="BZ59" s="13">
        <v>395000</v>
      </c>
      <c r="CA59" s="82">
        <v>207724000</v>
      </c>
      <c r="CB59" s="84">
        <v>46426000</v>
      </c>
      <c r="CC59" s="13">
        <v>4556000</v>
      </c>
      <c r="CD59" s="13">
        <v>0</v>
      </c>
      <c r="CE59" s="13">
        <v>0</v>
      </c>
      <c r="CF59" s="13">
        <v>0</v>
      </c>
      <c r="CG59" s="13">
        <v>0</v>
      </c>
      <c r="CH59" s="13">
        <v>0</v>
      </c>
      <c r="CI59" s="13">
        <v>3500000</v>
      </c>
      <c r="CJ59" s="13">
        <v>-103653000</v>
      </c>
      <c r="CK59" s="82">
        <v>-95597000</v>
      </c>
      <c r="CL59" s="13">
        <v>0</v>
      </c>
      <c r="CM59" s="13">
        <v>0</v>
      </c>
      <c r="CN59" s="13">
        <v>0</v>
      </c>
      <c r="CO59" s="13">
        <v>0</v>
      </c>
      <c r="CP59" s="13">
        <v>0</v>
      </c>
      <c r="CQ59" s="13">
        <v>-1673000</v>
      </c>
      <c r="CR59" s="13">
        <v>0</v>
      </c>
      <c r="CS59" s="82">
        <v>-1673000</v>
      </c>
      <c r="CT59" s="84">
        <v>-50844000</v>
      </c>
      <c r="CU59" s="12">
        <v>73353000</v>
      </c>
      <c r="CV59" s="16">
        <v>22509000</v>
      </c>
      <c r="CW59" s="12">
        <v>637000</v>
      </c>
      <c r="CX59" s="13">
        <v>-573000</v>
      </c>
      <c r="CY59" s="13">
        <v>0</v>
      </c>
      <c r="CZ59" s="13">
        <v>-5023000</v>
      </c>
      <c r="DA59" s="16">
        <v>0</v>
      </c>
      <c r="DB59" s="12">
        <v>145460000</v>
      </c>
      <c r="DC59" s="13">
        <v>29111000</v>
      </c>
      <c r="DD59" s="13">
        <v>0</v>
      </c>
      <c r="DE59" s="13">
        <v>7014000</v>
      </c>
      <c r="DF59" s="13">
        <v>5930000</v>
      </c>
      <c r="DG59" s="13">
        <v>43133000</v>
      </c>
      <c r="DH59" s="13">
        <v>5476000</v>
      </c>
      <c r="DI59" s="16">
        <v>102000</v>
      </c>
      <c r="DJ59" s="12">
        <v>2465000</v>
      </c>
      <c r="DK59" s="13">
        <v>0</v>
      </c>
      <c r="DL59" s="13">
        <v>530000</v>
      </c>
      <c r="DM59" s="13">
        <v>0</v>
      </c>
      <c r="DN59" s="13">
        <v>0</v>
      </c>
      <c r="DO59" s="13">
        <v>0</v>
      </c>
      <c r="DP59" s="13">
        <v>-30000</v>
      </c>
      <c r="DQ59" s="16">
        <v>1152000</v>
      </c>
      <c r="DR59" s="12">
        <v>82969000</v>
      </c>
      <c r="DS59" s="13">
        <v>545000</v>
      </c>
      <c r="DT59" s="13">
        <v>301000</v>
      </c>
      <c r="DU59" s="13">
        <v>9352000</v>
      </c>
      <c r="DV59" s="13">
        <v>0</v>
      </c>
      <c r="DW59" s="13">
        <v>989000</v>
      </c>
      <c r="DX59" s="13">
        <v>1124000</v>
      </c>
      <c r="DY59" s="13">
        <v>87879000</v>
      </c>
      <c r="DZ59" s="16">
        <v>13000</v>
      </c>
      <c r="EA59" s="13">
        <v>0</v>
      </c>
      <c r="EB59" s="13">
        <v>0</v>
      </c>
      <c r="EC59" s="13">
        <v>0</v>
      </c>
      <c r="ED59" s="16">
        <v>0</v>
      </c>
      <c r="EE59" s="13">
        <v>0</v>
      </c>
      <c r="EF59" s="13">
        <v>0</v>
      </c>
      <c r="EG59" s="13">
        <v>0</v>
      </c>
      <c r="EH59" s="13">
        <v>1521000</v>
      </c>
      <c r="EI59" s="13">
        <v>35786000</v>
      </c>
      <c r="EJ59" s="13">
        <v>2934000</v>
      </c>
      <c r="EK59" s="13">
        <v>181000</v>
      </c>
      <c r="EL59" s="13">
        <v>0</v>
      </c>
      <c r="EM59" s="13">
        <v>0</v>
      </c>
      <c r="EN59" s="16">
        <v>208000</v>
      </c>
      <c r="EO59" s="13">
        <v>0</v>
      </c>
      <c r="EP59" s="13">
        <v>30609000</v>
      </c>
      <c r="EQ59" s="16">
        <v>1914000</v>
      </c>
      <c r="ER59" s="82">
        <v>49064000</v>
      </c>
    </row>
    <row r="60" spans="1:148" x14ac:dyDescent="0.3">
      <c r="A60" s="4" t="s">
        <v>49</v>
      </c>
      <c r="B60" s="13">
        <v>0</v>
      </c>
      <c r="C60" s="13">
        <v>0</v>
      </c>
      <c r="D60" s="13">
        <v>0</v>
      </c>
      <c r="E60" s="13">
        <v>14940000</v>
      </c>
      <c r="F60" s="82">
        <v>14940000</v>
      </c>
      <c r="G60" s="12">
        <v>0</v>
      </c>
      <c r="H60" s="13">
        <v>0</v>
      </c>
      <c r="I60" s="82">
        <v>0</v>
      </c>
      <c r="J60" s="12">
        <v>0</v>
      </c>
      <c r="K60" s="13">
        <v>0</v>
      </c>
      <c r="L60" s="13">
        <v>0</v>
      </c>
      <c r="M60" s="13">
        <v>43000000</v>
      </c>
      <c r="N60" s="13">
        <v>0</v>
      </c>
      <c r="O60" s="82">
        <v>43000000</v>
      </c>
      <c r="P60" s="84">
        <v>57940000</v>
      </c>
      <c r="Q60" s="12">
        <v>2170724359.9899998</v>
      </c>
      <c r="R60" s="13">
        <v>271956400</v>
      </c>
      <c r="S60" s="13">
        <v>666186863.03999996</v>
      </c>
      <c r="T60" s="13">
        <v>15430329.999999998</v>
      </c>
      <c r="U60" s="13">
        <v>4066916.5999999982</v>
      </c>
      <c r="V60" s="13">
        <v>321000</v>
      </c>
      <c r="W60" s="13">
        <v>6775400.0000000019</v>
      </c>
      <c r="X60" s="13">
        <v>10600400</v>
      </c>
      <c r="Y60" s="13">
        <v>224000</v>
      </c>
      <c r="Z60" s="13">
        <v>530247</v>
      </c>
      <c r="AA60" s="13">
        <v>0</v>
      </c>
      <c r="AB60" s="82">
        <v>3146815916.6299996</v>
      </c>
      <c r="AC60" s="12">
        <v>37634000</v>
      </c>
      <c r="AD60" s="13">
        <v>8569000</v>
      </c>
      <c r="AE60" s="13">
        <v>0</v>
      </c>
      <c r="AF60" s="82">
        <v>29065000</v>
      </c>
      <c r="AG60" s="84">
        <v>3233820916.6299996</v>
      </c>
      <c r="AH60" s="13">
        <v>7943000</v>
      </c>
      <c r="AI60" s="13">
        <v>4938000</v>
      </c>
      <c r="AJ60" s="13">
        <v>0</v>
      </c>
      <c r="AK60" s="13">
        <v>0</v>
      </c>
      <c r="AL60" s="13">
        <v>8254000</v>
      </c>
      <c r="AM60" s="13">
        <v>0</v>
      </c>
      <c r="AN60" s="13">
        <v>0</v>
      </c>
      <c r="AO60" s="82">
        <v>8254000</v>
      </c>
      <c r="AP60" s="84">
        <v>21135000</v>
      </c>
      <c r="AQ60" s="13">
        <v>19908000</v>
      </c>
      <c r="AR60" s="13">
        <v>0</v>
      </c>
      <c r="AS60" s="13">
        <v>22920000</v>
      </c>
      <c r="AT60" s="13">
        <v>0</v>
      </c>
      <c r="AU60" s="13">
        <v>0</v>
      </c>
      <c r="AV60" s="13">
        <v>296000</v>
      </c>
      <c r="AW60" s="13">
        <v>0</v>
      </c>
      <c r="AX60" s="86">
        <v>23216000</v>
      </c>
      <c r="AY60" s="13">
        <v>0</v>
      </c>
      <c r="AZ60" s="82">
        <v>43124000</v>
      </c>
      <c r="BA60" s="84">
        <v>64259000</v>
      </c>
      <c r="BB60" s="13">
        <v>567990000</v>
      </c>
      <c r="BC60" s="13">
        <v>2601571916.5999999</v>
      </c>
      <c r="BD60" s="82">
        <v>3169561916.5999999</v>
      </c>
      <c r="BE60" s="84">
        <v>3233820916.5999999</v>
      </c>
      <c r="BF60" s="13">
        <v>139812000</v>
      </c>
      <c r="BG60" s="13">
        <v>47594000</v>
      </c>
      <c r="BH60" s="13">
        <v>19460257</v>
      </c>
      <c r="BI60" s="13">
        <v>7348743</v>
      </c>
      <c r="BJ60" s="13">
        <v>0</v>
      </c>
      <c r="BK60" s="13">
        <v>3787000</v>
      </c>
      <c r="BL60" s="13">
        <v>0</v>
      </c>
      <c r="BM60" s="13">
        <v>14301472.239999998</v>
      </c>
      <c r="BN60" s="82">
        <v>232303472.24000001</v>
      </c>
      <c r="BO60" s="13">
        <v>9177987.9900000002</v>
      </c>
      <c r="BP60" s="13">
        <v>0</v>
      </c>
      <c r="BQ60" s="13">
        <v>86014012.010000005</v>
      </c>
      <c r="BR60" s="13">
        <v>0</v>
      </c>
      <c r="BS60" s="13">
        <v>91658000</v>
      </c>
      <c r="BT60" s="13">
        <v>0</v>
      </c>
      <c r="BU60" s="13">
        <v>0</v>
      </c>
      <c r="BV60" s="13">
        <v>0</v>
      </c>
      <c r="BW60" s="13">
        <v>0</v>
      </c>
      <c r="BX60" s="13">
        <v>0</v>
      </c>
      <c r="BY60" s="13">
        <v>0</v>
      </c>
      <c r="BZ60" s="13">
        <v>0</v>
      </c>
      <c r="CA60" s="82">
        <v>186850000</v>
      </c>
      <c r="CB60" s="84">
        <v>45453472.24000001</v>
      </c>
      <c r="CC60" s="13">
        <v>219000</v>
      </c>
      <c r="CD60" s="13">
        <v>0</v>
      </c>
      <c r="CE60" s="13">
        <v>0</v>
      </c>
      <c r="CF60" s="13">
        <v>0</v>
      </c>
      <c r="CG60" s="13">
        <v>0</v>
      </c>
      <c r="CH60" s="13">
        <v>0</v>
      </c>
      <c r="CI60" s="13">
        <v>7000000</v>
      </c>
      <c r="CJ60" s="13">
        <v>-46301259</v>
      </c>
      <c r="CK60" s="82">
        <v>-39082259</v>
      </c>
      <c r="CL60" s="13">
        <v>0</v>
      </c>
      <c r="CM60" s="13">
        <v>-102000</v>
      </c>
      <c r="CN60" s="13">
        <v>0</v>
      </c>
      <c r="CO60" s="13">
        <v>0</v>
      </c>
      <c r="CP60" s="13">
        <v>-609000</v>
      </c>
      <c r="CQ60" s="13">
        <v>-527000</v>
      </c>
      <c r="CR60" s="13">
        <v>0</v>
      </c>
      <c r="CS60" s="82">
        <v>-1238000</v>
      </c>
      <c r="CT60" s="84">
        <v>5133213.2400000095</v>
      </c>
      <c r="CU60" s="12">
        <v>20807145.93000007</v>
      </c>
      <c r="CV60" s="16">
        <v>25940359.170000076</v>
      </c>
      <c r="CW60" s="12">
        <v>-677195.00000000279</v>
      </c>
      <c r="CX60" s="13">
        <v>2057000</v>
      </c>
      <c r="CY60" s="13">
        <v>0</v>
      </c>
      <c r="CZ60" s="13">
        <v>668685.41999999795</v>
      </c>
      <c r="DA60" s="16">
        <v>0</v>
      </c>
      <c r="DB60" s="12">
        <v>144305000</v>
      </c>
      <c r="DC60" s="13">
        <v>32590386.579999994</v>
      </c>
      <c r="DD60" s="13">
        <v>690000</v>
      </c>
      <c r="DE60" s="13">
        <v>9180000</v>
      </c>
      <c r="DF60" s="13">
        <v>2739000</v>
      </c>
      <c r="DG60" s="13">
        <v>26589000</v>
      </c>
      <c r="DH60" s="13">
        <v>4384101.71</v>
      </c>
      <c r="DI60" s="16">
        <v>1787898.29</v>
      </c>
      <c r="DJ60" s="12">
        <v>3062000</v>
      </c>
      <c r="DK60" s="13">
        <v>548000</v>
      </c>
      <c r="DL60" s="13">
        <v>720000</v>
      </c>
      <c r="DM60" s="13">
        <v>0</v>
      </c>
      <c r="DN60" s="13">
        <v>0</v>
      </c>
      <c r="DO60" s="13">
        <v>0</v>
      </c>
      <c r="DP60" s="13">
        <v>316900</v>
      </c>
      <c r="DQ60" s="16">
        <v>1285000</v>
      </c>
      <c r="DR60" s="12">
        <v>85283872.879999995</v>
      </c>
      <c r="DS60" s="13">
        <v>454340.15</v>
      </c>
      <c r="DT60" s="13">
        <v>301000</v>
      </c>
      <c r="DU60" s="13">
        <v>9440000</v>
      </c>
      <c r="DV60" s="13">
        <v>0</v>
      </c>
      <c r="DW60" s="13">
        <v>9152000</v>
      </c>
      <c r="DX60" s="13">
        <v>0</v>
      </c>
      <c r="DY60" s="13">
        <v>77669899.640000001</v>
      </c>
      <c r="DZ60" s="16">
        <v>1132000</v>
      </c>
      <c r="EA60" s="13">
        <v>0</v>
      </c>
      <c r="EB60" s="13">
        <v>0</v>
      </c>
      <c r="EC60" s="13">
        <v>0</v>
      </c>
      <c r="ED60" s="16">
        <v>0</v>
      </c>
      <c r="EE60" s="13">
        <v>0</v>
      </c>
      <c r="EF60" s="13">
        <v>0</v>
      </c>
      <c r="EG60" s="13">
        <v>0</v>
      </c>
      <c r="EH60" s="13">
        <v>503000</v>
      </c>
      <c r="EI60" s="13">
        <v>34618000</v>
      </c>
      <c r="EJ60" s="13">
        <v>528000</v>
      </c>
      <c r="EK60" s="13">
        <v>23017.399999999994</v>
      </c>
      <c r="EL60" s="13">
        <v>78982.600000000006</v>
      </c>
      <c r="EM60" s="13">
        <v>0</v>
      </c>
      <c r="EN60" s="16">
        <v>387744.85</v>
      </c>
      <c r="EO60" s="13">
        <v>0</v>
      </c>
      <c r="EP60" s="13">
        <v>139692984.69999999</v>
      </c>
      <c r="EQ60" s="16">
        <v>0</v>
      </c>
      <c r="ER60" s="82">
        <v>148318413.75999996</v>
      </c>
    </row>
    <row r="61" spans="1:148" x14ac:dyDescent="0.3">
      <c r="A61" s="4" t="s">
        <v>50</v>
      </c>
      <c r="B61" s="13">
        <v>0</v>
      </c>
      <c r="C61" s="13">
        <v>0</v>
      </c>
      <c r="D61" s="13">
        <v>0</v>
      </c>
      <c r="E61" s="13">
        <v>21097000</v>
      </c>
      <c r="F61" s="82">
        <v>21097000</v>
      </c>
      <c r="G61" s="12">
        <v>0</v>
      </c>
      <c r="H61" s="13">
        <v>0</v>
      </c>
      <c r="I61" s="82">
        <v>0</v>
      </c>
      <c r="J61" s="12">
        <v>0</v>
      </c>
      <c r="K61" s="13">
        <v>0</v>
      </c>
      <c r="L61" s="13">
        <v>0</v>
      </c>
      <c r="M61" s="13">
        <v>0</v>
      </c>
      <c r="N61" s="13">
        <v>0</v>
      </c>
      <c r="O61" s="82">
        <v>0</v>
      </c>
      <c r="P61" s="84">
        <v>21097000</v>
      </c>
      <c r="Q61" s="12">
        <v>114423000</v>
      </c>
      <c r="R61" s="13">
        <v>93378000</v>
      </c>
      <c r="S61" s="13">
        <v>614131000</v>
      </c>
      <c r="T61" s="13">
        <v>6877000</v>
      </c>
      <c r="U61" s="13">
        <v>0</v>
      </c>
      <c r="V61" s="13">
        <v>0</v>
      </c>
      <c r="W61" s="13">
        <v>2536000</v>
      </c>
      <c r="X61" s="13">
        <v>23204000</v>
      </c>
      <c r="Y61" s="13">
        <v>3002000</v>
      </c>
      <c r="Z61" s="13">
        <v>0</v>
      </c>
      <c r="AA61" s="13">
        <v>0</v>
      </c>
      <c r="AB61" s="82">
        <v>857551000</v>
      </c>
      <c r="AC61" s="12">
        <v>17607000</v>
      </c>
      <c r="AD61" s="13">
        <v>83000</v>
      </c>
      <c r="AE61" s="13">
        <v>0</v>
      </c>
      <c r="AF61" s="82">
        <v>17524000</v>
      </c>
      <c r="AG61" s="84">
        <v>896172000</v>
      </c>
      <c r="AH61" s="13">
        <v>5740000</v>
      </c>
      <c r="AI61" s="13">
        <v>0</v>
      </c>
      <c r="AJ61" s="13">
        <v>0</v>
      </c>
      <c r="AK61" s="13">
        <v>0</v>
      </c>
      <c r="AL61" s="13">
        <v>5559000</v>
      </c>
      <c r="AM61" s="13">
        <v>20626000</v>
      </c>
      <c r="AN61" s="13">
        <v>4476000</v>
      </c>
      <c r="AO61" s="82">
        <v>30661000</v>
      </c>
      <c r="AP61" s="84">
        <v>36401000</v>
      </c>
      <c r="AQ61" s="13">
        <v>21185000</v>
      </c>
      <c r="AR61" s="13">
        <v>0</v>
      </c>
      <c r="AS61" s="13">
        <v>5119000</v>
      </c>
      <c r="AT61" s="13">
        <v>0</v>
      </c>
      <c r="AU61" s="13">
        <v>0</v>
      </c>
      <c r="AV61" s="13">
        <v>0</v>
      </c>
      <c r="AW61" s="13">
        <v>0</v>
      </c>
      <c r="AX61" s="86">
        <v>5119000</v>
      </c>
      <c r="AY61" s="13">
        <v>0</v>
      </c>
      <c r="AZ61" s="82">
        <v>26304000</v>
      </c>
      <c r="BA61" s="84">
        <v>62705000</v>
      </c>
      <c r="BB61" s="13">
        <v>274702000</v>
      </c>
      <c r="BC61" s="13">
        <v>558765000</v>
      </c>
      <c r="BD61" s="82">
        <v>833467000</v>
      </c>
      <c r="BE61" s="84">
        <v>896172000</v>
      </c>
      <c r="BF61" s="13">
        <v>35646000</v>
      </c>
      <c r="BG61" s="13">
        <v>12231000</v>
      </c>
      <c r="BH61" s="13">
        <v>6539000</v>
      </c>
      <c r="BI61" s="13">
        <v>0</v>
      </c>
      <c r="BJ61" s="13">
        <v>0</v>
      </c>
      <c r="BK61" s="13">
        <v>1677000</v>
      </c>
      <c r="BL61" s="13">
        <v>0</v>
      </c>
      <c r="BM61" s="13">
        <v>7206000</v>
      </c>
      <c r="BN61" s="82">
        <v>63299000</v>
      </c>
      <c r="BO61" s="13">
        <v>0</v>
      </c>
      <c r="BP61" s="13">
        <v>0</v>
      </c>
      <c r="BQ61" s="13">
        <v>25679000</v>
      </c>
      <c r="BR61" s="13">
        <v>0</v>
      </c>
      <c r="BS61" s="13">
        <v>27761000</v>
      </c>
      <c r="BT61" s="13">
        <v>0</v>
      </c>
      <c r="BU61" s="13">
        <v>812000</v>
      </c>
      <c r="BV61" s="13">
        <v>0</v>
      </c>
      <c r="BW61" s="13">
        <v>0</v>
      </c>
      <c r="BX61" s="13">
        <v>0</v>
      </c>
      <c r="BY61" s="13">
        <v>0</v>
      </c>
      <c r="BZ61" s="13">
        <v>826000</v>
      </c>
      <c r="CA61" s="82">
        <v>55078000</v>
      </c>
      <c r="CB61" s="84">
        <v>8221000</v>
      </c>
      <c r="CC61" s="13">
        <v>472000</v>
      </c>
      <c r="CD61" s="13">
        <v>0</v>
      </c>
      <c r="CE61" s="13">
        <v>0</v>
      </c>
      <c r="CF61" s="13">
        <v>0</v>
      </c>
      <c r="CG61" s="13">
        <v>0</v>
      </c>
      <c r="CH61" s="13">
        <v>0</v>
      </c>
      <c r="CI61" s="13">
        <v>10000000</v>
      </c>
      <c r="CJ61" s="13">
        <v>-35136000</v>
      </c>
      <c r="CK61" s="82">
        <v>-24664000</v>
      </c>
      <c r="CL61" s="13">
        <v>0</v>
      </c>
      <c r="CM61" s="13">
        <v>0</v>
      </c>
      <c r="CN61" s="13">
        <v>6000000</v>
      </c>
      <c r="CO61" s="13">
        <v>0</v>
      </c>
      <c r="CP61" s="13">
        <v>-618000</v>
      </c>
      <c r="CQ61" s="13">
        <v>0</v>
      </c>
      <c r="CR61" s="13">
        <v>0</v>
      </c>
      <c r="CS61" s="82">
        <v>5382000</v>
      </c>
      <c r="CT61" s="84">
        <v>-11061000</v>
      </c>
      <c r="CU61" s="12">
        <v>26158489.999999996</v>
      </c>
      <c r="CV61" s="16">
        <v>15097000</v>
      </c>
      <c r="CW61" s="12">
        <v>6495000</v>
      </c>
      <c r="CX61" s="13">
        <v>-118000</v>
      </c>
      <c r="CY61" s="13">
        <v>11000</v>
      </c>
      <c r="CZ61" s="13">
        <v>-10051000</v>
      </c>
      <c r="DA61" s="16">
        <v>-19000</v>
      </c>
      <c r="DB61" s="12">
        <v>45567000</v>
      </c>
      <c r="DC61" s="13">
        <v>0</v>
      </c>
      <c r="DD61" s="13">
        <v>420000</v>
      </c>
      <c r="DE61" s="13">
        <v>0</v>
      </c>
      <c r="DF61" s="13">
        <v>4059000</v>
      </c>
      <c r="DG61" s="13">
        <v>16337000</v>
      </c>
      <c r="DH61" s="13">
        <v>1425000</v>
      </c>
      <c r="DI61" s="16">
        <v>14995000</v>
      </c>
      <c r="DJ61" s="12">
        <v>1677000</v>
      </c>
      <c r="DK61" s="13">
        <v>0</v>
      </c>
      <c r="DL61" s="13">
        <v>0</v>
      </c>
      <c r="DM61" s="13">
        <v>0</v>
      </c>
      <c r="DN61" s="13">
        <v>0</v>
      </c>
      <c r="DO61" s="13">
        <v>0</v>
      </c>
      <c r="DP61" s="13">
        <v>0</v>
      </c>
      <c r="DQ61" s="16">
        <v>2942000</v>
      </c>
      <c r="DR61" s="12">
        <v>21452000</v>
      </c>
      <c r="DS61" s="13">
        <v>306000</v>
      </c>
      <c r="DT61" s="13">
        <v>13000</v>
      </c>
      <c r="DU61" s="13">
        <v>2624000</v>
      </c>
      <c r="DV61" s="13">
        <v>0</v>
      </c>
      <c r="DW61" s="13">
        <v>0</v>
      </c>
      <c r="DX61" s="13">
        <v>1483000</v>
      </c>
      <c r="DY61" s="13">
        <v>24472000</v>
      </c>
      <c r="DZ61" s="16">
        <v>154000</v>
      </c>
      <c r="EA61" s="13">
        <v>0</v>
      </c>
      <c r="EB61" s="13">
        <v>0</v>
      </c>
      <c r="EC61" s="13">
        <v>0</v>
      </c>
      <c r="ED61" s="16">
        <v>0</v>
      </c>
      <c r="EE61" s="13">
        <v>0</v>
      </c>
      <c r="EF61" s="13">
        <v>0</v>
      </c>
      <c r="EG61" s="13">
        <v>0</v>
      </c>
      <c r="EH61" s="13">
        <v>0</v>
      </c>
      <c r="EI61" s="13">
        <v>14588000</v>
      </c>
      <c r="EJ61" s="13">
        <v>0</v>
      </c>
      <c r="EK61" s="13">
        <v>0</v>
      </c>
      <c r="EL61" s="13">
        <v>812000</v>
      </c>
      <c r="EM61" s="13">
        <v>0</v>
      </c>
      <c r="EN61" s="16">
        <v>366000</v>
      </c>
      <c r="EO61" s="13">
        <v>0</v>
      </c>
      <c r="EP61" s="13">
        <v>0</v>
      </c>
      <c r="EQ61" s="16">
        <v>-5698000</v>
      </c>
      <c r="ER61" s="82">
        <v>15454000</v>
      </c>
    </row>
    <row r="62" spans="1:148" x14ac:dyDescent="0.3">
      <c r="A62" s="4" t="s">
        <v>51</v>
      </c>
      <c r="B62" s="13">
        <v>0</v>
      </c>
      <c r="C62" s="13">
        <v>0</v>
      </c>
      <c r="D62" s="13">
        <v>0</v>
      </c>
      <c r="E62" s="13">
        <v>132282934.15000001</v>
      </c>
      <c r="F62" s="82">
        <v>132282934.15000001</v>
      </c>
      <c r="G62" s="12">
        <v>0</v>
      </c>
      <c r="H62" s="13">
        <v>0</v>
      </c>
      <c r="I62" s="82">
        <v>0</v>
      </c>
      <c r="J62" s="12">
        <v>0</v>
      </c>
      <c r="K62" s="13">
        <v>0</v>
      </c>
      <c r="L62" s="13">
        <v>0</v>
      </c>
      <c r="M62" s="13">
        <v>0</v>
      </c>
      <c r="N62" s="13">
        <v>44750</v>
      </c>
      <c r="O62" s="82">
        <v>44750</v>
      </c>
      <c r="P62" s="84">
        <v>132327684.15000001</v>
      </c>
      <c r="Q62" s="12">
        <v>1728643000</v>
      </c>
      <c r="R62" s="13">
        <v>324984000</v>
      </c>
      <c r="S62" s="13">
        <v>1500433000</v>
      </c>
      <c r="T62" s="13">
        <v>7374000</v>
      </c>
      <c r="U62" s="13">
        <v>2310062.34</v>
      </c>
      <c r="V62" s="13">
        <v>1030386.3300000001</v>
      </c>
      <c r="W62" s="13">
        <v>39995000</v>
      </c>
      <c r="X62" s="13">
        <v>80057000</v>
      </c>
      <c r="Y62" s="13">
        <v>1358000</v>
      </c>
      <c r="Z62" s="13">
        <v>0</v>
      </c>
      <c r="AA62" s="13">
        <v>11100922.120000001</v>
      </c>
      <c r="AB62" s="82">
        <v>3697285370.79</v>
      </c>
      <c r="AC62" s="12">
        <v>37221000</v>
      </c>
      <c r="AD62" s="13">
        <v>4102000</v>
      </c>
      <c r="AE62" s="13">
        <v>0</v>
      </c>
      <c r="AF62" s="82">
        <v>33119000</v>
      </c>
      <c r="AG62" s="84">
        <v>3862732054.9400001</v>
      </c>
      <c r="AH62" s="13">
        <v>9338780</v>
      </c>
      <c r="AI62" s="13">
        <v>0</v>
      </c>
      <c r="AJ62" s="13">
        <v>0</v>
      </c>
      <c r="AK62" s="13">
        <v>25495334</v>
      </c>
      <c r="AL62" s="13">
        <v>7523437</v>
      </c>
      <c r="AM62" s="13">
        <v>0</v>
      </c>
      <c r="AN62" s="13">
        <v>0</v>
      </c>
      <c r="AO62" s="82">
        <v>33018771</v>
      </c>
      <c r="AP62" s="84">
        <v>42357551</v>
      </c>
      <c r="AQ62" s="13">
        <v>20573597</v>
      </c>
      <c r="AR62" s="13">
        <v>0</v>
      </c>
      <c r="AS62" s="13">
        <v>15760011</v>
      </c>
      <c r="AT62" s="13">
        <v>12339275</v>
      </c>
      <c r="AU62" s="13">
        <v>0</v>
      </c>
      <c r="AV62" s="13">
        <v>2613814</v>
      </c>
      <c r="AW62" s="13">
        <v>426326</v>
      </c>
      <c r="AX62" s="86">
        <v>31139426</v>
      </c>
      <c r="AY62" s="13">
        <v>26736379</v>
      </c>
      <c r="AZ62" s="82">
        <v>78449402</v>
      </c>
      <c r="BA62" s="84">
        <v>120806953</v>
      </c>
      <c r="BB62" s="13">
        <v>1121835363</v>
      </c>
      <c r="BC62" s="13">
        <v>2620090000</v>
      </c>
      <c r="BD62" s="82">
        <v>3741925363</v>
      </c>
      <c r="BE62" s="84">
        <v>3862732316</v>
      </c>
      <c r="BF62" s="13">
        <v>167881048</v>
      </c>
      <c r="BG62" s="13">
        <v>85258000</v>
      </c>
      <c r="BH62" s="13">
        <v>16401560</v>
      </c>
      <c r="BI62" s="13">
        <v>8262440</v>
      </c>
      <c r="BJ62" s="13">
        <v>0</v>
      </c>
      <c r="BK62" s="13">
        <v>6969000</v>
      </c>
      <c r="BL62" s="13">
        <v>4000</v>
      </c>
      <c r="BM62" s="13">
        <v>12307951</v>
      </c>
      <c r="BN62" s="82">
        <v>297083999</v>
      </c>
      <c r="BO62" s="13">
        <v>8259000</v>
      </c>
      <c r="BP62" s="13">
        <v>0</v>
      </c>
      <c r="BQ62" s="13">
        <v>76868000</v>
      </c>
      <c r="BR62" s="13">
        <v>763000</v>
      </c>
      <c r="BS62" s="13">
        <v>141921000</v>
      </c>
      <c r="BT62" s="13">
        <v>0</v>
      </c>
      <c r="BU62" s="13">
        <v>0</v>
      </c>
      <c r="BV62" s="13">
        <v>0</v>
      </c>
      <c r="BW62" s="13">
        <v>0</v>
      </c>
      <c r="BX62" s="13">
        <v>0</v>
      </c>
      <c r="BY62" s="13">
        <v>4240166</v>
      </c>
      <c r="BZ62" s="13">
        <v>6272000</v>
      </c>
      <c r="CA62" s="82">
        <v>238323166</v>
      </c>
      <c r="CB62" s="84">
        <v>58760833</v>
      </c>
      <c r="CC62" s="13">
        <v>14245</v>
      </c>
      <c r="CD62" s="13">
        <v>0</v>
      </c>
      <c r="CE62" s="13">
        <v>0</v>
      </c>
      <c r="CF62" s="13">
        <v>0</v>
      </c>
      <c r="CG62" s="13">
        <v>0</v>
      </c>
      <c r="CH62" s="13">
        <v>0</v>
      </c>
      <c r="CI62" s="13">
        <v>-6000</v>
      </c>
      <c r="CJ62" s="13">
        <v>-58744000</v>
      </c>
      <c r="CK62" s="82">
        <v>-58735755</v>
      </c>
      <c r="CL62" s="13">
        <v>0</v>
      </c>
      <c r="CM62" s="13">
        <v>0</v>
      </c>
      <c r="CN62" s="13">
        <v>0</v>
      </c>
      <c r="CO62" s="13">
        <v>0</v>
      </c>
      <c r="CP62" s="13">
        <v>-720301</v>
      </c>
      <c r="CQ62" s="13">
        <v>-3078000</v>
      </c>
      <c r="CR62" s="13">
        <v>0</v>
      </c>
      <c r="CS62" s="82">
        <v>-3798301</v>
      </c>
      <c r="CT62" s="84">
        <v>-3773223</v>
      </c>
      <c r="CU62" s="12">
        <v>35462000</v>
      </c>
      <c r="CV62" s="16">
        <v>31689000</v>
      </c>
      <c r="CW62" s="12">
        <v>4630000</v>
      </c>
      <c r="CX62" s="13">
        <v>-659000</v>
      </c>
      <c r="CY62" s="13">
        <v>-1754000</v>
      </c>
      <c r="CZ62" s="13">
        <v>4508000</v>
      </c>
      <c r="DA62" s="16">
        <v>26000</v>
      </c>
      <c r="DB62" s="12">
        <v>223662051</v>
      </c>
      <c r="DC62" s="13">
        <v>24547649</v>
      </c>
      <c r="DD62" s="13">
        <v>0</v>
      </c>
      <c r="DE62" s="13">
        <v>2687421</v>
      </c>
      <c r="DF62" s="13">
        <v>6249491</v>
      </c>
      <c r="DG62" s="13">
        <v>31086089</v>
      </c>
      <c r="DH62" s="13">
        <v>3147290</v>
      </c>
      <c r="DI62" s="16">
        <v>2899760</v>
      </c>
      <c r="DJ62" s="12">
        <v>7728366</v>
      </c>
      <c r="DK62" s="13">
        <v>2118026</v>
      </c>
      <c r="DL62" s="13">
        <v>0</v>
      </c>
      <c r="DM62" s="13">
        <v>0</v>
      </c>
      <c r="DN62" s="13">
        <v>0</v>
      </c>
      <c r="DO62" s="13">
        <v>3783</v>
      </c>
      <c r="DP62" s="13">
        <v>2755106</v>
      </c>
      <c r="DQ62" s="16">
        <v>4888963</v>
      </c>
      <c r="DR62" s="12">
        <v>68343536.200000018</v>
      </c>
      <c r="DS62" s="13">
        <v>667692.11</v>
      </c>
      <c r="DT62" s="13">
        <v>88660.1</v>
      </c>
      <c r="DU62" s="13">
        <v>8321066.8700000001</v>
      </c>
      <c r="DV62" s="13">
        <v>0</v>
      </c>
      <c r="DW62" s="13">
        <v>6323853.2300000004</v>
      </c>
      <c r="DX62" s="13">
        <v>6215225.1799999997</v>
      </c>
      <c r="DY62" s="13">
        <v>142472159.85999998</v>
      </c>
      <c r="DZ62" s="16">
        <v>2000</v>
      </c>
      <c r="EA62" s="13">
        <v>2919405.02</v>
      </c>
      <c r="EB62" s="13">
        <v>1647701</v>
      </c>
      <c r="EC62" s="13">
        <v>0</v>
      </c>
      <c r="ED62" s="16">
        <v>0</v>
      </c>
      <c r="EE62" s="13">
        <v>0</v>
      </c>
      <c r="EF62" s="13">
        <v>0</v>
      </c>
      <c r="EG62" s="13">
        <v>0</v>
      </c>
      <c r="EH62" s="13">
        <v>487770.31</v>
      </c>
      <c r="EI62" s="13">
        <v>40725910.619999997</v>
      </c>
      <c r="EJ62" s="13">
        <v>857333.58</v>
      </c>
      <c r="EK62" s="13">
        <v>22615.040000000001</v>
      </c>
      <c r="EL62" s="13">
        <v>881588.11</v>
      </c>
      <c r="EM62" s="13">
        <v>0</v>
      </c>
      <c r="EN62" s="16">
        <v>4097483</v>
      </c>
      <c r="EO62" s="13">
        <v>0</v>
      </c>
      <c r="EP62" s="13">
        <v>271207000</v>
      </c>
      <c r="EQ62" s="16">
        <v>-523000</v>
      </c>
      <c r="ER62" s="82">
        <v>298383994.76999998</v>
      </c>
    </row>
    <row r="63" spans="1:148" x14ac:dyDescent="0.3">
      <c r="A63" s="4" t="s">
        <v>52</v>
      </c>
      <c r="B63" s="13">
        <v>0</v>
      </c>
      <c r="C63" s="13">
        <v>0</v>
      </c>
      <c r="D63" s="13">
        <v>0</v>
      </c>
      <c r="E63" s="13">
        <v>6032000</v>
      </c>
      <c r="F63" s="82">
        <v>6032000</v>
      </c>
      <c r="G63" s="12">
        <v>0</v>
      </c>
      <c r="H63" s="13">
        <v>0</v>
      </c>
      <c r="I63" s="82">
        <v>0</v>
      </c>
      <c r="J63" s="12">
        <v>0</v>
      </c>
      <c r="K63" s="13">
        <v>0</v>
      </c>
      <c r="L63" s="13">
        <v>0</v>
      </c>
      <c r="M63" s="13">
        <v>16750000</v>
      </c>
      <c r="N63" s="13">
        <v>667000</v>
      </c>
      <c r="O63" s="82">
        <v>17417000</v>
      </c>
      <c r="P63" s="84">
        <v>23449000</v>
      </c>
      <c r="Q63" s="12">
        <v>42597000</v>
      </c>
      <c r="R63" s="13">
        <v>46559000</v>
      </c>
      <c r="S63" s="13">
        <v>333078000</v>
      </c>
      <c r="T63" s="13">
        <v>4429000</v>
      </c>
      <c r="U63" s="13">
        <v>402000</v>
      </c>
      <c r="V63" s="13">
        <v>578000</v>
      </c>
      <c r="W63" s="13">
        <v>9257000</v>
      </c>
      <c r="X63" s="13">
        <v>7936000</v>
      </c>
      <c r="Y63" s="13">
        <v>1675000</v>
      </c>
      <c r="Z63" s="13">
        <v>110000</v>
      </c>
      <c r="AA63" s="13">
        <v>55000</v>
      </c>
      <c r="AB63" s="82">
        <v>446676000</v>
      </c>
      <c r="AC63" s="12">
        <v>6935000</v>
      </c>
      <c r="AD63" s="13">
        <v>31000</v>
      </c>
      <c r="AE63" s="13">
        <v>0</v>
      </c>
      <c r="AF63" s="82">
        <v>6904000</v>
      </c>
      <c r="AG63" s="84">
        <v>477029000</v>
      </c>
      <c r="AH63" s="13">
        <v>1347000</v>
      </c>
      <c r="AI63" s="13">
        <v>0</v>
      </c>
      <c r="AJ63" s="13">
        <v>416000</v>
      </c>
      <c r="AK63" s="13">
        <v>1607000</v>
      </c>
      <c r="AL63" s="13">
        <v>0</v>
      </c>
      <c r="AM63" s="13">
        <v>0</v>
      </c>
      <c r="AN63" s="13">
        <v>0</v>
      </c>
      <c r="AO63" s="82">
        <v>2023000</v>
      </c>
      <c r="AP63" s="84">
        <v>3370000</v>
      </c>
      <c r="AQ63" s="13">
        <v>6603000</v>
      </c>
      <c r="AR63" s="13">
        <v>0</v>
      </c>
      <c r="AS63" s="13">
        <v>3890000</v>
      </c>
      <c r="AT63" s="13">
        <v>1446000</v>
      </c>
      <c r="AU63" s="13">
        <v>0</v>
      </c>
      <c r="AV63" s="13">
        <v>0</v>
      </c>
      <c r="AW63" s="13">
        <v>0</v>
      </c>
      <c r="AX63" s="86">
        <v>5336000</v>
      </c>
      <c r="AY63" s="13">
        <v>0</v>
      </c>
      <c r="AZ63" s="82">
        <v>11939000</v>
      </c>
      <c r="BA63" s="84">
        <v>15309000</v>
      </c>
      <c r="BB63" s="13">
        <v>116536000</v>
      </c>
      <c r="BC63" s="13">
        <v>345184000</v>
      </c>
      <c r="BD63" s="82">
        <v>461720000</v>
      </c>
      <c r="BE63" s="84">
        <v>477029000</v>
      </c>
      <c r="BF63" s="13">
        <v>22517000</v>
      </c>
      <c r="BG63" s="13">
        <v>7784000</v>
      </c>
      <c r="BH63" s="13">
        <v>5906000</v>
      </c>
      <c r="BI63" s="13">
        <v>3715000</v>
      </c>
      <c r="BJ63" s="13">
        <v>0</v>
      </c>
      <c r="BK63" s="13">
        <v>1290000</v>
      </c>
      <c r="BL63" s="13">
        <v>0</v>
      </c>
      <c r="BM63" s="13">
        <v>3703000</v>
      </c>
      <c r="BN63" s="82">
        <v>44915000</v>
      </c>
      <c r="BO63" s="13">
        <v>1800000</v>
      </c>
      <c r="BP63" s="13">
        <v>0</v>
      </c>
      <c r="BQ63" s="13">
        <v>17655000</v>
      </c>
      <c r="BR63" s="13">
        <v>0</v>
      </c>
      <c r="BS63" s="13">
        <v>19175000</v>
      </c>
      <c r="BT63" s="13">
        <v>0</v>
      </c>
      <c r="BU63" s="13">
        <v>0</v>
      </c>
      <c r="BV63" s="13">
        <v>19000</v>
      </c>
      <c r="BW63" s="13">
        <v>0</v>
      </c>
      <c r="BX63" s="13">
        <v>0</v>
      </c>
      <c r="BY63" s="13">
        <v>0</v>
      </c>
      <c r="BZ63" s="13">
        <v>1923000</v>
      </c>
      <c r="CA63" s="82">
        <v>40572000</v>
      </c>
      <c r="CB63" s="84">
        <v>4343000</v>
      </c>
      <c r="CC63" s="13">
        <v>285000</v>
      </c>
      <c r="CD63" s="13">
        <v>0</v>
      </c>
      <c r="CE63" s="13">
        <v>0</v>
      </c>
      <c r="CF63" s="13">
        <v>0</v>
      </c>
      <c r="CG63" s="13">
        <v>0</v>
      </c>
      <c r="CH63" s="13">
        <v>0</v>
      </c>
      <c r="CI63" s="13">
        <v>6000000</v>
      </c>
      <c r="CJ63" s="13">
        <v>-12938000</v>
      </c>
      <c r="CK63" s="82">
        <v>-6653000</v>
      </c>
      <c r="CL63" s="13">
        <v>0</v>
      </c>
      <c r="CM63" s="13">
        <v>0</v>
      </c>
      <c r="CN63" s="13">
        <v>0</v>
      </c>
      <c r="CO63" s="13">
        <v>0</v>
      </c>
      <c r="CP63" s="13">
        <v>0</v>
      </c>
      <c r="CQ63" s="13">
        <v>-240000</v>
      </c>
      <c r="CR63" s="13">
        <v>185000</v>
      </c>
      <c r="CS63" s="82">
        <v>-55000</v>
      </c>
      <c r="CT63" s="84">
        <v>-2365000</v>
      </c>
      <c r="CU63" s="12">
        <v>8397000</v>
      </c>
      <c r="CV63" s="16">
        <v>6032000</v>
      </c>
      <c r="CW63" s="12">
        <v>7193000</v>
      </c>
      <c r="CX63" s="13">
        <v>178000</v>
      </c>
      <c r="CY63" s="13">
        <v>0</v>
      </c>
      <c r="CZ63" s="13">
        <v>1263000</v>
      </c>
      <c r="DA63" s="16">
        <v>-40000</v>
      </c>
      <c r="DB63" s="12">
        <v>27569000</v>
      </c>
      <c r="DC63" s="13">
        <v>1819000</v>
      </c>
      <c r="DD63" s="13">
        <v>0</v>
      </c>
      <c r="DE63" s="13">
        <v>55000</v>
      </c>
      <c r="DF63" s="13">
        <v>1039000</v>
      </c>
      <c r="DG63" s="13">
        <v>10994000</v>
      </c>
      <c r="DH63" s="13">
        <v>782000</v>
      </c>
      <c r="DI63" s="16">
        <v>454000</v>
      </c>
      <c r="DJ63" s="12">
        <v>1381000</v>
      </c>
      <c r="DK63" s="13">
        <v>307000</v>
      </c>
      <c r="DL63" s="13">
        <v>234000</v>
      </c>
      <c r="DM63" s="13">
        <v>0</v>
      </c>
      <c r="DN63" s="13">
        <v>0</v>
      </c>
      <c r="DO63" s="13">
        <v>0</v>
      </c>
      <c r="DP63" s="13">
        <v>207000</v>
      </c>
      <c r="DQ63" s="16">
        <v>288000</v>
      </c>
      <c r="DR63" s="12">
        <v>15067000</v>
      </c>
      <c r="DS63" s="13">
        <v>279000</v>
      </c>
      <c r="DT63" s="13">
        <v>78000</v>
      </c>
      <c r="DU63" s="13">
        <v>1800000</v>
      </c>
      <c r="DV63" s="13">
        <v>0</v>
      </c>
      <c r="DW63" s="13">
        <v>2242000</v>
      </c>
      <c r="DX63" s="13">
        <v>447000</v>
      </c>
      <c r="DY63" s="13">
        <v>15548000</v>
      </c>
      <c r="DZ63" s="16">
        <v>16000</v>
      </c>
      <c r="EA63" s="13">
        <v>0</v>
      </c>
      <c r="EB63" s="13">
        <v>0</v>
      </c>
      <c r="EC63" s="13">
        <v>0</v>
      </c>
      <c r="ED63" s="16">
        <v>0</v>
      </c>
      <c r="EE63" s="13">
        <v>0</v>
      </c>
      <c r="EF63" s="13">
        <v>0</v>
      </c>
      <c r="EG63" s="13">
        <v>0</v>
      </c>
      <c r="EH63" s="13">
        <v>118000</v>
      </c>
      <c r="EI63" s="13">
        <v>9816000</v>
      </c>
      <c r="EJ63" s="13">
        <v>174000</v>
      </c>
      <c r="EK63" s="13">
        <v>28000</v>
      </c>
      <c r="EL63" s="13">
        <v>65000</v>
      </c>
      <c r="EM63" s="13">
        <v>0</v>
      </c>
      <c r="EN63" s="16">
        <v>1406000</v>
      </c>
      <c r="EO63" s="13">
        <v>0</v>
      </c>
      <c r="EP63" s="13">
        <v>26518000</v>
      </c>
      <c r="EQ63" s="16">
        <v>-628000</v>
      </c>
      <c r="ER63" s="82">
        <v>23935000</v>
      </c>
    </row>
    <row r="64" spans="1:148" x14ac:dyDescent="0.3">
      <c r="A64" s="4" t="s">
        <v>53</v>
      </c>
      <c r="B64" s="13">
        <v>0</v>
      </c>
      <c r="C64" s="13">
        <v>0</v>
      </c>
      <c r="D64" s="13">
        <v>0</v>
      </c>
      <c r="E64" s="13">
        <v>1220</v>
      </c>
      <c r="F64" s="82">
        <v>1220</v>
      </c>
      <c r="G64" s="12">
        <v>0</v>
      </c>
      <c r="H64" s="13">
        <v>0</v>
      </c>
      <c r="I64" s="82">
        <v>0</v>
      </c>
      <c r="J64" s="12">
        <v>0</v>
      </c>
      <c r="K64" s="13">
        <v>0</v>
      </c>
      <c r="L64" s="13">
        <v>0</v>
      </c>
      <c r="M64" s="13">
        <v>13000</v>
      </c>
      <c r="N64" s="13">
        <v>0</v>
      </c>
      <c r="O64" s="82">
        <v>13000</v>
      </c>
      <c r="P64" s="84">
        <v>14220</v>
      </c>
      <c r="Q64" s="12">
        <v>0</v>
      </c>
      <c r="R64" s="13">
        <v>118235</v>
      </c>
      <c r="S64" s="13">
        <v>535952</v>
      </c>
      <c r="T64" s="13">
        <v>11136</v>
      </c>
      <c r="U64" s="13">
        <v>169</v>
      </c>
      <c r="V64" s="13">
        <v>0</v>
      </c>
      <c r="W64" s="13">
        <v>0</v>
      </c>
      <c r="X64" s="13">
        <v>0</v>
      </c>
      <c r="Y64" s="13">
        <v>0</v>
      </c>
      <c r="Z64" s="13">
        <v>667</v>
      </c>
      <c r="AA64" s="13">
        <v>791</v>
      </c>
      <c r="AB64" s="82">
        <v>666950</v>
      </c>
      <c r="AC64" s="12">
        <v>4737</v>
      </c>
      <c r="AD64" s="13">
        <v>29</v>
      </c>
      <c r="AE64" s="13">
        <v>0</v>
      </c>
      <c r="AF64" s="82">
        <v>4708</v>
      </c>
      <c r="AG64" s="84">
        <v>685878</v>
      </c>
      <c r="AH64" s="13">
        <v>1114</v>
      </c>
      <c r="AI64" s="13">
        <v>0</v>
      </c>
      <c r="AJ64" s="13">
        <v>95</v>
      </c>
      <c r="AK64" s="13">
        <v>0</v>
      </c>
      <c r="AL64" s="13">
        <v>0</v>
      </c>
      <c r="AM64" s="13">
        <v>0</v>
      </c>
      <c r="AN64" s="13">
        <v>0</v>
      </c>
      <c r="AO64" s="82">
        <v>95</v>
      </c>
      <c r="AP64" s="84">
        <v>1209</v>
      </c>
      <c r="AQ64" s="13">
        <v>2263</v>
      </c>
      <c r="AR64" s="13">
        <v>0</v>
      </c>
      <c r="AS64" s="13">
        <v>6356</v>
      </c>
      <c r="AT64" s="13">
        <v>2953</v>
      </c>
      <c r="AU64" s="13">
        <v>0</v>
      </c>
      <c r="AV64" s="13">
        <v>61</v>
      </c>
      <c r="AW64" s="13">
        <v>0</v>
      </c>
      <c r="AX64" s="86">
        <v>9370</v>
      </c>
      <c r="AY64" s="13">
        <v>0</v>
      </c>
      <c r="AZ64" s="82">
        <v>11633</v>
      </c>
      <c r="BA64" s="84">
        <v>12842</v>
      </c>
      <c r="BB64" s="13">
        <v>239081</v>
      </c>
      <c r="BC64" s="13">
        <v>433955</v>
      </c>
      <c r="BD64" s="82">
        <v>673036</v>
      </c>
      <c r="BE64" s="84">
        <v>685878</v>
      </c>
      <c r="BF64" s="13">
        <v>26351</v>
      </c>
      <c r="BG64" s="13">
        <v>15647</v>
      </c>
      <c r="BH64" s="13">
        <v>13570</v>
      </c>
      <c r="BI64" s="13">
        <v>4058</v>
      </c>
      <c r="BJ64" s="13">
        <v>0</v>
      </c>
      <c r="BK64" s="13">
        <v>1105</v>
      </c>
      <c r="BL64" s="13">
        <v>0</v>
      </c>
      <c r="BM64" s="13">
        <v>4525</v>
      </c>
      <c r="BN64" s="82">
        <v>65256</v>
      </c>
      <c r="BO64" s="13">
        <v>2285</v>
      </c>
      <c r="BP64" s="13">
        <v>0</v>
      </c>
      <c r="BQ64" s="13">
        <v>21554</v>
      </c>
      <c r="BR64" s="13">
        <v>0</v>
      </c>
      <c r="BS64" s="13">
        <v>26982</v>
      </c>
      <c r="BT64" s="13">
        <v>0</v>
      </c>
      <c r="BU64" s="13">
        <v>0</v>
      </c>
      <c r="BV64" s="13">
        <v>0</v>
      </c>
      <c r="BW64" s="13">
        <v>0</v>
      </c>
      <c r="BX64" s="13">
        <v>0</v>
      </c>
      <c r="BY64" s="13">
        <v>0</v>
      </c>
      <c r="BZ64" s="13">
        <v>0</v>
      </c>
      <c r="CA64" s="82">
        <v>50821</v>
      </c>
      <c r="CB64" s="84">
        <v>14435</v>
      </c>
      <c r="CC64" s="13">
        <v>-25599</v>
      </c>
      <c r="CD64" s="13">
        <v>0</v>
      </c>
      <c r="CE64" s="13">
        <v>0</v>
      </c>
      <c r="CF64" s="13">
        <v>0</v>
      </c>
      <c r="CG64" s="13">
        <v>0</v>
      </c>
      <c r="CH64" s="13">
        <v>0</v>
      </c>
      <c r="CI64" s="13">
        <v>6317</v>
      </c>
      <c r="CJ64" s="13">
        <v>0</v>
      </c>
      <c r="CK64" s="82">
        <v>-19282</v>
      </c>
      <c r="CL64" s="13">
        <v>0</v>
      </c>
      <c r="CM64" s="13">
        <v>0</v>
      </c>
      <c r="CN64" s="13">
        <v>0</v>
      </c>
      <c r="CO64" s="13">
        <v>0</v>
      </c>
      <c r="CP64" s="13">
        <v>0</v>
      </c>
      <c r="CQ64" s="13">
        <v>-2400</v>
      </c>
      <c r="CR64" s="13">
        <v>-171</v>
      </c>
      <c r="CS64" s="82">
        <v>-2571</v>
      </c>
      <c r="CT64" s="84">
        <v>-7418</v>
      </c>
      <c r="CU64" s="12">
        <v>8638</v>
      </c>
      <c r="CV64" s="16">
        <v>1220</v>
      </c>
      <c r="CW64" s="12">
        <v>1287000</v>
      </c>
      <c r="CX64" s="13">
        <v>-2425000</v>
      </c>
      <c r="CY64" s="13">
        <v>-375000</v>
      </c>
      <c r="CZ64" s="13">
        <v>134000</v>
      </c>
      <c r="DA64" s="16">
        <v>91000</v>
      </c>
      <c r="DB64" s="12">
        <v>26972000</v>
      </c>
      <c r="DC64" s="13">
        <v>12747000</v>
      </c>
      <c r="DD64" s="13">
        <v>17628000</v>
      </c>
      <c r="DE64" s="13">
        <v>1123000</v>
      </c>
      <c r="DF64" s="13">
        <v>0</v>
      </c>
      <c r="DG64" s="13">
        <v>0</v>
      </c>
      <c r="DH64" s="13">
        <v>0</v>
      </c>
      <c r="DI64" s="16">
        <v>0</v>
      </c>
      <c r="DJ64" s="12">
        <v>1211000</v>
      </c>
      <c r="DK64" s="13">
        <v>0</v>
      </c>
      <c r="DL64" s="13">
        <v>0</v>
      </c>
      <c r="DM64" s="13">
        <v>0</v>
      </c>
      <c r="DN64" s="13">
        <v>0</v>
      </c>
      <c r="DO64" s="13">
        <v>0</v>
      </c>
      <c r="DP64" s="13">
        <v>-5424000</v>
      </c>
      <c r="DQ64" s="16">
        <v>0</v>
      </c>
      <c r="DR64" s="12">
        <v>18608000</v>
      </c>
      <c r="DS64" s="13">
        <v>0</v>
      </c>
      <c r="DT64" s="13">
        <v>168000</v>
      </c>
      <c r="DU64" s="13">
        <v>2136000</v>
      </c>
      <c r="DV64" s="13">
        <v>0</v>
      </c>
      <c r="DW64" s="13">
        <v>2149000</v>
      </c>
      <c r="DX64" s="13">
        <v>912000</v>
      </c>
      <c r="DY64" s="13">
        <v>19499000</v>
      </c>
      <c r="DZ64" s="16">
        <v>31000</v>
      </c>
      <c r="EA64" s="13">
        <v>0</v>
      </c>
      <c r="EB64" s="13">
        <v>0</v>
      </c>
      <c r="EC64" s="13">
        <v>0</v>
      </c>
      <c r="ED64" s="16">
        <v>0</v>
      </c>
      <c r="EE64" s="13">
        <v>0</v>
      </c>
      <c r="EF64" s="13">
        <v>0</v>
      </c>
      <c r="EG64" s="13">
        <v>0</v>
      </c>
      <c r="EH64" s="13">
        <v>97000</v>
      </c>
      <c r="EI64" s="13">
        <v>16642000</v>
      </c>
      <c r="EJ64" s="13">
        <v>0</v>
      </c>
      <c r="EK64" s="13">
        <v>9000</v>
      </c>
      <c r="EL64" s="13">
        <v>59000</v>
      </c>
      <c r="EM64" s="13">
        <v>0</v>
      </c>
      <c r="EN64" s="16">
        <v>450000</v>
      </c>
      <c r="EO64" s="13">
        <v>0</v>
      </c>
      <c r="EP64" s="13">
        <v>1118000</v>
      </c>
      <c r="EQ64" s="16">
        <v>0</v>
      </c>
      <c r="ER64" s="82">
        <v>-5385000</v>
      </c>
    </row>
    <row r="65" spans="1:148" x14ac:dyDescent="0.3">
      <c r="A65" s="4" t="s">
        <v>54</v>
      </c>
      <c r="B65" s="13">
        <v>0</v>
      </c>
      <c r="C65" s="13">
        <v>1460782</v>
      </c>
      <c r="D65" s="13">
        <v>0</v>
      </c>
      <c r="E65" s="13">
        <v>0</v>
      </c>
      <c r="F65" s="82">
        <v>1460782</v>
      </c>
      <c r="G65" s="12">
        <v>0</v>
      </c>
      <c r="H65" s="13">
        <v>0</v>
      </c>
      <c r="I65" s="82">
        <v>0</v>
      </c>
      <c r="J65" s="12">
        <v>0</v>
      </c>
      <c r="K65" s="13">
        <v>0</v>
      </c>
      <c r="L65" s="13">
        <v>0</v>
      </c>
      <c r="M65" s="13">
        <v>29350000</v>
      </c>
      <c r="N65" s="13">
        <v>0</v>
      </c>
      <c r="O65" s="82">
        <v>29350000</v>
      </c>
      <c r="P65" s="84">
        <v>30810782</v>
      </c>
      <c r="Q65" s="12">
        <v>59605965</v>
      </c>
      <c r="R65" s="13">
        <v>73078111</v>
      </c>
      <c r="S65" s="13">
        <v>349524447</v>
      </c>
      <c r="T65" s="13">
        <v>6587524</v>
      </c>
      <c r="U65" s="13">
        <v>1244954</v>
      </c>
      <c r="V65" s="13">
        <v>354759</v>
      </c>
      <c r="W65" s="13">
        <v>11588661</v>
      </c>
      <c r="X65" s="13">
        <v>5434117</v>
      </c>
      <c r="Y65" s="13">
        <v>0</v>
      </c>
      <c r="Z65" s="13">
        <v>1664203</v>
      </c>
      <c r="AA65" s="13">
        <v>29557</v>
      </c>
      <c r="AB65" s="82">
        <v>509112298</v>
      </c>
      <c r="AC65" s="12">
        <v>5938187</v>
      </c>
      <c r="AD65" s="13">
        <v>93922</v>
      </c>
      <c r="AE65" s="13">
        <v>0</v>
      </c>
      <c r="AF65" s="82">
        <v>5844265</v>
      </c>
      <c r="AG65" s="84">
        <v>545767345</v>
      </c>
      <c r="AH65" s="13">
        <v>2538088</v>
      </c>
      <c r="AI65" s="13">
        <v>1766407</v>
      </c>
      <c r="AJ65" s="13">
        <v>0</v>
      </c>
      <c r="AK65" s="13">
        <v>0</v>
      </c>
      <c r="AL65" s="13">
        <v>0</v>
      </c>
      <c r="AM65" s="13">
        <v>0</v>
      </c>
      <c r="AN65" s="13">
        <v>0</v>
      </c>
      <c r="AO65" s="82">
        <v>0</v>
      </c>
      <c r="AP65" s="84">
        <v>4304495</v>
      </c>
      <c r="AQ65" s="13">
        <v>3872459</v>
      </c>
      <c r="AR65" s="13">
        <v>0</v>
      </c>
      <c r="AS65" s="13">
        <v>4299364</v>
      </c>
      <c r="AT65" s="13">
        <v>6651817</v>
      </c>
      <c r="AU65" s="13">
        <v>0</v>
      </c>
      <c r="AV65" s="13">
        <v>56259</v>
      </c>
      <c r="AW65" s="13">
        <v>0</v>
      </c>
      <c r="AX65" s="86">
        <v>11007440</v>
      </c>
      <c r="AY65" s="13">
        <v>0</v>
      </c>
      <c r="AZ65" s="82">
        <v>14879899</v>
      </c>
      <c r="BA65" s="84">
        <v>19184394</v>
      </c>
      <c r="BB65" s="13">
        <v>138374293</v>
      </c>
      <c r="BC65" s="13">
        <v>389821834</v>
      </c>
      <c r="BD65" s="82">
        <v>528196127</v>
      </c>
      <c r="BE65" s="84">
        <v>547380521</v>
      </c>
      <c r="BF65" s="13">
        <v>23248835</v>
      </c>
      <c r="BG65" s="13">
        <v>4573421</v>
      </c>
      <c r="BH65" s="13">
        <v>5830988</v>
      </c>
      <c r="BI65" s="13">
        <v>5052902</v>
      </c>
      <c r="BJ65" s="13">
        <v>0</v>
      </c>
      <c r="BK65" s="13">
        <v>2073750</v>
      </c>
      <c r="BL65" s="13">
        <v>0</v>
      </c>
      <c r="BM65" s="13">
        <v>4710460</v>
      </c>
      <c r="BN65" s="82">
        <v>45490356</v>
      </c>
      <c r="BO65" s="13">
        <v>1626665</v>
      </c>
      <c r="BP65" s="13">
        <v>0</v>
      </c>
      <c r="BQ65" s="13">
        <v>15236976</v>
      </c>
      <c r="BR65" s="13">
        <v>0</v>
      </c>
      <c r="BS65" s="13">
        <v>22633317</v>
      </c>
      <c r="BT65" s="13">
        <v>0</v>
      </c>
      <c r="BU65" s="13">
        <v>0</v>
      </c>
      <c r="BV65" s="13">
        <v>0</v>
      </c>
      <c r="BW65" s="13">
        <v>0</v>
      </c>
      <c r="BX65" s="13">
        <v>0</v>
      </c>
      <c r="BY65" s="13">
        <v>0</v>
      </c>
      <c r="BZ65" s="13">
        <v>207039</v>
      </c>
      <c r="CA65" s="82">
        <v>39703997</v>
      </c>
      <c r="CB65" s="84">
        <v>5786359</v>
      </c>
      <c r="CC65" s="13">
        <v>206730</v>
      </c>
      <c r="CD65" s="13">
        <v>0</v>
      </c>
      <c r="CE65" s="13">
        <v>0</v>
      </c>
      <c r="CF65" s="13">
        <v>0</v>
      </c>
      <c r="CG65" s="13">
        <v>0</v>
      </c>
      <c r="CH65" s="13">
        <v>0</v>
      </c>
      <c r="CI65" s="13">
        <v>7300000</v>
      </c>
      <c r="CJ65" s="13">
        <v>-16169000</v>
      </c>
      <c r="CK65" s="82">
        <v>-8662270</v>
      </c>
      <c r="CL65" s="13">
        <v>0</v>
      </c>
      <c r="CM65" s="13">
        <v>0</v>
      </c>
      <c r="CN65" s="13">
        <v>0</v>
      </c>
      <c r="CO65" s="13">
        <v>-3670</v>
      </c>
      <c r="CP65" s="13">
        <v>0</v>
      </c>
      <c r="CQ65" s="13">
        <v>-16894</v>
      </c>
      <c r="CR65" s="13">
        <v>0</v>
      </c>
      <c r="CS65" s="82">
        <v>-20564</v>
      </c>
      <c r="CT65" s="84">
        <v>-2896475</v>
      </c>
      <c r="CU65" s="12">
        <v>7407593</v>
      </c>
      <c r="CV65" s="16">
        <v>4511118</v>
      </c>
      <c r="CW65" s="12">
        <v>755541</v>
      </c>
      <c r="CX65" s="13">
        <v>298135</v>
      </c>
      <c r="CY65" s="13">
        <v>73224</v>
      </c>
      <c r="CZ65" s="13">
        <v>-480825</v>
      </c>
      <c r="DA65" s="16">
        <v>7160</v>
      </c>
      <c r="DB65" s="12">
        <v>23962909</v>
      </c>
      <c r="DC65" s="13">
        <v>182685</v>
      </c>
      <c r="DD65" s="13">
        <v>717134</v>
      </c>
      <c r="DE65" s="13">
        <v>0</v>
      </c>
      <c r="DF65" s="13">
        <v>1101464</v>
      </c>
      <c r="DG65" s="13">
        <v>14295339</v>
      </c>
      <c r="DH65" s="13">
        <v>359125</v>
      </c>
      <c r="DI65" s="16">
        <v>424024</v>
      </c>
      <c r="DJ65" s="12">
        <v>1607766</v>
      </c>
      <c r="DK65" s="13">
        <v>288953</v>
      </c>
      <c r="DL65" s="13">
        <v>194758</v>
      </c>
      <c r="DM65" s="13">
        <v>0</v>
      </c>
      <c r="DN65" s="13">
        <v>0</v>
      </c>
      <c r="DO65" s="13">
        <v>0</v>
      </c>
      <c r="DP65" s="13">
        <v>0</v>
      </c>
      <c r="DQ65" s="16">
        <v>2174913</v>
      </c>
      <c r="DR65" s="12">
        <v>14626549</v>
      </c>
      <c r="DS65" s="13">
        <v>0</v>
      </c>
      <c r="DT65" s="13">
        <v>30998</v>
      </c>
      <c r="DU65" s="13">
        <v>1626665</v>
      </c>
      <c r="DV65" s="13">
        <v>0</v>
      </c>
      <c r="DW65" s="13">
        <v>918967</v>
      </c>
      <c r="DX65" s="13">
        <v>0</v>
      </c>
      <c r="DY65" s="13">
        <v>18801605</v>
      </c>
      <c r="DZ65" s="16">
        <v>13390</v>
      </c>
      <c r="EA65" s="13">
        <v>0</v>
      </c>
      <c r="EB65" s="13">
        <v>0</v>
      </c>
      <c r="EC65" s="13">
        <v>0</v>
      </c>
      <c r="ED65" s="16">
        <v>0</v>
      </c>
      <c r="EE65" s="13">
        <v>0</v>
      </c>
      <c r="EF65" s="13">
        <v>0</v>
      </c>
      <c r="EG65" s="13">
        <v>0</v>
      </c>
      <c r="EH65" s="13">
        <v>17961</v>
      </c>
      <c r="EI65" s="13">
        <v>9083723</v>
      </c>
      <c r="EJ65" s="13">
        <v>353165</v>
      </c>
      <c r="EK65" s="13">
        <v>3669</v>
      </c>
      <c r="EL65" s="13">
        <v>0</v>
      </c>
      <c r="EM65" s="13">
        <v>0</v>
      </c>
      <c r="EN65" s="16">
        <v>722504</v>
      </c>
      <c r="EO65" s="13">
        <v>0</v>
      </c>
      <c r="EP65" s="13">
        <v>0</v>
      </c>
      <c r="EQ65" s="16">
        <v>-723061</v>
      </c>
      <c r="ER65" s="82">
        <v>-1613187</v>
      </c>
    </row>
    <row r="66" spans="1:148" x14ac:dyDescent="0.3">
      <c r="A66" s="4" t="s">
        <v>55</v>
      </c>
      <c r="B66" s="13">
        <v>0</v>
      </c>
      <c r="C66" s="13">
        <v>0</v>
      </c>
      <c r="D66" s="13">
        <v>0</v>
      </c>
      <c r="E66" s="13">
        <v>50410000</v>
      </c>
      <c r="F66" s="82">
        <v>50410000</v>
      </c>
      <c r="G66" s="12">
        <v>0</v>
      </c>
      <c r="H66" s="13">
        <v>0</v>
      </c>
      <c r="I66" s="82">
        <v>0</v>
      </c>
      <c r="J66" s="12">
        <v>0</v>
      </c>
      <c r="K66" s="13">
        <v>0</v>
      </c>
      <c r="L66" s="13">
        <v>0</v>
      </c>
      <c r="M66" s="13">
        <v>1795000</v>
      </c>
      <c r="N66" s="13">
        <v>1650000</v>
      </c>
      <c r="O66" s="82">
        <v>3445000</v>
      </c>
      <c r="P66" s="84">
        <v>53855000</v>
      </c>
      <c r="Q66" s="12">
        <v>486405000</v>
      </c>
      <c r="R66" s="13">
        <v>62781000</v>
      </c>
      <c r="S66" s="13">
        <v>457500000</v>
      </c>
      <c r="T66" s="13">
        <v>8321000</v>
      </c>
      <c r="U66" s="13">
        <v>1121000</v>
      </c>
      <c r="V66" s="13">
        <v>0</v>
      </c>
      <c r="W66" s="13">
        <v>7987000</v>
      </c>
      <c r="X66" s="13">
        <v>3433000</v>
      </c>
      <c r="Y66" s="13">
        <v>43000</v>
      </c>
      <c r="Z66" s="13">
        <v>3000</v>
      </c>
      <c r="AA66" s="13">
        <v>32000</v>
      </c>
      <c r="AB66" s="82">
        <v>1027626000</v>
      </c>
      <c r="AC66" s="12">
        <v>16353000</v>
      </c>
      <c r="AD66" s="13">
        <v>773000</v>
      </c>
      <c r="AE66" s="13">
        <v>0</v>
      </c>
      <c r="AF66" s="82">
        <v>15580000</v>
      </c>
      <c r="AG66" s="84">
        <v>1097061000</v>
      </c>
      <c r="AH66" s="13">
        <v>0</v>
      </c>
      <c r="AI66" s="13">
        <v>0</v>
      </c>
      <c r="AJ66" s="13">
        <v>0</v>
      </c>
      <c r="AK66" s="13">
        <v>6468000</v>
      </c>
      <c r="AL66" s="13">
        <v>13215000</v>
      </c>
      <c r="AM66" s="13">
        <v>0</v>
      </c>
      <c r="AN66" s="13">
        <v>0</v>
      </c>
      <c r="AO66" s="82">
        <v>19683000</v>
      </c>
      <c r="AP66" s="84">
        <v>19683000</v>
      </c>
      <c r="AQ66" s="13">
        <v>12663000</v>
      </c>
      <c r="AR66" s="13">
        <v>0</v>
      </c>
      <c r="AS66" s="13">
        <v>8447000</v>
      </c>
      <c r="AT66" s="13">
        <v>21142000</v>
      </c>
      <c r="AU66" s="13">
        <v>0</v>
      </c>
      <c r="AV66" s="13">
        <v>1206000</v>
      </c>
      <c r="AW66" s="13">
        <v>0</v>
      </c>
      <c r="AX66" s="86">
        <v>30795000</v>
      </c>
      <c r="AY66" s="13">
        <v>8018000</v>
      </c>
      <c r="AZ66" s="82">
        <v>51476000</v>
      </c>
      <c r="BA66" s="84">
        <v>71159000</v>
      </c>
      <c r="BB66" s="13">
        <v>399771000</v>
      </c>
      <c r="BC66" s="13">
        <v>626131000</v>
      </c>
      <c r="BD66" s="82">
        <v>1025902000</v>
      </c>
      <c r="BE66" s="84">
        <v>1097061000</v>
      </c>
      <c r="BF66" s="13">
        <v>62539000</v>
      </c>
      <c r="BG66" s="13">
        <v>33053000</v>
      </c>
      <c r="BH66" s="13">
        <v>2381730</v>
      </c>
      <c r="BI66" s="13">
        <v>5301270</v>
      </c>
      <c r="BJ66" s="13">
        <v>0</v>
      </c>
      <c r="BK66" s="13">
        <v>2104000</v>
      </c>
      <c r="BL66" s="13">
        <v>0</v>
      </c>
      <c r="BM66" s="13">
        <v>8551000</v>
      </c>
      <c r="BN66" s="82">
        <v>113930000</v>
      </c>
      <c r="BO66" s="13">
        <v>3419000</v>
      </c>
      <c r="BP66" s="13">
        <v>0</v>
      </c>
      <c r="BQ66" s="13">
        <v>35226000</v>
      </c>
      <c r="BR66" s="13">
        <v>0</v>
      </c>
      <c r="BS66" s="13">
        <v>56539000</v>
      </c>
      <c r="BT66" s="13">
        <v>0</v>
      </c>
      <c r="BU66" s="13">
        <v>0</v>
      </c>
      <c r="BV66" s="13">
        <v>697000</v>
      </c>
      <c r="BW66" s="13">
        <v>0</v>
      </c>
      <c r="BX66" s="13">
        <v>0</v>
      </c>
      <c r="BY66" s="13">
        <v>0</v>
      </c>
      <c r="BZ66" s="13">
        <v>8466000</v>
      </c>
      <c r="CA66" s="82">
        <v>104347000</v>
      </c>
      <c r="CB66" s="84">
        <v>9583000</v>
      </c>
      <c r="CC66" s="13">
        <v>279000</v>
      </c>
      <c r="CD66" s="13">
        <v>0</v>
      </c>
      <c r="CE66" s="13">
        <v>0</v>
      </c>
      <c r="CF66" s="13">
        <v>0</v>
      </c>
      <c r="CG66" s="13">
        <v>0</v>
      </c>
      <c r="CH66" s="13">
        <v>0</v>
      </c>
      <c r="CI66" s="13">
        <v>0</v>
      </c>
      <c r="CJ66" s="13">
        <v>-17651000</v>
      </c>
      <c r="CK66" s="82">
        <v>-17372000</v>
      </c>
      <c r="CL66" s="13">
        <v>0</v>
      </c>
      <c r="CM66" s="13">
        <v>0</v>
      </c>
      <c r="CN66" s="13">
        <v>0</v>
      </c>
      <c r="CO66" s="13">
        <v>8000000</v>
      </c>
      <c r="CP66" s="13">
        <v>0</v>
      </c>
      <c r="CQ66" s="13">
        <v>-1897000</v>
      </c>
      <c r="CR66" s="13">
        <v>0</v>
      </c>
      <c r="CS66" s="82">
        <v>6103000</v>
      </c>
      <c r="CT66" s="84">
        <v>-1686000</v>
      </c>
      <c r="CU66" s="12">
        <v>47099000</v>
      </c>
      <c r="CV66" s="16">
        <v>40411000</v>
      </c>
      <c r="CW66" s="12">
        <v>1165000</v>
      </c>
      <c r="CX66" s="13">
        <v>36000</v>
      </c>
      <c r="CY66" s="13">
        <v>7014000</v>
      </c>
      <c r="CZ66" s="13">
        <v>1699000</v>
      </c>
      <c r="DA66" s="16">
        <v>1000</v>
      </c>
      <c r="DB66" s="12">
        <v>77076000</v>
      </c>
      <c r="DC66" s="13">
        <v>17727000</v>
      </c>
      <c r="DD66" s="13">
        <v>469000</v>
      </c>
      <c r="DE66" s="13">
        <v>543000</v>
      </c>
      <c r="DF66" s="13">
        <v>1322000</v>
      </c>
      <c r="DG66" s="13">
        <v>13010000</v>
      </c>
      <c r="DH66" s="13">
        <v>1288000</v>
      </c>
      <c r="DI66" s="16">
        <v>24000</v>
      </c>
      <c r="DJ66" s="12">
        <v>2106000</v>
      </c>
      <c r="DK66" s="13">
        <v>0</v>
      </c>
      <c r="DL66" s="13">
        <v>562000</v>
      </c>
      <c r="DM66" s="13">
        <v>0</v>
      </c>
      <c r="DN66" s="13">
        <v>0</v>
      </c>
      <c r="DO66" s="13">
        <v>0</v>
      </c>
      <c r="DP66" s="13">
        <v>0</v>
      </c>
      <c r="DQ66" s="16">
        <v>1079000</v>
      </c>
      <c r="DR66" s="12">
        <v>34083000</v>
      </c>
      <c r="DS66" s="13">
        <v>320000</v>
      </c>
      <c r="DT66" s="13">
        <v>27000</v>
      </c>
      <c r="DU66" s="13">
        <v>3718000</v>
      </c>
      <c r="DV66" s="13">
        <v>0</v>
      </c>
      <c r="DW66" s="13">
        <v>0</v>
      </c>
      <c r="DX66" s="13">
        <v>853000</v>
      </c>
      <c r="DY66" s="13">
        <v>59985000</v>
      </c>
      <c r="DZ66" s="16">
        <v>87000</v>
      </c>
      <c r="EA66" s="13">
        <v>0</v>
      </c>
      <c r="EB66" s="13">
        <v>0</v>
      </c>
      <c r="EC66" s="13">
        <v>0</v>
      </c>
      <c r="ED66" s="16">
        <v>0</v>
      </c>
      <c r="EE66" s="13">
        <v>0</v>
      </c>
      <c r="EF66" s="13">
        <v>0</v>
      </c>
      <c r="EG66" s="13">
        <v>0</v>
      </c>
      <c r="EH66" s="13">
        <v>456000</v>
      </c>
      <c r="EI66" s="13">
        <v>14984000</v>
      </c>
      <c r="EJ66" s="13">
        <v>0</v>
      </c>
      <c r="EK66" s="13">
        <v>75000</v>
      </c>
      <c r="EL66" s="13">
        <v>697000</v>
      </c>
      <c r="EM66" s="13">
        <v>0</v>
      </c>
      <c r="EN66" s="16">
        <v>6179000</v>
      </c>
      <c r="EO66" s="13">
        <v>0</v>
      </c>
      <c r="EP66" s="13">
        <v>113844000</v>
      </c>
      <c r="EQ66" s="16">
        <v>-2040000</v>
      </c>
      <c r="ER66" s="82">
        <v>105546000</v>
      </c>
    </row>
    <row r="67" spans="1:148" x14ac:dyDescent="0.3">
      <c r="A67" s="4" t="s">
        <v>56</v>
      </c>
      <c r="B67" s="13">
        <v>0</v>
      </c>
      <c r="C67" s="13">
        <v>0</v>
      </c>
      <c r="D67" s="13">
        <v>0</v>
      </c>
      <c r="E67" s="13">
        <v>11373</v>
      </c>
      <c r="F67" s="82">
        <v>11373</v>
      </c>
      <c r="G67" s="12">
        <v>0</v>
      </c>
      <c r="H67" s="13">
        <v>0</v>
      </c>
      <c r="I67" s="82">
        <v>0</v>
      </c>
      <c r="J67" s="12" t="s">
        <v>377</v>
      </c>
      <c r="K67" s="13">
        <v>0</v>
      </c>
      <c r="L67" s="13">
        <v>0</v>
      </c>
      <c r="M67" s="13">
        <v>0</v>
      </c>
      <c r="N67" s="13">
        <v>0</v>
      </c>
      <c r="O67" s="82">
        <v>0</v>
      </c>
      <c r="P67" s="84">
        <v>11373</v>
      </c>
      <c r="Q67" s="12">
        <v>13199</v>
      </c>
      <c r="R67" s="13">
        <v>73116</v>
      </c>
      <c r="S67" s="13">
        <v>378463</v>
      </c>
      <c r="T67" s="13">
        <v>4745</v>
      </c>
      <c r="U67" s="13">
        <v>930</v>
      </c>
      <c r="V67" s="13">
        <v>0</v>
      </c>
      <c r="W67" s="13">
        <v>909</v>
      </c>
      <c r="X67" s="13">
        <v>5616</v>
      </c>
      <c r="Y67" s="13">
        <v>2</v>
      </c>
      <c r="Z67" s="13">
        <v>0</v>
      </c>
      <c r="AA67" s="13">
        <v>89</v>
      </c>
      <c r="AB67" s="82">
        <v>477069</v>
      </c>
      <c r="AC67" s="12">
        <v>3414</v>
      </c>
      <c r="AD67" s="13">
        <v>0</v>
      </c>
      <c r="AE67" s="13">
        <v>0</v>
      </c>
      <c r="AF67" s="82">
        <v>3414</v>
      </c>
      <c r="AG67" s="84">
        <v>491856</v>
      </c>
      <c r="AH67" s="13">
        <v>7</v>
      </c>
      <c r="AI67" s="13">
        <v>2843</v>
      </c>
      <c r="AJ67" s="13">
        <v>0</v>
      </c>
      <c r="AK67" s="13">
        <v>1000</v>
      </c>
      <c r="AL67" s="13">
        <v>0</v>
      </c>
      <c r="AM67" s="13">
        <v>0</v>
      </c>
      <c r="AN67" s="13">
        <v>0</v>
      </c>
      <c r="AO67" s="82">
        <v>1000</v>
      </c>
      <c r="AP67" s="84">
        <v>3850</v>
      </c>
      <c r="AQ67" s="13">
        <v>0</v>
      </c>
      <c r="AR67" s="13">
        <v>0</v>
      </c>
      <c r="AS67" s="13">
        <v>3520</v>
      </c>
      <c r="AT67" s="13">
        <v>131</v>
      </c>
      <c r="AU67" s="13">
        <v>52</v>
      </c>
      <c r="AV67" s="13">
        <v>502</v>
      </c>
      <c r="AW67" s="13">
        <v>3732</v>
      </c>
      <c r="AX67" s="86">
        <v>7937</v>
      </c>
      <c r="AY67" s="13">
        <v>0</v>
      </c>
      <c r="AZ67" s="82">
        <v>7937</v>
      </c>
      <c r="BA67" s="84">
        <v>11787</v>
      </c>
      <c r="BB67" s="13">
        <v>95879</v>
      </c>
      <c r="BC67" s="13">
        <v>384190</v>
      </c>
      <c r="BD67" s="82">
        <v>480069</v>
      </c>
      <c r="BE67" s="84">
        <v>491856</v>
      </c>
      <c r="BF67" s="13">
        <v>16898</v>
      </c>
      <c r="BG67" s="13">
        <v>5928</v>
      </c>
      <c r="BH67" s="13">
        <v>3980.6</v>
      </c>
      <c r="BI67" s="13">
        <v>3674.4</v>
      </c>
      <c r="BJ67" s="13">
        <v>0</v>
      </c>
      <c r="BK67" s="13">
        <v>192</v>
      </c>
      <c r="BL67" s="13">
        <v>0</v>
      </c>
      <c r="BM67" s="13">
        <v>1783</v>
      </c>
      <c r="BN67" s="82">
        <v>32456</v>
      </c>
      <c r="BO67" s="13">
        <v>1940</v>
      </c>
      <c r="BP67" s="13">
        <v>18075</v>
      </c>
      <c r="BQ67" s="13">
        <v>0</v>
      </c>
      <c r="BR67" s="13">
        <v>0</v>
      </c>
      <c r="BS67" s="13">
        <v>15328</v>
      </c>
      <c r="BT67" s="13">
        <v>0</v>
      </c>
      <c r="BU67" s="13">
        <v>0</v>
      </c>
      <c r="BV67" s="13">
        <v>0</v>
      </c>
      <c r="BW67" s="13">
        <v>0</v>
      </c>
      <c r="BX67" s="13">
        <v>0</v>
      </c>
      <c r="BY67" s="13">
        <v>0</v>
      </c>
      <c r="BZ67" s="13">
        <v>1108</v>
      </c>
      <c r="CA67" s="82">
        <v>36451</v>
      </c>
      <c r="CB67" s="84">
        <v>-3995</v>
      </c>
      <c r="CC67" s="13">
        <v>64</v>
      </c>
      <c r="CD67" s="13">
        <v>0</v>
      </c>
      <c r="CE67" s="13">
        <v>0</v>
      </c>
      <c r="CF67" s="13">
        <v>0</v>
      </c>
      <c r="CG67" s="13">
        <v>0</v>
      </c>
      <c r="CH67" s="13">
        <v>0</v>
      </c>
      <c r="CI67" s="13">
        <v>0</v>
      </c>
      <c r="CJ67" s="13">
        <v>-11088</v>
      </c>
      <c r="CK67" s="82">
        <v>-11024</v>
      </c>
      <c r="CL67" s="13">
        <v>0</v>
      </c>
      <c r="CM67" s="13">
        <v>0</v>
      </c>
      <c r="CN67" s="13">
        <v>0</v>
      </c>
      <c r="CO67" s="13">
        <v>-231</v>
      </c>
      <c r="CP67" s="13">
        <v>0</v>
      </c>
      <c r="CQ67" s="13">
        <v>0</v>
      </c>
      <c r="CR67" s="13">
        <v>0</v>
      </c>
      <c r="CS67" s="82">
        <v>-231</v>
      </c>
      <c r="CT67" s="84">
        <v>-15250</v>
      </c>
      <c r="CU67" s="12">
        <v>26623</v>
      </c>
      <c r="CV67" s="16">
        <v>11373</v>
      </c>
      <c r="CW67" s="12">
        <v>208</v>
      </c>
      <c r="CX67" s="13">
        <v>114</v>
      </c>
      <c r="CY67" s="13">
        <v>55</v>
      </c>
      <c r="CZ67" s="13">
        <v>1949</v>
      </c>
      <c r="DA67" s="16">
        <v>-2</v>
      </c>
      <c r="DB67" s="12">
        <v>20383</v>
      </c>
      <c r="DC67" s="13">
        <v>2392</v>
      </c>
      <c r="DD67" s="13">
        <v>309</v>
      </c>
      <c r="DE67" s="13">
        <v>0</v>
      </c>
      <c r="DF67" s="13">
        <v>280</v>
      </c>
      <c r="DG67" s="13">
        <v>10295</v>
      </c>
      <c r="DH67" s="13">
        <v>610</v>
      </c>
      <c r="DI67" s="16">
        <v>0</v>
      </c>
      <c r="DJ67" s="12">
        <v>192</v>
      </c>
      <c r="DK67" s="13">
        <v>0</v>
      </c>
      <c r="DL67" s="13">
        <v>0</v>
      </c>
      <c r="DM67" s="13">
        <v>0</v>
      </c>
      <c r="DN67" s="13">
        <v>0</v>
      </c>
      <c r="DO67" s="13">
        <v>0</v>
      </c>
      <c r="DP67" s="13">
        <v>118</v>
      </c>
      <c r="DQ67" s="16">
        <v>827</v>
      </c>
      <c r="DR67" s="12">
        <v>17414</v>
      </c>
      <c r="DS67" s="13">
        <v>251</v>
      </c>
      <c r="DT67" s="13">
        <v>6</v>
      </c>
      <c r="DU67" s="13">
        <v>1940</v>
      </c>
      <c r="DV67" s="13">
        <v>0</v>
      </c>
      <c r="DW67" s="13">
        <v>391</v>
      </c>
      <c r="DX67" s="13">
        <v>379</v>
      </c>
      <c r="DY67" s="13">
        <v>17340</v>
      </c>
      <c r="DZ67" s="16">
        <v>0</v>
      </c>
      <c r="EA67" s="13">
        <v>0</v>
      </c>
      <c r="EB67" s="13">
        <v>0</v>
      </c>
      <c r="EC67" s="13">
        <v>0</v>
      </c>
      <c r="ED67" s="16">
        <v>0</v>
      </c>
      <c r="EE67" s="13">
        <v>0</v>
      </c>
      <c r="EF67" s="13">
        <v>0</v>
      </c>
      <c r="EG67" s="13">
        <v>0</v>
      </c>
      <c r="EH67" s="13">
        <v>0</v>
      </c>
      <c r="EI67" s="13">
        <v>17099</v>
      </c>
      <c r="EJ67" s="13">
        <v>191</v>
      </c>
      <c r="EK67" s="13">
        <v>0</v>
      </c>
      <c r="EL67" s="13">
        <v>0</v>
      </c>
      <c r="EM67" s="13">
        <v>0</v>
      </c>
      <c r="EN67" s="16">
        <v>7181</v>
      </c>
      <c r="EO67" s="13">
        <v>30693</v>
      </c>
      <c r="EP67" s="13">
        <v>0</v>
      </c>
      <c r="EQ67" s="16">
        <v>0</v>
      </c>
      <c r="ER67" s="82">
        <v>3907</v>
      </c>
    </row>
    <row r="68" spans="1:148" x14ac:dyDescent="0.3">
      <c r="A68" s="4" t="s">
        <v>57</v>
      </c>
      <c r="B68" s="13">
        <v>0</v>
      </c>
      <c r="C68" s="13">
        <v>0</v>
      </c>
      <c r="D68" s="13">
        <v>0</v>
      </c>
      <c r="E68" s="13">
        <v>19212000</v>
      </c>
      <c r="F68" s="82">
        <v>19212000</v>
      </c>
      <c r="G68" s="12">
        <v>0</v>
      </c>
      <c r="H68" s="13">
        <v>0</v>
      </c>
      <c r="I68" s="82">
        <v>0</v>
      </c>
      <c r="J68" s="12">
        <v>0</v>
      </c>
      <c r="K68" s="13">
        <v>0</v>
      </c>
      <c r="L68" s="13">
        <v>0</v>
      </c>
      <c r="M68" s="13">
        <v>112500000</v>
      </c>
      <c r="N68" s="13">
        <v>13188000</v>
      </c>
      <c r="O68" s="82">
        <v>125688000</v>
      </c>
      <c r="P68" s="84">
        <v>144900000</v>
      </c>
      <c r="Q68" s="12">
        <v>2616839000</v>
      </c>
      <c r="R68" s="13">
        <v>272305000</v>
      </c>
      <c r="S68" s="13">
        <v>481725000</v>
      </c>
      <c r="T68" s="13">
        <v>33435000</v>
      </c>
      <c r="U68" s="13">
        <v>0</v>
      </c>
      <c r="V68" s="13">
        <v>0</v>
      </c>
      <c r="W68" s="13">
        <v>11456000</v>
      </c>
      <c r="X68" s="13">
        <v>14646000</v>
      </c>
      <c r="Y68" s="13">
        <v>19000</v>
      </c>
      <c r="Z68" s="13">
        <v>0</v>
      </c>
      <c r="AA68" s="13">
        <v>0</v>
      </c>
      <c r="AB68" s="82">
        <v>3430425000</v>
      </c>
      <c r="AC68" s="12">
        <v>95584000</v>
      </c>
      <c r="AD68" s="13">
        <v>35462000</v>
      </c>
      <c r="AE68" s="13">
        <v>0</v>
      </c>
      <c r="AF68" s="82">
        <v>60122000</v>
      </c>
      <c r="AG68" s="84">
        <v>3635447000</v>
      </c>
      <c r="AH68" s="13">
        <v>6624000</v>
      </c>
      <c r="AI68" s="13">
        <v>0</v>
      </c>
      <c r="AJ68" s="13">
        <v>0</v>
      </c>
      <c r="AK68" s="13">
        <v>0</v>
      </c>
      <c r="AL68" s="13">
        <v>0</v>
      </c>
      <c r="AM68" s="13">
        <v>0</v>
      </c>
      <c r="AN68" s="13">
        <v>0</v>
      </c>
      <c r="AO68" s="82">
        <v>0</v>
      </c>
      <c r="AP68" s="84">
        <v>6624000</v>
      </c>
      <c r="AQ68" s="13">
        <v>12313000</v>
      </c>
      <c r="AR68" s="13">
        <v>0</v>
      </c>
      <c r="AS68" s="13">
        <v>22354000</v>
      </c>
      <c r="AT68" s="13">
        <v>0</v>
      </c>
      <c r="AU68" s="13">
        <v>0</v>
      </c>
      <c r="AV68" s="13">
        <v>7312000</v>
      </c>
      <c r="AW68" s="13">
        <v>0</v>
      </c>
      <c r="AX68" s="86">
        <v>29666000</v>
      </c>
      <c r="AY68" s="13">
        <v>0</v>
      </c>
      <c r="AZ68" s="82">
        <v>41979000</v>
      </c>
      <c r="BA68" s="84">
        <v>48603000</v>
      </c>
      <c r="BB68" s="13">
        <v>637253000</v>
      </c>
      <c r="BC68" s="13">
        <v>2949591000</v>
      </c>
      <c r="BD68" s="82">
        <v>3586844000</v>
      </c>
      <c r="BE68" s="84">
        <v>3635447000</v>
      </c>
      <c r="BF68" s="13">
        <v>142231000</v>
      </c>
      <c r="BG68" s="13">
        <v>62375000</v>
      </c>
      <c r="BH68" s="13">
        <v>8304000</v>
      </c>
      <c r="BI68" s="13">
        <v>5536000</v>
      </c>
      <c r="BJ68" s="13">
        <v>0</v>
      </c>
      <c r="BK68" s="13">
        <v>7050000</v>
      </c>
      <c r="BL68" s="13">
        <v>0</v>
      </c>
      <c r="BM68" s="13">
        <v>51915000</v>
      </c>
      <c r="BN68" s="82">
        <v>277411000</v>
      </c>
      <c r="BO68" s="13">
        <v>9644000</v>
      </c>
      <c r="BP68" s="13">
        <v>0</v>
      </c>
      <c r="BQ68" s="13">
        <v>98015000</v>
      </c>
      <c r="BR68" s="13">
        <v>0</v>
      </c>
      <c r="BS68" s="13">
        <v>101319000</v>
      </c>
      <c r="BT68" s="13">
        <v>0</v>
      </c>
      <c r="BU68" s="13">
        <v>0</v>
      </c>
      <c r="BV68" s="13">
        <v>0</v>
      </c>
      <c r="BW68" s="13">
        <v>0</v>
      </c>
      <c r="BX68" s="13">
        <v>0</v>
      </c>
      <c r="BY68" s="13">
        <v>0</v>
      </c>
      <c r="BZ68" s="13">
        <v>33632000</v>
      </c>
      <c r="CA68" s="82">
        <v>242610000</v>
      </c>
      <c r="CB68" s="84">
        <v>34801000</v>
      </c>
      <c r="CC68" s="13">
        <v>130000</v>
      </c>
      <c r="CD68" s="13">
        <v>0</v>
      </c>
      <c r="CE68" s="13">
        <v>0</v>
      </c>
      <c r="CF68" s="13">
        <v>0</v>
      </c>
      <c r="CG68" s="13">
        <v>0</v>
      </c>
      <c r="CH68" s="13">
        <v>0</v>
      </c>
      <c r="CI68" s="13">
        <v>7994000</v>
      </c>
      <c r="CJ68" s="13">
        <v>-38353000</v>
      </c>
      <c r="CK68" s="82">
        <v>-30229000</v>
      </c>
      <c r="CL68" s="13">
        <v>0</v>
      </c>
      <c r="CM68" s="13">
        <v>0</v>
      </c>
      <c r="CN68" s="13">
        <v>0</v>
      </c>
      <c r="CO68" s="13">
        <v>0</v>
      </c>
      <c r="CP68" s="13">
        <v>0</v>
      </c>
      <c r="CQ68" s="13">
        <v>-1797000</v>
      </c>
      <c r="CR68" s="13">
        <v>0</v>
      </c>
      <c r="CS68" s="82">
        <v>-1797000</v>
      </c>
      <c r="CT68" s="84">
        <v>2775000</v>
      </c>
      <c r="CU68" s="12">
        <v>16437000</v>
      </c>
      <c r="CV68" s="16">
        <v>19212000</v>
      </c>
      <c r="CW68" s="12">
        <v>-4409000</v>
      </c>
      <c r="CX68" s="13">
        <v>2173000</v>
      </c>
      <c r="CY68" s="13">
        <v>0</v>
      </c>
      <c r="CZ68" s="13">
        <v>-2258000</v>
      </c>
      <c r="DA68" s="16">
        <v>0</v>
      </c>
      <c r="DB68" s="12">
        <v>145478000</v>
      </c>
      <c r="DC68" s="13">
        <v>0</v>
      </c>
      <c r="DD68" s="13">
        <v>0</v>
      </c>
      <c r="DE68" s="13">
        <v>19468000</v>
      </c>
      <c r="DF68" s="13">
        <v>4010000</v>
      </c>
      <c r="DG68" s="13">
        <v>14835000</v>
      </c>
      <c r="DH68" s="13">
        <v>2277000</v>
      </c>
      <c r="DI68" s="16">
        <v>1674000</v>
      </c>
      <c r="DJ68" s="12">
        <v>7396000</v>
      </c>
      <c r="DK68" s="13">
        <v>13230000</v>
      </c>
      <c r="DL68" s="13">
        <v>592000</v>
      </c>
      <c r="DM68" s="13">
        <v>0</v>
      </c>
      <c r="DN68" s="13">
        <v>0</v>
      </c>
      <c r="DO68" s="13">
        <v>0</v>
      </c>
      <c r="DP68" s="13">
        <v>0</v>
      </c>
      <c r="DQ68" s="16">
        <v>53446000</v>
      </c>
      <c r="DR68" s="12">
        <v>85600000</v>
      </c>
      <c r="DS68" s="13">
        <v>485000</v>
      </c>
      <c r="DT68" s="13">
        <v>263000</v>
      </c>
      <c r="DU68" s="13">
        <v>9644000</v>
      </c>
      <c r="DV68" s="13">
        <v>0</v>
      </c>
      <c r="DW68" s="13">
        <v>9342000</v>
      </c>
      <c r="DX68" s="13">
        <v>4617000</v>
      </c>
      <c r="DY68" s="13">
        <v>91937000</v>
      </c>
      <c r="DZ68" s="16">
        <v>3347000</v>
      </c>
      <c r="EA68" s="13">
        <v>0</v>
      </c>
      <c r="EB68" s="13">
        <v>0</v>
      </c>
      <c r="EC68" s="13">
        <v>0</v>
      </c>
      <c r="ED68" s="16">
        <v>0</v>
      </c>
      <c r="EE68" s="13">
        <v>0</v>
      </c>
      <c r="EF68" s="13">
        <v>0</v>
      </c>
      <c r="EG68" s="13">
        <v>0</v>
      </c>
      <c r="EH68" s="13">
        <v>1469000</v>
      </c>
      <c r="EI68" s="13">
        <v>23157000</v>
      </c>
      <c r="EJ68" s="13">
        <v>0</v>
      </c>
      <c r="EK68" s="13">
        <v>464000</v>
      </c>
      <c r="EL68" s="13">
        <v>0</v>
      </c>
      <c r="EM68" s="13">
        <v>0</v>
      </c>
      <c r="EN68" s="16">
        <v>17888000</v>
      </c>
      <c r="EO68" s="13">
        <v>0</v>
      </c>
      <c r="EP68" s="13">
        <v>-80883000</v>
      </c>
      <c r="EQ68" s="16">
        <v>-8129000</v>
      </c>
      <c r="ER68" s="82">
        <v>-74819000</v>
      </c>
    </row>
    <row r="69" spans="1:148" x14ac:dyDescent="0.3">
      <c r="A69" s="4" t="s">
        <v>58</v>
      </c>
      <c r="B69" s="13">
        <v>0</v>
      </c>
      <c r="C69" s="13">
        <v>0</v>
      </c>
      <c r="D69" s="13">
        <v>0</v>
      </c>
      <c r="E69" s="13">
        <v>9201684.2599999979</v>
      </c>
      <c r="F69" s="82">
        <v>9201684.2599999979</v>
      </c>
      <c r="G69" s="12">
        <v>0</v>
      </c>
      <c r="H69" s="13">
        <v>0</v>
      </c>
      <c r="I69" s="82">
        <v>0</v>
      </c>
      <c r="J69" s="12">
        <v>0</v>
      </c>
      <c r="K69" s="13">
        <v>0</v>
      </c>
      <c r="L69" s="13">
        <v>0</v>
      </c>
      <c r="M69" s="13">
        <v>0</v>
      </c>
      <c r="N69" s="13">
        <v>0</v>
      </c>
      <c r="O69" s="82">
        <v>0</v>
      </c>
      <c r="P69" s="84">
        <v>9201684.2599999979</v>
      </c>
      <c r="Q69" s="12">
        <v>16768191.331584999</v>
      </c>
      <c r="R69" s="13">
        <v>40336567.222720884</v>
      </c>
      <c r="S69" s="13">
        <v>222882045.63996986</v>
      </c>
      <c r="T69" s="13">
        <v>4319532.6818181835</v>
      </c>
      <c r="U69" s="13">
        <v>759204.67423476593</v>
      </c>
      <c r="V69" s="13">
        <v>0</v>
      </c>
      <c r="W69" s="13">
        <v>163625.68</v>
      </c>
      <c r="X69" s="13">
        <v>1604217.2400000005</v>
      </c>
      <c r="Y69" s="13">
        <v>0</v>
      </c>
      <c r="Z69" s="13">
        <v>0</v>
      </c>
      <c r="AA69" s="13">
        <v>0</v>
      </c>
      <c r="AB69" s="82">
        <v>286833384.47032869</v>
      </c>
      <c r="AC69" s="12">
        <v>2764548.68</v>
      </c>
      <c r="AD69" s="13">
        <v>32468.62</v>
      </c>
      <c r="AE69" s="13">
        <v>0</v>
      </c>
      <c r="AF69" s="82">
        <v>2732080.06</v>
      </c>
      <c r="AG69" s="84">
        <v>298767148.79032868</v>
      </c>
      <c r="AH69" s="13">
        <v>0</v>
      </c>
      <c r="AI69" s="13">
        <v>0</v>
      </c>
      <c r="AJ69" s="13">
        <v>0</v>
      </c>
      <c r="AK69" s="13">
        <v>442521</v>
      </c>
      <c r="AL69" s="13">
        <v>1000000</v>
      </c>
      <c r="AM69" s="13">
        <v>0</v>
      </c>
      <c r="AN69" s="13">
        <v>0</v>
      </c>
      <c r="AO69" s="82">
        <v>1442521</v>
      </c>
      <c r="AP69" s="84">
        <v>1442521</v>
      </c>
      <c r="AQ69" s="13">
        <v>2466138</v>
      </c>
      <c r="AR69" s="13">
        <v>0</v>
      </c>
      <c r="AS69" s="13">
        <v>2451339.94</v>
      </c>
      <c r="AT69" s="13">
        <v>0</v>
      </c>
      <c r="AU69" s="13">
        <v>0</v>
      </c>
      <c r="AV69" s="13">
        <v>10942</v>
      </c>
      <c r="AW69" s="13">
        <v>1173951</v>
      </c>
      <c r="AX69" s="86">
        <v>3636232.94</v>
      </c>
      <c r="AY69" s="13">
        <v>0</v>
      </c>
      <c r="AZ69" s="82">
        <v>6102370.9399999995</v>
      </c>
      <c r="BA69" s="84">
        <v>7544891.9399999995</v>
      </c>
      <c r="BB69" s="13">
        <v>99946953.429999992</v>
      </c>
      <c r="BC69" s="13">
        <v>191275303.74000001</v>
      </c>
      <c r="BD69" s="82">
        <v>291222257.17000002</v>
      </c>
      <c r="BE69" s="84">
        <v>298767149.11000001</v>
      </c>
      <c r="BF69" s="13">
        <v>10757000</v>
      </c>
      <c r="BG69" s="13">
        <v>3125500</v>
      </c>
      <c r="BH69" s="13">
        <v>1769000</v>
      </c>
      <c r="BI69" s="13">
        <v>4758000</v>
      </c>
      <c r="BJ69" s="13">
        <v>0</v>
      </c>
      <c r="BK69" s="13">
        <v>411000</v>
      </c>
      <c r="BL69" s="13">
        <v>0</v>
      </c>
      <c r="BM69" s="13">
        <v>1856500</v>
      </c>
      <c r="BN69" s="82">
        <v>22677000</v>
      </c>
      <c r="BO69" s="13">
        <v>966000</v>
      </c>
      <c r="BP69" s="13">
        <v>0</v>
      </c>
      <c r="BQ69" s="13">
        <v>8817000</v>
      </c>
      <c r="BR69" s="13">
        <v>0</v>
      </c>
      <c r="BS69" s="13">
        <v>12620000</v>
      </c>
      <c r="BT69" s="13">
        <v>0</v>
      </c>
      <c r="BU69" s="13">
        <v>34000</v>
      </c>
      <c r="BV69" s="13">
        <v>0</v>
      </c>
      <c r="BW69" s="13">
        <v>0</v>
      </c>
      <c r="BX69" s="13">
        <v>0</v>
      </c>
      <c r="BY69" s="13">
        <v>0</v>
      </c>
      <c r="BZ69" s="13">
        <v>327000</v>
      </c>
      <c r="CA69" s="82">
        <v>22764000</v>
      </c>
      <c r="CB69" s="84">
        <v>-87000</v>
      </c>
      <c r="CC69" s="13">
        <v>74000</v>
      </c>
      <c r="CD69" s="13">
        <v>0</v>
      </c>
      <c r="CE69" s="13">
        <v>0</v>
      </c>
      <c r="CF69" s="13">
        <v>0</v>
      </c>
      <c r="CG69" s="13">
        <v>0</v>
      </c>
      <c r="CH69" s="13">
        <v>0</v>
      </c>
      <c r="CI69" s="13">
        <v>0</v>
      </c>
      <c r="CJ69" s="13">
        <v>-10950000</v>
      </c>
      <c r="CK69" s="82">
        <v>-10876000</v>
      </c>
      <c r="CL69" s="13">
        <v>0</v>
      </c>
      <c r="CM69" s="13">
        <v>0</v>
      </c>
      <c r="CN69" s="13">
        <v>1000000</v>
      </c>
      <c r="CO69" s="13">
        <v>0</v>
      </c>
      <c r="CP69" s="13">
        <v>0</v>
      </c>
      <c r="CQ69" s="13">
        <v>-128000</v>
      </c>
      <c r="CR69" s="13">
        <v>0</v>
      </c>
      <c r="CS69" s="82">
        <v>872000</v>
      </c>
      <c r="CT69" s="84">
        <v>-10091000</v>
      </c>
      <c r="CU69" s="12">
        <v>19293000</v>
      </c>
      <c r="CV69" s="16">
        <v>9202000</v>
      </c>
      <c r="CW69" s="12">
        <v>-577000</v>
      </c>
      <c r="CX69" s="13">
        <v>-42000</v>
      </c>
      <c r="CY69" s="13">
        <v>0</v>
      </c>
      <c r="CZ69" s="13">
        <v>-418000</v>
      </c>
      <c r="DA69" s="16">
        <v>0</v>
      </c>
      <c r="DB69" s="12">
        <v>13433330.332350001</v>
      </c>
      <c r="DC69" s="13">
        <v>694760</v>
      </c>
      <c r="DD69" s="13">
        <v>0</v>
      </c>
      <c r="DE69" s="13">
        <v>3697</v>
      </c>
      <c r="DF69" s="13">
        <v>268906</v>
      </c>
      <c r="DG69" s="13">
        <v>8488603</v>
      </c>
      <c r="DH69" s="13">
        <v>194845</v>
      </c>
      <c r="DI69" s="16">
        <v>0</v>
      </c>
      <c r="DJ69" s="12">
        <v>440553</v>
      </c>
      <c r="DK69" s="13">
        <v>21549</v>
      </c>
      <c r="DL69" s="13">
        <v>25778</v>
      </c>
      <c r="DM69" s="13">
        <v>0</v>
      </c>
      <c r="DN69" s="13">
        <v>0</v>
      </c>
      <c r="DO69" s="13">
        <v>0</v>
      </c>
      <c r="DP69" s="13">
        <v>0</v>
      </c>
      <c r="DQ69" s="16">
        <v>353835.66764999926</v>
      </c>
      <c r="DR69" s="12">
        <v>6892220.75</v>
      </c>
      <c r="DS69" s="13">
        <v>168057.91999999899</v>
      </c>
      <c r="DT69" s="13">
        <v>6669</v>
      </c>
      <c r="DU69" s="13">
        <v>966256.78</v>
      </c>
      <c r="DV69" s="13">
        <v>0</v>
      </c>
      <c r="DW69" s="13">
        <v>1402580.98</v>
      </c>
      <c r="DX69" s="13">
        <v>306259.5700000003</v>
      </c>
      <c r="DY69" s="13">
        <v>10852822.869999999</v>
      </c>
      <c r="DZ69" s="16">
        <v>0</v>
      </c>
      <c r="EA69" s="13">
        <v>0</v>
      </c>
      <c r="EB69" s="13">
        <v>0</v>
      </c>
      <c r="EC69" s="13">
        <v>0</v>
      </c>
      <c r="ED69" s="16">
        <v>0</v>
      </c>
      <c r="EE69" s="13">
        <v>0</v>
      </c>
      <c r="EF69" s="13">
        <v>0</v>
      </c>
      <c r="EG69" s="13">
        <v>0</v>
      </c>
      <c r="EH69" s="13">
        <v>0</v>
      </c>
      <c r="EI69" s="13">
        <v>6550696.0799999898</v>
      </c>
      <c r="EJ69" s="13">
        <v>9741.64</v>
      </c>
      <c r="EK69" s="13">
        <v>3390.0699999999902</v>
      </c>
      <c r="EL69" s="13">
        <v>31044.09</v>
      </c>
      <c r="EM69" s="13">
        <v>0</v>
      </c>
      <c r="EN69" s="16">
        <v>306399</v>
      </c>
      <c r="EO69" s="13">
        <v>0</v>
      </c>
      <c r="EP69" s="13">
        <v>0</v>
      </c>
      <c r="EQ69" s="16">
        <v>0</v>
      </c>
      <c r="ER69" s="82">
        <v>-3570281.7499999888</v>
      </c>
    </row>
    <row r="70" spans="1:148" x14ac:dyDescent="0.3">
      <c r="A70" s="4" t="s">
        <v>59</v>
      </c>
      <c r="B70" s="13">
        <v>1326000</v>
      </c>
      <c r="C70" s="13">
        <v>0</v>
      </c>
      <c r="D70" s="13">
        <v>0</v>
      </c>
      <c r="E70" s="13">
        <v>464000</v>
      </c>
      <c r="F70" s="82">
        <v>1790000</v>
      </c>
      <c r="G70" s="12">
        <v>0</v>
      </c>
      <c r="H70" s="13">
        <v>0</v>
      </c>
      <c r="I70" s="82">
        <v>0</v>
      </c>
      <c r="J70" s="12">
        <v>0</v>
      </c>
      <c r="K70" s="13">
        <v>0</v>
      </c>
      <c r="L70" s="13">
        <v>0</v>
      </c>
      <c r="M70" s="13">
        <v>9838000</v>
      </c>
      <c r="N70" s="13">
        <v>181000</v>
      </c>
      <c r="O70" s="82">
        <v>10019000</v>
      </c>
      <c r="P70" s="84">
        <v>11809000</v>
      </c>
      <c r="Q70" s="12">
        <v>126806000</v>
      </c>
      <c r="R70" s="13">
        <v>20652000</v>
      </c>
      <c r="S70" s="13">
        <v>23810000</v>
      </c>
      <c r="T70" s="13">
        <v>535000</v>
      </c>
      <c r="U70" s="13">
        <v>0</v>
      </c>
      <c r="V70" s="13">
        <v>0</v>
      </c>
      <c r="W70" s="13">
        <v>30000</v>
      </c>
      <c r="X70" s="13">
        <v>172000</v>
      </c>
      <c r="Y70" s="13">
        <v>0</v>
      </c>
      <c r="Z70" s="13">
        <v>0</v>
      </c>
      <c r="AA70" s="13">
        <v>6000</v>
      </c>
      <c r="AB70" s="82">
        <v>172011000</v>
      </c>
      <c r="AC70" s="12">
        <v>845000</v>
      </c>
      <c r="AD70" s="13">
        <v>1000</v>
      </c>
      <c r="AE70" s="13">
        <v>0</v>
      </c>
      <c r="AF70" s="82">
        <v>844000</v>
      </c>
      <c r="AG70" s="84">
        <v>184664000</v>
      </c>
      <c r="AH70" s="13">
        <v>25000</v>
      </c>
      <c r="AI70" s="13">
        <v>0</v>
      </c>
      <c r="AJ70" s="13">
        <v>0</v>
      </c>
      <c r="AK70" s="13">
        <v>0</v>
      </c>
      <c r="AL70" s="13">
        <v>0</v>
      </c>
      <c r="AM70" s="13">
        <v>0</v>
      </c>
      <c r="AN70" s="13">
        <v>0</v>
      </c>
      <c r="AO70" s="82">
        <v>0</v>
      </c>
      <c r="AP70" s="84">
        <v>25000</v>
      </c>
      <c r="AQ70" s="13">
        <v>1938000</v>
      </c>
      <c r="AR70" s="13">
        <v>0</v>
      </c>
      <c r="AS70" s="13">
        <v>1144000</v>
      </c>
      <c r="AT70" s="13">
        <v>0</v>
      </c>
      <c r="AU70" s="13">
        <v>0</v>
      </c>
      <c r="AV70" s="13">
        <v>0</v>
      </c>
      <c r="AW70" s="13">
        <v>0</v>
      </c>
      <c r="AX70" s="86">
        <v>1144000</v>
      </c>
      <c r="AY70" s="13">
        <v>0</v>
      </c>
      <c r="AZ70" s="82">
        <v>3082000</v>
      </c>
      <c r="BA70" s="84">
        <v>3107000</v>
      </c>
      <c r="BB70" s="13">
        <v>98253000</v>
      </c>
      <c r="BC70" s="13">
        <v>83304000</v>
      </c>
      <c r="BD70" s="82">
        <v>181557000</v>
      </c>
      <c r="BE70" s="84">
        <v>184664000</v>
      </c>
      <c r="BF70" s="13">
        <v>7136000</v>
      </c>
      <c r="BG70" s="13">
        <v>3427000</v>
      </c>
      <c r="BH70" s="13">
        <v>1844000</v>
      </c>
      <c r="BI70" s="13">
        <v>468000</v>
      </c>
      <c r="BJ70" s="13">
        <v>65000</v>
      </c>
      <c r="BK70" s="13">
        <v>355000</v>
      </c>
      <c r="BL70" s="13">
        <v>0</v>
      </c>
      <c r="BM70" s="13">
        <v>700000</v>
      </c>
      <c r="BN70" s="82">
        <v>13995000</v>
      </c>
      <c r="BO70" s="13">
        <v>472000</v>
      </c>
      <c r="BP70" s="13">
        <v>0</v>
      </c>
      <c r="BQ70" s="13">
        <v>4704000</v>
      </c>
      <c r="BR70" s="13">
        <v>0</v>
      </c>
      <c r="BS70" s="13">
        <v>6572000</v>
      </c>
      <c r="BT70" s="13">
        <v>0</v>
      </c>
      <c r="BU70" s="13">
        <v>0</v>
      </c>
      <c r="BV70" s="13">
        <v>0</v>
      </c>
      <c r="BW70" s="13">
        <v>0</v>
      </c>
      <c r="BX70" s="13">
        <v>0</v>
      </c>
      <c r="BY70" s="13">
        <v>0</v>
      </c>
      <c r="BZ70" s="13">
        <v>764000</v>
      </c>
      <c r="CA70" s="82">
        <v>12512000</v>
      </c>
      <c r="CB70" s="84">
        <v>1483000</v>
      </c>
      <c r="CC70" s="13">
        <v>100000</v>
      </c>
      <c r="CD70" s="13">
        <v>0</v>
      </c>
      <c r="CE70" s="13">
        <v>0</v>
      </c>
      <c r="CF70" s="13">
        <v>0</v>
      </c>
      <c r="CG70" s="13">
        <v>0</v>
      </c>
      <c r="CH70" s="13">
        <v>-2235000</v>
      </c>
      <c r="CI70" s="13">
        <v>-16000</v>
      </c>
      <c r="CJ70" s="13">
        <v>-1110000</v>
      </c>
      <c r="CK70" s="82">
        <v>-3261000</v>
      </c>
      <c r="CL70" s="13">
        <v>0</v>
      </c>
      <c r="CM70" s="13">
        <v>0</v>
      </c>
      <c r="CN70" s="13">
        <v>0</v>
      </c>
      <c r="CO70" s="13">
        <v>0</v>
      </c>
      <c r="CP70" s="13">
        <v>0</v>
      </c>
      <c r="CQ70" s="13">
        <v>0</v>
      </c>
      <c r="CR70" s="13">
        <v>0</v>
      </c>
      <c r="CS70" s="82">
        <v>0</v>
      </c>
      <c r="CT70" s="84">
        <v>-1778000</v>
      </c>
      <c r="CU70" s="12">
        <v>3568000</v>
      </c>
      <c r="CV70" s="16">
        <v>1790000</v>
      </c>
      <c r="CW70" s="12">
        <v>11000</v>
      </c>
      <c r="CX70" s="13">
        <v>112000</v>
      </c>
      <c r="CY70" s="13">
        <v>0</v>
      </c>
      <c r="CZ70" s="13">
        <v>352000</v>
      </c>
      <c r="DA70" s="16">
        <v>-2000</v>
      </c>
      <c r="DB70" s="12">
        <v>8495000</v>
      </c>
      <c r="DC70" s="13">
        <v>2087000</v>
      </c>
      <c r="DD70" s="13">
        <v>0</v>
      </c>
      <c r="DE70" s="13">
        <v>16000</v>
      </c>
      <c r="DF70" s="13">
        <v>110000</v>
      </c>
      <c r="DG70" s="13">
        <v>1990000</v>
      </c>
      <c r="DH70" s="13">
        <v>0</v>
      </c>
      <c r="DI70" s="16">
        <v>0</v>
      </c>
      <c r="DJ70" s="12">
        <v>512000</v>
      </c>
      <c r="DK70" s="13">
        <v>169000</v>
      </c>
      <c r="DL70" s="13">
        <v>13000</v>
      </c>
      <c r="DM70" s="13">
        <v>0</v>
      </c>
      <c r="DN70" s="13">
        <v>0</v>
      </c>
      <c r="DO70" s="13">
        <v>0</v>
      </c>
      <c r="DP70" s="13">
        <v>0</v>
      </c>
      <c r="DQ70" s="16">
        <v>256000</v>
      </c>
      <c r="DR70" s="12">
        <v>3887000</v>
      </c>
      <c r="DS70" s="13">
        <v>212000</v>
      </c>
      <c r="DT70" s="13">
        <v>47000</v>
      </c>
      <c r="DU70" s="13">
        <v>472000</v>
      </c>
      <c r="DV70" s="13">
        <v>0</v>
      </c>
      <c r="DW70" s="13">
        <v>644000</v>
      </c>
      <c r="DX70" s="13">
        <v>231000</v>
      </c>
      <c r="DY70" s="13">
        <v>6445000</v>
      </c>
      <c r="DZ70" s="16">
        <v>0</v>
      </c>
      <c r="EA70" s="13">
        <v>0</v>
      </c>
      <c r="EB70" s="13">
        <v>0</v>
      </c>
      <c r="EC70" s="13">
        <v>0</v>
      </c>
      <c r="ED70" s="16">
        <v>0</v>
      </c>
      <c r="EE70" s="13">
        <v>0</v>
      </c>
      <c r="EF70" s="13">
        <v>0</v>
      </c>
      <c r="EG70" s="13">
        <v>0</v>
      </c>
      <c r="EH70" s="13">
        <v>0</v>
      </c>
      <c r="EI70" s="13">
        <v>1269000</v>
      </c>
      <c r="EJ70" s="13">
        <v>0</v>
      </c>
      <c r="EK70" s="13">
        <v>0</v>
      </c>
      <c r="EL70" s="13">
        <v>0</v>
      </c>
      <c r="EM70" s="13">
        <v>0</v>
      </c>
      <c r="EN70" s="16">
        <v>1042000</v>
      </c>
      <c r="EO70" s="13">
        <v>0</v>
      </c>
      <c r="EP70" s="13">
        <v>124000</v>
      </c>
      <c r="EQ70" s="16">
        <v>0</v>
      </c>
      <c r="ER70" s="82">
        <v>-477000</v>
      </c>
    </row>
    <row r="71" spans="1:148" x14ac:dyDescent="0.3">
      <c r="A71" s="4" t="s">
        <v>60</v>
      </c>
      <c r="B71" s="13">
        <v>0</v>
      </c>
      <c r="C71" s="13">
        <v>0</v>
      </c>
      <c r="D71" s="13">
        <v>0</v>
      </c>
      <c r="E71" s="13">
        <v>8671000</v>
      </c>
      <c r="F71" s="82">
        <v>8671000</v>
      </c>
      <c r="G71" s="12">
        <v>0</v>
      </c>
      <c r="H71" s="13">
        <v>0</v>
      </c>
      <c r="I71" s="82">
        <v>0</v>
      </c>
      <c r="J71" s="12">
        <v>0</v>
      </c>
      <c r="K71" s="13">
        <v>0</v>
      </c>
      <c r="L71" s="13">
        <v>0</v>
      </c>
      <c r="M71" s="13">
        <v>16326000</v>
      </c>
      <c r="N71" s="13">
        <v>0</v>
      </c>
      <c r="O71" s="82">
        <v>16326000</v>
      </c>
      <c r="P71" s="84">
        <v>24997000</v>
      </c>
      <c r="Q71" s="12">
        <v>122944000</v>
      </c>
      <c r="R71" s="13">
        <v>105304000</v>
      </c>
      <c r="S71" s="13">
        <v>573437000</v>
      </c>
      <c r="T71" s="13">
        <v>12070000</v>
      </c>
      <c r="U71" s="13">
        <v>1126000</v>
      </c>
      <c r="V71" s="13">
        <v>0</v>
      </c>
      <c r="W71" s="13">
        <v>3354000</v>
      </c>
      <c r="X71" s="13">
        <v>26104000</v>
      </c>
      <c r="Y71" s="13">
        <v>1000</v>
      </c>
      <c r="Z71" s="13">
        <v>0</v>
      </c>
      <c r="AA71" s="13">
        <v>0</v>
      </c>
      <c r="AB71" s="82">
        <v>844340000</v>
      </c>
      <c r="AC71" s="12">
        <v>8564000</v>
      </c>
      <c r="AD71" s="13">
        <v>24000</v>
      </c>
      <c r="AE71" s="13">
        <v>0</v>
      </c>
      <c r="AF71" s="82">
        <v>8540000</v>
      </c>
      <c r="AG71" s="84">
        <v>877877000</v>
      </c>
      <c r="AH71" s="13">
        <v>0</v>
      </c>
      <c r="AI71" s="13">
        <v>0</v>
      </c>
      <c r="AJ71" s="13">
        <v>0</v>
      </c>
      <c r="AK71" s="13">
        <v>0</v>
      </c>
      <c r="AL71" s="13">
        <v>8289000</v>
      </c>
      <c r="AM71" s="13">
        <v>0</v>
      </c>
      <c r="AN71" s="13">
        <v>0</v>
      </c>
      <c r="AO71" s="82">
        <v>8289000</v>
      </c>
      <c r="AP71" s="84">
        <v>8289000</v>
      </c>
      <c r="AQ71" s="13">
        <v>9766000</v>
      </c>
      <c r="AR71" s="13">
        <v>0</v>
      </c>
      <c r="AS71" s="13">
        <v>8074000</v>
      </c>
      <c r="AT71" s="13">
        <v>5991000</v>
      </c>
      <c r="AU71" s="13">
        <v>0</v>
      </c>
      <c r="AV71" s="13">
        <v>273000</v>
      </c>
      <c r="AW71" s="13">
        <v>0</v>
      </c>
      <c r="AX71" s="86">
        <v>14338000</v>
      </c>
      <c r="AY71" s="13">
        <v>0</v>
      </c>
      <c r="AZ71" s="82">
        <v>24104000</v>
      </c>
      <c r="BA71" s="84">
        <v>32393000</v>
      </c>
      <c r="BB71" s="13">
        <v>261785000</v>
      </c>
      <c r="BC71" s="13">
        <v>583699000</v>
      </c>
      <c r="BD71" s="82">
        <v>845484000</v>
      </c>
      <c r="BE71" s="84">
        <v>877877000</v>
      </c>
      <c r="BF71" s="13">
        <v>44622000</v>
      </c>
      <c r="BG71" s="13">
        <v>10806999</v>
      </c>
      <c r="BH71" s="13">
        <v>8908000</v>
      </c>
      <c r="BI71" s="13">
        <v>8015000</v>
      </c>
      <c r="BJ71" s="13">
        <v>0</v>
      </c>
      <c r="BK71" s="13">
        <v>1609000</v>
      </c>
      <c r="BL71" s="13">
        <v>0</v>
      </c>
      <c r="BM71" s="13">
        <v>7010001</v>
      </c>
      <c r="BN71" s="82">
        <v>80971000</v>
      </c>
      <c r="BO71" s="13">
        <v>2867000</v>
      </c>
      <c r="BP71" s="13">
        <v>0</v>
      </c>
      <c r="BQ71" s="13">
        <v>26973000</v>
      </c>
      <c r="BR71" s="13">
        <v>0</v>
      </c>
      <c r="BS71" s="13">
        <v>44254000</v>
      </c>
      <c r="BT71" s="13">
        <v>0</v>
      </c>
      <c r="BU71" s="13">
        <v>143000</v>
      </c>
      <c r="BV71" s="13">
        <v>5000</v>
      </c>
      <c r="BW71" s="13">
        <v>0</v>
      </c>
      <c r="BX71" s="13">
        <v>0</v>
      </c>
      <c r="BY71" s="13">
        <v>0</v>
      </c>
      <c r="BZ71" s="13">
        <v>3651000</v>
      </c>
      <c r="CA71" s="82">
        <v>77893000</v>
      </c>
      <c r="CB71" s="84">
        <v>3078000</v>
      </c>
      <c r="CC71" s="13">
        <v>1502000</v>
      </c>
      <c r="CD71" s="13">
        <v>0</v>
      </c>
      <c r="CE71" s="13">
        <v>0</v>
      </c>
      <c r="CF71" s="13">
        <v>0</v>
      </c>
      <c r="CG71" s="13">
        <v>0</v>
      </c>
      <c r="CH71" s="13">
        <v>0</v>
      </c>
      <c r="CI71" s="13">
        <v>14945000</v>
      </c>
      <c r="CJ71" s="13">
        <v>-27605000</v>
      </c>
      <c r="CK71" s="82">
        <v>-11158000</v>
      </c>
      <c r="CL71" s="13">
        <v>0</v>
      </c>
      <c r="CM71" s="13">
        <v>0</v>
      </c>
      <c r="CN71" s="13">
        <v>0</v>
      </c>
      <c r="CO71" s="13">
        <v>0</v>
      </c>
      <c r="CP71" s="13">
        <v>-940000</v>
      </c>
      <c r="CQ71" s="13">
        <v>-91000</v>
      </c>
      <c r="CR71" s="13">
        <v>0</v>
      </c>
      <c r="CS71" s="82">
        <v>-1031000</v>
      </c>
      <c r="CT71" s="84">
        <v>-9111000</v>
      </c>
      <c r="CU71" s="12">
        <v>17782000</v>
      </c>
      <c r="CV71" s="16">
        <v>8671000</v>
      </c>
      <c r="CW71" s="12">
        <v>1008000</v>
      </c>
      <c r="CX71" s="13">
        <v>75000</v>
      </c>
      <c r="CY71" s="13">
        <v>2457000</v>
      </c>
      <c r="CZ71" s="13">
        <v>-1015</v>
      </c>
      <c r="DA71" s="16">
        <v>137</v>
      </c>
      <c r="DB71" s="12">
        <v>50490839</v>
      </c>
      <c r="DC71" s="13">
        <v>4385000</v>
      </c>
      <c r="DD71" s="13">
        <v>0</v>
      </c>
      <c r="DE71" s="13">
        <v>0</v>
      </c>
      <c r="DF71" s="13">
        <v>1002000</v>
      </c>
      <c r="DG71" s="13">
        <v>16923000</v>
      </c>
      <c r="DH71" s="13">
        <v>118000</v>
      </c>
      <c r="DI71" s="16">
        <v>2487000</v>
      </c>
      <c r="DJ71" s="12">
        <v>1609000</v>
      </c>
      <c r="DK71" s="13">
        <v>223000</v>
      </c>
      <c r="DL71" s="13">
        <v>286000</v>
      </c>
      <c r="DM71" s="13">
        <v>0</v>
      </c>
      <c r="DN71" s="13">
        <v>0</v>
      </c>
      <c r="DO71" s="13">
        <v>0</v>
      </c>
      <c r="DP71" s="13">
        <v>0</v>
      </c>
      <c r="DQ71" s="16">
        <v>1820161</v>
      </c>
      <c r="DR71" s="12">
        <v>23490000</v>
      </c>
      <c r="DS71" s="13">
        <v>0</v>
      </c>
      <c r="DT71" s="13">
        <v>28000</v>
      </c>
      <c r="DU71" s="13">
        <v>2867000</v>
      </c>
      <c r="DV71" s="13">
        <v>0</v>
      </c>
      <c r="DW71" s="13">
        <v>2919000</v>
      </c>
      <c r="DX71" s="13">
        <v>611000</v>
      </c>
      <c r="DY71" s="13">
        <v>39185000</v>
      </c>
      <c r="DZ71" s="16">
        <v>-11000</v>
      </c>
      <c r="EA71" s="13">
        <v>0</v>
      </c>
      <c r="EB71" s="13">
        <v>0</v>
      </c>
      <c r="EC71" s="13">
        <v>0</v>
      </c>
      <c r="ED71" s="16">
        <v>0</v>
      </c>
      <c r="EE71" s="13">
        <v>0</v>
      </c>
      <c r="EF71" s="13">
        <v>0</v>
      </c>
      <c r="EG71" s="13">
        <v>0</v>
      </c>
      <c r="EH71" s="13">
        <v>92000</v>
      </c>
      <c r="EI71" s="13">
        <v>13197000</v>
      </c>
      <c r="EJ71" s="13">
        <v>0</v>
      </c>
      <c r="EK71" s="13">
        <v>5000</v>
      </c>
      <c r="EL71" s="13">
        <v>143000</v>
      </c>
      <c r="EM71" s="13">
        <v>0</v>
      </c>
      <c r="EN71" s="16">
        <v>7322000</v>
      </c>
      <c r="EO71" s="13">
        <v>37000</v>
      </c>
      <c r="EP71" s="13">
        <v>66531000</v>
      </c>
      <c r="EQ71" s="16">
        <v>633000</v>
      </c>
      <c r="ER71" s="82">
        <v>56697000</v>
      </c>
    </row>
    <row r="72" spans="1:148" x14ac:dyDescent="0.3">
      <c r="A72" s="4" t="s">
        <v>61</v>
      </c>
      <c r="B72" s="13">
        <v>0</v>
      </c>
      <c r="C72" s="13">
        <v>0</v>
      </c>
      <c r="D72" s="13">
        <v>0</v>
      </c>
      <c r="E72" s="13">
        <v>1518782</v>
      </c>
      <c r="F72" s="82">
        <v>1518782</v>
      </c>
      <c r="G72" s="12">
        <v>0</v>
      </c>
      <c r="H72" s="13">
        <v>0</v>
      </c>
      <c r="I72" s="82">
        <v>0</v>
      </c>
      <c r="J72" s="12">
        <v>0</v>
      </c>
      <c r="K72" s="13">
        <v>0</v>
      </c>
      <c r="L72" s="13">
        <v>0</v>
      </c>
      <c r="M72" s="13">
        <v>8676173</v>
      </c>
      <c r="N72" s="13">
        <v>0</v>
      </c>
      <c r="O72" s="82">
        <v>8676173</v>
      </c>
      <c r="P72" s="84">
        <v>10194955</v>
      </c>
      <c r="Q72" s="12">
        <v>66384000</v>
      </c>
      <c r="R72" s="13">
        <v>61100000</v>
      </c>
      <c r="S72" s="13">
        <v>333288000</v>
      </c>
      <c r="T72" s="13">
        <v>24206000</v>
      </c>
      <c r="U72" s="13">
        <v>0</v>
      </c>
      <c r="V72" s="13">
        <v>0</v>
      </c>
      <c r="W72" s="13">
        <v>9540000</v>
      </c>
      <c r="X72" s="13">
        <v>6269000</v>
      </c>
      <c r="Y72" s="13">
        <v>0</v>
      </c>
      <c r="Z72" s="13">
        <v>0</v>
      </c>
      <c r="AA72" s="13">
        <v>342000</v>
      </c>
      <c r="AB72" s="82">
        <v>501129000</v>
      </c>
      <c r="AC72" s="12">
        <v>7006000</v>
      </c>
      <c r="AD72" s="13">
        <v>0</v>
      </c>
      <c r="AE72" s="13">
        <v>0</v>
      </c>
      <c r="AF72" s="82">
        <v>7006000</v>
      </c>
      <c r="AG72" s="84">
        <v>518329955</v>
      </c>
      <c r="AH72" s="13">
        <v>452000</v>
      </c>
      <c r="AI72" s="13">
        <v>0</v>
      </c>
      <c r="AJ72" s="13">
        <v>0</v>
      </c>
      <c r="AK72" s="13">
        <v>0</v>
      </c>
      <c r="AL72" s="13">
        <v>0</v>
      </c>
      <c r="AM72" s="13">
        <v>198000</v>
      </c>
      <c r="AN72" s="13">
        <v>1053000</v>
      </c>
      <c r="AO72" s="82">
        <v>1251000</v>
      </c>
      <c r="AP72" s="84">
        <v>1703000</v>
      </c>
      <c r="AQ72" s="13">
        <v>5580000</v>
      </c>
      <c r="AR72" s="13">
        <v>0</v>
      </c>
      <c r="AS72" s="13">
        <v>4680000</v>
      </c>
      <c r="AT72" s="13">
        <v>1502000</v>
      </c>
      <c r="AU72" s="13">
        <v>0</v>
      </c>
      <c r="AV72" s="13">
        <v>103000</v>
      </c>
      <c r="AW72" s="13">
        <v>0</v>
      </c>
      <c r="AX72" s="86">
        <v>6285000</v>
      </c>
      <c r="AY72" s="13">
        <v>0</v>
      </c>
      <c r="AZ72" s="82">
        <v>11865000</v>
      </c>
      <c r="BA72" s="84">
        <v>13568000</v>
      </c>
      <c r="BB72" s="13">
        <v>125498000</v>
      </c>
      <c r="BC72" s="13">
        <v>379264000</v>
      </c>
      <c r="BD72" s="82">
        <v>504762000</v>
      </c>
      <c r="BE72" s="84">
        <v>518330000</v>
      </c>
      <c r="BF72" s="13">
        <v>21054000</v>
      </c>
      <c r="BG72" s="13">
        <v>9545000</v>
      </c>
      <c r="BH72" s="13">
        <v>2287000</v>
      </c>
      <c r="BI72" s="13">
        <v>5556000</v>
      </c>
      <c r="BJ72" s="13">
        <v>0</v>
      </c>
      <c r="BK72" s="13">
        <v>998000</v>
      </c>
      <c r="BL72" s="13">
        <v>0</v>
      </c>
      <c r="BM72" s="13">
        <v>1394000</v>
      </c>
      <c r="BN72" s="82">
        <v>40834000</v>
      </c>
      <c r="BO72" s="13">
        <v>1980000</v>
      </c>
      <c r="BP72" s="13">
        <v>0</v>
      </c>
      <c r="BQ72" s="13">
        <v>18375000</v>
      </c>
      <c r="BR72" s="13">
        <v>0</v>
      </c>
      <c r="BS72" s="13">
        <v>11050000</v>
      </c>
      <c r="BT72" s="13">
        <v>0</v>
      </c>
      <c r="BU72" s="13">
        <v>0</v>
      </c>
      <c r="BV72" s="13">
        <v>42000</v>
      </c>
      <c r="BW72" s="13">
        <v>780000</v>
      </c>
      <c r="BX72" s="13">
        <v>0</v>
      </c>
      <c r="BY72" s="13">
        <v>522000</v>
      </c>
      <c r="BZ72" s="13">
        <v>6850000</v>
      </c>
      <c r="CA72" s="82">
        <v>39599000</v>
      </c>
      <c r="CB72" s="84">
        <v>1235000</v>
      </c>
      <c r="CC72" s="13">
        <v>11163000</v>
      </c>
      <c r="CD72" s="13">
        <v>0</v>
      </c>
      <c r="CE72" s="13">
        <v>0</v>
      </c>
      <c r="CF72" s="13">
        <v>0</v>
      </c>
      <c r="CG72" s="13">
        <v>0</v>
      </c>
      <c r="CH72" s="13">
        <v>0</v>
      </c>
      <c r="CI72" s="13">
        <v>-210000</v>
      </c>
      <c r="CJ72" s="13">
        <v>-18654000</v>
      </c>
      <c r="CK72" s="82">
        <v>-7701000</v>
      </c>
      <c r="CL72" s="13">
        <v>0</v>
      </c>
      <c r="CM72" s="13">
        <v>0</v>
      </c>
      <c r="CN72" s="13">
        <v>0</v>
      </c>
      <c r="CO72" s="13">
        <v>0</v>
      </c>
      <c r="CP72" s="13">
        <v>0</v>
      </c>
      <c r="CQ72" s="13">
        <v>-619000</v>
      </c>
      <c r="CR72" s="13">
        <v>0</v>
      </c>
      <c r="CS72" s="82">
        <v>-619000</v>
      </c>
      <c r="CT72" s="84">
        <v>-7085000</v>
      </c>
      <c r="CU72" s="12">
        <v>8604000</v>
      </c>
      <c r="CV72" s="16">
        <v>1519000</v>
      </c>
      <c r="CW72" s="12">
        <v>0</v>
      </c>
      <c r="CX72" s="13">
        <v>0</v>
      </c>
      <c r="CY72" s="13">
        <v>0</v>
      </c>
      <c r="CZ72" s="13">
        <v>0</v>
      </c>
      <c r="DA72" s="16">
        <v>0</v>
      </c>
      <c r="DB72" s="12">
        <v>23452000</v>
      </c>
      <c r="DC72" s="13">
        <v>6395000</v>
      </c>
      <c r="DD72" s="13">
        <v>0</v>
      </c>
      <c r="DE72" s="13">
        <v>0</v>
      </c>
      <c r="DF72" s="13">
        <v>615000</v>
      </c>
      <c r="DG72" s="13">
        <v>7843000</v>
      </c>
      <c r="DH72" s="13">
        <v>278000</v>
      </c>
      <c r="DI72" s="16">
        <v>145000</v>
      </c>
      <c r="DJ72" s="12">
        <v>0</v>
      </c>
      <c r="DK72" s="13">
        <v>0</v>
      </c>
      <c r="DL72" s="13">
        <v>0</v>
      </c>
      <c r="DM72" s="13">
        <v>0</v>
      </c>
      <c r="DN72" s="13">
        <v>0</v>
      </c>
      <c r="DO72" s="13">
        <v>0</v>
      </c>
      <c r="DP72" s="13">
        <v>118000</v>
      </c>
      <c r="DQ72" s="16">
        <v>1425000</v>
      </c>
      <c r="DR72" s="12">
        <v>18053000</v>
      </c>
      <c r="DS72" s="13">
        <v>0</v>
      </c>
      <c r="DT72" s="13">
        <v>89000</v>
      </c>
      <c r="DU72" s="13">
        <v>1980000</v>
      </c>
      <c r="DV72" s="13">
        <v>0</v>
      </c>
      <c r="DW72" s="13">
        <v>0</v>
      </c>
      <c r="DX72" s="13">
        <v>0</v>
      </c>
      <c r="DY72" s="13">
        <v>13414000</v>
      </c>
      <c r="DZ72" s="16">
        <v>0</v>
      </c>
      <c r="EA72" s="13">
        <v>0</v>
      </c>
      <c r="EB72" s="13">
        <v>0</v>
      </c>
      <c r="EC72" s="13">
        <v>0</v>
      </c>
      <c r="ED72" s="16">
        <v>0</v>
      </c>
      <c r="EE72" s="13">
        <v>0</v>
      </c>
      <c r="EF72" s="13">
        <v>0</v>
      </c>
      <c r="EG72" s="13">
        <v>0</v>
      </c>
      <c r="EH72" s="13">
        <v>0</v>
      </c>
      <c r="EI72" s="13">
        <v>14836000</v>
      </c>
      <c r="EJ72" s="13">
        <v>0</v>
      </c>
      <c r="EK72" s="13">
        <v>0</v>
      </c>
      <c r="EL72" s="13">
        <v>42000</v>
      </c>
      <c r="EM72" s="13">
        <v>0</v>
      </c>
      <c r="EN72" s="16">
        <v>4644000</v>
      </c>
      <c r="EO72" s="13">
        <v>0</v>
      </c>
      <c r="EP72" s="13">
        <v>8046000</v>
      </c>
      <c r="EQ72" s="16">
        <v>0</v>
      </c>
      <c r="ER72" s="82">
        <v>-4741000</v>
      </c>
    </row>
    <row r="73" spans="1:148" x14ac:dyDescent="0.3">
      <c r="A73" s="4" t="s">
        <v>62</v>
      </c>
      <c r="B73" s="13">
        <v>0</v>
      </c>
      <c r="C73" s="13">
        <v>0</v>
      </c>
      <c r="D73" s="13">
        <v>0</v>
      </c>
      <c r="E73" s="13">
        <v>33381000</v>
      </c>
      <c r="F73" s="82">
        <v>33381000</v>
      </c>
      <c r="G73" s="12">
        <v>0</v>
      </c>
      <c r="H73" s="13">
        <v>0</v>
      </c>
      <c r="I73" s="82">
        <v>0</v>
      </c>
      <c r="J73" s="12">
        <v>0</v>
      </c>
      <c r="K73" s="13">
        <v>0</v>
      </c>
      <c r="L73" s="13">
        <v>0</v>
      </c>
      <c r="M73" s="13">
        <v>31000000</v>
      </c>
      <c r="N73" s="13">
        <v>2185000</v>
      </c>
      <c r="O73" s="82">
        <v>33185000</v>
      </c>
      <c r="P73" s="84">
        <v>66566000</v>
      </c>
      <c r="Q73" s="12">
        <v>2411260000</v>
      </c>
      <c r="R73" s="13">
        <v>341041000</v>
      </c>
      <c r="S73" s="13">
        <v>630531000</v>
      </c>
      <c r="T73" s="13">
        <v>32198000</v>
      </c>
      <c r="U73" s="13">
        <v>8922000</v>
      </c>
      <c r="V73" s="13">
        <v>20906000</v>
      </c>
      <c r="W73" s="13">
        <v>11350000</v>
      </c>
      <c r="X73" s="13">
        <v>21004000</v>
      </c>
      <c r="Y73" s="13">
        <v>392000</v>
      </c>
      <c r="Z73" s="13">
        <v>0</v>
      </c>
      <c r="AA73" s="13">
        <v>0</v>
      </c>
      <c r="AB73" s="82">
        <v>3477604000</v>
      </c>
      <c r="AC73" s="12">
        <v>66447000</v>
      </c>
      <c r="AD73" s="13">
        <v>40246000</v>
      </c>
      <c r="AE73" s="13">
        <v>0</v>
      </c>
      <c r="AF73" s="82">
        <v>26201000</v>
      </c>
      <c r="AG73" s="84">
        <v>3570371000</v>
      </c>
      <c r="AH73" s="13">
        <v>9514000</v>
      </c>
      <c r="AI73" s="13">
        <v>3149000</v>
      </c>
      <c r="AJ73" s="13">
        <v>0</v>
      </c>
      <c r="AK73" s="13">
        <v>1000000</v>
      </c>
      <c r="AL73" s="13">
        <v>72328000</v>
      </c>
      <c r="AM73" s="13">
        <v>0</v>
      </c>
      <c r="AN73" s="13">
        <v>0</v>
      </c>
      <c r="AO73" s="82">
        <v>73328000</v>
      </c>
      <c r="AP73" s="84">
        <v>85991000</v>
      </c>
      <c r="AQ73" s="13">
        <v>24751000</v>
      </c>
      <c r="AR73" s="13">
        <v>0</v>
      </c>
      <c r="AS73" s="13">
        <v>20646000</v>
      </c>
      <c r="AT73" s="13">
        <v>2671000</v>
      </c>
      <c r="AU73" s="13">
        <v>0</v>
      </c>
      <c r="AV73" s="13">
        <v>2231000</v>
      </c>
      <c r="AW73" s="13">
        <v>0</v>
      </c>
      <c r="AX73" s="86">
        <v>25548000</v>
      </c>
      <c r="AY73" s="13">
        <v>0</v>
      </c>
      <c r="AZ73" s="82">
        <v>50299000</v>
      </c>
      <c r="BA73" s="84">
        <v>136290000</v>
      </c>
      <c r="BB73" s="13">
        <v>1157770000</v>
      </c>
      <c r="BC73" s="13">
        <v>2276311000</v>
      </c>
      <c r="BD73" s="82">
        <v>3434081000</v>
      </c>
      <c r="BE73" s="84">
        <v>3570371000</v>
      </c>
      <c r="BF73" s="13">
        <v>133231000</v>
      </c>
      <c r="BG73" s="13">
        <v>48589000</v>
      </c>
      <c r="BH73" s="13">
        <v>5851000</v>
      </c>
      <c r="BI73" s="13">
        <v>4307000</v>
      </c>
      <c r="BJ73" s="13">
        <v>0</v>
      </c>
      <c r="BK73" s="13">
        <v>4468000</v>
      </c>
      <c r="BL73" s="13">
        <v>0</v>
      </c>
      <c r="BM73" s="13">
        <v>55551000</v>
      </c>
      <c r="BN73" s="82">
        <v>251997000</v>
      </c>
      <c r="BO73" s="13">
        <v>8163012</v>
      </c>
      <c r="BP73" s="13">
        <v>0</v>
      </c>
      <c r="BQ73" s="13">
        <v>76270988</v>
      </c>
      <c r="BR73" s="13">
        <v>0</v>
      </c>
      <c r="BS73" s="13">
        <v>91103000</v>
      </c>
      <c r="BT73" s="13">
        <v>0</v>
      </c>
      <c r="BU73" s="13">
        <v>2298946</v>
      </c>
      <c r="BV73" s="13">
        <v>69054</v>
      </c>
      <c r="BW73" s="13">
        <v>0</v>
      </c>
      <c r="BX73" s="13">
        <v>0</v>
      </c>
      <c r="BY73" s="13">
        <v>0</v>
      </c>
      <c r="BZ73" s="13">
        <v>28937000</v>
      </c>
      <c r="CA73" s="82">
        <v>206842000</v>
      </c>
      <c r="CB73" s="84">
        <v>45155000</v>
      </c>
      <c r="CC73" s="13">
        <v>670000</v>
      </c>
      <c r="CD73" s="13">
        <v>0</v>
      </c>
      <c r="CE73" s="13">
        <v>0</v>
      </c>
      <c r="CF73" s="13">
        <v>0</v>
      </c>
      <c r="CG73" s="13">
        <v>0</v>
      </c>
      <c r="CH73" s="13">
        <v>0</v>
      </c>
      <c r="CI73" s="13">
        <v>36000000</v>
      </c>
      <c r="CJ73" s="13">
        <v>-87713000</v>
      </c>
      <c r="CK73" s="82">
        <v>-51043000</v>
      </c>
      <c r="CL73" s="13">
        <v>0</v>
      </c>
      <c r="CM73" s="13">
        <v>0</v>
      </c>
      <c r="CN73" s="13">
        <v>14500000</v>
      </c>
      <c r="CO73" s="13">
        <v>0</v>
      </c>
      <c r="CP73" s="13">
        <v>-2136000</v>
      </c>
      <c r="CQ73" s="13">
        <v>-500000</v>
      </c>
      <c r="CR73" s="13">
        <v>0</v>
      </c>
      <c r="CS73" s="82">
        <v>11864000</v>
      </c>
      <c r="CT73" s="84">
        <v>5976000</v>
      </c>
      <c r="CU73" s="12">
        <v>27405000</v>
      </c>
      <c r="CV73" s="16">
        <v>33381000</v>
      </c>
      <c r="CW73" s="12">
        <v>3173000</v>
      </c>
      <c r="CX73" s="13">
        <v>126000</v>
      </c>
      <c r="CY73" s="13">
        <v>0</v>
      </c>
      <c r="CZ73" s="13">
        <v>1066000</v>
      </c>
      <c r="DA73" s="16">
        <v>0</v>
      </c>
      <c r="DB73" s="12">
        <v>137930181</v>
      </c>
      <c r="DC73" s="13">
        <v>24343000</v>
      </c>
      <c r="DD73" s="13">
        <v>1362000</v>
      </c>
      <c r="DE73" s="13">
        <v>16173000</v>
      </c>
      <c r="DF73" s="13">
        <v>9988000</v>
      </c>
      <c r="DG73" s="13">
        <v>11896000</v>
      </c>
      <c r="DH73" s="13">
        <v>9244000</v>
      </c>
      <c r="DI73" s="16">
        <v>0</v>
      </c>
      <c r="DJ73" s="12">
        <v>3319000</v>
      </c>
      <c r="DK73" s="13">
        <v>308000</v>
      </c>
      <c r="DL73" s="13">
        <v>733000</v>
      </c>
      <c r="DM73" s="13">
        <v>0</v>
      </c>
      <c r="DN73" s="13">
        <v>0</v>
      </c>
      <c r="DO73" s="13">
        <v>8000</v>
      </c>
      <c r="DP73" s="13">
        <v>-495000</v>
      </c>
      <c r="DQ73" s="16">
        <v>7407000</v>
      </c>
      <c r="DR73" s="12">
        <v>64481000</v>
      </c>
      <c r="DS73" s="13">
        <v>467000</v>
      </c>
      <c r="DT73" s="13">
        <v>371000</v>
      </c>
      <c r="DU73" s="13">
        <v>8385000</v>
      </c>
      <c r="DV73" s="13">
        <v>0</v>
      </c>
      <c r="DW73" s="13">
        <v>10737000</v>
      </c>
      <c r="DX73" s="13">
        <v>2919000</v>
      </c>
      <c r="DY73" s="13">
        <v>81760000</v>
      </c>
      <c r="DZ73" s="16">
        <v>2555000</v>
      </c>
      <c r="EA73" s="13">
        <v>0</v>
      </c>
      <c r="EB73" s="13">
        <v>0</v>
      </c>
      <c r="EC73" s="13">
        <v>0</v>
      </c>
      <c r="ED73" s="16">
        <v>3935000</v>
      </c>
      <c r="EE73" s="13">
        <v>0</v>
      </c>
      <c r="EF73" s="13">
        <v>0</v>
      </c>
      <c r="EG73" s="13">
        <v>0</v>
      </c>
      <c r="EH73" s="13">
        <v>812000</v>
      </c>
      <c r="EI73" s="13">
        <v>25609000</v>
      </c>
      <c r="EJ73" s="13">
        <v>3052000</v>
      </c>
      <c r="EK73" s="13">
        <v>146000</v>
      </c>
      <c r="EL73" s="13">
        <v>2365000</v>
      </c>
      <c r="EM73" s="13">
        <v>0</v>
      </c>
      <c r="EN73" s="16">
        <v>909000</v>
      </c>
      <c r="EO73" s="13">
        <v>0</v>
      </c>
      <c r="EP73" s="13">
        <v>190890000</v>
      </c>
      <c r="EQ73" s="16">
        <v>-10514000</v>
      </c>
      <c r="ER73" s="82">
        <v>194089181</v>
      </c>
    </row>
    <row r="74" spans="1:148" x14ac:dyDescent="0.3">
      <c r="A74" s="4" t="s">
        <v>63</v>
      </c>
      <c r="B74" s="13">
        <v>0</v>
      </c>
      <c r="C74" s="13">
        <v>0</v>
      </c>
      <c r="D74" s="13">
        <v>0</v>
      </c>
      <c r="E74" s="13">
        <v>9655645</v>
      </c>
      <c r="F74" s="82">
        <v>9655645</v>
      </c>
      <c r="G74" s="12">
        <v>0</v>
      </c>
      <c r="H74" s="13">
        <v>0</v>
      </c>
      <c r="I74" s="82">
        <v>0</v>
      </c>
      <c r="J74" s="12">
        <v>0</v>
      </c>
      <c r="K74" s="13">
        <v>0</v>
      </c>
      <c r="L74" s="13">
        <v>0</v>
      </c>
      <c r="M74" s="13">
        <v>0</v>
      </c>
      <c r="N74" s="13">
        <v>2032</v>
      </c>
      <c r="O74" s="82">
        <v>2032</v>
      </c>
      <c r="P74" s="84">
        <v>9657677</v>
      </c>
      <c r="Q74" s="12">
        <v>37645181.489999995</v>
      </c>
      <c r="R74" s="13">
        <v>49893312.719999999</v>
      </c>
      <c r="S74" s="13">
        <v>292052300.88</v>
      </c>
      <c r="T74" s="13">
        <v>5484337.3900000006</v>
      </c>
      <c r="U74" s="13">
        <v>0</v>
      </c>
      <c r="V74" s="13">
        <v>228812</v>
      </c>
      <c r="W74" s="13">
        <v>349472</v>
      </c>
      <c r="X74" s="13">
        <v>2732685</v>
      </c>
      <c r="Y74" s="13">
        <v>0</v>
      </c>
      <c r="Z74" s="13">
        <v>0</v>
      </c>
      <c r="AA74" s="13">
        <v>0</v>
      </c>
      <c r="AB74" s="82">
        <v>388386101.47999996</v>
      </c>
      <c r="AC74" s="12">
        <v>8177074</v>
      </c>
      <c r="AD74" s="13">
        <v>7351</v>
      </c>
      <c r="AE74" s="13">
        <v>0</v>
      </c>
      <c r="AF74" s="82">
        <v>8169723</v>
      </c>
      <c r="AG74" s="84">
        <v>406213501.47999996</v>
      </c>
      <c r="AH74" s="13">
        <v>1092680</v>
      </c>
      <c r="AI74" s="13">
        <v>0</v>
      </c>
      <c r="AJ74" s="13">
        <v>0</v>
      </c>
      <c r="AK74" s="13">
        <v>0</v>
      </c>
      <c r="AL74" s="13">
        <v>3339659</v>
      </c>
      <c r="AM74" s="13">
        <v>0</v>
      </c>
      <c r="AN74" s="13">
        <v>0</v>
      </c>
      <c r="AO74" s="82">
        <v>3339659</v>
      </c>
      <c r="AP74" s="84">
        <v>4432339</v>
      </c>
      <c r="AQ74" s="13">
        <v>0</v>
      </c>
      <c r="AR74" s="13">
        <v>0</v>
      </c>
      <c r="AS74" s="13">
        <v>3310149</v>
      </c>
      <c r="AT74" s="13">
        <v>957251.58000000007</v>
      </c>
      <c r="AU74" s="13">
        <v>0</v>
      </c>
      <c r="AV74" s="13">
        <v>0</v>
      </c>
      <c r="AW74" s="13">
        <v>0</v>
      </c>
      <c r="AX74" s="86">
        <v>4267400.58</v>
      </c>
      <c r="AY74" s="13">
        <v>4570079</v>
      </c>
      <c r="AZ74" s="82">
        <v>8837479.5800000001</v>
      </c>
      <c r="BA74" s="84">
        <v>13269818.58</v>
      </c>
      <c r="BB74" s="13">
        <v>124158467.3</v>
      </c>
      <c r="BC74" s="13">
        <v>268785214.94999999</v>
      </c>
      <c r="BD74" s="82">
        <v>392943682.25</v>
      </c>
      <c r="BE74" s="84">
        <v>406213500.82999998</v>
      </c>
      <c r="BF74" s="13">
        <v>18061477</v>
      </c>
      <c r="BG74" s="13">
        <v>4365892</v>
      </c>
      <c r="BH74" s="13">
        <v>2802606</v>
      </c>
      <c r="BI74" s="13">
        <v>4109976</v>
      </c>
      <c r="BJ74" s="13">
        <v>74643</v>
      </c>
      <c r="BK74" s="13">
        <v>751788</v>
      </c>
      <c r="BL74" s="13">
        <v>0</v>
      </c>
      <c r="BM74" s="13">
        <v>6422442</v>
      </c>
      <c r="BN74" s="82">
        <v>36588824</v>
      </c>
      <c r="BO74" s="13">
        <v>1175488</v>
      </c>
      <c r="BP74" s="13">
        <v>0</v>
      </c>
      <c r="BQ74" s="13">
        <v>12315450</v>
      </c>
      <c r="BR74" s="13">
        <v>0</v>
      </c>
      <c r="BS74" s="13">
        <v>22751371</v>
      </c>
      <c r="BT74" s="13">
        <v>0</v>
      </c>
      <c r="BU74" s="13">
        <v>172558</v>
      </c>
      <c r="BV74" s="13">
        <v>1264</v>
      </c>
      <c r="BW74" s="13">
        <v>559686</v>
      </c>
      <c r="BX74" s="13">
        <v>0</v>
      </c>
      <c r="BY74" s="13">
        <v>0</v>
      </c>
      <c r="BZ74" s="13">
        <v>2705411</v>
      </c>
      <c r="CA74" s="82">
        <v>39681228</v>
      </c>
      <c r="CB74" s="84">
        <v>-3092404</v>
      </c>
      <c r="CC74" s="13">
        <v>64391</v>
      </c>
      <c r="CD74" s="13">
        <v>0</v>
      </c>
      <c r="CE74" s="13">
        <v>0</v>
      </c>
      <c r="CF74" s="13">
        <v>0</v>
      </c>
      <c r="CG74" s="13">
        <v>0</v>
      </c>
      <c r="CH74" s="13">
        <v>0</v>
      </c>
      <c r="CI74" s="13">
        <v>21550000</v>
      </c>
      <c r="CJ74" s="13">
        <v>-11907436</v>
      </c>
      <c r="CK74" s="82">
        <v>9706955</v>
      </c>
      <c r="CL74" s="13">
        <v>0</v>
      </c>
      <c r="CM74" s="13">
        <v>0</v>
      </c>
      <c r="CN74" s="13">
        <v>0</v>
      </c>
      <c r="CO74" s="13">
        <v>0</v>
      </c>
      <c r="CP74" s="13">
        <v>-160341</v>
      </c>
      <c r="CQ74" s="13">
        <v>-380270</v>
      </c>
      <c r="CR74" s="13">
        <v>0</v>
      </c>
      <c r="CS74" s="82">
        <v>-540611</v>
      </c>
      <c r="CT74" s="84">
        <v>6073940</v>
      </c>
      <c r="CU74" s="12">
        <v>3581705</v>
      </c>
      <c r="CV74" s="16">
        <v>9655645</v>
      </c>
      <c r="CW74" s="12">
        <v>387121</v>
      </c>
      <c r="CX74" s="13">
        <v>78239</v>
      </c>
      <c r="CY74" s="13">
        <v>-1704552</v>
      </c>
      <c r="CZ74" s="13">
        <v>-3867717</v>
      </c>
      <c r="DA74" s="16">
        <v>754</v>
      </c>
      <c r="DB74" s="12">
        <v>22242742</v>
      </c>
      <c r="DC74" s="13">
        <v>0</v>
      </c>
      <c r="DD74" s="13">
        <v>0</v>
      </c>
      <c r="DE74" s="13">
        <v>0</v>
      </c>
      <c r="DF74" s="13">
        <v>597544</v>
      </c>
      <c r="DG74" s="13">
        <v>9198443</v>
      </c>
      <c r="DH74" s="13">
        <v>249754</v>
      </c>
      <c r="DI74" s="16">
        <v>24988</v>
      </c>
      <c r="DJ74" s="12">
        <v>841572</v>
      </c>
      <c r="DK74" s="13">
        <v>0</v>
      </c>
      <c r="DL74" s="13">
        <v>236277</v>
      </c>
      <c r="DM74" s="13">
        <v>0</v>
      </c>
      <c r="DN74" s="13">
        <v>0</v>
      </c>
      <c r="DO74" s="13">
        <v>0</v>
      </c>
      <c r="DP74" s="13">
        <v>0</v>
      </c>
      <c r="DQ74" s="16">
        <v>1532942</v>
      </c>
      <c r="DR74" s="12">
        <v>11555503</v>
      </c>
      <c r="DS74" s="13">
        <v>102994</v>
      </c>
      <c r="DT74" s="13">
        <v>122493</v>
      </c>
      <c r="DU74" s="13">
        <v>1217076</v>
      </c>
      <c r="DV74" s="13">
        <v>0</v>
      </c>
      <c r="DW74" s="13">
        <v>0</v>
      </c>
      <c r="DX74" s="13">
        <v>674106</v>
      </c>
      <c r="DY74" s="13">
        <v>16657752</v>
      </c>
      <c r="DZ74" s="16">
        <v>-3313</v>
      </c>
      <c r="EA74" s="13">
        <v>189158</v>
      </c>
      <c r="EB74" s="13">
        <v>13025</v>
      </c>
      <c r="EC74" s="13">
        <v>0</v>
      </c>
      <c r="ED74" s="16">
        <v>0</v>
      </c>
      <c r="EE74" s="13">
        <v>0</v>
      </c>
      <c r="EF74" s="13">
        <v>0</v>
      </c>
      <c r="EG74" s="13">
        <v>0</v>
      </c>
      <c r="EH74" s="13">
        <v>261761</v>
      </c>
      <c r="EI74" s="13">
        <v>7103026</v>
      </c>
      <c r="EJ74" s="13">
        <v>80450</v>
      </c>
      <c r="EK74" s="13">
        <v>18706</v>
      </c>
      <c r="EL74" s="13">
        <v>173822</v>
      </c>
      <c r="EM74" s="13">
        <v>0</v>
      </c>
      <c r="EN74" s="16">
        <v>384069</v>
      </c>
      <c r="EO74" s="13">
        <v>0</v>
      </c>
      <c r="EP74" s="13">
        <v>23193445.489999998</v>
      </c>
      <c r="EQ74" s="16">
        <v>20475</v>
      </c>
      <c r="ER74" s="82">
        <v>19587554.489999998</v>
      </c>
    </row>
    <row r="75" spans="1:148" x14ac:dyDescent="0.3">
      <c r="A75" s="4" t="s">
        <v>64</v>
      </c>
      <c r="B75" s="13">
        <v>0</v>
      </c>
      <c r="C75" s="13">
        <v>0</v>
      </c>
      <c r="D75" s="13">
        <v>0</v>
      </c>
      <c r="E75" s="13">
        <v>2721024.15</v>
      </c>
      <c r="F75" s="82">
        <v>2721024.15</v>
      </c>
      <c r="G75" s="12">
        <v>0</v>
      </c>
      <c r="H75" s="13">
        <v>0</v>
      </c>
      <c r="I75" s="82">
        <v>0</v>
      </c>
      <c r="J75" s="12">
        <v>0</v>
      </c>
      <c r="K75" s="13">
        <v>0</v>
      </c>
      <c r="L75" s="13">
        <v>0</v>
      </c>
      <c r="M75" s="13">
        <v>92500000</v>
      </c>
      <c r="N75" s="13">
        <v>344801</v>
      </c>
      <c r="O75" s="82">
        <v>92844801</v>
      </c>
      <c r="P75" s="84">
        <v>95565825.150000006</v>
      </c>
      <c r="Q75" s="12">
        <v>377874244.37</v>
      </c>
      <c r="R75" s="13">
        <v>110048058.53</v>
      </c>
      <c r="S75" s="13">
        <v>669951258.69000006</v>
      </c>
      <c r="T75" s="13">
        <v>4978309.5</v>
      </c>
      <c r="U75" s="13">
        <v>53663922.589999989</v>
      </c>
      <c r="V75" s="13">
        <v>19259726.409999996</v>
      </c>
      <c r="W75" s="13">
        <v>4881160.33</v>
      </c>
      <c r="X75" s="13">
        <v>2961000</v>
      </c>
      <c r="Y75" s="13">
        <v>35000</v>
      </c>
      <c r="Z75" s="13">
        <v>0</v>
      </c>
      <c r="AA75" s="13">
        <v>29318.9</v>
      </c>
      <c r="AB75" s="82">
        <v>1243681999.3200002</v>
      </c>
      <c r="AC75" s="12">
        <v>12195214.619999999</v>
      </c>
      <c r="AD75" s="13">
        <v>212448.31</v>
      </c>
      <c r="AE75" s="13">
        <v>0</v>
      </c>
      <c r="AF75" s="82">
        <v>11982766.309999999</v>
      </c>
      <c r="AG75" s="84">
        <v>1351230590.7800002</v>
      </c>
      <c r="AH75" s="13">
        <v>3608917.4</v>
      </c>
      <c r="AI75" s="13">
        <v>0</v>
      </c>
      <c r="AJ75" s="13">
        <v>0</v>
      </c>
      <c r="AK75" s="13">
        <v>12539398.51</v>
      </c>
      <c r="AL75" s="13">
        <v>0</v>
      </c>
      <c r="AM75" s="13">
        <v>0</v>
      </c>
      <c r="AN75" s="13">
        <v>0</v>
      </c>
      <c r="AO75" s="82">
        <v>12539398.51</v>
      </c>
      <c r="AP75" s="84">
        <v>16148315.91</v>
      </c>
      <c r="AQ75" s="13">
        <v>34308424.57</v>
      </c>
      <c r="AR75" s="13">
        <v>0</v>
      </c>
      <c r="AS75" s="13">
        <v>8438083.7600000016</v>
      </c>
      <c r="AT75" s="13">
        <v>20804084.77</v>
      </c>
      <c r="AU75" s="13">
        <v>0</v>
      </c>
      <c r="AV75" s="13">
        <v>659535.88</v>
      </c>
      <c r="AW75" s="13">
        <v>0</v>
      </c>
      <c r="AX75" s="86">
        <v>29901704.41</v>
      </c>
      <c r="AY75" s="13">
        <v>0</v>
      </c>
      <c r="AZ75" s="82">
        <v>64210128.980000004</v>
      </c>
      <c r="BA75" s="84">
        <v>80358444.890000001</v>
      </c>
      <c r="BB75" s="13">
        <v>429787471.68000007</v>
      </c>
      <c r="BC75" s="13">
        <v>841084674.21999991</v>
      </c>
      <c r="BD75" s="82">
        <v>1270872145.9000001</v>
      </c>
      <c r="BE75" s="84">
        <v>1351230590.7900002</v>
      </c>
      <c r="BF75" s="13">
        <v>52472000</v>
      </c>
      <c r="BG75" s="13">
        <v>19136000</v>
      </c>
      <c r="BH75" s="13">
        <v>6627308.2978025582</v>
      </c>
      <c r="BI75" s="13">
        <v>8979691.70219744</v>
      </c>
      <c r="BJ75" s="13">
        <v>0</v>
      </c>
      <c r="BK75" s="13">
        <v>5196000</v>
      </c>
      <c r="BL75" s="13">
        <v>0</v>
      </c>
      <c r="BM75" s="13">
        <v>6140000</v>
      </c>
      <c r="BN75" s="82">
        <v>98551000</v>
      </c>
      <c r="BO75" s="13">
        <v>3860295.76</v>
      </c>
      <c r="BP75" s="13">
        <v>0</v>
      </c>
      <c r="BQ75" s="13">
        <v>36520704.240000002</v>
      </c>
      <c r="BR75" s="13">
        <v>0</v>
      </c>
      <c r="BS75" s="13">
        <v>35698562.469999999</v>
      </c>
      <c r="BT75" s="13">
        <v>0</v>
      </c>
      <c r="BU75" s="13">
        <v>0</v>
      </c>
      <c r="BV75" s="13">
        <v>284000</v>
      </c>
      <c r="BW75" s="13">
        <v>1016882.3199999998</v>
      </c>
      <c r="BX75" s="13">
        <v>0</v>
      </c>
      <c r="BY75" s="13">
        <v>2327555.21</v>
      </c>
      <c r="BZ75" s="13">
        <v>377000</v>
      </c>
      <c r="CA75" s="82">
        <v>80084999.999999985</v>
      </c>
      <c r="CB75" s="84">
        <v>18466000.000000015</v>
      </c>
      <c r="CC75" s="13">
        <v>174000</v>
      </c>
      <c r="CD75" s="13">
        <v>0</v>
      </c>
      <c r="CE75" s="13">
        <v>0</v>
      </c>
      <c r="CF75" s="13">
        <v>0</v>
      </c>
      <c r="CG75" s="13">
        <v>0</v>
      </c>
      <c r="CH75" s="13">
        <v>0</v>
      </c>
      <c r="CI75" s="13">
        <v>5001000</v>
      </c>
      <c r="CJ75" s="13">
        <v>-20600000</v>
      </c>
      <c r="CK75" s="82">
        <v>-15425000</v>
      </c>
      <c r="CL75" s="13">
        <v>0</v>
      </c>
      <c r="CM75" s="13">
        <v>0</v>
      </c>
      <c r="CN75" s="13">
        <v>0</v>
      </c>
      <c r="CO75" s="13">
        <v>0</v>
      </c>
      <c r="CP75" s="13">
        <v>0</v>
      </c>
      <c r="CQ75" s="13">
        <v>-2171000</v>
      </c>
      <c r="CR75" s="13">
        <v>-1791000</v>
      </c>
      <c r="CS75" s="82">
        <v>-3962000</v>
      </c>
      <c r="CT75" s="84">
        <v>-920999.9999999851</v>
      </c>
      <c r="CU75" s="12">
        <v>3842000</v>
      </c>
      <c r="CV75" s="16">
        <v>2921000.0000000149</v>
      </c>
      <c r="CW75" s="12">
        <v>-2825000</v>
      </c>
      <c r="CX75" s="13">
        <v>-80000</v>
      </c>
      <c r="CY75" s="13">
        <v>-1632000</v>
      </c>
      <c r="CZ75" s="13">
        <v>-112000</v>
      </c>
      <c r="DA75" s="16">
        <v>-1000</v>
      </c>
      <c r="DB75" s="12">
        <v>64175913.630000003</v>
      </c>
      <c r="DC75" s="13">
        <v>6492498.8599999994</v>
      </c>
      <c r="DD75" s="13">
        <v>0</v>
      </c>
      <c r="DE75" s="13">
        <v>932831.85999999987</v>
      </c>
      <c r="DF75" s="13">
        <v>1449097.2799999998</v>
      </c>
      <c r="DG75" s="13">
        <v>12195544.119999997</v>
      </c>
      <c r="DH75" s="13">
        <v>2507833.87</v>
      </c>
      <c r="DI75" s="16">
        <v>18162179.579999998</v>
      </c>
      <c r="DJ75" s="12">
        <v>5076331.76</v>
      </c>
      <c r="DK75" s="13">
        <v>0</v>
      </c>
      <c r="DL75" s="13">
        <v>251252.84</v>
      </c>
      <c r="DM75" s="13">
        <v>0</v>
      </c>
      <c r="DN75" s="13">
        <v>0</v>
      </c>
      <c r="DO75" s="13">
        <v>0</v>
      </c>
      <c r="DP75" s="13">
        <v>0</v>
      </c>
      <c r="DQ75" s="16">
        <v>3216605.62</v>
      </c>
      <c r="DR75" s="12">
        <v>29902880.499999989</v>
      </c>
      <c r="DS75" s="13">
        <v>376992.86</v>
      </c>
      <c r="DT75" s="13">
        <v>54832</v>
      </c>
      <c r="DU75" s="13">
        <v>3860295.76</v>
      </c>
      <c r="DV75" s="13">
        <v>0</v>
      </c>
      <c r="DW75" s="13">
        <v>4618912.9799999995</v>
      </c>
      <c r="DX75" s="13">
        <v>1523073.4899999998</v>
      </c>
      <c r="DY75" s="13">
        <v>33719688.969999999</v>
      </c>
      <c r="DZ75" s="16">
        <v>129249.60000000001</v>
      </c>
      <c r="EA75" s="13">
        <v>0</v>
      </c>
      <c r="EB75" s="13">
        <v>0</v>
      </c>
      <c r="EC75" s="13">
        <v>0</v>
      </c>
      <c r="ED75" s="16">
        <v>0</v>
      </c>
      <c r="EE75" s="13">
        <v>0</v>
      </c>
      <c r="EF75" s="13">
        <v>0</v>
      </c>
      <c r="EG75" s="13">
        <v>0</v>
      </c>
      <c r="EH75" s="13">
        <v>0</v>
      </c>
      <c r="EI75" s="13">
        <v>21932049.07</v>
      </c>
      <c r="EJ75" s="13">
        <v>6846133.8300000001</v>
      </c>
      <c r="EK75" s="13">
        <v>23332.81</v>
      </c>
      <c r="EL75" s="13">
        <v>282924.73</v>
      </c>
      <c r="EM75" s="13">
        <v>0</v>
      </c>
      <c r="EN75" s="16">
        <v>4202273.2600000007</v>
      </c>
      <c r="EO75" s="13">
        <v>0</v>
      </c>
      <c r="EP75" s="13">
        <v>30698000</v>
      </c>
      <c r="EQ75" s="16">
        <v>-25440618.48</v>
      </c>
      <c r="ER75" s="82">
        <v>12244831.080000017</v>
      </c>
    </row>
    <row r="76" spans="1:148" x14ac:dyDescent="0.3">
      <c r="A76" s="4" t="s">
        <v>65</v>
      </c>
      <c r="B76" s="13">
        <v>0</v>
      </c>
      <c r="C76" s="13">
        <v>0</v>
      </c>
      <c r="D76" s="13">
        <v>0</v>
      </c>
      <c r="E76" s="13">
        <v>4067000</v>
      </c>
      <c r="F76" s="82">
        <v>4067000</v>
      </c>
      <c r="G76" s="12">
        <v>0</v>
      </c>
      <c r="H76" s="13">
        <v>0</v>
      </c>
      <c r="I76" s="82">
        <v>0</v>
      </c>
      <c r="J76" s="12">
        <v>0</v>
      </c>
      <c r="K76" s="13">
        <v>0</v>
      </c>
      <c r="L76" s="13">
        <v>0</v>
      </c>
      <c r="M76" s="13">
        <v>43393000</v>
      </c>
      <c r="N76" s="13">
        <v>0</v>
      </c>
      <c r="O76" s="82">
        <v>43393000</v>
      </c>
      <c r="P76" s="84">
        <v>47460000</v>
      </c>
      <c r="Q76" s="12">
        <v>91908000</v>
      </c>
      <c r="R76" s="13">
        <v>58555000</v>
      </c>
      <c r="S76" s="13">
        <v>467407000</v>
      </c>
      <c r="T76" s="13">
        <v>19343000</v>
      </c>
      <c r="U76" s="13">
        <v>60000</v>
      </c>
      <c r="V76" s="13">
        <v>3430000</v>
      </c>
      <c r="W76" s="13">
        <v>2080000</v>
      </c>
      <c r="X76" s="13">
        <v>2291000</v>
      </c>
      <c r="Y76" s="13">
        <v>291000</v>
      </c>
      <c r="Z76" s="13">
        <v>0</v>
      </c>
      <c r="AA76" s="13">
        <v>156000</v>
      </c>
      <c r="AB76" s="82">
        <v>645521000</v>
      </c>
      <c r="AC76" s="12">
        <v>15296000</v>
      </c>
      <c r="AD76" s="13">
        <v>-426000</v>
      </c>
      <c r="AE76" s="13">
        <v>0</v>
      </c>
      <c r="AF76" s="82">
        <v>15722000</v>
      </c>
      <c r="AG76" s="84">
        <v>708703000</v>
      </c>
      <c r="AH76" s="13">
        <v>414000</v>
      </c>
      <c r="AI76" s="13">
        <v>0</v>
      </c>
      <c r="AJ76" s="13">
        <v>0</v>
      </c>
      <c r="AK76" s="13">
        <v>2070000</v>
      </c>
      <c r="AL76" s="13">
        <v>0</v>
      </c>
      <c r="AM76" s="13">
        <v>0</v>
      </c>
      <c r="AN76" s="13">
        <v>0</v>
      </c>
      <c r="AO76" s="82">
        <v>2070000</v>
      </c>
      <c r="AP76" s="84">
        <v>2484000</v>
      </c>
      <c r="AQ76" s="13">
        <v>9191000</v>
      </c>
      <c r="AR76" s="13">
        <v>0</v>
      </c>
      <c r="AS76" s="13">
        <v>4853000</v>
      </c>
      <c r="AT76" s="13">
        <v>3118000</v>
      </c>
      <c r="AU76" s="13">
        <v>0</v>
      </c>
      <c r="AV76" s="13">
        <v>68000</v>
      </c>
      <c r="AW76" s="13">
        <v>0</v>
      </c>
      <c r="AX76" s="86">
        <v>8039000</v>
      </c>
      <c r="AY76" s="13">
        <v>0</v>
      </c>
      <c r="AZ76" s="82">
        <v>17230000</v>
      </c>
      <c r="BA76" s="84">
        <v>19714000</v>
      </c>
      <c r="BB76" s="13">
        <v>341249000</v>
      </c>
      <c r="BC76" s="13">
        <v>347740000</v>
      </c>
      <c r="BD76" s="82">
        <v>688989000</v>
      </c>
      <c r="BE76" s="84">
        <v>708703000</v>
      </c>
      <c r="BF76" s="13">
        <v>26554000</v>
      </c>
      <c r="BG76" s="13">
        <v>9623000</v>
      </c>
      <c r="BH76" s="13">
        <v>6664000</v>
      </c>
      <c r="BI76" s="13">
        <v>4484000</v>
      </c>
      <c r="BJ76" s="13">
        <v>0</v>
      </c>
      <c r="BK76" s="13">
        <v>3019000</v>
      </c>
      <c r="BL76" s="13">
        <v>0</v>
      </c>
      <c r="BM76" s="13">
        <v>5300000</v>
      </c>
      <c r="BN76" s="82">
        <v>55644000</v>
      </c>
      <c r="BO76" s="13">
        <v>2372000</v>
      </c>
      <c r="BP76" s="13">
        <v>0</v>
      </c>
      <c r="BQ76" s="13">
        <v>20428000</v>
      </c>
      <c r="BR76" s="13">
        <v>0</v>
      </c>
      <c r="BS76" s="13">
        <v>23131000</v>
      </c>
      <c r="BT76" s="13">
        <v>0</v>
      </c>
      <c r="BU76" s="13">
        <v>0</v>
      </c>
      <c r="BV76" s="13">
        <v>0</v>
      </c>
      <c r="BW76" s="13">
        <v>0</v>
      </c>
      <c r="BX76" s="13">
        <v>0</v>
      </c>
      <c r="BY76" s="13">
        <v>0</v>
      </c>
      <c r="BZ76" s="13">
        <v>977000</v>
      </c>
      <c r="CA76" s="82">
        <v>46908000</v>
      </c>
      <c r="CB76" s="84">
        <v>8736000</v>
      </c>
      <c r="CC76" s="13">
        <v>7586000</v>
      </c>
      <c r="CD76" s="13">
        <v>0</v>
      </c>
      <c r="CE76" s="13">
        <v>0</v>
      </c>
      <c r="CF76" s="13">
        <v>0</v>
      </c>
      <c r="CG76" s="13">
        <v>0</v>
      </c>
      <c r="CH76" s="13">
        <v>0</v>
      </c>
      <c r="CI76" s="13">
        <v>0</v>
      </c>
      <c r="CJ76" s="13">
        <v>-17064000</v>
      </c>
      <c r="CK76" s="82">
        <v>-9478000</v>
      </c>
      <c r="CL76" s="13">
        <v>0</v>
      </c>
      <c r="CM76" s="13">
        <v>0</v>
      </c>
      <c r="CN76" s="13">
        <v>0</v>
      </c>
      <c r="CO76" s="13">
        <v>-539000</v>
      </c>
      <c r="CP76" s="13">
        <v>0</v>
      </c>
      <c r="CQ76" s="13">
        <v>0</v>
      </c>
      <c r="CR76" s="13">
        <v>0</v>
      </c>
      <c r="CS76" s="82">
        <v>-539000</v>
      </c>
      <c r="CT76" s="84">
        <v>-1281000</v>
      </c>
      <c r="CU76" s="12">
        <v>5348000</v>
      </c>
      <c r="CV76" s="16">
        <v>4067000</v>
      </c>
      <c r="CW76" s="12">
        <v>3398000</v>
      </c>
      <c r="CX76" s="13">
        <v>-288000</v>
      </c>
      <c r="CY76" s="13">
        <v>158000</v>
      </c>
      <c r="CZ76" s="13">
        <v>3287000</v>
      </c>
      <c r="DA76" s="16">
        <v>-28000</v>
      </c>
      <c r="DB76" s="12">
        <v>32267000</v>
      </c>
      <c r="DC76" s="13">
        <v>0</v>
      </c>
      <c r="DD76" s="13">
        <v>1632000</v>
      </c>
      <c r="DE76" s="13">
        <v>296000</v>
      </c>
      <c r="DF76" s="13">
        <v>737000</v>
      </c>
      <c r="DG76" s="13">
        <v>19190000</v>
      </c>
      <c r="DH76" s="13">
        <v>261000</v>
      </c>
      <c r="DI76" s="16">
        <v>114000</v>
      </c>
      <c r="DJ76" s="12">
        <v>2686000</v>
      </c>
      <c r="DK76" s="13">
        <v>0</v>
      </c>
      <c r="DL76" s="13">
        <v>333000</v>
      </c>
      <c r="DM76" s="13">
        <v>0</v>
      </c>
      <c r="DN76" s="13">
        <v>0</v>
      </c>
      <c r="DO76" s="13">
        <v>0</v>
      </c>
      <c r="DP76" s="13">
        <v>0</v>
      </c>
      <c r="DQ76" s="16">
        <v>6334000</v>
      </c>
      <c r="DR76" s="12">
        <v>16311000</v>
      </c>
      <c r="DS76" s="13">
        <v>297000</v>
      </c>
      <c r="DT76" s="13">
        <v>64000</v>
      </c>
      <c r="DU76" s="13">
        <v>2372000</v>
      </c>
      <c r="DV76" s="13">
        <v>0</v>
      </c>
      <c r="DW76" s="13">
        <v>1241000</v>
      </c>
      <c r="DX76" s="13">
        <v>2524000</v>
      </c>
      <c r="DY76" s="13">
        <v>22997000</v>
      </c>
      <c r="DZ76" s="16">
        <v>116000</v>
      </c>
      <c r="EA76" s="13">
        <v>0</v>
      </c>
      <c r="EB76" s="13">
        <v>0</v>
      </c>
      <c r="EC76" s="13">
        <v>0</v>
      </c>
      <c r="ED76" s="16">
        <v>0</v>
      </c>
      <c r="EE76" s="13">
        <v>0</v>
      </c>
      <c r="EF76" s="13">
        <v>0</v>
      </c>
      <c r="EG76" s="13">
        <v>0</v>
      </c>
      <c r="EH76" s="13">
        <v>176000</v>
      </c>
      <c r="EI76" s="13">
        <v>13723000</v>
      </c>
      <c r="EJ76" s="13">
        <v>0</v>
      </c>
      <c r="EK76" s="13">
        <v>14000</v>
      </c>
      <c r="EL76" s="13">
        <v>64000</v>
      </c>
      <c r="EM76" s="13">
        <v>0</v>
      </c>
      <c r="EN76" s="16">
        <v>663000</v>
      </c>
      <c r="EO76" s="13">
        <v>0</v>
      </c>
      <c r="EP76" s="13">
        <v>20939000</v>
      </c>
      <c r="EQ76" s="16">
        <v>0</v>
      </c>
      <c r="ER76" s="82">
        <v>24227000</v>
      </c>
    </row>
    <row r="77" spans="1:148" x14ac:dyDescent="0.3">
      <c r="A77" s="4" t="s">
        <v>66</v>
      </c>
      <c r="B77" s="13">
        <v>0</v>
      </c>
      <c r="C77" s="13">
        <v>0</v>
      </c>
      <c r="D77" s="13">
        <v>0</v>
      </c>
      <c r="E77" s="13">
        <v>31588805</v>
      </c>
      <c r="F77" s="82">
        <v>31588805</v>
      </c>
      <c r="G77" s="12">
        <v>0</v>
      </c>
      <c r="H77" s="13">
        <v>0</v>
      </c>
      <c r="I77" s="82">
        <v>0</v>
      </c>
      <c r="J77" s="12">
        <v>1342676</v>
      </c>
      <c r="K77" s="13">
        <v>0</v>
      </c>
      <c r="L77" s="13">
        <v>0</v>
      </c>
      <c r="M77" s="13">
        <v>0</v>
      </c>
      <c r="N77" s="13">
        <v>0</v>
      </c>
      <c r="O77" s="82">
        <v>1342676</v>
      </c>
      <c r="P77" s="84">
        <v>32931481</v>
      </c>
      <c r="Q77" s="12">
        <v>19094007</v>
      </c>
      <c r="R77" s="13">
        <v>27773404.339999996</v>
      </c>
      <c r="S77" s="13">
        <v>216830404.98000002</v>
      </c>
      <c r="T77" s="13">
        <v>3777698.0199999996</v>
      </c>
      <c r="U77" s="13">
        <v>211945.66000000003</v>
      </c>
      <c r="V77" s="13">
        <v>0</v>
      </c>
      <c r="W77" s="13">
        <v>0</v>
      </c>
      <c r="X77" s="13">
        <v>6510532.2400000002</v>
      </c>
      <c r="Y77" s="13">
        <v>0</v>
      </c>
      <c r="Z77" s="13">
        <v>0</v>
      </c>
      <c r="AA77" s="13">
        <v>463841.73</v>
      </c>
      <c r="AB77" s="82">
        <v>274661833.97000003</v>
      </c>
      <c r="AC77" s="12">
        <v>3825190.2500000005</v>
      </c>
      <c r="AD77" s="13">
        <v>0</v>
      </c>
      <c r="AE77" s="13">
        <v>0</v>
      </c>
      <c r="AF77" s="82">
        <v>3825190.2500000005</v>
      </c>
      <c r="AG77" s="84">
        <v>311418505.22000003</v>
      </c>
      <c r="AH77" s="13">
        <v>0</v>
      </c>
      <c r="AI77" s="13">
        <v>-5426162.8499999996</v>
      </c>
      <c r="AJ77" s="13">
        <v>0</v>
      </c>
      <c r="AK77" s="13">
        <v>0</v>
      </c>
      <c r="AL77" s="13">
        <v>0</v>
      </c>
      <c r="AM77" s="13">
        <v>0</v>
      </c>
      <c r="AN77" s="13">
        <v>0</v>
      </c>
      <c r="AO77" s="82">
        <v>0</v>
      </c>
      <c r="AP77" s="84">
        <v>-5426162.8499999996</v>
      </c>
      <c r="AQ77" s="13">
        <v>-1988824.3600000003</v>
      </c>
      <c r="AR77" s="13">
        <v>-117574.92</v>
      </c>
      <c r="AS77" s="13">
        <v>-1950118.3000000003</v>
      </c>
      <c r="AT77" s="13">
        <v>-710111</v>
      </c>
      <c r="AU77" s="13">
        <v>0</v>
      </c>
      <c r="AV77" s="13">
        <v>0</v>
      </c>
      <c r="AW77" s="13">
        <v>-50386.100000000006</v>
      </c>
      <c r="AX77" s="86">
        <v>-2828190.3200000003</v>
      </c>
      <c r="AY77" s="13">
        <v>0</v>
      </c>
      <c r="AZ77" s="82">
        <v>-4817014.6800000006</v>
      </c>
      <c r="BA77" s="84">
        <v>-10243177.530000001</v>
      </c>
      <c r="BB77" s="13">
        <v>-131875290.59</v>
      </c>
      <c r="BC77" s="13">
        <v>-171771947.13</v>
      </c>
      <c r="BD77" s="82">
        <v>-303647237.72000003</v>
      </c>
      <c r="BE77" s="84">
        <v>-313890415.25</v>
      </c>
      <c r="BF77" s="13">
        <v>0</v>
      </c>
      <c r="BG77" s="13">
        <v>0</v>
      </c>
      <c r="BH77" s="13">
        <v>0</v>
      </c>
      <c r="BI77" s="13">
        <v>0</v>
      </c>
      <c r="BJ77" s="13">
        <v>0</v>
      </c>
      <c r="BK77" s="13">
        <v>0</v>
      </c>
      <c r="BL77" s="13">
        <v>0</v>
      </c>
      <c r="BM77" s="13">
        <v>0</v>
      </c>
      <c r="BN77" s="82">
        <v>0</v>
      </c>
      <c r="BO77" s="13">
        <v>0</v>
      </c>
      <c r="BP77" s="13">
        <v>0</v>
      </c>
      <c r="BQ77" s="13">
        <v>0</v>
      </c>
      <c r="BR77" s="13">
        <v>0</v>
      </c>
      <c r="BS77" s="13">
        <v>0</v>
      </c>
      <c r="BT77" s="13">
        <v>0</v>
      </c>
      <c r="BU77" s="13">
        <v>0</v>
      </c>
      <c r="BV77" s="13">
        <v>0</v>
      </c>
      <c r="BW77" s="13">
        <v>0</v>
      </c>
      <c r="BX77" s="13">
        <v>0</v>
      </c>
      <c r="BY77" s="13">
        <v>0</v>
      </c>
      <c r="BZ77" s="13">
        <v>0</v>
      </c>
      <c r="CA77" s="82">
        <v>0</v>
      </c>
      <c r="CB77" s="84">
        <v>0</v>
      </c>
      <c r="CC77" s="13">
        <v>0</v>
      </c>
      <c r="CD77" s="13">
        <v>0</v>
      </c>
      <c r="CE77" s="13">
        <v>0</v>
      </c>
      <c r="CF77" s="13">
        <v>0</v>
      </c>
      <c r="CG77" s="13">
        <v>0</v>
      </c>
      <c r="CH77" s="13">
        <v>0</v>
      </c>
      <c r="CI77" s="13">
        <v>0</v>
      </c>
      <c r="CJ77" s="13">
        <v>0</v>
      </c>
      <c r="CK77" s="82">
        <v>0</v>
      </c>
      <c r="CL77" s="13">
        <v>0</v>
      </c>
      <c r="CM77" s="13">
        <v>0</v>
      </c>
      <c r="CN77" s="13">
        <v>0</v>
      </c>
      <c r="CO77" s="13">
        <v>0</v>
      </c>
      <c r="CP77" s="13">
        <v>0</v>
      </c>
      <c r="CQ77" s="13">
        <v>0</v>
      </c>
      <c r="CR77" s="13">
        <v>0</v>
      </c>
      <c r="CS77" s="82">
        <v>0</v>
      </c>
      <c r="CT77" s="84">
        <v>0</v>
      </c>
      <c r="CU77" s="12">
        <v>0</v>
      </c>
      <c r="CV77" s="16">
        <v>0</v>
      </c>
      <c r="CW77" s="12">
        <v>0</v>
      </c>
      <c r="CX77" s="13">
        <v>0</v>
      </c>
      <c r="CY77" s="13">
        <v>0</v>
      </c>
      <c r="CZ77" s="13">
        <v>0</v>
      </c>
      <c r="DA77" s="16">
        <v>0</v>
      </c>
      <c r="DB77" s="12">
        <v>10566343.460000001</v>
      </c>
      <c r="DC77" s="13">
        <v>0</v>
      </c>
      <c r="DD77" s="13">
        <v>2596704.5500000003</v>
      </c>
      <c r="DE77" s="13">
        <v>0</v>
      </c>
      <c r="DF77" s="13">
        <v>1584359.44</v>
      </c>
      <c r="DG77" s="13">
        <v>8514447.3699999992</v>
      </c>
      <c r="DH77" s="13">
        <v>72481.179999999993</v>
      </c>
      <c r="DI77" s="16">
        <v>0</v>
      </c>
      <c r="DJ77" s="12">
        <v>1875012.46</v>
      </c>
      <c r="DK77" s="13">
        <v>0</v>
      </c>
      <c r="DL77" s="13">
        <v>152910.92000000001</v>
      </c>
      <c r="DM77" s="13">
        <v>0</v>
      </c>
      <c r="DN77" s="13">
        <v>0</v>
      </c>
      <c r="DO77" s="13">
        <v>7000</v>
      </c>
      <c r="DP77" s="13">
        <v>25000</v>
      </c>
      <c r="DQ77" s="16">
        <v>334967.01</v>
      </c>
      <c r="DR77" s="12">
        <v>7923368.3300000001</v>
      </c>
      <c r="DS77" s="13">
        <v>187677.92</v>
      </c>
      <c r="DT77" s="13">
        <v>13557</v>
      </c>
      <c r="DU77" s="13">
        <v>956065.43</v>
      </c>
      <c r="DV77" s="13">
        <v>0</v>
      </c>
      <c r="DW77" s="13">
        <v>1373819.0599999998</v>
      </c>
      <c r="DX77" s="13">
        <v>218552.17</v>
      </c>
      <c r="DY77" s="13">
        <v>10721248.670000002</v>
      </c>
      <c r="DZ77" s="16">
        <v>0</v>
      </c>
      <c r="EA77" s="13">
        <v>0</v>
      </c>
      <c r="EB77" s="13">
        <v>0</v>
      </c>
      <c r="EC77" s="13">
        <v>0</v>
      </c>
      <c r="ED77" s="16">
        <v>0</v>
      </c>
      <c r="EE77" s="13">
        <v>0</v>
      </c>
      <c r="EF77" s="13">
        <v>0</v>
      </c>
      <c r="EG77" s="13">
        <v>0</v>
      </c>
      <c r="EH77" s="13">
        <v>0</v>
      </c>
      <c r="EI77" s="13">
        <v>6831276.8199999994</v>
      </c>
      <c r="EJ77" s="13">
        <v>-30970</v>
      </c>
      <c r="EK77" s="13">
        <v>0</v>
      </c>
      <c r="EL77" s="13">
        <v>22969.65</v>
      </c>
      <c r="EM77" s="13">
        <v>0</v>
      </c>
      <c r="EN77" s="16">
        <v>0</v>
      </c>
      <c r="EO77" s="13">
        <v>0</v>
      </c>
      <c r="EP77" s="13">
        <v>0</v>
      </c>
      <c r="EQ77" s="16">
        <v>16428.95</v>
      </c>
      <c r="ER77" s="82">
        <v>-2471909.7099999962</v>
      </c>
    </row>
    <row r="78" spans="1:148" x14ac:dyDescent="0.3">
      <c r="A78" s="4" t="s">
        <v>67</v>
      </c>
      <c r="B78" s="13">
        <v>0</v>
      </c>
      <c r="C78" s="13">
        <v>0</v>
      </c>
      <c r="D78" s="13">
        <v>0</v>
      </c>
      <c r="E78" s="13">
        <v>13592829.640000001</v>
      </c>
      <c r="F78" s="82">
        <v>13592829.640000001</v>
      </c>
      <c r="G78" s="12">
        <v>0</v>
      </c>
      <c r="H78" s="13">
        <v>0</v>
      </c>
      <c r="I78" s="82">
        <v>0</v>
      </c>
      <c r="J78" s="12">
        <v>0</v>
      </c>
      <c r="K78" s="13">
        <v>324447</v>
      </c>
      <c r="L78" s="13">
        <v>0</v>
      </c>
      <c r="M78" s="13">
        <v>10000000</v>
      </c>
      <c r="N78" s="13">
        <v>0</v>
      </c>
      <c r="O78" s="82">
        <v>10324447</v>
      </c>
      <c r="P78" s="84">
        <v>23917276.640000001</v>
      </c>
      <c r="Q78" s="12">
        <v>70798511.620000005</v>
      </c>
      <c r="R78" s="13">
        <v>92359144.059999987</v>
      </c>
      <c r="S78" s="13">
        <v>564495531.03000009</v>
      </c>
      <c r="T78" s="13">
        <v>11940168.080000002</v>
      </c>
      <c r="U78" s="13">
        <v>100149.40999999992</v>
      </c>
      <c r="V78" s="13">
        <v>1513977.78</v>
      </c>
      <c r="W78" s="13">
        <v>3242888.4399999981</v>
      </c>
      <c r="X78" s="13">
        <v>42620703.620000005</v>
      </c>
      <c r="Y78" s="13">
        <v>216531.91</v>
      </c>
      <c r="Z78" s="13">
        <v>6744280.2300000004</v>
      </c>
      <c r="AA78" s="13">
        <v>623949.04</v>
      </c>
      <c r="AB78" s="82">
        <v>794655835.22000003</v>
      </c>
      <c r="AC78" s="12">
        <v>6610692.9899999984</v>
      </c>
      <c r="AD78" s="13">
        <v>743805.17</v>
      </c>
      <c r="AE78" s="13">
        <v>0</v>
      </c>
      <c r="AF78" s="82">
        <v>5866887.8199999984</v>
      </c>
      <c r="AG78" s="84">
        <v>824439999.68000007</v>
      </c>
      <c r="AH78" s="13">
        <v>4059629.2899999991</v>
      </c>
      <c r="AI78" s="13">
        <v>0</v>
      </c>
      <c r="AJ78" s="13">
        <v>0</v>
      </c>
      <c r="AK78" s="13">
        <v>25066287.650000002</v>
      </c>
      <c r="AL78" s="13">
        <v>0</v>
      </c>
      <c r="AM78" s="13">
        <v>0</v>
      </c>
      <c r="AN78" s="13">
        <v>0</v>
      </c>
      <c r="AO78" s="82">
        <v>25066287.650000002</v>
      </c>
      <c r="AP78" s="84">
        <v>29125916.940000001</v>
      </c>
      <c r="AQ78" s="13">
        <v>4318923.12</v>
      </c>
      <c r="AR78" s="13">
        <v>0</v>
      </c>
      <c r="AS78" s="13">
        <v>7107645.7000000002</v>
      </c>
      <c r="AT78" s="13">
        <v>15142777.130000001</v>
      </c>
      <c r="AU78" s="13">
        <v>0</v>
      </c>
      <c r="AV78" s="13">
        <v>112736.85</v>
      </c>
      <c r="AW78" s="13">
        <v>0</v>
      </c>
      <c r="AX78" s="86">
        <v>22363159.680000003</v>
      </c>
      <c r="AY78" s="13">
        <v>0</v>
      </c>
      <c r="AZ78" s="82">
        <v>26682082.800000004</v>
      </c>
      <c r="BA78" s="84">
        <v>55807999.74000001</v>
      </c>
      <c r="BB78" s="13">
        <v>187954000</v>
      </c>
      <c r="BC78" s="13">
        <v>580678000</v>
      </c>
      <c r="BD78" s="82">
        <v>768632000</v>
      </c>
      <c r="BE78" s="84">
        <v>824439999.74000001</v>
      </c>
      <c r="BF78" s="13">
        <v>40393000</v>
      </c>
      <c r="BG78" s="13">
        <v>11824000</v>
      </c>
      <c r="BH78" s="13">
        <v>11886000</v>
      </c>
      <c r="BI78" s="13">
        <v>12360000</v>
      </c>
      <c r="BJ78" s="13">
        <v>0</v>
      </c>
      <c r="BK78" s="13">
        <v>1502000</v>
      </c>
      <c r="BL78" s="13">
        <v>0</v>
      </c>
      <c r="BM78" s="13">
        <v>3536000</v>
      </c>
      <c r="BN78" s="82">
        <v>81501000</v>
      </c>
      <c r="BO78" s="13">
        <v>3045304</v>
      </c>
      <c r="BP78" s="13">
        <v>445552</v>
      </c>
      <c r="BQ78" s="13">
        <v>29059144</v>
      </c>
      <c r="BR78" s="13">
        <v>0</v>
      </c>
      <c r="BS78" s="13">
        <v>25811439.149999999</v>
      </c>
      <c r="BT78" s="13">
        <v>0</v>
      </c>
      <c r="BU78" s="13">
        <v>0</v>
      </c>
      <c r="BV78" s="13">
        <v>600439.15</v>
      </c>
      <c r="BW78" s="13">
        <v>0</v>
      </c>
      <c r="BX78" s="13">
        <v>0</v>
      </c>
      <c r="BY78" s="13">
        <v>0</v>
      </c>
      <c r="BZ78" s="13">
        <v>7281000</v>
      </c>
      <c r="CA78" s="82">
        <v>66242878.299999997</v>
      </c>
      <c r="CB78" s="84">
        <v>15258121.700000003</v>
      </c>
      <c r="CC78" s="13">
        <v>241000</v>
      </c>
      <c r="CD78" s="13">
        <v>0</v>
      </c>
      <c r="CE78" s="13">
        <v>0</v>
      </c>
      <c r="CF78" s="13">
        <v>0</v>
      </c>
      <c r="CG78" s="13">
        <v>0</v>
      </c>
      <c r="CH78" s="13">
        <v>0</v>
      </c>
      <c r="CI78" s="13">
        <v>-5000000</v>
      </c>
      <c r="CJ78" s="13">
        <v>-28951000</v>
      </c>
      <c r="CK78" s="82">
        <v>-33710000</v>
      </c>
      <c r="CL78" s="13">
        <v>0</v>
      </c>
      <c r="CM78" s="13">
        <v>0</v>
      </c>
      <c r="CN78" s="13">
        <v>0</v>
      </c>
      <c r="CO78" s="13">
        <v>0</v>
      </c>
      <c r="CP78" s="13">
        <v>0</v>
      </c>
      <c r="CQ78" s="13">
        <v>-2178000</v>
      </c>
      <c r="CR78" s="13">
        <v>0</v>
      </c>
      <c r="CS78" s="82">
        <v>-2178000</v>
      </c>
      <c r="CT78" s="84">
        <v>-20629878.299999997</v>
      </c>
      <c r="CU78" s="12">
        <v>34222000</v>
      </c>
      <c r="CV78" s="16">
        <v>13592121.700000003</v>
      </c>
      <c r="CW78" s="12">
        <v>39000</v>
      </c>
      <c r="CX78" s="13">
        <v>-144000</v>
      </c>
      <c r="CY78" s="13">
        <v>484000</v>
      </c>
      <c r="CZ78" s="13">
        <v>-2224000</v>
      </c>
      <c r="DA78" s="16">
        <v>0</v>
      </c>
      <c r="DB78" s="12">
        <v>44613661</v>
      </c>
      <c r="DC78" s="13">
        <v>11438000</v>
      </c>
      <c r="DD78" s="13">
        <v>259201.28</v>
      </c>
      <c r="DE78" s="13">
        <v>0</v>
      </c>
      <c r="DF78" s="13">
        <v>1176648.2000000002</v>
      </c>
      <c r="DG78" s="13">
        <v>24246148.960000001</v>
      </c>
      <c r="DH78" s="13">
        <v>1583068.77</v>
      </c>
      <c r="DI78" s="16">
        <v>0</v>
      </c>
      <c r="DJ78" s="12">
        <v>1500622.05</v>
      </c>
      <c r="DK78" s="13">
        <v>0</v>
      </c>
      <c r="DL78" s="13">
        <v>80437.350000000006</v>
      </c>
      <c r="DM78" s="13">
        <v>0</v>
      </c>
      <c r="DN78" s="13">
        <v>0</v>
      </c>
      <c r="DO78" s="13">
        <v>0</v>
      </c>
      <c r="DP78" s="13">
        <v>0</v>
      </c>
      <c r="DQ78" s="16">
        <v>11801212</v>
      </c>
      <c r="DR78" s="12">
        <v>23736512.210000001</v>
      </c>
      <c r="DS78" s="13">
        <v>325445.63999999996</v>
      </c>
      <c r="DT78" s="13">
        <v>17438.21</v>
      </c>
      <c r="DU78" s="13">
        <v>3147618.22</v>
      </c>
      <c r="DV78" s="13">
        <v>0</v>
      </c>
      <c r="DW78" s="13">
        <v>4713356.47</v>
      </c>
      <c r="DX78" s="13">
        <v>883558.5</v>
      </c>
      <c r="DY78" s="13">
        <v>28635000</v>
      </c>
      <c r="DZ78" s="16">
        <v>0</v>
      </c>
      <c r="EA78" s="13">
        <v>0</v>
      </c>
      <c r="EB78" s="13">
        <v>0</v>
      </c>
      <c r="EC78" s="13">
        <v>0</v>
      </c>
      <c r="ED78" s="16">
        <v>0</v>
      </c>
      <c r="EE78" s="13">
        <v>0</v>
      </c>
      <c r="EF78" s="13">
        <v>0</v>
      </c>
      <c r="EG78" s="13">
        <v>0</v>
      </c>
      <c r="EH78" s="13">
        <v>144232.98000000001</v>
      </c>
      <c r="EI78" s="13">
        <v>16831929.779999997</v>
      </c>
      <c r="EJ78" s="13">
        <v>224000</v>
      </c>
      <c r="EK78" s="13">
        <v>7477.44</v>
      </c>
      <c r="EL78" s="13">
        <v>600439.15</v>
      </c>
      <c r="EM78" s="13">
        <v>0</v>
      </c>
      <c r="EN78" s="16">
        <v>14037991</v>
      </c>
      <c r="EO78" s="13">
        <v>0</v>
      </c>
      <c r="EP78" s="13">
        <v>17020000</v>
      </c>
      <c r="EQ78" s="16">
        <v>0</v>
      </c>
      <c r="ER78" s="82">
        <v>20414000.00999999</v>
      </c>
    </row>
    <row r="79" spans="1:148" x14ac:dyDescent="0.3">
      <c r="A79" s="4" t="s">
        <v>68</v>
      </c>
      <c r="B79" s="13">
        <v>0</v>
      </c>
      <c r="C79" s="13">
        <v>0</v>
      </c>
      <c r="D79" s="13">
        <v>0</v>
      </c>
      <c r="E79" s="13">
        <v>3534000</v>
      </c>
      <c r="F79" s="82">
        <v>3534000</v>
      </c>
      <c r="G79" s="12">
        <v>0</v>
      </c>
      <c r="H79" s="13">
        <v>0</v>
      </c>
      <c r="I79" s="82">
        <v>0</v>
      </c>
      <c r="J79" s="12">
        <v>0</v>
      </c>
      <c r="K79" s="13">
        <v>0</v>
      </c>
      <c r="L79" s="13">
        <v>0</v>
      </c>
      <c r="M79" s="13">
        <v>43000000</v>
      </c>
      <c r="N79" s="13">
        <v>2000</v>
      </c>
      <c r="O79" s="82">
        <v>43002000</v>
      </c>
      <c r="P79" s="84">
        <v>46536000</v>
      </c>
      <c r="Q79" s="12">
        <v>122000000</v>
      </c>
      <c r="R79" s="13">
        <v>162302000</v>
      </c>
      <c r="S79" s="13">
        <v>466019000</v>
      </c>
      <c r="T79" s="13">
        <v>4496000</v>
      </c>
      <c r="U79" s="13">
        <v>19113000</v>
      </c>
      <c r="V79" s="13">
        <v>0</v>
      </c>
      <c r="W79" s="13">
        <v>5108000</v>
      </c>
      <c r="X79" s="13">
        <v>9978000</v>
      </c>
      <c r="Y79" s="13">
        <v>2948000</v>
      </c>
      <c r="Z79" s="13">
        <v>0</v>
      </c>
      <c r="AA79" s="13">
        <v>181000</v>
      </c>
      <c r="AB79" s="82">
        <v>792145000</v>
      </c>
      <c r="AC79" s="12">
        <v>10286000</v>
      </c>
      <c r="AD79" s="13">
        <v>1092000</v>
      </c>
      <c r="AE79" s="13">
        <v>0</v>
      </c>
      <c r="AF79" s="82">
        <v>9194000</v>
      </c>
      <c r="AG79" s="84">
        <v>847875000</v>
      </c>
      <c r="AH79" s="13">
        <v>2403000</v>
      </c>
      <c r="AI79" s="13">
        <v>0</v>
      </c>
      <c r="AJ79" s="13">
        <v>0</v>
      </c>
      <c r="AK79" s="13">
        <v>3960000</v>
      </c>
      <c r="AL79" s="13">
        <v>4552000</v>
      </c>
      <c r="AM79" s="13">
        <v>0</v>
      </c>
      <c r="AN79" s="13">
        <v>0</v>
      </c>
      <c r="AO79" s="82">
        <v>8512000</v>
      </c>
      <c r="AP79" s="84">
        <v>10915000</v>
      </c>
      <c r="AQ79" s="13">
        <v>5178000</v>
      </c>
      <c r="AR79" s="13">
        <v>0</v>
      </c>
      <c r="AS79" s="13">
        <v>7814000</v>
      </c>
      <c r="AT79" s="13">
        <v>385000</v>
      </c>
      <c r="AU79" s="13">
        <v>0</v>
      </c>
      <c r="AV79" s="13">
        <v>1720000</v>
      </c>
      <c r="AW79" s="13">
        <v>0</v>
      </c>
      <c r="AX79" s="86">
        <v>9919000</v>
      </c>
      <c r="AY79" s="13">
        <v>4219000</v>
      </c>
      <c r="AZ79" s="82">
        <v>19316000</v>
      </c>
      <c r="BA79" s="84">
        <v>30231000</v>
      </c>
      <c r="BB79" s="13">
        <v>291291000</v>
      </c>
      <c r="BC79" s="13">
        <v>526353000</v>
      </c>
      <c r="BD79" s="82">
        <v>817644000</v>
      </c>
      <c r="BE79" s="84">
        <v>847875000</v>
      </c>
      <c r="BF79" s="13">
        <v>39401000</v>
      </c>
      <c r="BG79" s="13">
        <v>32430000</v>
      </c>
      <c r="BH79" s="13">
        <v>12525000</v>
      </c>
      <c r="BI79" s="13">
        <v>3007000</v>
      </c>
      <c r="BJ79" s="13">
        <v>0</v>
      </c>
      <c r="BK79" s="13">
        <v>2338000</v>
      </c>
      <c r="BL79" s="13">
        <v>0</v>
      </c>
      <c r="BM79" s="13">
        <v>7942000</v>
      </c>
      <c r="BN79" s="82">
        <v>97643000</v>
      </c>
      <c r="BO79" s="13">
        <v>3808000</v>
      </c>
      <c r="BP79" s="13">
        <v>0</v>
      </c>
      <c r="BQ79" s="13">
        <v>36074000</v>
      </c>
      <c r="BR79" s="13">
        <v>0</v>
      </c>
      <c r="BS79" s="13">
        <v>29418000</v>
      </c>
      <c r="BT79" s="13">
        <v>0</v>
      </c>
      <c r="BU79" s="13">
        <v>97099.76</v>
      </c>
      <c r="BV79" s="13">
        <v>125900.24</v>
      </c>
      <c r="BW79" s="13">
        <v>0</v>
      </c>
      <c r="BX79" s="13">
        <v>0</v>
      </c>
      <c r="BY79" s="13">
        <v>0</v>
      </c>
      <c r="BZ79" s="13">
        <v>8127000</v>
      </c>
      <c r="CA79" s="82">
        <v>77650000</v>
      </c>
      <c r="CB79" s="84">
        <v>19993000</v>
      </c>
      <c r="CC79" s="13">
        <v>460000</v>
      </c>
      <c r="CD79" s="13">
        <v>0</v>
      </c>
      <c r="CE79" s="13">
        <v>0</v>
      </c>
      <c r="CF79" s="13">
        <v>0</v>
      </c>
      <c r="CG79" s="13">
        <v>0</v>
      </c>
      <c r="CH79" s="13">
        <v>0</v>
      </c>
      <c r="CI79" s="13">
        <v>-2500000</v>
      </c>
      <c r="CJ79" s="13">
        <v>-20397000</v>
      </c>
      <c r="CK79" s="82">
        <v>-22437000</v>
      </c>
      <c r="CL79" s="13">
        <v>0</v>
      </c>
      <c r="CM79" s="13">
        <v>0</v>
      </c>
      <c r="CN79" s="13">
        <v>0</v>
      </c>
      <c r="CO79" s="13">
        <v>0</v>
      </c>
      <c r="CP79" s="13">
        <v>-484368</v>
      </c>
      <c r="CQ79" s="13">
        <v>-2301368</v>
      </c>
      <c r="CR79" s="13">
        <v>0</v>
      </c>
      <c r="CS79" s="82">
        <v>-2785736</v>
      </c>
      <c r="CT79" s="84">
        <v>-5229736</v>
      </c>
      <c r="CU79" s="12">
        <v>7795000</v>
      </c>
      <c r="CV79" s="16">
        <v>3534000</v>
      </c>
      <c r="CW79" s="12">
        <v>-1144000</v>
      </c>
      <c r="CX79" s="13">
        <v>453000</v>
      </c>
      <c r="CY79" s="13">
        <v>-128000</v>
      </c>
      <c r="CZ79" s="13">
        <v>719000</v>
      </c>
      <c r="DA79" s="16">
        <v>10000</v>
      </c>
      <c r="DB79" s="12">
        <v>47146670</v>
      </c>
      <c r="DC79" s="13">
        <v>19778000</v>
      </c>
      <c r="DD79" s="13">
        <v>0</v>
      </c>
      <c r="DE79" s="13">
        <v>632000</v>
      </c>
      <c r="DF79" s="13">
        <v>1613000</v>
      </c>
      <c r="DG79" s="13">
        <v>18517000</v>
      </c>
      <c r="DH79" s="13">
        <v>3012000</v>
      </c>
      <c r="DI79" s="16">
        <v>14107000</v>
      </c>
      <c r="DJ79" s="12">
        <v>2338000</v>
      </c>
      <c r="DK79" s="13">
        <v>0</v>
      </c>
      <c r="DL79" s="13">
        <v>111000</v>
      </c>
      <c r="DM79" s="13">
        <v>0</v>
      </c>
      <c r="DN79" s="13">
        <v>0</v>
      </c>
      <c r="DO79" s="13">
        <v>0</v>
      </c>
      <c r="DP79" s="13">
        <v>0</v>
      </c>
      <c r="DQ79" s="16">
        <v>1891330</v>
      </c>
      <c r="DR79" s="12">
        <v>35257000</v>
      </c>
      <c r="DS79" s="13">
        <v>323000</v>
      </c>
      <c r="DT79" s="13">
        <v>295000</v>
      </c>
      <c r="DU79" s="13">
        <v>3808000</v>
      </c>
      <c r="DV79" s="13">
        <v>0</v>
      </c>
      <c r="DW79" s="13">
        <v>0</v>
      </c>
      <c r="DX79" s="13">
        <v>975000</v>
      </c>
      <c r="DY79" s="13">
        <v>31253000</v>
      </c>
      <c r="DZ79" s="16">
        <v>39000</v>
      </c>
      <c r="EA79" s="13">
        <v>0</v>
      </c>
      <c r="EB79" s="13">
        <v>0</v>
      </c>
      <c r="EC79" s="13">
        <v>0</v>
      </c>
      <c r="ED79" s="16">
        <v>0</v>
      </c>
      <c r="EE79" s="13">
        <v>0</v>
      </c>
      <c r="EF79" s="13">
        <v>0</v>
      </c>
      <c r="EG79" s="13">
        <v>0</v>
      </c>
      <c r="EH79" s="13">
        <v>554000</v>
      </c>
      <c r="EI79" s="13">
        <v>22793000</v>
      </c>
      <c r="EJ79" s="13">
        <v>0</v>
      </c>
      <c r="EK79" s="13">
        <v>57000</v>
      </c>
      <c r="EL79" s="13">
        <v>223000</v>
      </c>
      <c r="EM79" s="13">
        <v>0</v>
      </c>
      <c r="EN79" s="16">
        <v>476000</v>
      </c>
      <c r="EO79" s="13">
        <v>0</v>
      </c>
      <c r="EP79" s="13">
        <v>-46800000</v>
      </c>
      <c r="EQ79" s="16">
        <v>-2456000</v>
      </c>
      <c r="ER79" s="82">
        <v>-36163000</v>
      </c>
    </row>
    <row r="80" spans="1:148" x14ac:dyDescent="0.3">
      <c r="A80" s="4" t="s">
        <v>69</v>
      </c>
      <c r="B80" s="13">
        <v>0</v>
      </c>
      <c r="C80" s="13">
        <v>0</v>
      </c>
      <c r="D80" s="13">
        <v>0</v>
      </c>
      <c r="E80" s="13">
        <v>7121000</v>
      </c>
      <c r="F80" s="82">
        <v>7121000</v>
      </c>
      <c r="G80" s="12">
        <v>0</v>
      </c>
      <c r="H80" s="13">
        <v>0</v>
      </c>
      <c r="I80" s="82">
        <v>0</v>
      </c>
      <c r="J80" s="12">
        <v>0</v>
      </c>
      <c r="K80" s="13">
        <v>0</v>
      </c>
      <c r="L80" s="13">
        <v>0</v>
      </c>
      <c r="M80" s="13">
        <v>129715000</v>
      </c>
      <c r="N80" s="13">
        <v>0</v>
      </c>
      <c r="O80" s="82">
        <v>129715000</v>
      </c>
      <c r="P80" s="84">
        <v>136836000</v>
      </c>
      <c r="Q80" s="12">
        <v>208460000</v>
      </c>
      <c r="R80" s="13">
        <v>163654000</v>
      </c>
      <c r="S80" s="13">
        <v>932967000</v>
      </c>
      <c r="T80" s="13">
        <v>8022000</v>
      </c>
      <c r="U80" s="13">
        <v>15256000</v>
      </c>
      <c r="V80" s="13">
        <v>2154000</v>
      </c>
      <c r="W80" s="13">
        <v>1070000</v>
      </c>
      <c r="X80" s="13">
        <v>7651000</v>
      </c>
      <c r="Y80" s="13">
        <v>0</v>
      </c>
      <c r="Z80" s="13">
        <v>25000</v>
      </c>
      <c r="AA80" s="13">
        <v>0</v>
      </c>
      <c r="AB80" s="82">
        <v>1339259000</v>
      </c>
      <c r="AC80" s="12">
        <v>14374000</v>
      </c>
      <c r="AD80" s="13">
        <v>948000</v>
      </c>
      <c r="AE80" s="13">
        <v>0</v>
      </c>
      <c r="AF80" s="82">
        <v>13426000</v>
      </c>
      <c r="AG80" s="84">
        <v>1489521000</v>
      </c>
      <c r="AH80" s="13">
        <v>4024000</v>
      </c>
      <c r="AI80" s="13">
        <v>0</v>
      </c>
      <c r="AJ80" s="13">
        <v>0</v>
      </c>
      <c r="AK80" s="13">
        <v>0</v>
      </c>
      <c r="AL80" s="13">
        <v>0</v>
      </c>
      <c r="AM80" s="13">
        <v>289000</v>
      </c>
      <c r="AN80" s="13">
        <v>160000</v>
      </c>
      <c r="AO80" s="82">
        <v>449000</v>
      </c>
      <c r="AP80" s="84">
        <v>4473000</v>
      </c>
      <c r="AQ80" s="13">
        <v>9790000</v>
      </c>
      <c r="AR80" s="13">
        <v>0</v>
      </c>
      <c r="AS80" s="13">
        <v>7297000</v>
      </c>
      <c r="AT80" s="13">
        <v>17530000</v>
      </c>
      <c r="AU80" s="13">
        <v>0</v>
      </c>
      <c r="AV80" s="13">
        <v>71000</v>
      </c>
      <c r="AW80" s="13">
        <v>10037000</v>
      </c>
      <c r="AX80" s="86">
        <v>34935000</v>
      </c>
      <c r="AY80" s="13">
        <v>0</v>
      </c>
      <c r="AZ80" s="82">
        <v>44725000</v>
      </c>
      <c r="BA80" s="84">
        <v>49198000</v>
      </c>
      <c r="BB80" s="13">
        <v>471077000</v>
      </c>
      <c r="BC80" s="13">
        <v>969246000</v>
      </c>
      <c r="BD80" s="82">
        <v>1440323000</v>
      </c>
      <c r="BE80" s="84">
        <v>1489521000</v>
      </c>
      <c r="BF80" s="13">
        <v>59686000</v>
      </c>
      <c r="BG80" s="13">
        <v>15943000</v>
      </c>
      <c r="BH80" s="13">
        <v>-314000</v>
      </c>
      <c r="BI80" s="13">
        <v>32192000</v>
      </c>
      <c r="BJ80" s="13">
        <v>0</v>
      </c>
      <c r="BK80" s="13">
        <v>3812000</v>
      </c>
      <c r="BL80" s="13">
        <v>0</v>
      </c>
      <c r="BM80" s="13">
        <v>7303000</v>
      </c>
      <c r="BN80" s="82">
        <v>118622000</v>
      </c>
      <c r="BO80" s="13">
        <v>3010000</v>
      </c>
      <c r="BP80" s="13">
        <v>0</v>
      </c>
      <c r="BQ80" s="13">
        <v>29066000</v>
      </c>
      <c r="BR80" s="13">
        <v>0</v>
      </c>
      <c r="BS80" s="13">
        <v>40419000</v>
      </c>
      <c r="BT80" s="13">
        <v>0</v>
      </c>
      <c r="BU80" s="13">
        <v>0</v>
      </c>
      <c r="BV80" s="13">
        <v>48000</v>
      </c>
      <c r="BW80" s="13">
        <v>1597000</v>
      </c>
      <c r="BX80" s="13">
        <v>0</v>
      </c>
      <c r="BY80" s="13">
        <v>1364000</v>
      </c>
      <c r="BZ80" s="13">
        <v>5446000</v>
      </c>
      <c r="CA80" s="82">
        <v>80950000</v>
      </c>
      <c r="CB80" s="84">
        <v>37672000</v>
      </c>
      <c r="CC80" s="13">
        <v>1150000</v>
      </c>
      <c r="CD80" s="13">
        <v>0</v>
      </c>
      <c r="CE80" s="13">
        <v>0</v>
      </c>
      <c r="CF80" s="13">
        <v>-33556000</v>
      </c>
      <c r="CG80" s="13">
        <v>-32163100</v>
      </c>
      <c r="CH80" s="13">
        <v>0</v>
      </c>
      <c r="CI80" s="13">
        <v>0</v>
      </c>
      <c r="CJ80" s="13">
        <v>0</v>
      </c>
      <c r="CK80" s="82">
        <v>-64569100</v>
      </c>
      <c r="CL80" s="13">
        <v>0</v>
      </c>
      <c r="CM80" s="13">
        <v>0</v>
      </c>
      <c r="CN80" s="13">
        <v>0</v>
      </c>
      <c r="CO80" s="13">
        <v>0</v>
      </c>
      <c r="CP80" s="13">
        <v>0</v>
      </c>
      <c r="CQ80" s="13">
        <v>-702900</v>
      </c>
      <c r="CR80" s="13">
        <v>0</v>
      </c>
      <c r="CS80" s="82">
        <v>-702900</v>
      </c>
      <c r="CT80" s="84">
        <v>-27600000</v>
      </c>
      <c r="CU80" s="12">
        <v>58460000</v>
      </c>
      <c r="CV80" s="16">
        <v>30860000</v>
      </c>
      <c r="CW80" s="12">
        <v>-2314000</v>
      </c>
      <c r="CX80" s="13">
        <v>150000</v>
      </c>
      <c r="CY80" s="13">
        <v>290000</v>
      </c>
      <c r="CZ80" s="13">
        <v>-8123000</v>
      </c>
      <c r="DA80" s="16">
        <v>0</v>
      </c>
      <c r="DB80" s="12">
        <v>66807810.940000005</v>
      </c>
      <c r="DC80" s="13">
        <v>0</v>
      </c>
      <c r="DD80" s="13">
        <v>0</v>
      </c>
      <c r="DE80" s="13">
        <v>20605</v>
      </c>
      <c r="DF80" s="13">
        <v>982768.55</v>
      </c>
      <c r="DG80" s="13">
        <v>42657436.230000004</v>
      </c>
      <c r="DH80" s="13">
        <v>840613.51</v>
      </c>
      <c r="DI80" s="16">
        <v>2948001.23</v>
      </c>
      <c r="DJ80" s="12">
        <v>3811602.37</v>
      </c>
      <c r="DK80" s="13">
        <v>0</v>
      </c>
      <c r="DL80" s="13">
        <v>325429.27</v>
      </c>
      <c r="DM80" s="13">
        <v>0</v>
      </c>
      <c r="DN80" s="13">
        <v>0</v>
      </c>
      <c r="DO80" s="13">
        <v>0</v>
      </c>
      <c r="DP80" s="13">
        <v>0</v>
      </c>
      <c r="DQ80" s="16">
        <v>10172388.289999999</v>
      </c>
      <c r="DR80" s="12">
        <v>25219088</v>
      </c>
      <c r="DS80" s="13">
        <v>364304</v>
      </c>
      <c r="DT80" s="13">
        <v>236219</v>
      </c>
      <c r="DU80" s="13">
        <v>3009826</v>
      </c>
      <c r="DV80" s="13">
        <v>0</v>
      </c>
      <c r="DW80" s="13">
        <v>3129484</v>
      </c>
      <c r="DX80" s="13">
        <v>790545</v>
      </c>
      <c r="DY80" s="13">
        <v>41632358.039999999</v>
      </c>
      <c r="DZ80" s="16">
        <v>-90900.03</v>
      </c>
      <c r="EA80" s="13">
        <v>420266.93</v>
      </c>
      <c r="EB80" s="13">
        <v>944057.92</v>
      </c>
      <c r="EC80" s="13">
        <v>1456579.9800000004</v>
      </c>
      <c r="ED80" s="16">
        <v>0</v>
      </c>
      <c r="EE80" s="13">
        <v>0</v>
      </c>
      <c r="EF80" s="13">
        <v>0</v>
      </c>
      <c r="EG80" s="13">
        <v>0</v>
      </c>
      <c r="EH80" s="13">
        <v>409395.09</v>
      </c>
      <c r="EI80" s="13">
        <v>27393372.750000004</v>
      </c>
      <c r="EJ80" s="13">
        <v>836609.66</v>
      </c>
      <c r="EK80" s="13">
        <v>8423.2199999999993</v>
      </c>
      <c r="EL80" s="13">
        <v>-2672801.23</v>
      </c>
      <c r="EM80" s="13">
        <v>0</v>
      </c>
      <c r="EN80" s="16">
        <v>964715.44</v>
      </c>
      <c r="EO80" s="13">
        <v>-896361.48</v>
      </c>
      <c r="EP80" s="13">
        <v>202021000</v>
      </c>
      <c r="EQ80" s="16">
        <v>-1334254.83</v>
      </c>
      <c r="ER80" s="82">
        <v>224305495.31</v>
      </c>
    </row>
    <row r="81" spans="1:148" x14ac:dyDescent="0.3">
      <c r="A81" s="4" t="s">
        <v>70</v>
      </c>
      <c r="B81" s="13">
        <v>0</v>
      </c>
      <c r="C81" s="13">
        <v>0</v>
      </c>
      <c r="D81" s="13">
        <v>0</v>
      </c>
      <c r="E81" s="13">
        <v>6545000</v>
      </c>
      <c r="F81" s="82">
        <v>6545000</v>
      </c>
      <c r="G81" s="12">
        <v>0</v>
      </c>
      <c r="H81" s="13">
        <v>0</v>
      </c>
      <c r="I81" s="82">
        <v>0</v>
      </c>
      <c r="J81" s="12">
        <v>0</v>
      </c>
      <c r="K81" s="13">
        <v>0</v>
      </c>
      <c r="L81" s="13">
        <v>0</v>
      </c>
      <c r="M81" s="13">
        <v>1507000</v>
      </c>
      <c r="N81" s="13">
        <v>0</v>
      </c>
      <c r="O81" s="82">
        <v>1507000</v>
      </c>
      <c r="P81" s="84">
        <v>8052000</v>
      </c>
      <c r="Q81" s="12">
        <v>3306000</v>
      </c>
      <c r="R81" s="13">
        <v>21521000</v>
      </c>
      <c r="S81" s="13">
        <v>235753000</v>
      </c>
      <c r="T81" s="13">
        <v>4538000</v>
      </c>
      <c r="U81" s="13">
        <v>0</v>
      </c>
      <c r="V81" s="13">
        <v>0</v>
      </c>
      <c r="W81" s="13">
        <v>0</v>
      </c>
      <c r="X81" s="13">
        <v>715000</v>
      </c>
      <c r="Y81" s="13">
        <v>0</v>
      </c>
      <c r="Z81" s="13">
        <v>0</v>
      </c>
      <c r="AA81" s="13">
        <v>135000</v>
      </c>
      <c r="AB81" s="82">
        <v>265968000</v>
      </c>
      <c r="AC81" s="12">
        <v>1097000</v>
      </c>
      <c r="AD81" s="13">
        <v>0</v>
      </c>
      <c r="AE81" s="13">
        <v>0</v>
      </c>
      <c r="AF81" s="82">
        <v>1097000</v>
      </c>
      <c r="AG81" s="84">
        <v>275117000</v>
      </c>
      <c r="AH81" s="13">
        <v>94000</v>
      </c>
      <c r="AI81" s="13">
        <v>0</v>
      </c>
      <c r="AJ81" s="13">
        <v>0</v>
      </c>
      <c r="AK81" s="13">
        <v>0</v>
      </c>
      <c r="AL81" s="13">
        <v>0</v>
      </c>
      <c r="AM81" s="13">
        <v>0</v>
      </c>
      <c r="AN81" s="13">
        <v>0</v>
      </c>
      <c r="AO81" s="82">
        <v>0</v>
      </c>
      <c r="AP81" s="84">
        <v>94000</v>
      </c>
      <c r="AQ81" s="13">
        <v>2608000</v>
      </c>
      <c r="AR81" s="13">
        <v>173000</v>
      </c>
      <c r="AS81" s="13">
        <v>216000</v>
      </c>
      <c r="AT81" s="13">
        <v>0</v>
      </c>
      <c r="AU81" s="13">
        <v>0</v>
      </c>
      <c r="AV81" s="13">
        <v>0</v>
      </c>
      <c r="AW81" s="13">
        <v>3655000</v>
      </c>
      <c r="AX81" s="86">
        <v>4044000</v>
      </c>
      <c r="AY81" s="13">
        <v>0</v>
      </c>
      <c r="AZ81" s="82">
        <v>6652000</v>
      </c>
      <c r="BA81" s="84">
        <v>6746000</v>
      </c>
      <c r="BB81" s="13">
        <v>36139000</v>
      </c>
      <c r="BC81" s="13">
        <v>232232000</v>
      </c>
      <c r="BD81" s="82">
        <v>268371000</v>
      </c>
      <c r="BE81" s="84">
        <v>275117000</v>
      </c>
      <c r="BF81" s="13">
        <v>8520000</v>
      </c>
      <c r="BG81" s="13">
        <v>875000</v>
      </c>
      <c r="BH81" s="13">
        <v>5947000</v>
      </c>
      <c r="BI81" s="13">
        <v>3821000</v>
      </c>
      <c r="BJ81" s="13">
        <v>0</v>
      </c>
      <c r="BK81" s="13">
        <v>602000</v>
      </c>
      <c r="BL81" s="13">
        <v>0</v>
      </c>
      <c r="BM81" s="13">
        <v>2908000</v>
      </c>
      <c r="BN81" s="82">
        <v>22673000</v>
      </c>
      <c r="BO81" s="13">
        <v>0</v>
      </c>
      <c r="BP81" s="13">
        <v>0</v>
      </c>
      <c r="BQ81" s="13">
        <v>10766000</v>
      </c>
      <c r="BR81" s="13">
        <v>0</v>
      </c>
      <c r="BS81" s="13">
        <v>12529000</v>
      </c>
      <c r="BT81" s="13">
        <v>0</v>
      </c>
      <c r="BU81" s="13">
        <v>0</v>
      </c>
      <c r="BV81" s="13">
        <v>0</v>
      </c>
      <c r="BW81" s="13">
        <v>0</v>
      </c>
      <c r="BX81" s="13">
        <v>0</v>
      </c>
      <c r="BY81" s="13">
        <v>0</v>
      </c>
      <c r="BZ81" s="13">
        <v>236000</v>
      </c>
      <c r="CA81" s="82">
        <v>23531000</v>
      </c>
      <c r="CB81" s="84">
        <v>-858000</v>
      </c>
      <c r="CC81" s="13">
        <v>536000</v>
      </c>
      <c r="CD81" s="13">
        <v>0</v>
      </c>
      <c r="CE81" s="13">
        <v>0</v>
      </c>
      <c r="CF81" s="13">
        <v>0</v>
      </c>
      <c r="CG81" s="13">
        <v>0</v>
      </c>
      <c r="CH81" s="13">
        <v>0</v>
      </c>
      <c r="CI81" s="13">
        <v>49000</v>
      </c>
      <c r="CJ81" s="13">
        <v>-11774000</v>
      </c>
      <c r="CK81" s="82">
        <v>-11189000</v>
      </c>
      <c r="CL81" s="13">
        <v>0</v>
      </c>
      <c r="CM81" s="13">
        <v>0</v>
      </c>
      <c r="CN81" s="13">
        <v>0</v>
      </c>
      <c r="CO81" s="13">
        <v>0</v>
      </c>
      <c r="CP81" s="13">
        <v>0</v>
      </c>
      <c r="CQ81" s="13">
        <v>0</v>
      </c>
      <c r="CR81" s="13">
        <v>0</v>
      </c>
      <c r="CS81" s="82">
        <v>0</v>
      </c>
      <c r="CT81" s="84">
        <v>-12047000</v>
      </c>
      <c r="CU81" s="12">
        <v>20099000</v>
      </c>
      <c r="CV81" s="16">
        <v>8052000</v>
      </c>
      <c r="CW81" s="12">
        <v>-700000</v>
      </c>
      <c r="CX81" s="13">
        <v>-79000</v>
      </c>
      <c r="CY81" s="13">
        <v>-55000</v>
      </c>
      <c r="CZ81" s="13">
        <v>2051000</v>
      </c>
      <c r="DA81" s="16">
        <v>-6000</v>
      </c>
      <c r="DB81" s="12">
        <v>8649777</v>
      </c>
      <c r="DC81" s="13">
        <v>875000</v>
      </c>
      <c r="DD81" s="13">
        <v>1763000</v>
      </c>
      <c r="DE81" s="13">
        <v>0</v>
      </c>
      <c r="DF81" s="13">
        <v>0</v>
      </c>
      <c r="DG81" s="13">
        <v>0</v>
      </c>
      <c r="DH81" s="13">
        <v>26000</v>
      </c>
      <c r="DI81" s="16">
        <v>0</v>
      </c>
      <c r="DJ81" s="12">
        <v>578000</v>
      </c>
      <c r="DK81" s="13">
        <v>0</v>
      </c>
      <c r="DL81" s="13">
        <v>24000</v>
      </c>
      <c r="DM81" s="13">
        <v>0</v>
      </c>
      <c r="DN81" s="13">
        <v>0</v>
      </c>
      <c r="DO81" s="13">
        <v>0</v>
      </c>
      <c r="DP81" s="13">
        <v>0</v>
      </c>
      <c r="DQ81" s="16">
        <v>9336223</v>
      </c>
      <c r="DR81" s="12">
        <v>9643000</v>
      </c>
      <c r="DS81" s="13">
        <v>211000</v>
      </c>
      <c r="DT81" s="13">
        <v>39000</v>
      </c>
      <c r="DU81" s="13">
        <v>1044000</v>
      </c>
      <c r="DV81" s="13">
        <v>0</v>
      </c>
      <c r="DW81" s="13">
        <v>0</v>
      </c>
      <c r="DX81" s="13">
        <v>254000</v>
      </c>
      <c r="DY81" s="13">
        <v>13829000</v>
      </c>
      <c r="DZ81" s="16">
        <v>0</v>
      </c>
      <c r="EA81" s="13">
        <v>0</v>
      </c>
      <c r="EB81" s="13">
        <v>0</v>
      </c>
      <c r="EC81" s="13">
        <v>0</v>
      </c>
      <c r="ED81" s="16">
        <v>0</v>
      </c>
      <c r="EE81" s="13">
        <v>0</v>
      </c>
      <c r="EF81" s="13">
        <v>0</v>
      </c>
      <c r="EG81" s="13">
        <v>0</v>
      </c>
      <c r="EH81" s="13">
        <v>0</v>
      </c>
      <c r="EI81" s="13">
        <v>8052000</v>
      </c>
      <c r="EJ81" s="13">
        <v>0</v>
      </c>
      <c r="EK81" s="13">
        <v>0</v>
      </c>
      <c r="EL81" s="13">
        <v>0</v>
      </c>
      <c r="EM81" s="13">
        <v>0</v>
      </c>
      <c r="EN81" s="16">
        <v>0</v>
      </c>
      <c r="EO81" s="13">
        <v>0</v>
      </c>
      <c r="EP81" s="13">
        <v>0</v>
      </c>
      <c r="EQ81" s="16">
        <v>292000</v>
      </c>
      <c r="ER81" s="82">
        <v>-11528000</v>
      </c>
    </row>
    <row r="82" spans="1:148" x14ac:dyDescent="0.3">
      <c r="A82" s="4" t="s">
        <v>71</v>
      </c>
      <c r="B82" s="13">
        <v>0</v>
      </c>
      <c r="C82" s="13">
        <v>0</v>
      </c>
      <c r="D82" s="13">
        <v>0</v>
      </c>
      <c r="E82" s="13">
        <v>15187955</v>
      </c>
      <c r="F82" s="82">
        <v>15187955</v>
      </c>
      <c r="G82" s="12">
        <v>0</v>
      </c>
      <c r="H82" s="13">
        <v>0</v>
      </c>
      <c r="I82" s="82">
        <v>0</v>
      </c>
      <c r="J82" s="12">
        <v>0</v>
      </c>
      <c r="K82" s="13">
        <v>0</v>
      </c>
      <c r="L82" s="13">
        <v>0</v>
      </c>
      <c r="M82" s="13">
        <v>170030000</v>
      </c>
      <c r="N82" s="13">
        <v>0</v>
      </c>
      <c r="O82" s="82">
        <v>170030000</v>
      </c>
      <c r="P82" s="84">
        <v>185217955</v>
      </c>
      <c r="Q82" s="12">
        <v>3069420000</v>
      </c>
      <c r="R82" s="13">
        <v>495800120</v>
      </c>
      <c r="S82" s="13">
        <v>715137999</v>
      </c>
      <c r="T82" s="13">
        <v>20291665</v>
      </c>
      <c r="U82" s="13">
        <v>8465558</v>
      </c>
      <c r="V82" s="13">
        <v>725962</v>
      </c>
      <c r="W82" s="13">
        <v>1741571</v>
      </c>
      <c r="X82" s="13">
        <v>3988211</v>
      </c>
      <c r="Y82" s="13">
        <v>0</v>
      </c>
      <c r="Z82" s="13">
        <v>0</v>
      </c>
      <c r="AA82" s="13">
        <v>0</v>
      </c>
      <c r="AB82" s="82">
        <v>4315571086</v>
      </c>
      <c r="AC82" s="12">
        <v>51214033</v>
      </c>
      <c r="AD82" s="13">
        <v>9187411</v>
      </c>
      <c r="AE82" s="13">
        <v>0</v>
      </c>
      <c r="AF82" s="82">
        <v>42026622</v>
      </c>
      <c r="AG82" s="84">
        <v>4542815663</v>
      </c>
      <c r="AH82" s="13">
        <v>12158566</v>
      </c>
      <c r="AI82" s="13">
        <v>0</v>
      </c>
      <c r="AJ82" s="13">
        <v>0</v>
      </c>
      <c r="AK82" s="13">
        <v>0</v>
      </c>
      <c r="AL82" s="13">
        <v>0</v>
      </c>
      <c r="AM82" s="13">
        <v>0</v>
      </c>
      <c r="AN82" s="13">
        <v>0</v>
      </c>
      <c r="AO82" s="82">
        <v>0</v>
      </c>
      <c r="AP82" s="84">
        <v>12158566</v>
      </c>
      <c r="AQ82" s="13">
        <v>19610557</v>
      </c>
      <c r="AR82" s="13">
        <v>0</v>
      </c>
      <c r="AS82" s="13">
        <v>17663449</v>
      </c>
      <c r="AT82" s="13">
        <v>2992178</v>
      </c>
      <c r="AU82" s="13">
        <v>0</v>
      </c>
      <c r="AV82" s="13">
        <v>8658913</v>
      </c>
      <c r="AW82" s="13">
        <v>0</v>
      </c>
      <c r="AX82" s="86">
        <v>29314540</v>
      </c>
      <c r="AY82" s="13">
        <v>0</v>
      </c>
      <c r="AZ82" s="82">
        <v>48925097</v>
      </c>
      <c r="BA82" s="84">
        <v>61083663</v>
      </c>
      <c r="BB82" s="13">
        <v>1549915071</v>
      </c>
      <c r="BC82" s="13">
        <v>2931816929</v>
      </c>
      <c r="BD82" s="82">
        <v>4481732000</v>
      </c>
      <c r="BE82" s="84">
        <v>4542815663</v>
      </c>
      <c r="BF82" s="13">
        <v>139901000</v>
      </c>
      <c r="BG82" s="13">
        <v>49492286</v>
      </c>
      <c r="BH82" s="13">
        <v>3969000</v>
      </c>
      <c r="BI82" s="13">
        <v>6058000</v>
      </c>
      <c r="BJ82" s="13">
        <v>0</v>
      </c>
      <c r="BK82" s="13">
        <v>7051406</v>
      </c>
      <c r="BL82" s="13">
        <v>0</v>
      </c>
      <c r="BM82" s="13">
        <v>25822557</v>
      </c>
      <c r="BN82" s="82">
        <v>232294249</v>
      </c>
      <c r="BO82" s="13">
        <v>9584000</v>
      </c>
      <c r="BP82" s="13">
        <v>0</v>
      </c>
      <c r="BQ82" s="13">
        <v>80873000</v>
      </c>
      <c r="BR82" s="13">
        <v>0</v>
      </c>
      <c r="BS82" s="13">
        <v>93687458</v>
      </c>
      <c r="BT82" s="13">
        <v>0</v>
      </c>
      <c r="BU82" s="13">
        <v>0</v>
      </c>
      <c r="BV82" s="13">
        <v>0</v>
      </c>
      <c r="BW82" s="13">
        <v>0</v>
      </c>
      <c r="BX82" s="13">
        <v>0</v>
      </c>
      <c r="BY82" s="13">
        <v>1650765</v>
      </c>
      <c r="BZ82" s="13">
        <v>6927563</v>
      </c>
      <c r="CA82" s="82">
        <v>192722786</v>
      </c>
      <c r="CB82" s="84">
        <v>39571463</v>
      </c>
      <c r="CC82" s="13">
        <v>1253000</v>
      </c>
      <c r="CD82" s="13">
        <v>0</v>
      </c>
      <c r="CE82" s="13">
        <v>0</v>
      </c>
      <c r="CF82" s="13">
        <v>0</v>
      </c>
      <c r="CG82" s="13">
        <v>0</v>
      </c>
      <c r="CH82" s="13">
        <v>0</v>
      </c>
      <c r="CI82" s="13">
        <v>-2445000</v>
      </c>
      <c r="CJ82" s="13">
        <v>-50800898</v>
      </c>
      <c r="CK82" s="82">
        <v>-51992898</v>
      </c>
      <c r="CL82" s="13">
        <v>0</v>
      </c>
      <c r="CM82" s="13">
        <v>0</v>
      </c>
      <c r="CN82" s="13">
        <v>0</v>
      </c>
      <c r="CO82" s="13">
        <v>0</v>
      </c>
      <c r="CP82" s="13">
        <v>0</v>
      </c>
      <c r="CQ82" s="13">
        <v>-1421229</v>
      </c>
      <c r="CR82" s="13">
        <v>0</v>
      </c>
      <c r="CS82" s="82">
        <v>-1421229</v>
      </c>
      <c r="CT82" s="84">
        <v>-13842664</v>
      </c>
      <c r="CU82" s="12">
        <v>29031000</v>
      </c>
      <c r="CV82" s="16">
        <v>15188336</v>
      </c>
      <c r="CW82" s="12">
        <v>-12012000</v>
      </c>
      <c r="CX82" s="13">
        <v>-2495000</v>
      </c>
      <c r="CY82" s="13">
        <v>0</v>
      </c>
      <c r="CZ82" s="13">
        <v>-8451000</v>
      </c>
      <c r="DA82" s="16">
        <v>0</v>
      </c>
      <c r="DB82" s="12">
        <v>142383000</v>
      </c>
      <c r="DC82" s="13">
        <v>34984000</v>
      </c>
      <c r="DD82" s="13">
        <v>1531218</v>
      </c>
      <c r="DE82" s="13">
        <v>8166341</v>
      </c>
      <c r="DF82" s="13">
        <v>4127663</v>
      </c>
      <c r="DG82" s="13">
        <v>11458000</v>
      </c>
      <c r="DH82" s="13">
        <v>7102000</v>
      </c>
      <c r="DI82" s="16">
        <v>7237000</v>
      </c>
      <c r="DJ82" s="12">
        <v>8470406</v>
      </c>
      <c r="DK82" s="13">
        <v>0</v>
      </c>
      <c r="DL82" s="13">
        <v>726000</v>
      </c>
      <c r="DM82" s="13">
        <v>0</v>
      </c>
      <c r="DN82" s="13">
        <v>0</v>
      </c>
      <c r="DO82" s="13">
        <v>0</v>
      </c>
      <c r="DP82" s="13">
        <v>0</v>
      </c>
      <c r="DQ82" s="16">
        <v>4165373</v>
      </c>
      <c r="DR82" s="12">
        <v>56300000</v>
      </c>
      <c r="DS82" s="13">
        <v>543348</v>
      </c>
      <c r="DT82" s="13">
        <v>771537</v>
      </c>
      <c r="DU82" s="13">
        <v>8774000</v>
      </c>
      <c r="DV82" s="13">
        <v>0</v>
      </c>
      <c r="DW82" s="13">
        <v>6585324</v>
      </c>
      <c r="DX82" s="13">
        <v>9839000</v>
      </c>
      <c r="DY82" s="13">
        <v>80957000</v>
      </c>
      <c r="DZ82" s="16">
        <v>-173000</v>
      </c>
      <c r="EA82" s="13">
        <v>982798</v>
      </c>
      <c r="EB82" s="13">
        <v>0</v>
      </c>
      <c r="EC82" s="13">
        <v>0</v>
      </c>
      <c r="ED82" s="16">
        <v>5843000</v>
      </c>
      <c r="EE82" s="13">
        <v>0</v>
      </c>
      <c r="EF82" s="13">
        <v>0</v>
      </c>
      <c r="EG82" s="13">
        <v>0</v>
      </c>
      <c r="EH82" s="13">
        <v>1326000</v>
      </c>
      <c r="EI82" s="13">
        <v>38725000</v>
      </c>
      <c r="EJ82" s="13">
        <v>380000</v>
      </c>
      <c r="EK82" s="13">
        <v>139000</v>
      </c>
      <c r="EL82" s="13">
        <v>0</v>
      </c>
      <c r="EM82" s="13">
        <v>0</v>
      </c>
      <c r="EN82" s="16">
        <v>1546000</v>
      </c>
      <c r="EO82" s="13">
        <v>0</v>
      </c>
      <c r="EP82" s="13">
        <v>31580000</v>
      </c>
      <c r="EQ82" s="16">
        <v>6643000</v>
      </c>
      <c r="ER82" s="82">
        <v>56034994</v>
      </c>
    </row>
    <row r="83" spans="1:148" x14ac:dyDescent="0.3">
      <c r="A83" s="4" t="s">
        <v>72</v>
      </c>
      <c r="B83" s="13">
        <v>0</v>
      </c>
      <c r="C83" s="13">
        <v>0</v>
      </c>
      <c r="D83" s="13">
        <v>0</v>
      </c>
      <c r="E83" s="13">
        <v>26596000</v>
      </c>
      <c r="F83" s="82">
        <v>26596000</v>
      </c>
      <c r="G83" s="12">
        <v>0</v>
      </c>
      <c r="H83" s="13">
        <v>0</v>
      </c>
      <c r="I83" s="82">
        <v>0</v>
      </c>
      <c r="J83" s="12">
        <v>0</v>
      </c>
      <c r="K83" s="13">
        <v>0</v>
      </c>
      <c r="L83" s="13">
        <v>0</v>
      </c>
      <c r="M83" s="13">
        <v>315000000</v>
      </c>
      <c r="N83" s="13">
        <v>2926000</v>
      </c>
      <c r="O83" s="82">
        <v>317926000</v>
      </c>
      <c r="P83" s="84">
        <v>344522000</v>
      </c>
      <c r="Q83" s="12">
        <v>1687085000</v>
      </c>
      <c r="R83" s="13">
        <v>402860000</v>
      </c>
      <c r="S83" s="13">
        <v>2612704000</v>
      </c>
      <c r="T83" s="13">
        <v>5766000</v>
      </c>
      <c r="U83" s="13">
        <v>7351000</v>
      </c>
      <c r="V83" s="13">
        <v>208000</v>
      </c>
      <c r="W83" s="13">
        <v>16070000</v>
      </c>
      <c r="X83" s="13">
        <v>48435000</v>
      </c>
      <c r="Y83" s="13">
        <v>2740000</v>
      </c>
      <c r="Z83" s="13">
        <v>0</v>
      </c>
      <c r="AA83" s="13">
        <v>79000</v>
      </c>
      <c r="AB83" s="82">
        <v>4783298000</v>
      </c>
      <c r="AC83" s="12">
        <v>76554000</v>
      </c>
      <c r="AD83" s="13">
        <v>10195000</v>
      </c>
      <c r="AE83" s="13">
        <v>0</v>
      </c>
      <c r="AF83" s="82">
        <v>66359000</v>
      </c>
      <c r="AG83" s="84">
        <v>5194179000</v>
      </c>
      <c r="AH83" s="13">
        <v>21642000</v>
      </c>
      <c r="AI83" s="13">
        <v>0</v>
      </c>
      <c r="AJ83" s="13">
        <v>0</v>
      </c>
      <c r="AK83" s="13">
        <v>0</v>
      </c>
      <c r="AL83" s="13">
        <v>9191000</v>
      </c>
      <c r="AM83" s="13">
        <v>0</v>
      </c>
      <c r="AN83" s="13">
        <v>0</v>
      </c>
      <c r="AO83" s="82">
        <v>9191000</v>
      </c>
      <c r="AP83" s="84">
        <v>30833000</v>
      </c>
      <c r="AQ83" s="13">
        <v>64891000</v>
      </c>
      <c r="AR83" s="13">
        <v>0</v>
      </c>
      <c r="AS83" s="13">
        <v>24633000</v>
      </c>
      <c r="AT83" s="13">
        <v>0</v>
      </c>
      <c r="AU83" s="13">
        <v>0</v>
      </c>
      <c r="AV83" s="13">
        <v>3345000</v>
      </c>
      <c r="AW83" s="13">
        <v>0</v>
      </c>
      <c r="AX83" s="86">
        <v>27978000</v>
      </c>
      <c r="AY83" s="13">
        <v>20900000</v>
      </c>
      <c r="AZ83" s="82">
        <v>113769000</v>
      </c>
      <c r="BA83" s="84">
        <v>144602000</v>
      </c>
      <c r="BB83" s="13">
        <v>3047817000</v>
      </c>
      <c r="BC83" s="13">
        <v>2001760000</v>
      </c>
      <c r="BD83" s="82">
        <v>5049577000</v>
      </c>
      <c r="BE83" s="84">
        <v>5194179000</v>
      </c>
      <c r="BF83" s="13">
        <v>195004000</v>
      </c>
      <c r="BG83" s="13">
        <v>32618000</v>
      </c>
      <c r="BH83" s="13">
        <v>15709000</v>
      </c>
      <c r="BI83" s="13">
        <v>10251000</v>
      </c>
      <c r="BJ83" s="13">
        <v>0</v>
      </c>
      <c r="BK83" s="13">
        <v>13316000</v>
      </c>
      <c r="BL83" s="13">
        <v>0</v>
      </c>
      <c r="BM83" s="13">
        <v>86132000</v>
      </c>
      <c r="BN83" s="82">
        <v>353030000</v>
      </c>
      <c r="BO83" s="13">
        <v>10826000</v>
      </c>
      <c r="BP83" s="13">
        <v>0</v>
      </c>
      <c r="BQ83" s="13">
        <v>108550000</v>
      </c>
      <c r="BR83" s="13">
        <v>0</v>
      </c>
      <c r="BS83" s="13">
        <v>90808000</v>
      </c>
      <c r="BT83" s="13">
        <v>0</v>
      </c>
      <c r="BU83" s="13">
        <v>94000</v>
      </c>
      <c r="BV83" s="13">
        <v>24000</v>
      </c>
      <c r="BW83" s="13">
        <v>2406000</v>
      </c>
      <c r="BX83" s="13">
        <v>0</v>
      </c>
      <c r="BY83" s="13">
        <v>1902529.85</v>
      </c>
      <c r="BZ83" s="13">
        <v>20377470.149999999</v>
      </c>
      <c r="CA83" s="82">
        <v>234988000</v>
      </c>
      <c r="CB83" s="84">
        <v>118042000</v>
      </c>
      <c r="CC83" s="13">
        <v>1063000</v>
      </c>
      <c r="CD83" s="13">
        <v>0</v>
      </c>
      <c r="CE83" s="13">
        <v>0</v>
      </c>
      <c r="CF83" s="13">
        <v>0</v>
      </c>
      <c r="CG83" s="13">
        <v>0</v>
      </c>
      <c r="CH83" s="13">
        <v>0</v>
      </c>
      <c r="CI83" s="13">
        <v>-65000000</v>
      </c>
      <c r="CJ83" s="13">
        <v>-75170000</v>
      </c>
      <c r="CK83" s="82">
        <v>-139107000</v>
      </c>
      <c r="CL83" s="13">
        <v>0</v>
      </c>
      <c r="CM83" s="13">
        <v>0</v>
      </c>
      <c r="CN83" s="13">
        <v>-1541931.17</v>
      </c>
      <c r="CO83" s="13">
        <v>-1970068.83</v>
      </c>
      <c r="CP83" s="13">
        <v>0</v>
      </c>
      <c r="CQ83" s="13">
        <v>0</v>
      </c>
      <c r="CR83" s="13">
        <v>0</v>
      </c>
      <c r="CS83" s="82">
        <v>-3512000</v>
      </c>
      <c r="CT83" s="84">
        <v>-24577000</v>
      </c>
      <c r="CU83" s="12">
        <v>51173000</v>
      </c>
      <c r="CV83" s="16">
        <v>26596000</v>
      </c>
      <c r="CW83" s="12">
        <v>-15671646.000000004</v>
      </c>
      <c r="CX83" s="13">
        <v>1310000</v>
      </c>
      <c r="CY83" s="13">
        <v>823000</v>
      </c>
      <c r="CZ83" s="13">
        <v>7461000</v>
      </c>
      <c r="DA83" s="16">
        <v>27000</v>
      </c>
      <c r="DB83" s="12">
        <v>205600000</v>
      </c>
      <c r="DC83" s="13">
        <v>721000</v>
      </c>
      <c r="DD83" s="13">
        <v>5215000</v>
      </c>
      <c r="DE83" s="13">
        <v>6052670.1399999987</v>
      </c>
      <c r="DF83" s="13">
        <v>30400329.859999999</v>
      </c>
      <c r="DG83" s="13">
        <v>25977000</v>
      </c>
      <c r="DH83" s="13">
        <v>53944000</v>
      </c>
      <c r="DI83" s="16">
        <v>107465000</v>
      </c>
      <c r="DJ83" s="12">
        <v>15753000</v>
      </c>
      <c r="DK83" s="13">
        <v>0</v>
      </c>
      <c r="DL83" s="13">
        <v>2043000</v>
      </c>
      <c r="DM83" s="13">
        <v>0</v>
      </c>
      <c r="DN83" s="13">
        <v>0</v>
      </c>
      <c r="DO83" s="13">
        <v>0</v>
      </c>
      <c r="DP83" s="13">
        <v>0</v>
      </c>
      <c r="DQ83" s="16">
        <v>291000</v>
      </c>
      <c r="DR83" s="12">
        <v>98167000</v>
      </c>
      <c r="DS83" s="13">
        <v>0</v>
      </c>
      <c r="DT83" s="13">
        <v>153000</v>
      </c>
      <c r="DU83" s="13">
        <v>10826000</v>
      </c>
      <c r="DV83" s="13">
        <v>0</v>
      </c>
      <c r="DW83" s="13">
        <v>11540000</v>
      </c>
      <c r="DX83" s="13">
        <v>0</v>
      </c>
      <c r="DY83" s="13">
        <v>98531000</v>
      </c>
      <c r="DZ83" s="16">
        <v>2709000</v>
      </c>
      <c r="EA83" s="13">
        <v>3000000</v>
      </c>
      <c r="EB83" s="13">
        <v>0</v>
      </c>
      <c r="EC83" s="13">
        <v>0</v>
      </c>
      <c r="ED83" s="16">
        <v>5202000</v>
      </c>
      <c r="EE83" s="13">
        <v>0</v>
      </c>
      <c r="EF83" s="13">
        <v>0</v>
      </c>
      <c r="EG83" s="13">
        <v>0</v>
      </c>
      <c r="EH83" s="13">
        <v>963000</v>
      </c>
      <c r="EI83" s="13">
        <v>51089000</v>
      </c>
      <c r="EJ83" s="13">
        <v>71000</v>
      </c>
      <c r="EK83" s="13">
        <v>150000</v>
      </c>
      <c r="EL83" s="13">
        <v>118000</v>
      </c>
      <c r="EM83" s="13">
        <v>0</v>
      </c>
      <c r="EN83" s="16">
        <v>12476000</v>
      </c>
      <c r="EO83" s="13">
        <v>0</v>
      </c>
      <c r="EP83" s="13">
        <v>289335000</v>
      </c>
      <c r="EQ83" s="16">
        <v>945000</v>
      </c>
      <c r="ER83" s="82">
        <v>448747000</v>
      </c>
    </row>
    <row r="84" spans="1:148" x14ac:dyDescent="0.3">
      <c r="A84" s="4" t="s">
        <v>73</v>
      </c>
      <c r="B84" s="13">
        <v>0</v>
      </c>
      <c r="C84" s="13">
        <v>0</v>
      </c>
      <c r="D84" s="13">
        <v>0</v>
      </c>
      <c r="E84" s="13">
        <v>687501.32000000007</v>
      </c>
      <c r="F84" s="82">
        <v>687501.32000000007</v>
      </c>
      <c r="G84" s="12">
        <v>0</v>
      </c>
      <c r="H84" s="13">
        <v>0</v>
      </c>
      <c r="I84" s="82">
        <v>0</v>
      </c>
      <c r="J84" s="12">
        <v>0</v>
      </c>
      <c r="K84" s="13">
        <v>0</v>
      </c>
      <c r="L84" s="13">
        <v>0</v>
      </c>
      <c r="M84" s="13">
        <v>39475000</v>
      </c>
      <c r="N84" s="13">
        <v>0</v>
      </c>
      <c r="O84" s="82">
        <v>39475000</v>
      </c>
      <c r="P84" s="84">
        <v>40162501.32</v>
      </c>
      <c r="Q84" s="12">
        <v>189223398.96000001</v>
      </c>
      <c r="R84" s="13">
        <v>115509659.59</v>
      </c>
      <c r="S84" s="13">
        <v>436439824.78999984</v>
      </c>
      <c r="T84" s="13">
        <v>4411424.4800000004</v>
      </c>
      <c r="U84" s="13">
        <v>1530987.0899999999</v>
      </c>
      <c r="V84" s="13">
        <v>103775.3</v>
      </c>
      <c r="W84" s="13">
        <v>3647282.61</v>
      </c>
      <c r="X84" s="13">
        <v>26697282.609999999</v>
      </c>
      <c r="Y84" s="13">
        <v>478282.61</v>
      </c>
      <c r="Z84" s="13">
        <v>0</v>
      </c>
      <c r="AA84" s="13">
        <v>2642470.4900000002</v>
      </c>
      <c r="AB84" s="82">
        <v>780684388.52999997</v>
      </c>
      <c r="AC84" s="12">
        <v>6048565.21</v>
      </c>
      <c r="AD84" s="13">
        <v>396776.13</v>
      </c>
      <c r="AE84" s="13">
        <v>0</v>
      </c>
      <c r="AF84" s="82">
        <v>5651789.0800000001</v>
      </c>
      <c r="AG84" s="84">
        <v>826498678.93000007</v>
      </c>
      <c r="AH84" s="13">
        <v>1240824.3</v>
      </c>
      <c r="AI84" s="13">
        <v>1208722.6599999999</v>
      </c>
      <c r="AJ84" s="13">
        <v>0</v>
      </c>
      <c r="AK84" s="13">
        <v>11184981.73</v>
      </c>
      <c r="AL84" s="13">
        <v>0</v>
      </c>
      <c r="AM84" s="13">
        <v>0</v>
      </c>
      <c r="AN84" s="13">
        <v>0</v>
      </c>
      <c r="AO84" s="82">
        <v>11184981.73</v>
      </c>
      <c r="AP84" s="84">
        <v>13634528.690000001</v>
      </c>
      <c r="AQ84" s="13">
        <v>5501577.1599999992</v>
      </c>
      <c r="AR84" s="13">
        <v>0</v>
      </c>
      <c r="AS84" s="13">
        <v>6059290.1400000006</v>
      </c>
      <c r="AT84" s="13">
        <v>2102134.5</v>
      </c>
      <c r="AU84" s="13">
        <v>0</v>
      </c>
      <c r="AV84" s="13">
        <v>1564500.73</v>
      </c>
      <c r="AW84" s="13">
        <v>266499.02</v>
      </c>
      <c r="AX84" s="86">
        <v>9992424.3900000006</v>
      </c>
      <c r="AY84" s="13">
        <v>0</v>
      </c>
      <c r="AZ84" s="82">
        <v>15494001.550000001</v>
      </c>
      <c r="BA84" s="84">
        <v>29128530.240000002</v>
      </c>
      <c r="BB84" s="13">
        <v>379394900.29999995</v>
      </c>
      <c r="BC84" s="13">
        <v>417975247.96000004</v>
      </c>
      <c r="BD84" s="82">
        <v>797370148.25999999</v>
      </c>
      <c r="BE84" s="84">
        <v>826498678.5</v>
      </c>
      <c r="BF84" s="13">
        <v>45372840.550000004</v>
      </c>
      <c r="BG84" s="13">
        <v>14063415.83</v>
      </c>
      <c r="BH84" s="13">
        <v>7819445</v>
      </c>
      <c r="BI84" s="13">
        <v>3714548</v>
      </c>
      <c r="BJ84" s="13">
        <v>0</v>
      </c>
      <c r="BK84" s="13">
        <v>2279577.3199999998</v>
      </c>
      <c r="BL84" s="13">
        <v>0</v>
      </c>
      <c r="BM84" s="13">
        <v>5078173.41</v>
      </c>
      <c r="BN84" s="82">
        <v>78328000.109999985</v>
      </c>
      <c r="BO84" s="13">
        <v>2773911.41</v>
      </c>
      <c r="BP84" s="13">
        <v>0</v>
      </c>
      <c r="BQ84" s="13">
        <v>28245073.469999999</v>
      </c>
      <c r="BR84" s="13">
        <v>0</v>
      </c>
      <c r="BS84" s="13">
        <v>25259169.529999997</v>
      </c>
      <c r="BT84" s="13">
        <v>0</v>
      </c>
      <c r="BU84" s="13">
        <v>0</v>
      </c>
      <c r="BV84" s="13">
        <v>1071737.22</v>
      </c>
      <c r="BW84" s="13">
        <v>837830.61</v>
      </c>
      <c r="BX84" s="13">
        <v>0</v>
      </c>
      <c r="BY84" s="13">
        <v>0</v>
      </c>
      <c r="BZ84" s="13">
        <v>5391660.7599999998</v>
      </c>
      <c r="CA84" s="82">
        <v>63579382.999999993</v>
      </c>
      <c r="CB84" s="84">
        <v>14748617.109999992</v>
      </c>
      <c r="CC84" s="13">
        <v>4772000</v>
      </c>
      <c r="CD84" s="13">
        <v>0</v>
      </c>
      <c r="CE84" s="13">
        <v>0</v>
      </c>
      <c r="CF84" s="13">
        <v>0</v>
      </c>
      <c r="CG84" s="13">
        <v>0</v>
      </c>
      <c r="CH84" s="13">
        <v>0</v>
      </c>
      <c r="CI84" s="13">
        <v>6000000</v>
      </c>
      <c r="CJ84" s="13">
        <v>-21411000</v>
      </c>
      <c r="CK84" s="82">
        <v>-10639000</v>
      </c>
      <c r="CL84" s="13">
        <v>0</v>
      </c>
      <c r="CM84" s="13">
        <v>0</v>
      </c>
      <c r="CN84" s="13">
        <v>0</v>
      </c>
      <c r="CO84" s="13">
        <v>0</v>
      </c>
      <c r="CP84" s="13">
        <v>0</v>
      </c>
      <c r="CQ84" s="13">
        <v>-2218263</v>
      </c>
      <c r="CR84" s="13">
        <v>0</v>
      </c>
      <c r="CS84" s="82">
        <v>-2218263</v>
      </c>
      <c r="CT84" s="84">
        <v>1891354.109999992</v>
      </c>
      <c r="CU84" s="12">
        <v>10847000</v>
      </c>
      <c r="CV84" s="16">
        <v>12738354.109999992</v>
      </c>
      <c r="CW84" s="12">
        <v>-4199</v>
      </c>
      <c r="CX84" s="13">
        <v>-18</v>
      </c>
      <c r="CY84" s="13">
        <v>25</v>
      </c>
      <c r="CZ84" s="13">
        <v>-886</v>
      </c>
      <c r="DA84" s="16">
        <v>12</v>
      </c>
      <c r="DB84" s="12">
        <v>52447099.550000004</v>
      </c>
      <c r="DC84" s="13">
        <v>5938626.4800000004</v>
      </c>
      <c r="DD84" s="13">
        <v>0</v>
      </c>
      <c r="DE84" s="13">
        <v>155000</v>
      </c>
      <c r="DF84" s="13">
        <v>569887.43999999994</v>
      </c>
      <c r="DG84" s="13">
        <v>11533993.09</v>
      </c>
      <c r="DH84" s="13">
        <v>684000</v>
      </c>
      <c r="DI84" s="16">
        <v>4415956.51</v>
      </c>
      <c r="DJ84" s="12">
        <v>2238499.3199999998</v>
      </c>
      <c r="DK84" s="13">
        <v>0</v>
      </c>
      <c r="DL84" s="13">
        <v>0</v>
      </c>
      <c r="DM84" s="13">
        <v>0</v>
      </c>
      <c r="DN84" s="13">
        <v>0</v>
      </c>
      <c r="DO84" s="13">
        <v>0</v>
      </c>
      <c r="DP84" s="13">
        <v>0</v>
      </c>
      <c r="DQ84" s="16">
        <v>0</v>
      </c>
      <c r="DR84" s="12">
        <v>25138430.210000001</v>
      </c>
      <c r="DS84" s="13">
        <v>308024.11</v>
      </c>
      <c r="DT84" s="13">
        <v>135655.34</v>
      </c>
      <c r="DU84" s="13">
        <v>2773911.41</v>
      </c>
      <c r="DV84" s="13">
        <v>0</v>
      </c>
      <c r="DW84" s="13">
        <v>1485996.6600000001</v>
      </c>
      <c r="DX84" s="13">
        <v>1547299.66</v>
      </c>
      <c r="DY84" s="13">
        <v>25770499.139999997</v>
      </c>
      <c r="DZ84" s="16">
        <v>393068.74</v>
      </c>
      <c r="EA84" s="13">
        <v>0</v>
      </c>
      <c r="EB84" s="13">
        <v>0</v>
      </c>
      <c r="EC84" s="13">
        <v>0</v>
      </c>
      <c r="ED84" s="16">
        <v>0</v>
      </c>
      <c r="EE84" s="13">
        <v>0</v>
      </c>
      <c r="EF84" s="13">
        <v>0</v>
      </c>
      <c r="EG84" s="13">
        <v>0</v>
      </c>
      <c r="EH84" s="13">
        <v>893523.94</v>
      </c>
      <c r="EI84" s="13">
        <v>17118070.120000001</v>
      </c>
      <c r="EJ84" s="13">
        <v>28309.38</v>
      </c>
      <c r="EK84" s="13">
        <v>83368.98</v>
      </c>
      <c r="EL84" s="13">
        <v>988368.24</v>
      </c>
      <c r="EM84" s="13">
        <v>0</v>
      </c>
      <c r="EN84" s="16">
        <v>496830.91000000003</v>
      </c>
      <c r="EO84" s="13">
        <v>0</v>
      </c>
      <c r="EP84" s="13">
        <v>26285036.5</v>
      </c>
      <c r="EQ84" s="16">
        <v>-699003.53</v>
      </c>
      <c r="ER84" s="82">
        <v>26407738.520000011</v>
      </c>
    </row>
    <row r="85" spans="1:148" x14ac:dyDescent="0.3">
      <c r="A85" s="4" t="s">
        <v>74</v>
      </c>
      <c r="B85" s="13">
        <v>0</v>
      </c>
      <c r="C85" s="13">
        <v>0</v>
      </c>
      <c r="D85" s="13">
        <v>0</v>
      </c>
      <c r="E85" s="13">
        <v>25966490.609999999</v>
      </c>
      <c r="F85" s="82">
        <v>25966490.609999999</v>
      </c>
      <c r="G85" s="12">
        <v>0</v>
      </c>
      <c r="H85" s="13">
        <v>0</v>
      </c>
      <c r="I85" s="82">
        <v>0</v>
      </c>
      <c r="J85" s="12">
        <v>0</v>
      </c>
      <c r="K85" s="13">
        <v>0</v>
      </c>
      <c r="L85" s="13">
        <v>0</v>
      </c>
      <c r="M85" s="13">
        <v>653509129.89999998</v>
      </c>
      <c r="N85" s="13">
        <v>0</v>
      </c>
      <c r="O85" s="82">
        <v>653509129.89999998</v>
      </c>
      <c r="P85" s="84">
        <v>679475620.50999999</v>
      </c>
      <c r="Q85" s="12">
        <v>1514863178.7000003</v>
      </c>
      <c r="R85" s="13">
        <v>402693125.23000002</v>
      </c>
      <c r="S85" s="13">
        <v>4486347673.0700016</v>
      </c>
      <c r="T85" s="13">
        <v>24296530.989999998</v>
      </c>
      <c r="U85" s="13">
        <v>19616346.530000001</v>
      </c>
      <c r="V85" s="13">
        <v>4834883.2500000037</v>
      </c>
      <c r="W85" s="13">
        <v>11775000</v>
      </c>
      <c r="X85" s="13">
        <v>93187000</v>
      </c>
      <c r="Y85" s="13">
        <v>3932000</v>
      </c>
      <c r="Z85" s="13">
        <v>0</v>
      </c>
      <c r="AA85" s="13">
        <v>7705147.9700000007</v>
      </c>
      <c r="AB85" s="82">
        <v>6569250885.7400017</v>
      </c>
      <c r="AC85" s="12">
        <v>144831052.56999999</v>
      </c>
      <c r="AD85" s="13">
        <v>13437392.130000001</v>
      </c>
      <c r="AE85" s="13">
        <v>0</v>
      </c>
      <c r="AF85" s="82">
        <v>131393660.44</v>
      </c>
      <c r="AG85" s="84">
        <v>7380120166.6900015</v>
      </c>
      <c r="AH85" s="13">
        <v>41861126.049999997</v>
      </c>
      <c r="AI85" s="13">
        <v>14481750.91</v>
      </c>
      <c r="AJ85" s="13">
        <v>0</v>
      </c>
      <c r="AK85" s="13">
        <v>15000000</v>
      </c>
      <c r="AL85" s="13">
        <v>0</v>
      </c>
      <c r="AM85" s="13">
        <v>0</v>
      </c>
      <c r="AN85" s="13">
        <v>0</v>
      </c>
      <c r="AO85" s="82">
        <v>15000000</v>
      </c>
      <c r="AP85" s="84">
        <v>71342876.959999993</v>
      </c>
      <c r="AQ85" s="13">
        <v>49461448.700000003</v>
      </c>
      <c r="AR85" s="13">
        <v>0</v>
      </c>
      <c r="AS85" s="13">
        <v>41151793.590000004</v>
      </c>
      <c r="AT85" s="13">
        <v>38047840.240000002</v>
      </c>
      <c r="AU85" s="13">
        <v>0</v>
      </c>
      <c r="AV85" s="13">
        <v>25565263.27</v>
      </c>
      <c r="AW85" s="13">
        <v>0</v>
      </c>
      <c r="AX85" s="86">
        <v>104764897.10000001</v>
      </c>
      <c r="AY85" s="13">
        <v>0</v>
      </c>
      <c r="AZ85" s="82">
        <v>154226345.80000001</v>
      </c>
      <c r="BA85" s="84">
        <v>225569222.75999999</v>
      </c>
      <c r="BB85" s="13">
        <v>3484861586.4700003</v>
      </c>
      <c r="BC85" s="13">
        <v>3669689298.5799999</v>
      </c>
      <c r="BD85" s="82">
        <v>7154550885.0500002</v>
      </c>
      <c r="BE85" s="84">
        <v>7380120107.8100004</v>
      </c>
      <c r="BF85" s="13">
        <v>233060020.33000004</v>
      </c>
      <c r="BG85" s="13">
        <v>137283043.30411184</v>
      </c>
      <c r="BH85" s="13">
        <v>47802220.439267479</v>
      </c>
      <c r="BI85" s="13">
        <v>6606545.0700000003</v>
      </c>
      <c r="BJ85" s="13">
        <v>0</v>
      </c>
      <c r="BK85" s="13">
        <v>27514102.859999999</v>
      </c>
      <c r="BL85" s="13">
        <v>0</v>
      </c>
      <c r="BM85" s="13">
        <v>118554537.08999999</v>
      </c>
      <c r="BN85" s="82">
        <v>570820469.09337938</v>
      </c>
      <c r="BO85" s="13">
        <v>17419746.399999999</v>
      </c>
      <c r="BP85" s="13">
        <v>0</v>
      </c>
      <c r="BQ85" s="13">
        <v>172100483.03000012</v>
      </c>
      <c r="BR85" s="13">
        <v>0</v>
      </c>
      <c r="BS85" s="13">
        <v>195779882.48392922</v>
      </c>
      <c r="BT85" s="13">
        <v>0</v>
      </c>
      <c r="BU85" s="13">
        <v>0</v>
      </c>
      <c r="BV85" s="13">
        <v>0</v>
      </c>
      <c r="BW85" s="13">
        <v>2391438.2599999998</v>
      </c>
      <c r="BX85" s="13">
        <v>0</v>
      </c>
      <c r="BY85" s="13">
        <v>3103885.0100000002</v>
      </c>
      <c r="BZ85" s="13">
        <v>0</v>
      </c>
      <c r="CA85" s="82">
        <v>390795435.18392932</v>
      </c>
      <c r="CB85" s="84">
        <v>180025033.90945005</v>
      </c>
      <c r="CC85" s="13">
        <v>3089521.72</v>
      </c>
      <c r="CD85" s="13">
        <v>0</v>
      </c>
      <c r="CE85" s="13">
        <v>0</v>
      </c>
      <c r="CF85" s="13">
        <v>0</v>
      </c>
      <c r="CG85" s="13">
        <v>0</v>
      </c>
      <c r="CH85" s="13">
        <v>0</v>
      </c>
      <c r="CI85" s="13">
        <v>-49507400.329999976</v>
      </c>
      <c r="CJ85" s="13">
        <v>-147211468.62489372</v>
      </c>
      <c r="CK85" s="82">
        <v>-193629347.23489371</v>
      </c>
      <c r="CL85" s="13">
        <v>0</v>
      </c>
      <c r="CM85" s="13">
        <v>0</v>
      </c>
      <c r="CN85" s="13">
        <v>0</v>
      </c>
      <c r="CO85" s="13">
        <v>0</v>
      </c>
      <c r="CP85" s="13">
        <v>0</v>
      </c>
      <c r="CQ85" s="13">
        <v>-3843571.8850935018</v>
      </c>
      <c r="CR85" s="13">
        <v>0</v>
      </c>
      <c r="CS85" s="82">
        <v>-3843571.8850935018</v>
      </c>
      <c r="CT85" s="84">
        <v>-17447885.210537158</v>
      </c>
      <c r="CU85" s="12">
        <v>43413028.663526773</v>
      </c>
      <c r="CV85" s="16">
        <v>25965343.522989698</v>
      </c>
      <c r="CW85" s="12">
        <v>-16242735.529999983</v>
      </c>
      <c r="CX85" s="13">
        <v>0</v>
      </c>
      <c r="CY85" s="13">
        <v>-3082879.2299999897</v>
      </c>
      <c r="CZ85" s="13">
        <v>10343649.049450062</v>
      </c>
      <c r="DA85" s="16">
        <v>-59543.550000000017</v>
      </c>
      <c r="DB85" s="12">
        <v>282078208.13</v>
      </c>
      <c r="DC85" s="13">
        <v>71453892.330000013</v>
      </c>
      <c r="DD85" s="13">
        <v>0</v>
      </c>
      <c r="DE85" s="13">
        <v>5284387.9000000004</v>
      </c>
      <c r="DF85" s="13">
        <v>19550096.870000001</v>
      </c>
      <c r="DG85" s="13">
        <v>54816435.019999996</v>
      </c>
      <c r="DH85" s="13">
        <v>95066834.730000004</v>
      </c>
      <c r="DI85" s="16">
        <v>316765175.80000001</v>
      </c>
      <c r="DJ85" s="12">
        <v>32296445.539999999</v>
      </c>
      <c r="DK85" s="13">
        <v>0</v>
      </c>
      <c r="DL85" s="13">
        <v>3584108.73</v>
      </c>
      <c r="DM85" s="13">
        <v>0</v>
      </c>
      <c r="DN85" s="13">
        <v>0</v>
      </c>
      <c r="DO85" s="13">
        <v>0</v>
      </c>
      <c r="DP85" s="13">
        <v>0</v>
      </c>
      <c r="DQ85" s="16">
        <v>2618143.2199999997</v>
      </c>
      <c r="DR85" s="12">
        <v>166383914.48000002</v>
      </c>
      <c r="DS85" s="13">
        <v>542190.69999999995</v>
      </c>
      <c r="DT85" s="13">
        <v>4167.58</v>
      </c>
      <c r="DU85" s="13">
        <v>17419746.399999999</v>
      </c>
      <c r="DV85" s="13">
        <v>0</v>
      </c>
      <c r="DW85" s="13">
        <v>6442697.5799999991</v>
      </c>
      <c r="DX85" s="13">
        <v>3050592.81</v>
      </c>
      <c r="DY85" s="13">
        <v>176560406.55000004</v>
      </c>
      <c r="DZ85" s="16">
        <v>2901344.89</v>
      </c>
      <c r="EA85" s="13">
        <v>0</v>
      </c>
      <c r="EB85" s="13">
        <v>0</v>
      </c>
      <c r="EC85" s="13">
        <v>0</v>
      </c>
      <c r="ED85" s="16">
        <v>0</v>
      </c>
      <c r="EE85" s="13">
        <v>0</v>
      </c>
      <c r="EF85" s="13">
        <v>0</v>
      </c>
      <c r="EG85" s="13">
        <v>0</v>
      </c>
      <c r="EH85" s="13">
        <v>2665237.87</v>
      </c>
      <c r="EI85" s="13">
        <v>115222377.65000001</v>
      </c>
      <c r="EJ85" s="13">
        <v>3157836.28</v>
      </c>
      <c r="EK85" s="13">
        <v>793719.97</v>
      </c>
      <c r="EL85" s="13">
        <v>598731.80000000005</v>
      </c>
      <c r="EM85" s="13">
        <v>0</v>
      </c>
      <c r="EN85" s="16">
        <v>4377928.24</v>
      </c>
      <c r="EO85" s="13">
        <v>0</v>
      </c>
      <c r="EP85" s="13">
        <v>0</v>
      </c>
      <c r="EQ85" s="16">
        <v>-9078786.5299999993</v>
      </c>
      <c r="ER85" s="82">
        <v>374314048.93999988</v>
      </c>
    </row>
    <row r="86" spans="1:148" x14ac:dyDescent="0.3">
      <c r="A86" s="4" t="s">
        <v>75</v>
      </c>
      <c r="B86" s="13">
        <v>0</v>
      </c>
      <c r="C86" s="13">
        <v>0</v>
      </c>
      <c r="D86" s="13">
        <v>0</v>
      </c>
      <c r="E86" s="13">
        <v>14793446.740000004</v>
      </c>
      <c r="F86" s="82">
        <v>14793446.740000004</v>
      </c>
      <c r="G86" s="12">
        <v>0</v>
      </c>
      <c r="H86" s="13">
        <v>0</v>
      </c>
      <c r="I86" s="82">
        <v>0</v>
      </c>
      <c r="J86" s="12">
        <v>0</v>
      </c>
      <c r="K86" s="13">
        <v>5060</v>
      </c>
      <c r="L86" s="13">
        <v>0</v>
      </c>
      <c r="M86" s="13">
        <v>82091677.320000008</v>
      </c>
      <c r="N86" s="13">
        <v>0</v>
      </c>
      <c r="O86" s="82">
        <v>82096737.320000008</v>
      </c>
      <c r="P86" s="84">
        <v>96890184.060000017</v>
      </c>
      <c r="Q86" s="12">
        <v>886047928.55000007</v>
      </c>
      <c r="R86" s="13">
        <v>202852023.00000006</v>
      </c>
      <c r="S86" s="13">
        <v>824590209.99999988</v>
      </c>
      <c r="T86" s="13">
        <v>41324840.490000002</v>
      </c>
      <c r="U86" s="13">
        <v>7318200</v>
      </c>
      <c r="V86" s="13">
        <v>2370647.5100000012</v>
      </c>
      <c r="W86" s="13">
        <v>4098594.6299999994</v>
      </c>
      <c r="X86" s="13">
        <v>630300</v>
      </c>
      <c r="Y86" s="13">
        <v>3309969</v>
      </c>
      <c r="Z86" s="13">
        <v>0</v>
      </c>
      <c r="AA86" s="13">
        <v>216553.37</v>
      </c>
      <c r="AB86" s="82">
        <v>1972759266.5500002</v>
      </c>
      <c r="AC86" s="12">
        <v>76942128.620000005</v>
      </c>
      <c r="AD86" s="13">
        <v>40657562.120000005</v>
      </c>
      <c r="AE86" s="13">
        <v>0</v>
      </c>
      <c r="AF86" s="82">
        <v>36284566.5</v>
      </c>
      <c r="AG86" s="84">
        <v>2105934017.1100001</v>
      </c>
      <c r="AH86" s="13">
        <v>15354415.99</v>
      </c>
      <c r="AI86" s="13">
        <v>13275529.529999999</v>
      </c>
      <c r="AJ86" s="13">
        <v>0</v>
      </c>
      <c r="AK86" s="13">
        <v>4597053.0708407369</v>
      </c>
      <c r="AL86" s="13">
        <v>25903718.979999997</v>
      </c>
      <c r="AM86" s="13">
        <v>0</v>
      </c>
      <c r="AN86" s="13">
        <v>0</v>
      </c>
      <c r="AO86" s="82">
        <v>30500772.050840735</v>
      </c>
      <c r="AP86" s="84">
        <v>59130717.570840731</v>
      </c>
      <c r="AQ86" s="13">
        <v>12416289.140000001</v>
      </c>
      <c r="AR86" s="13">
        <v>0</v>
      </c>
      <c r="AS86" s="13">
        <v>18056270.969999999</v>
      </c>
      <c r="AT86" s="13">
        <v>0</v>
      </c>
      <c r="AU86" s="13">
        <v>0</v>
      </c>
      <c r="AV86" s="13">
        <v>2487645.54</v>
      </c>
      <c r="AW86" s="13">
        <v>0</v>
      </c>
      <c r="AX86" s="86">
        <v>20543916.509999998</v>
      </c>
      <c r="AY86" s="13">
        <v>398965.68</v>
      </c>
      <c r="AZ86" s="82">
        <v>33359171.329999998</v>
      </c>
      <c r="BA86" s="84">
        <v>92489888.900840729</v>
      </c>
      <c r="BB86" s="13">
        <v>691065665.73999989</v>
      </c>
      <c r="BC86" s="13">
        <v>1322377678.3100002</v>
      </c>
      <c r="BD86" s="82">
        <v>2013443344.0500002</v>
      </c>
      <c r="BE86" s="84">
        <v>2105933232.950841</v>
      </c>
      <c r="BF86" s="13">
        <v>129108902.17999998</v>
      </c>
      <c r="BG86" s="13">
        <v>66863360.170000002</v>
      </c>
      <c r="BH86" s="13">
        <v>10628125.430000003</v>
      </c>
      <c r="BI86" s="13">
        <v>9064310.0799999982</v>
      </c>
      <c r="BJ86" s="13">
        <v>0</v>
      </c>
      <c r="BK86" s="13">
        <v>4556322.33</v>
      </c>
      <c r="BL86" s="13">
        <v>0</v>
      </c>
      <c r="BM86" s="13">
        <v>33839454.280000001</v>
      </c>
      <c r="BN86" s="82">
        <v>254060474.46999997</v>
      </c>
      <c r="BO86" s="13">
        <v>9117504.0399999991</v>
      </c>
      <c r="BP86" s="13">
        <v>0</v>
      </c>
      <c r="BQ86" s="13">
        <v>92586882.190000087</v>
      </c>
      <c r="BR86" s="13">
        <v>0</v>
      </c>
      <c r="BS86" s="13">
        <v>79105265.510000318</v>
      </c>
      <c r="BT86" s="13">
        <v>0</v>
      </c>
      <c r="BU86" s="13">
        <v>0</v>
      </c>
      <c r="BV86" s="13">
        <v>0</v>
      </c>
      <c r="BW86" s="13">
        <v>0</v>
      </c>
      <c r="BX86" s="13">
        <v>0</v>
      </c>
      <c r="BY86" s="13">
        <v>0</v>
      </c>
      <c r="BZ86" s="13">
        <v>25336521.280000001</v>
      </c>
      <c r="CA86" s="82">
        <v>206146173.0200004</v>
      </c>
      <c r="CB86" s="84">
        <v>47914301.449999571</v>
      </c>
      <c r="CC86" s="13">
        <v>1126582.98</v>
      </c>
      <c r="CD86" s="13">
        <v>0</v>
      </c>
      <c r="CE86" s="13">
        <v>0</v>
      </c>
      <c r="CF86" s="13">
        <v>0</v>
      </c>
      <c r="CG86" s="13">
        <v>0</v>
      </c>
      <c r="CH86" s="13">
        <v>0</v>
      </c>
      <c r="CI86" s="13">
        <v>-14000000</v>
      </c>
      <c r="CJ86" s="13">
        <v>-26636286</v>
      </c>
      <c r="CK86" s="82">
        <v>-39509703.019999996</v>
      </c>
      <c r="CL86" s="13">
        <v>0</v>
      </c>
      <c r="CM86" s="13">
        <v>0</v>
      </c>
      <c r="CN86" s="13">
        <v>0</v>
      </c>
      <c r="CO86" s="13">
        <v>0</v>
      </c>
      <c r="CP86" s="13">
        <v>0</v>
      </c>
      <c r="CQ86" s="13">
        <v>-6643408.8900000006</v>
      </c>
      <c r="CR86" s="13">
        <v>0</v>
      </c>
      <c r="CS86" s="82">
        <v>-6643408.8900000006</v>
      </c>
      <c r="CT86" s="84">
        <v>1761189.5399995744</v>
      </c>
      <c r="CU86" s="12">
        <v>31124304.420000125</v>
      </c>
      <c r="CV86" s="16">
        <v>32885493.959999699</v>
      </c>
      <c r="CW86" s="12">
        <v>8414828.519999994</v>
      </c>
      <c r="CX86" s="13">
        <v>931102.38750000217</v>
      </c>
      <c r="CY86" s="13">
        <v>0</v>
      </c>
      <c r="CZ86" s="13">
        <v>-5093046.0600000005</v>
      </c>
      <c r="DA86" s="16">
        <v>69951.339999999953</v>
      </c>
      <c r="DB86" s="12">
        <v>131076385.07999998</v>
      </c>
      <c r="DC86" s="13">
        <v>32029490.790000007</v>
      </c>
      <c r="DD86" s="13">
        <v>484945.75000000012</v>
      </c>
      <c r="DE86" s="13">
        <v>36214665.32</v>
      </c>
      <c r="DF86" s="13">
        <v>2426789.3000000003</v>
      </c>
      <c r="DG86" s="13">
        <v>19692561.009999998</v>
      </c>
      <c r="DH86" s="13">
        <v>7298257.4900000002</v>
      </c>
      <c r="DI86" s="16">
        <v>0</v>
      </c>
      <c r="DJ86" s="12">
        <v>4556322.33</v>
      </c>
      <c r="DK86" s="13">
        <v>0</v>
      </c>
      <c r="DL86" s="13">
        <v>1012422.52</v>
      </c>
      <c r="DM86" s="13">
        <v>0</v>
      </c>
      <c r="DN86" s="13">
        <v>0</v>
      </c>
      <c r="DO86" s="13">
        <v>0</v>
      </c>
      <c r="DP86" s="13">
        <v>0</v>
      </c>
      <c r="DQ86" s="16">
        <v>1948751.5299999998</v>
      </c>
      <c r="DR86" s="12">
        <v>80679446.240000084</v>
      </c>
      <c r="DS86" s="13">
        <v>464939.65</v>
      </c>
      <c r="DT86" s="13">
        <v>170613.81</v>
      </c>
      <c r="DU86" s="13">
        <v>9117504.0399999991</v>
      </c>
      <c r="DV86" s="13">
        <v>0</v>
      </c>
      <c r="DW86" s="13">
        <v>0</v>
      </c>
      <c r="DX86" s="13">
        <v>10806676.260000013</v>
      </c>
      <c r="DY86" s="13">
        <v>79676094.14000006</v>
      </c>
      <c r="DZ86" s="16">
        <v>2278827.33</v>
      </c>
      <c r="EA86" s="13">
        <v>0</v>
      </c>
      <c r="EB86" s="13">
        <v>0</v>
      </c>
      <c r="EC86" s="13">
        <v>0</v>
      </c>
      <c r="ED86" s="16">
        <v>0</v>
      </c>
      <c r="EE86" s="13">
        <v>0</v>
      </c>
      <c r="EF86" s="13">
        <v>0</v>
      </c>
      <c r="EG86" s="13">
        <v>0</v>
      </c>
      <c r="EH86" s="13">
        <v>1235819.3</v>
      </c>
      <c r="EI86" s="13">
        <v>26328432.059999999</v>
      </c>
      <c r="EJ86" s="13">
        <v>0</v>
      </c>
      <c r="EK86" s="13">
        <v>194567.21</v>
      </c>
      <c r="EL86" s="13">
        <v>908609.78</v>
      </c>
      <c r="EM86" s="13">
        <v>0</v>
      </c>
      <c r="EN86" s="16">
        <v>187168.22999999998</v>
      </c>
      <c r="EO86" s="13">
        <v>0</v>
      </c>
      <c r="EP86" s="13">
        <v>43858377.267560787</v>
      </c>
      <c r="EQ86" s="16">
        <v>0</v>
      </c>
      <c r="ER86" s="82">
        <v>68550270.337560624</v>
      </c>
    </row>
    <row r="87" spans="1:148" x14ac:dyDescent="0.3">
      <c r="A87" s="4" t="s">
        <v>76</v>
      </c>
      <c r="B87" s="13">
        <v>0</v>
      </c>
      <c r="C87" s="13">
        <v>0</v>
      </c>
      <c r="D87" s="13">
        <v>0</v>
      </c>
      <c r="E87" s="13">
        <v>17242000</v>
      </c>
      <c r="F87" s="82">
        <v>17242000</v>
      </c>
      <c r="G87" s="12">
        <v>0</v>
      </c>
      <c r="H87" s="13">
        <v>0</v>
      </c>
      <c r="I87" s="82">
        <v>0</v>
      </c>
      <c r="J87" s="12">
        <v>0</v>
      </c>
      <c r="K87" s="13">
        <v>0</v>
      </c>
      <c r="L87" s="13">
        <v>0</v>
      </c>
      <c r="M87" s="13">
        <v>7500000</v>
      </c>
      <c r="N87" s="13">
        <v>2924000</v>
      </c>
      <c r="O87" s="82">
        <v>10424000</v>
      </c>
      <c r="P87" s="84">
        <v>27666000</v>
      </c>
      <c r="Q87" s="12">
        <v>618737000</v>
      </c>
      <c r="R87" s="13">
        <v>245956000</v>
      </c>
      <c r="S87" s="13">
        <v>611233000</v>
      </c>
      <c r="T87" s="13">
        <v>19005000</v>
      </c>
      <c r="U87" s="13">
        <v>0</v>
      </c>
      <c r="V87" s="13">
        <v>5625000</v>
      </c>
      <c r="W87" s="13">
        <v>36385000</v>
      </c>
      <c r="X87" s="13">
        <v>78400000</v>
      </c>
      <c r="Y87" s="13">
        <v>1746000</v>
      </c>
      <c r="Z87" s="13">
        <v>0</v>
      </c>
      <c r="AA87" s="13">
        <v>3263000</v>
      </c>
      <c r="AB87" s="82">
        <v>1620350000</v>
      </c>
      <c r="AC87" s="12">
        <v>82087000</v>
      </c>
      <c r="AD87" s="13">
        <v>266000</v>
      </c>
      <c r="AE87" s="13">
        <v>0</v>
      </c>
      <c r="AF87" s="82">
        <v>81821000</v>
      </c>
      <c r="AG87" s="84">
        <v>1729837000</v>
      </c>
      <c r="AH87" s="13">
        <v>8589000</v>
      </c>
      <c r="AI87" s="13">
        <v>0</v>
      </c>
      <c r="AJ87" s="13">
        <v>17845000</v>
      </c>
      <c r="AK87" s="13">
        <v>0</v>
      </c>
      <c r="AL87" s="13">
        <v>0</v>
      </c>
      <c r="AM87" s="13">
        <v>640000</v>
      </c>
      <c r="AN87" s="13">
        <v>0</v>
      </c>
      <c r="AO87" s="82">
        <v>18485000</v>
      </c>
      <c r="AP87" s="84">
        <v>27074000</v>
      </c>
      <c r="AQ87" s="13">
        <v>22995000</v>
      </c>
      <c r="AR87" s="13">
        <v>0</v>
      </c>
      <c r="AS87" s="13">
        <v>16623000</v>
      </c>
      <c r="AT87" s="13">
        <v>7652000</v>
      </c>
      <c r="AU87" s="13">
        <v>0</v>
      </c>
      <c r="AV87" s="13">
        <v>0</v>
      </c>
      <c r="AW87" s="13">
        <v>1132000</v>
      </c>
      <c r="AX87" s="86">
        <v>25407000</v>
      </c>
      <c r="AY87" s="13">
        <v>31779000</v>
      </c>
      <c r="AZ87" s="82">
        <v>80181000</v>
      </c>
      <c r="BA87" s="84">
        <v>107255000</v>
      </c>
      <c r="BB87" s="13">
        <v>645628000</v>
      </c>
      <c r="BC87" s="13">
        <v>976954000</v>
      </c>
      <c r="BD87" s="82">
        <v>1622582000</v>
      </c>
      <c r="BE87" s="84">
        <v>1729837000</v>
      </c>
      <c r="BF87" s="13">
        <v>139174000</v>
      </c>
      <c r="BG87" s="13">
        <v>38491000</v>
      </c>
      <c r="BH87" s="13">
        <v>3199000</v>
      </c>
      <c r="BI87" s="13">
        <v>20187000</v>
      </c>
      <c r="BJ87" s="13">
        <v>0</v>
      </c>
      <c r="BK87" s="13">
        <v>2961000</v>
      </c>
      <c r="BL87" s="13">
        <v>0</v>
      </c>
      <c r="BM87" s="13">
        <v>41765000</v>
      </c>
      <c r="BN87" s="82">
        <v>245777000</v>
      </c>
      <c r="BO87" s="13">
        <v>8028000</v>
      </c>
      <c r="BP87" s="13">
        <v>0</v>
      </c>
      <c r="BQ87" s="13">
        <v>71537000</v>
      </c>
      <c r="BR87" s="13">
        <v>0</v>
      </c>
      <c r="BS87" s="13">
        <v>143889000</v>
      </c>
      <c r="BT87" s="13">
        <v>0</v>
      </c>
      <c r="BU87" s="13">
        <v>0</v>
      </c>
      <c r="BV87" s="13">
        <v>0</v>
      </c>
      <c r="BW87" s="13">
        <v>0</v>
      </c>
      <c r="BX87" s="13">
        <v>0</v>
      </c>
      <c r="BY87" s="13">
        <v>0</v>
      </c>
      <c r="BZ87" s="13">
        <v>17714000</v>
      </c>
      <c r="CA87" s="82">
        <v>241168000</v>
      </c>
      <c r="CB87" s="84">
        <v>4609000</v>
      </c>
      <c r="CC87" s="13">
        <v>1134000</v>
      </c>
      <c r="CD87" s="13">
        <v>-710000</v>
      </c>
      <c r="CE87" s="13">
        <v>0</v>
      </c>
      <c r="CF87" s="13">
        <v>0</v>
      </c>
      <c r="CG87" s="13">
        <v>0</v>
      </c>
      <c r="CH87" s="13">
        <v>0</v>
      </c>
      <c r="CI87" s="13">
        <v>-2000000</v>
      </c>
      <c r="CJ87" s="13">
        <v>-71341000</v>
      </c>
      <c r="CK87" s="82">
        <v>-72917000</v>
      </c>
      <c r="CL87" s="13">
        <v>0</v>
      </c>
      <c r="CM87" s="13">
        <v>0</v>
      </c>
      <c r="CN87" s="13">
        <v>0</v>
      </c>
      <c r="CO87" s="13">
        <v>0</v>
      </c>
      <c r="CP87" s="13">
        <v>0</v>
      </c>
      <c r="CQ87" s="13">
        <v>-5600000</v>
      </c>
      <c r="CR87" s="13">
        <v>0</v>
      </c>
      <c r="CS87" s="82">
        <v>-5600000</v>
      </c>
      <c r="CT87" s="84">
        <v>-73908000</v>
      </c>
      <c r="CU87" s="12">
        <v>91150000</v>
      </c>
      <c r="CV87" s="16">
        <v>17242000</v>
      </c>
      <c r="CW87" s="12">
        <v>-1459000</v>
      </c>
      <c r="CX87" s="13">
        <v>-23000</v>
      </c>
      <c r="CY87" s="13">
        <v>-632000</v>
      </c>
      <c r="CZ87" s="13">
        <v>-7978000</v>
      </c>
      <c r="DA87" s="16">
        <v>0</v>
      </c>
      <c r="DB87" s="12">
        <v>175337000</v>
      </c>
      <c r="DC87" s="13">
        <v>6635000</v>
      </c>
      <c r="DD87" s="13">
        <v>0</v>
      </c>
      <c r="DE87" s="13">
        <v>796000</v>
      </c>
      <c r="DF87" s="13">
        <v>1572000</v>
      </c>
      <c r="DG87" s="13">
        <v>54625000</v>
      </c>
      <c r="DH87" s="13">
        <v>3683000</v>
      </c>
      <c r="DI87" s="16">
        <v>2409000</v>
      </c>
      <c r="DJ87" s="12">
        <v>3062000</v>
      </c>
      <c r="DK87" s="13">
        <v>1115000</v>
      </c>
      <c r="DL87" s="13">
        <v>1197000</v>
      </c>
      <c r="DM87" s="13">
        <v>0</v>
      </c>
      <c r="DN87" s="13">
        <v>0</v>
      </c>
      <c r="DO87" s="13">
        <v>0</v>
      </c>
      <c r="DP87" s="13">
        <v>311000</v>
      </c>
      <c r="DQ87" s="16">
        <v>2349000</v>
      </c>
      <c r="DR87" s="12">
        <v>68708000</v>
      </c>
      <c r="DS87" s="13">
        <v>466000</v>
      </c>
      <c r="DT87" s="13">
        <v>308000</v>
      </c>
      <c r="DU87" s="13">
        <v>8028000</v>
      </c>
      <c r="DV87" s="13">
        <v>0</v>
      </c>
      <c r="DW87" s="13">
        <v>0</v>
      </c>
      <c r="DX87" s="13">
        <v>2355000</v>
      </c>
      <c r="DY87" s="13">
        <v>107161000</v>
      </c>
      <c r="DZ87" s="16">
        <v>172000</v>
      </c>
      <c r="EA87" s="13">
        <v>0</v>
      </c>
      <c r="EB87" s="13">
        <v>0</v>
      </c>
      <c r="EC87" s="13">
        <v>0</v>
      </c>
      <c r="ED87" s="16">
        <v>0</v>
      </c>
      <c r="EE87" s="13">
        <v>0</v>
      </c>
      <c r="EF87" s="13">
        <v>0</v>
      </c>
      <c r="EG87" s="13">
        <v>0</v>
      </c>
      <c r="EH87" s="13">
        <v>2447000</v>
      </c>
      <c r="EI87" s="13">
        <v>35192000</v>
      </c>
      <c r="EJ87" s="13">
        <v>887000</v>
      </c>
      <c r="EK87" s="13">
        <v>742000</v>
      </c>
      <c r="EL87" s="13">
        <v>101000</v>
      </c>
      <c r="EM87" s="13">
        <v>0</v>
      </c>
      <c r="EN87" s="16">
        <v>10870000</v>
      </c>
      <c r="EO87" s="13">
        <v>0</v>
      </c>
      <c r="EP87" s="13">
        <v>229831000</v>
      </c>
      <c r="EQ87" s="16">
        <v>-7701000</v>
      </c>
      <c r="ER87" s="82">
        <v>237784000</v>
      </c>
    </row>
    <row r="88" spans="1:148" x14ac:dyDescent="0.3">
      <c r="A88" s="4" t="s">
        <v>77</v>
      </c>
      <c r="B88" s="13">
        <v>0</v>
      </c>
      <c r="C88" s="13">
        <v>0</v>
      </c>
      <c r="D88" s="13">
        <v>0</v>
      </c>
      <c r="E88" s="13">
        <v>2480607.33</v>
      </c>
      <c r="F88" s="82">
        <v>2480607.33</v>
      </c>
      <c r="G88" s="12">
        <v>0</v>
      </c>
      <c r="H88" s="13">
        <v>264227.82</v>
      </c>
      <c r="I88" s="82">
        <v>264227.82</v>
      </c>
      <c r="J88" s="12">
        <v>0</v>
      </c>
      <c r="K88" s="13">
        <v>0</v>
      </c>
      <c r="L88" s="13">
        <v>0</v>
      </c>
      <c r="M88" s="13">
        <v>4635459.2699999996</v>
      </c>
      <c r="N88" s="13">
        <v>0</v>
      </c>
      <c r="O88" s="82">
        <v>4635459.2699999996</v>
      </c>
      <c r="P88" s="84">
        <v>7380294.4199999999</v>
      </c>
      <c r="Q88" s="12">
        <v>4002390.85</v>
      </c>
      <c r="R88" s="13">
        <v>17580262.699999999</v>
      </c>
      <c r="S88" s="13">
        <v>120292307.56999999</v>
      </c>
      <c r="T88" s="13">
        <v>6605374.3899999997</v>
      </c>
      <c r="U88" s="13">
        <v>14364063.27</v>
      </c>
      <c r="V88" s="13">
        <v>1047287.88</v>
      </c>
      <c r="W88" s="13">
        <v>2710000</v>
      </c>
      <c r="X88" s="13">
        <v>1019649.8799999999</v>
      </c>
      <c r="Y88" s="13">
        <v>134000</v>
      </c>
      <c r="Z88" s="13">
        <v>0</v>
      </c>
      <c r="AA88" s="13">
        <v>368252.83</v>
      </c>
      <c r="AB88" s="82">
        <v>168123589.37</v>
      </c>
      <c r="AC88" s="12">
        <v>2200670.96</v>
      </c>
      <c r="AD88" s="13">
        <v>359273.81</v>
      </c>
      <c r="AE88" s="13">
        <v>0</v>
      </c>
      <c r="AF88" s="82">
        <v>1841397.15</v>
      </c>
      <c r="AG88" s="84">
        <v>177345280.94</v>
      </c>
      <c r="AH88" s="13">
        <v>466349.81</v>
      </c>
      <c r="AI88" s="13">
        <v>1200419</v>
      </c>
      <c r="AJ88" s="13">
        <v>0</v>
      </c>
      <c r="AK88" s="13">
        <v>0</v>
      </c>
      <c r="AL88" s="13">
        <v>480312.36</v>
      </c>
      <c r="AM88" s="13">
        <v>0</v>
      </c>
      <c r="AN88" s="13">
        <v>0</v>
      </c>
      <c r="AO88" s="82">
        <v>480312.36</v>
      </c>
      <c r="AP88" s="84">
        <v>2147081.17</v>
      </c>
      <c r="AQ88" s="13">
        <v>1576039.93</v>
      </c>
      <c r="AR88" s="13">
        <v>122097.62</v>
      </c>
      <c r="AS88" s="13">
        <v>3075133.78</v>
      </c>
      <c r="AT88" s="13">
        <v>465272</v>
      </c>
      <c r="AU88" s="13">
        <v>0</v>
      </c>
      <c r="AV88" s="13">
        <v>1133392.96</v>
      </c>
      <c r="AW88" s="13">
        <v>0</v>
      </c>
      <c r="AX88" s="86">
        <v>4795896.3599999994</v>
      </c>
      <c r="AY88" s="13">
        <v>0</v>
      </c>
      <c r="AZ88" s="82">
        <v>6371936.2899999991</v>
      </c>
      <c r="BA88" s="84">
        <v>8519017.459999999</v>
      </c>
      <c r="BB88" s="13">
        <v>86179673</v>
      </c>
      <c r="BC88" s="13">
        <v>82646590.840000004</v>
      </c>
      <c r="BD88" s="82">
        <v>168826263.84</v>
      </c>
      <c r="BE88" s="84">
        <v>177345281.30000001</v>
      </c>
      <c r="BF88" s="13">
        <v>13105620.82</v>
      </c>
      <c r="BG88" s="13">
        <v>2881446.5599999996</v>
      </c>
      <c r="BH88" s="13">
        <v>6407142.1799999997</v>
      </c>
      <c r="BI88" s="13">
        <v>2895480.56</v>
      </c>
      <c r="BJ88" s="13">
        <v>0</v>
      </c>
      <c r="BK88" s="13">
        <v>530812.18000000005</v>
      </c>
      <c r="BL88" s="13">
        <v>0</v>
      </c>
      <c r="BM88" s="13">
        <v>2171310.5299999998</v>
      </c>
      <c r="BN88" s="82">
        <v>27991812.829999998</v>
      </c>
      <c r="BO88" s="13">
        <v>1078881.49</v>
      </c>
      <c r="BP88" s="13">
        <v>0</v>
      </c>
      <c r="BQ88" s="13">
        <v>11544221.050000001</v>
      </c>
      <c r="BR88" s="13">
        <v>67094.5</v>
      </c>
      <c r="BS88" s="13">
        <v>9455812.0399999991</v>
      </c>
      <c r="BT88" s="13">
        <v>0</v>
      </c>
      <c r="BU88" s="13">
        <v>28110</v>
      </c>
      <c r="BV88" s="13">
        <v>0</v>
      </c>
      <c r="BW88" s="13">
        <v>759376.25</v>
      </c>
      <c r="BX88" s="13">
        <v>0</v>
      </c>
      <c r="BY88" s="13">
        <v>0</v>
      </c>
      <c r="BZ88" s="13">
        <v>1894697.92</v>
      </c>
      <c r="CA88" s="82">
        <v>24828193.25</v>
      </c>
      <c r="CB88" s="84">
        <v>3163619.5799999982</v>
      </c>
      <c r="CC88" s="13">
        <v>73527.61</v>
      </c>
      <c r="CD88" s="13">
        <v>0</v>
      </c>
      <c r="CE88" s="13">
        <v>0</v>
      </c>
      <c r="CF88" s="13">
        <v>0</v>
      </c>
      <c r="CG88" s="13">
        <v>0</v>
      </c>
      <c r="CH88" s="13">
        <v>0</v>
      </c>
      <c r="CI88" s="13">
        <v>0</v>
      </c>
      <c r="CJ88" s="13">
        <v>-14508048.16</v>
      </c>
      <c r="CK88" s="82">
        <v>-14434520.550000001</v>
      </c>
      <c r="CL88" s="13">
        <v>0</v>
      </c>
      <c r="CM88" s="13">
        <v>0</v>
      </c>
      <c r="CN88" s="13">
        <v>500000</v>
      </c>
      <c r="CO88" s="13">
        <v>0</v>
      </c>
      <c r="CP88" s="13">
        <v>-19688</v>
      </c>
      <c r="CQ88" s="13">
        <v>0</v>
      </c>
      <c r="CR88" s="13">
        <v>0</v>
      </c>
      <c r="CS88" s="82">
        <v>480312</v>
      </c>
      <c r="CT88" s="84">
        <v>-10790588.970000003</v>
      </c>
      <c r="CU88" s="12">
        <v>17618413.66</v>
      </c>
      <c r="CV88" s="16">
        <v>6827824.7599999998</v>
      </c>
      <c r="CW88" s="12">
        <v>0</v>
      </c>
      <c r="CX88" s="13">
        <v>0</v>
      </c>
      <c r="CY88" s="13">
        <v>0</v>
      </c>
      <c r="CZ88" s="13">
        <v>0</v>
      </c>
      <c r="DA88" s="16">
        <v>0</v>
      </c>
      <c r="DB88" s="12">
        <v>14807915.93</v>
      </c>
      <c r="DC88" s="13">
        <v>-189027.25</v>
      </c>
      <c r="DD88" s="13">
        <v>0</v>
      </c>
      <c r="DE88" s="13">
        <v>0</v>
      </c>
      <c r="DF88" s="13">
        <v>221674.31</v>
      </c>
      <c r="DG88" s="13">
        <v>9302622.7400000002</v>
      </c>
      <c r="DH88" s="13">
        <v>153136.84</v>
      </c>
      <c r="DI88" s="16">
        <v>0</v>
      </c>
      <c r="DJ88" s="12">
        <v>445075.36</v>
      </c>
      <c r="DK88" s="13">
        <v>0</v>
      </c>
      <c r="DL88" s="13">
        <v>0</v>
      </c>
      <c r="DM88" s="13">
        <v>0</v>
      </c>
      <c r="DN88" s="13">
        <v>0</v>
      </c>
      <c r="DO88" s="13">
        <v>0</v>
      </c>
      <c r="DP88" s="13">
        <v>0</v>
      </c>
      <c r="DQ88" s="16">
        <v>1266006.3600000001</v>
      </c>
      <c r="DR88" s="12">
        <v>9083551</v>
      </c>
      <c r="DS88" s="13">
        <v>242795.74</v>
      </c>
      <c r="DT88" s="13">
        <v>60745.4</v>
      </c>
      <c r="DU88" s="13">
        <v>1078881.49</v>
      </c>
      <c r="DV88" s="13">
        <v>0</v>
      </c>
      <c r="DW88" s="13">
        <v>1472244</v>
      </c>
      <c r="DX88" s="13">
        <v>751980</v>
      </c>
      <c r="DY88" s="13">
        <v>8604482</v>
      </c>
      <c r="DZ88" s="16">
        <v>69051.259999999995</v>
      </c>
      <c r="EA88" s="13">
        <v>0</v>
      </c>
      <c r="EB88" s="13">
        <v>0</v>
      </c>
      <c r="EC88" s="13">
        <v>0</v>
      </c>
      <c r="ED88" s="16">
        <v>0</v>
      </c>
      <c r="EE88" s="13">
        <v>0</v>
      </c>
      <c r="EF88" s="13">
        <v>0</v>
      </c>
      <c r="EG88" s="13">
        <v>0</v>
      </c>
      <c r="EH88" s="13">
        <v>397519</v>
      </c>
      <c r="EI88" s="13">
        <v>5368826.25</v>
      </c>
      <c r="EJ88" s="13">
        <v>0</v>
      </c>
      <c r="EK88" s="13">
        <v>28110</v>
      </c>
      <c r="EL88" s="13">
        <v>7895.1699999999983</v>
      </c>
      <c r="EM88" s="13">
        <v>0</v>
      </c>
      <c r="EN88" s="16">
        <v>2187977.9299999997</v>
      </c>
      <c r="EO88" s="13">
        <v>0</v>
      </c>
      <c r="EP88" s="13">
        <v>-7715000</v>
      </c>
      <c r="EQ88" s="16">
        <v>228100</v>
      </c>
      <c r="ER88" s="82">
        <v>-10833554.950000007</v>
      </c>
    </row>
    <row r="89" spans="1:148" x14ac:dyDescent="0.3">
      <c r="A89" s="4"/>
      <c r="B89" s="13"/>
      <c r="C89" s="13"/>
      <c r="D89" s="13"/>
      <c r="E89" s="13"/>
      <c r="F89" s="82"/>
      <c r="G89" s="12"/>
      <c r="H89" s="13"/>
      <c r="I89" s="82"/>
      <c r="J89" s="12"/>
      <c r="K89" s="13"/>
      <c r="L89" s="13"/>
      <c r="M89" s="13"/>
      <c r="N89" s="13"/>
      <c r="O89" s="82"/>
      <c r="P89" s="84"/>
      <c r="Q89" s="12"/>
      <c r="R89" s="13"/>
      <c r="S89" s="13"/>
      <c r="T89" s="13"/>
      <c r="U89" s="13"/>
      <c r="V89" s="13"/>
      <c r="W89" s="13"/>
      <c r="X89" s="13"/>
      <c r="Y89" s="13"/>
      <c r="Z89" s="13"/>
      <c r="AA89" s="13"/>
      <c r="AB89" s="82"/>
      <c r="AC89" s="12"/>
      <c r="AD89" s="13"/>
      <c r="AE89" s="13"/>
      <c r="AF89" s="82"/>
      <c r="AG89" s="84"/>
      <c r="AH89" s="13"/>
      <c r="AI89" s="13"/>
      <c r="AJ89" s="13"/>
      <c r="AK89" s="13"/>
      <c r="AL89" s="13"/>
      <c r="AM89" s="13"/>
      <c r="AN89" s="13"/>
      <c r="AO89" s="82"/>
      <c r="AP89" s="84"/>
      <c r="AQ89" s="13"/>
      <c r="AR89" s="13"/>
      <c r="AS89" s="13"/>
      <c r="AT89" s="13"/>
      <c r="AU89" s="13"/>
      <c r="AV89" s="13"/>
      <c r="AW89" s="13"/>
      <c r="AX89" s="86"/>
      <c r="AY89" s="13"/>
      <c r="AZ89" s="82"/>
      <c r="BA89" s="84"/>
      <c r="BB89" s="13"/>
      <c r="BC89" s="13"/>
      <c r="BD89" s="82"/>
      <c r="BE89" s="84"/>
      <c r="BF89" s="13"/>
      <c r="BG89" s="13"/>
      <c r="BH89" s="13"/>
      <c r="BI89" s="13"/>
      <c r="BJ89" s="13"/>
      <c r="BK89" s="13"/>
      <c r="BL89" s="13"/>
      <c r="BM89" s="13"/>
      <c r="BN89" s="82"/>
      <c r="BO89" s="13"/>
      <c r="BP89" s="13"/>
      <c r="BQ89" s="13"/>
      <c r="BR89" s="13"/>
      <c r="BS89" s="13"/>
      <c r="BT89" s="13"/>
      <c r="BU89" s="13"/>
      <c r="BV89" s="13"/>
      <c r="BW89" s="13"/>
      <c r="BX89" s="13"/>
      <c r="BY89" s="13"/>
      <c r="BZ89" s="13"/>
      <c r="CA89" s="82"/>
      <c r="CB89" s="84"/>
      <c r="CC89" s="13"/>
      <c r="CD89" s="13"/>
      <c r="CE89" s="13"/>
      <c r="CF89" s="13"/>
      <c r="CG89" s="13"/>
      <c r="CH89" s="13"/>
      <c r="CI89" s="13"/>
      <c r="CJ89" s="13"/>
      <c r="CK89" s="82"/>
      <c r="CL89" s="13"/>
      <c r="CM89" s="13"/>
      <c r="CN89" s="13"/>
      <c r="CO89" s="13"/>
      <c r="CP89" s="13"/>
      <c r="CQ89" s="13"/>
      <c r="CR89" s="13"/>
      <c r="CS89" s="82"/>
      <c r="CT89" s="84"/>
      <c r="CU89" s="12"/>
      <c r="CV89" s="16"/>
      <c r="CW89" s="12"/>
      <c r="CX89" s="13"/>
      <c r="CY89" s="13"/>
      <c r="CZ89" s="13"/>
      <c r="DA89" s="16"/>
      <c r="DB89" s="12"/>
      <c r="DC89" s="13"/>
      <c r="DD89" s="13"/>
      <c r="DE89" s="13"/>
      <c r="DF89" s="13"/>
      <c r="DG89" s="13"/>
      <c r="DH89" s="13"/>
      <c r="DI89" s="16"/>
      <c r="DJ89" s="12"/>
      <c r="DK89" s="13"/>
      <c r="DL89" s="13"/>
      <c r="DM89" s="13"/>
      <c r="DN89" s="13"/>
      <c r="DO89" s="13"/>
      <c r="DP89" s="13"/>
      <c r="DQ89" s="16"/>
      <c r="DR89" s="12"/>
      <c r="DS89" s="13"/>
      <c r="DT89" s="13"/>
      <c r="DU89" s="13"/>
      <c r="DV89" s="13"/>
      <c r="DW89" s="13"/>
      <c r="DX89" s="13"/>
      <c r="DY89" s="13"/>
      <c r="DZ89" s="16"/>
      <c r="EA89" s="13"/>
      <c r="EB89" s="13"/>
      <c r="EC89" s="13"/>
      <c r="ED89" s="16"/>
      <c r="EE89" s="13"/>
      <c r="EF89" s="13"/>
      <c r="EG89" s="13"/>
      <c r="EH89" s="13"/>
      <c r="EI89" s="13"/>
      <c r="EJ89" s="13"/>
      <c r="EK89" s="13"/>
      <c r="EL89" s="13"/>
      <c r="EM89" s="13"/>
      <c r="EN89" s="16"/>
      <c r="EO89" s="13"/>
      <c r="EP89" s="13"/>
      <c r="EQ89" s="16"/>
      <c r="ER89" s="82"/>
    </row>
    <row r="90" spans="1:148" x14ac:dyDescent="0.3">
      <c r="A90" s="106" t="s">
        <v>78</v>
      </c>
      <c r="B90" s="47">
        <f t="shared" ref="B90:AV90" si="0">SUM(B9:B89)</f>
        <v>4014463.34</v>
      </c>
      <c r="C90" s="47">
        <f t="shared" si="0"/>
        <v>1460782</v>
      </c>
      <c r="D90" s="47">
        <f t="shared" si="0"/>
        <v>17550</v>
      </c>
      <c r="E90" s="47">
        <f t="shared" si="0"/>
        <v>2124198751.5099998</v>
      </c>
      <c r="F90" s="47">
        <f t="shared" si="0"/>
        <v>2129691546.8499999</v>
      </c>
      <c r="G90" s="47">
        <f t="shared" si="0"/>
        <v>2508232</v>
      </c>
      <c r="H90" s="47">
        <f t="shared" si="0"/>
        <v>11720068.82</v>
      </c>
      <c r="I90" s="47">
        <f t="shared" si="0"/>
        <v>14228300.82</v>
      </c>
      <c r="J90" s="47">
        <f t="shared" si="0"/>
        <v>1342676</v>
      </c>
      <c r="K90" s="47">
        <f t="shared" si="0"/>
        <v>75002507</v>
      </c>
      <c r="L90" s="47">
        <f t="shared" si="0"/>
        <v>5653</v>
      </c>
      <c r="M90" s="47">
        <f t="shared" si="0"/>
        <v>4361269795.9800005</v>
      </c>
      <c r="N90" s="47">
        <f t="shared" si="0"/>
        <v>116702424.72</v>
      </c>
      <c r="O90" s="47">
        <f t="shared" si="0"/>
        <v>4554323056.6999998</v>
      </c>
      <c r="P90" s="47">
        <f t="shared" si="0"/>
        <v>6698242904.3700008</v>
      </c>
      <c r="Q90" s="47">
        <f t="shared" si="0"/>
        <v>57975810150.729691</v>
      </c>
      <c r="R90" s="47">
        <f t="shared" si="0"/>
        <v>14549855833.878901</v>
      </c>
      <c r="S90" s="47">
        <f t="shared" si="0"/>
        <v>60311520260.722</v>
      </c>
      <c r="T90" s="47">
        <f t="shared" si="0"/>
        <v>1150706657.283721</v>
      </c>
      <c r="U90" s="47">
        <f t="shared" si="0"/>
        <v>1053175946.4042349</v>
      </c>
      <c r="V90" s="47">
        <f t="shared" si="0"/>
        <v>279713431.71000004</v>
      </c>
      <c r="W90" s="47">
        <f t="shared" si="0"/>
        <v>1074162668.2399998</v>
      </c>
      <c r="X90" s="47">
        <f t="shared" si="0"/>
        <v>1506832928.53</v>
      </c>
      <c r="Y90" s="47">
        <f t="shared" si="0"/>
        <v>56982479.219999999</v>
      </c>
      <c r="Z90" s="47">
        <f t="shared" si="0"/>
        <v>55796276.61999999</v>
      </c>
      <c r="AA90" s="47">
        <f t="shared" si="0"/>
        <v>220421820.65000001</v>
      </c>
      <c r="AB90" s="47">
        <f t="shared" si="0"/>
        <v>138234978453.98853</v>
      </c>
      <c r="AC90" s="47">
        <f t="shared" si="0"/>
        <v>2395461317.7200003</v>
      </c>
      <c r="AD90" s="47">
        <f t="shared" si="0"/>
        <v>442003483.59000003</v>
      </c>
      <c r="AE90" s="47">
        <f t="shared" si="0"/>
        <v>0</v>
      </c>
      <c r="AF90" s="47">
        <f t="shared" si="0"/>
        <v>1953457834.1299999</v>
      </c>
      <c r="AG90" s="47">
        <f t="shared" si="0"/>
        <v>146886679192.48853</v>
      </c>
      <c r="AH90" s="47">
        <f t="shared" si="0"/>
        <v>560815015.20999992</v>
      </c>
      <c r="AI90" s="47">
        <f t="shared" si="0"/>
        <v>187872758.53999999</v>
      </c>
      <c r="AJ90" s="47">
        <f t="shared" si="0"/>
        <v>30986254.060000002</v>
      </c>
      <c r="AK90" s="47">
        <f t="shared" si="0"/>
        <v>473129505.08231068</v>
      </c>
      <c r="AL90" s="47">
        <f t="shared" si="0"/>
        <v>688051168.71269</v>
      </c>
      <c r="AM90" s="47">
        <f t="shared" si="0"/>
        <v>51876287.810000002</v>
      </c>
      <c r="AN90" s="47">
        <f t="shared" si="0"/>
        <v>174528344.37</v>
      </c>
      <c r="AO90" s="47">
        <f t="shared" si="0"/>
        <v>1418571560.0350006</v>
      </c>
      <c r="AP90" s="47">
        <f t="shared" si="0"/>
        <v>2167259333.7850013</v>
      </c>
      <c r="AQ90" s="47">
        <f t="shared" si="0"/>
        <v>1295947821.7600002</v>
      </c>
      <c r="AR90" s="47">
        <f t="shared" si="0"/>
        <v>364929.77</v>
      </c>
      <c r="AS90" s="47">
        <f t="shared" si="0"/>
        <v>946678566.03000021</v>
      </c>
      <c r="AT90" s="47">
        <f t="shared" si="0"/>
        <v>514621534.26999998</v>
      </c>
      <c r="AU90" s="47">
        <f t="shared" si="0"/>
        <v>52</v>
      </c>
      <c r="AV90" s="47">
        <f t="shared" si="0"/>
        <v>209040679.99999997</v>
      </c>
      <c r="AW90" s="47">
        <f>SUM(AW10:AW89)</f>
        <v>165922576.70000002</v>
      </c>
      <c r="AX90" s="47">
        <f t="shared" ref="AX90:CC90" si="1">SUM(AX9:AX89)</f>
        <v>1836628338.77</v>
      </c>
      <c r="AY90" s="47">
        <f t="shared" si="1"/>
        <v>111220289.41000001</v>
      </c>
      <c r="AZ90" s="47">
        <f t="shared" si="1"/>
        <v>3243796449.940001</v>
      </c>
      <c r="BA90" s="47">
        <f t="shared" si="1"/>
        <v>5411055783.7250004</v>
      </c>
      <c r="BB90" s="47">
        <f t="shared" si="1"/>
        <v>53827751353.203537</v>
      </c>
      <c r="BC90" s="47">
        <f t="shared" si="1"/>
        <v>87024154282.189987</v>
      </c>
      <c r="BD90" s="47">
        <f t="shared" si="1"/>
        <v>140851905635.39352</v>
      </c>
      <c r="BE90" s="47">
        <f t="shared" si="1"/>
        <v>146262961419.11853</v>
      </c>
      <c r="BF90" s="47">
        <f t="shared" si="1"/>
        <v>6545231907.1600008</v>
      </c>
      <c r="BG90" s="47">
        <f t="shared" si="1"/>
        <v>2429127671.1041117</v>
      </c>
      <c r="BH90" s="47">
        <f t="shared" si="1"/>
        <v>923890740.2356869</v>
      </c>
      <c r="BI90" s="47">
        <f t="shared" si="1"/>
        <v>557723442.60524929</v>
      </c>
      <c r="BJ90" s="47">
        <f t="shared" si="1"/>
        <v>407785.3</v>
      </c>
      <c r="BK90" s="47">
        <f t="shared" si="1"/>
        <v>308253187.07999998</v>
      </c>
      <c r="BL90" s="47">
        <f t="shared" si="1"/>
        <v>58000</v>
      </c>
      <c r="BM90" s="47">
        <f t="shared" si="1"/>
        <v>1543308898.3499999</v>
      </c>
      <c r="BN90" s="47">
        <f t="shared" si="1"/>
        <v>12308001631.835051</v>
      </c>
      <c r="BO90" s="47">
        <f t="shared" si="1"/>
        <v>384834244.03000003</v>
      </c>
      <c r="BP90" s="47">
        <f t="shared" si="1"/>
        <v>59712627</v>
      </c>
      <c r="BQ90" s="47">
        <f t="shared" si="1"/>
        <v>3994589560.1200004</v>
      </c>
      <c r="BR90" s="47">
        <f t="shared" si="1"/>
        <v>5385388.5</v>
      </c>
      <c r="BS90" s="47">
        <f t="shared" si="1"/>
        <v>4807502121.2939291</v>
      </c>
      <c r="BT90" s="47">
        <f t="shared" si="1"/>
        <v>0</v>
      </c>
      <c r="BU90" s="47">
        <f t="shared" si="1"/>
        <v>10707781.68</v>
      </c>
      <c r="BV90" s="47">
        <f t="shared" si="1"/>
        <v>16818814.25</v>
      </c>
      <c r="BW90" s="47">
        <f t="shared" si="1"/>
        <v>41423623.369999997</v>
      </c>
      <c r="BX90" s="47">
        <f t="shared" si="1"/>
        <v>5029000</v>
      </c>
      <c r="BY90" s="47">
        <f t="shared" si="1"/>
        <v>75374401.359999999</v>
      </c>
      <c r="BZ90" s="47">
        <f t="shared" si="1"/>
        <v>462581986.30000001</v>
      </c>
      <c r="CA90" s="47">
        <f t="shared" si="1"/>
        <v>9863959547.9039307</v>
      </c>
      <c r="CB90" s="47">
        <f t="shared" si="1"/>
        <v>2444042083.931119</v>
      </c>
      <c r="CC90" s="47">
        <f t="shared" si="1"/>
        <v>169680396.29000002</v>
      </c>
      <c r="CD90" s="47">
        <f t="shared" ref="CD90:DI90" si="2">SUM(CD9:CD89)</f>
        <v>-710000</v>
      </c>
      <c r="CE90" s="47">
        <f t="shared" si="2"/>
        <v>0</v>
      </c>
      <c r="CF90" s="47">
        <f t="shared" si="2"/>
        <v>-33556000</v>
      </c>
      <c r="CG90" s="47">
        <f t="shared" si="2"/>
        <v>-32432100</v>
      </c>
      <c r="CH90" s="47">
        <f t="shared" si="2"/>
        <v>91126997</v>
      </c>
      <c r="CI90" s="47">
        <f t="shared" si="2"/>
        <v>88064880.314162999</v>
      </c>
      <c r="CJ90" s="47">
        <f t="shared" si="2"/>
        <v>-3342194542.1448941</v>
      </c>
      <c r="CK90" s="47">
        <f t="shared" si="2"/>
        <v>-3060020368.540731</v>
      </c>
      <c r="CL90" s="47">
        <f t="shared" si="2"/>
        <v>5064708</v>
      </c>
      <c r="CM90" s="47">
        <f t="shared" si="2"/>
        <v>-2518040.83</v>
      </c>
      <c r="CN90" s="47">
        <f t="shared" si="2"/>
        <v>234966698.83000001</v>
      </c>
      <c r="CO90" s="47">
        <f t="shared" si="2"/>
        <v>2383730.17</v>
      </c>
      <c r="CP90" s="47">
        <f t="shared" si="2"/>
        <v>-50000804.224509999</v>
      </c>
      <c r="CQ90" s="47">
        <f t="shared" si="2"/>
        <v>-137003577.3466835</v>
      </c>
      <c r="CR90" s="47">
        <f t="shared" si="2"/>
        <v>2508599.1800000537</v>
      </c>
      <c r="CS90" s="47">
        <f t="shared" si="2"/>
        <v>55401313.778806567</v>
      </c>
      <c r="CT90" s="47">
        <f t="shared" si="2"/>
        <v>-560576970.83080542</v>
      </c>
      <c r="CU90" s="47">
        <f t="shared" si="2"/>
        <v>2264672539.8235269</v>
      </c>
      <c r="CV90" s="47">
        <f t="shared" si="2"/>
        <v>1715251807.567153</v>
      </c>
      <c r="CW90" s="47">
        <f t="shared" si="2"/>
        <v>-99970267.769999981</v>
      </c>
      <c r="CX90" s="47">
        <f t="shared" si="2"/>
        <v>12505850.187500004</v>
      </c>
      <c r="CY90" s="47">
        <f t="shared" si="2"/>
        <v>14170367.680000011</v>
      </c>
      <c r="CZ90" s="47">
        <f t="shared" si="2"/>
        <v>-7450061.2205499355</v>
      </c>
      <c r="DA90" s="47">
        <f t="shared" si="2"/>
        <v>2254538.5499999998</v>
      </c>
      <c r="DB90" s="47">
        <f t="shared" si="2"/>
        <v>7369273178.84235</v>
      </c>
      <c r="DC90" s="47">
        <f t="shared" si="2"/>
        <v>966458682.84000003</v>
      </c>
      <c r="DD90" s="47">
        <f t="shared" si="2"/>
        <v>55505884.589999996</v>
      </c>
      <c r="DE90" s="47">
        <f t="shared" si="2"/>
        <v>299501255.81</v>
      </c>
      <c r="DF90" s="47">
        <f t="shared" si="2"/>
        <v>354014475.27999997</v>
      </c>
      <c r="DG90" s="47">
        <f t="shared" si="2"/>
        <v>1686792324.5299997</v>
      </c>
      <c r="DH90" s="47">
        <f t="shared" si="2"/>
        <v>592213183.30999994</v>
      </c>
      <c r="DI90" s="47">
        <f t="shared" si="2"/>
        <v>1447848185.8800001</v>
      </c>
      <c r="DJ90" s="47">
        <f t="shared" ref="DJ90:EO90" si="3">SUM(DJ9:DJ89)</f>
        <v>323674532.85000002</v>
      </c>
      <c r="DK90" s="47">
        <f t="shared" si="3"/>
        <v>71355262.790000007</v>
      </c>
      <c r="DL90" s="47">
        <f t="shared" si="3"/>
        <v>34065154.619999997</v>
      </c>
      <c r="DM90" s="47">
        <f t="shared" si="3"/>
        <v>0</v>
      </c>
      <c r="DN90" s="47">
        <f t="shared" si="3"/>
        <v>0</v>
      </c>
      <c r="DO90" s="47">
        <f t="shared" si="3"/>
        <v>200199</v>
      </c>
      <c r="DP90" s="47">
        <f t="shared" si="3"/>
        <v>757316</v>
      </c>
      <c r="DQ90" s="47">
        <f t="shared" si="3"/>
        <v>305021571.45765007</v>
      </c>
      <c r="DR90" s="47">
        <f t="shared" si="3"/>
        <v>3604174556.4099998</v>
      </c>
      <c r="DS90" s="47">
        <f t="shared" si="3"/>
        <v>26230122.369999994</v>
      </c>
      <c r="DT90" s="47">
        <f t="shared" si="3"/>
        <v>14024293.670000002</v>
      </c>
      <c r="DU90" s="47">
        <f t="shared" si="3"/>
        <v>414054655.11999971</v>
      </c>
      <c r="DV90" s="47">
        <f t="shared" si="3"/>
        <v>0</v>
      </c>
      <c r="DW90" s="47">
        <f t="shared" si="3"/>
        <v>314627995.85000008</v>
      </c>
      <c r="DX90" s="47">
        <f t="shared" si="3"/>
        <v>148085334.37</v>
      </c>
      <c r="DY90" s="47">
        <f t="shared" si="3"/>
        <v>4381174057.9599991</v>
      </c>
      <c r="DZ90" s="47">
        <f t="shared" si="3"/>
        <v>46435678.699999996</v>
      </c>
      <c r="EA90" s="47">
        <f t="shared" si="3"/>
        <v>35692778.709999993</v>
      </c>
      <c r="EB90" s="47">
        <f t="shared" si="3"/>
        <v>5759623.6500000004</v>
      </c>
      <c r="EC90" s="47">
        <f t="shared" si="3"/>
        <v>2118579.9800000004</v>
      </c>
      <c r="ED90" s="47">
        <f t="shared" si="3"/>
        <v>27136587.73</v>
      </c>
      <c r="EE90" s="47">
        <f t="shared" si="3"/>
        <v>2783876.55</v>
      </c>
      <c r="EF90" s="47">
        <f t="shared" si="3"/>
        <v>0</v>
      </c>
      <c r="EG90" s="47">
        <f t="shared" si="3"/>
        <v>5141974.8100000005</v>
      </c>
      <c r="EH90" s="47">
        <f t="shared" si="3"/>
        <v>66558461.964992717</v>
      </c>
      <c r="EI90" s="47">
        <f t="shared" si="3"/>
        <v>2004704560.4686995</v>
      </c>
      <c r="EJ90" s="47">
        <f t="shared" si="3"/>
        <v>66139420.029999994</v>
      </c>
      <c r="EK90" s="47">
        <f t="shared" si="3"/>
        <v>10215168.180000002</v>
      </c>
      <c r="EL90" s="47">
        <f t="shared" si="3"/>
        <v>46801577.450000003</v>
      </c>
      <c r="EM90" s="47">
        <f t="shared" si="3"/>
        <v>0</v>
      </c>
      <c r="EN90" s="47">
        <f t="shared" si="3"/>
        <v>329485798.18000007</v>
      </c>
      <c r="EO90" s="47">
        <f t="shared" si="3"/>
        <v>-262556545.71000001</v>
      </c>
      <c r="EP90" s="47">
        <f t="shared" ref="EP90:ER90" si="4">SUM(EP9:EP89)</f>
        <v>4202074309.9892607</v>
      </c>
      <c r="EQ90" s="47">
        <f t="shared" si="4"/>
        <v>-155325077.83000004</v>
      </c>
      <c r="ER90" s="48">
        <f t="shared" si="4"/>
        <v>5739528792.0955677</v>
      </c>
    </row>
    <row r="91" spans="1:148" x14ac:dyDescent="0.3">
      <c r="A91" s="46" t="str">
        <f>"Source: Victorian Local Government Grants Commission - Questionnaire "&amp;$A$3&amp;" response from Council"</f>
        <v>Source: Victorian Local Government Grants Commission - Questionnaire 2022-23 response from Council</v>
      </c>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row>
    <row r="92" spans="1:148" s="145" customFormat="1" ht="12" x14ac:dyDescent="0.3">
      <c r="A92" s="46" t="s">
        <v>373</v>
      </c>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headerFooter>
    <oddHeader>&amp;C&amp;"Arial"&amp;12&amp;K000000OFFICIAL&amp;1#</oddHeader>
    <oddFooter>&amp;C&amp;1#&amp;"Arial"&amp;12&amp;K000000OFFICIAL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3C07-8034-4EE6-820D-26FADB0DFC6C}">
  <sheetPr>
    <tabColor theme="8" tint="0.59999389629810485"/>
  </sheetPr>
  <dimension ref="A1:BI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6328125" defaultRowHeight="14" x14ac:dyDescent="0.3"/>
  <cols>
    <col min="1" max="1" width="24.6328125" style="5" customWidth="1"/>
    <col min="2" max="43" width="12.6328125" style="8" customWidth="1"/>
    <col min="44" max="16384" width="10.6328125" style="5"/>
  </cols>
  <sheetData>
    <row r="1" spans="1:43" x14ac:dyDescent="0.3">
      <c r="A1" s="1" t="s">
        <v>330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row>
    <row r="2" spans="1:43" ht="15.5" x14ac:dyDescent="0.35">
      <c r="A2" s="2" t="s">
        <v>332</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row>
    <row r="3" spans="1:43" x14ac:dyDescent="0.3">
      <c r="A3" s="45" t="str">
        <f>'Balance Sheets'!A3</f>
        <v>2022-23</v>
      </c>
    </row>
    <row r="4" spans="1:43" ht="15.5" x14ac:dyDescent="0.35">
      <c r="A4" s="49"/>
      <c r="B4" s="78" t="s">
        <v>333</v>
      </c>
      <c r="C4" s="79"/>
      <c r="D4" s="79"/>
      <c r="E4" s="79"/>
      <c r="F4" s="79"/>
      <c r="G4" s="79"/>
      <c r="H4" s="79" t="s">
        <v>334</v>
      </c>
      <c r="I4" s="79"/>
      <c r="J4" s="79"/>
      <c r="K4" s="79"/>
      <c r="L4" s="79"/>
      <c r="M4" s="79"/>
      <c r="N4" s="79" t="s">
        <v>335</v>
      </c>
      <c r="O4" s="79"/>
      <c r="P4" s="79"/>
      <c r="Q4" s="79"/>
      <c r="R4" s="79"/>
      <c r="S4" s="79"/>
      <c r="T4" s="79" t="s">
        <v>336</v>
      </c>
      <c r="U4" s="79"/>
      <c r="V4" s="79"/>
      <c r="W4" s="79"/>
      <c r="X4" s="79"/>
      <c r="Y4" s="79"/>
      <c r="Z4" s="79" t="s">
        <v>337</v>
      </c>
      <c r="AA4" s="79"/>
      <c r="AB4" s="79"/>
      <c r="AC4" s="79"/>
      <c r="AD4" s="79"/>
      <c r="AE4" s="79"/>
      <c r="AF4" s="79" t="s">
        <v>338</v>
      </c>
      <c r="AG4" s="79"/>
      <c r="AH4" s="79"/>
      <c r="AI4" s="79"/>
      <c r="AJ4" s="79"/>
      <c r="AK4" s="79"/>
      <c r="AL4" s="79" t="s">
        <v>339</v>
      </c>
      <c r="AM4" s="79"/>
      <c r="AN4" s="79"/>
      <c r="AO4" s="79"/>
      <c r="AP4" s="79"/>
      <c r="AQ4" s="80"/>
    </row>
    <row r="5" spans="1:43" x14ac:dyDescent="0.3">
      <c r="A5" s="50"/>
      <c r="B5" s="113"/>
      <c r="C5" s="55"/>
      <c r="D5" s="55"/>
      <c r="E5" s="55"/>
      <c r="F5" s="55"/>
      <c r="G5" s="56"/>
      <c r="H5" s="113"/>
      <c r="I5" s="55"/>
      <c r="J5" s="55"/>
      <c r="K5" s="55"/>
      <c r="L5" s="55"/>
      <c r="M5" s="56"/>
      <c r="N5" s="113"/>
      <c r="O5" s="55"/>
      <c r="P5" s="55"/>
      <c r="Q5" s="55"/>
      <c r="R5" s="55"/>
      <c r="S5" s="56"/>
      <c r="T5" s="113"/>
      <c r="U5" s="55"/>
      <c r="V5" s="55"/>
      <c r="W5" s="55"/>
      <c r="X5" s="55"/>
      <c r="Y5" s="56"/>
      <c r="Z5" s="113"/>
      <c r="AA5" s="55"/>
      <c r="AB5" s="55"/>
      <c r="AC5" s="55"/>
      <c r="AD5" s="55"/>
      <c r="AE5" s="56"/>
      <c r="AF5" s="113"/>
      <c r="AG5" s="55"/>
      <c r="AH5" s="55"/>
      <c r="AI5" s="55"/>
      <c r="AJ5" s="55"/>
      <c r="AK5" s="56"/>
      <c r="AL5" s="113"/>
      <c r="AM5" s="55"/>
      <c r="AN5" s="55"/>
      <c r="AO5" s="55"/>
      <c r="AP5" s="55"/>
      <c r="AQ5" s="56"/>
    </row>
    <row r="6" spans="1:43" x14ac:dyDescent="0.3">
      <c r="A6" s="50"/>
      <c r="B6" s="114" t="s">
        <v>340</v>
      </c>
      <c r="C6" s="58" t="s">
        <v>341</v>
      </c>
      <c r="D6" s="58" t="s">
        <v>342</v>
      </c>
      <c r="E6" s="58" t="s">
        <v>343</v>
      </c>
      <c r="F6" s="58" t="s">
        <v>344</v>
      </c>
      <c r="G6" s="60" t="s">
        <v>345</v>
      </c>
      <c r="H6" s="114" t="s">
        <v>340</v>
      </c>
      <c r="I6" s="58" t="s">
        <v>341</v>
      </c>
      <c r="J6" s="58" t="s">
        <v>342</v>
      </c>
      <c r="K6" s="58" t="s">
        <v>343</v>
      </c>
      <c r="L6" s="58" t="s">
        <v>344</v>
      </c>
      <c r="M6" s="60" t="s">
        <v>345</v>
      </c>
      <c r="N6" s="114" t="s">
        <v>340</v>
      </c>
      <c r="O6" s="58" t="s">
        <v>341</v>
      </c>
      <c r="P6" s="58" t="s">
        <v>342</v>
      </c>
      <c r="Q6" s="58" t="s">
        <v>343</v>
      </c>
      <c r="R6" s="58" t="s">
        <v>344</v>
      </c>
      <c r="S6" s="60" t="s">
        <v>345</v>
      </c>
      <c r="T6" s="114" t="s">
        <v>340</v>
      </c>
      <c r="U6" s="58" t="s">
        <v>341</v>
      </c>
      <c r="V6" s="58" t="s">
        <v>342</v>
      </c>
      <c r="W6" s="58" t="s">
        <v>343</v>
      </c>
      <c r="X6" s="58" t="s">
        <v>344</v>
      </c>
      <c r="Y6" s="60" t="s">
        <v>345</v>
      </c>
      <c r="Z6" s="114" t="s">
        <v>340</v>
      </c>
      <c r="AA6" s="58" t="s">
        <v>341</v>
      </c>
      <c r="AB6" s="58" t="s">
        <v>342</v>
      </c>
      <c r="AC6" s="58" t="s">
        <v>343</v>
      </c>
      <c r="AD6" s="58" t="s">
        <v>344</v>
      </c>
      <c r="AE6" s="60" t="s">
        <v>345</v>
      </c>
      <c r="AF6" s="114" t="s">
        <v>340</v>
      </c>
      <c r="AG6" s="58" t="s">
        <v>341</v>
      </c>
      <c r="AH6" s="58" t="s">
        <v>342</v>
      </c>
      <c r="AI6" s="58" t="s">
        <v>343</v>
      </c>
      <c r="AJ6" s="58" t="s">
        <v>344</v>
      </c>
      <c r="AK6" s="60" t="s">
        <v>345</v>
      </c>
      <c r="AL6" s="114" t="s">
        <v>340</v>
      </c>
      <c r="AM6" s="58" t="s">
        <v>341</v>
      </c>
      <c r="AN6" s="58" t="s">
        <v>342</v>
      </c>
      <c r="AO6" s="58" t="s">
        <v>343</v>
      </c>
      <c r="AP6" s="58" t="s">
        <v>344</v>
      </c>
      <c r="AQ6" s="60" t="s">
        <v>345</v>
      </c>
    </row>
    <row r="7" spans="1:43" s="116" customFormat="1" ht="23" customHeight="1" x14ac:dyDescent="0.2">
      <c r="A7" s="115"/>
      <c r="B7" s="68" t="s">
        <v>346</v>
      </c>
      <c r="C7" s="66" t="s">
        <v>347</v>
      </c>
      <c r="D7" s="66" t="s">
        <v>348</v>
      </c>
      <c r="E7" s="66" t="s">
        <v>349</v>
      </c>
      <c r="F7" s="66" t="s">
        <v>350</v>
      </c>
      <c r="G7" s="71" t="s">
        <v>351</v>
      </c>
      <c r="H7" s="68" t="s">
        <v>346</v>
      </c>
      <c r="I7" s="66" t="s">
        <v>347</v>
      </c>
      <c r="J7" s="66" t="s">
        <v>348</v>
      </c>
      <c r="K7" s="66" t="s">
        <v>349</v>
      </c>
      <c r="L7" s="66" t="s">
        <v>350</v>
      </c>
      <c r="M7" s="71" t="s">
        <v>351</v>
      </c>
      <c r="N7" s="68" t="s">
        <v>346</v>
      </c>
      <c r="O7" s="66" t="s">
        <v>347</v>
      </c>
      <c r="P7" s="66" t="s">
        <v>348</v>
      </c>
      <c r="Q7" s="66" t="s">
        <v>349</v>
      </c>
      <c r="R7" s="66" t="s">
        <v>350</v>
      </c>
      <c r="S7" s="71" t="s">
        <v>351</v>
      </c>
      <c r="T7" s="68" t="s">
        <v>346</v>
      </c>
      <c r="U7" s="66" t="s">
        <v>347</v>
      </c>
      <c r="V7" s="66" t="s">
        <v>348</v>
      </c>
      <c r="W7" s="66" t="s">
        <v>349</v>
      </c>
      <c r="X7" s="66" t="s">
        <v>350</v>
      </c>
      <c r="Y7" s="71" t="s">
        <v>351</v>
      </c>
      <c r="Z7" s="68" t="s">
        <v>346</v>
      </c>
      <c r="AA7" s="66" t="s">
        <v>347</v>
      </c>
      <c r="AB7" s="66" t="s">
        <v>348</v>
      </c>
      <c r="AC7" s="66" t="s">
        <v>349</v>
      </c>
      <c r="AD7" s="66" t="s">
        <v>350</v>
      </c>
      <c r="AE7" s="71" t="s">
        <v>351</v>
      </c>
      <c r="AF7" s="68" t="s">
        <v>346</v>
      </c>
      <c r="AG7" s="66" t="s">
        <v>347</v>
      </c>
      <c r="AH7" s="66" t="s">
        <v>348</v>
      </c>
      <c r="AI7" s="66" t="s">
        <v>349</v>
      </c>
      <c r="AJ7" s="66" t="s">
        <v>350</v>
      </c>
      <c r="AK7" s="71" t="s">
        <v>351</v>
      </c>
      <c r="AL7" s="68" t="s">
        <v>346</v>
      </c>
      <c r="AM7" s="66" t="s">
        <v>347</v>
      </c>
      <c r="AN7" s="66" t="s">
        <v>348</v>
      </c>
      <c r="AO7" s="66" t="s">
        <v>349</v>
      </c>
      <c r="AP7" s="66" t="s">
        <v>350</v>
      </c>
      <c r="AQ7" s="71" t="s">
        <v>351</v>
      </c>
    </row>
    <row r="8" spans="1:43" s="17" customFormat="1" ht="10.5" x14ac:dyDescent="0.25">
      <c r="A8" s="117"/>
      <c r="B8" s="118"/>
      <c r="C8" s="119"/>
      <c r="D8" s="119"/>
      <c r="E8" s="119"/>
      <c r="F8" s="119"/>
      <c r="G8" s="74"/>
      <c r="H8" s="118"/>
      <c r="I8" s="73"/>
      <c r="J8" s="73"/>
      <c r="K8" s="73"/>
      <c r="L8" s="73"/>
      <c r="M8" s="74"/>
      <c r="N8" s="118"/>
      <c r="O8" s="73"/>
      <c r="P8" s="73"/>
      <c r="Q8" s="73"/>
      <c r="R8" s="73"/>
      <c r="S8" s="74"/>
      <c r="T8" s="118"/>
      <c r="U8" s="73"/>
      <c r="V8" s="73"/>
      <c r="W8" s="73"/>
      <c r="X8" s="73"/>
      <c r="Y8" s="74"/>
      <c r="Z8" s="118"/>
      <c r="AA8" s="73"/>
      <c r="AB8" s="73"/>
      <c r="AC8" s="73"/>
      <c r="AD8" s="73"/>
      <c r="AE8" s="74"/>
      <c r="AF8" s="118"/>
      <c r="AG8" s="73"/>
      <c r="AH8" s="73"/>
      <c r="AI8" s="73"/>
      <c r="AJ8" s="73"/>
      <c r="AK8" s="74"/>
      <c r="AL8" s="118"/>
      <c r="AM8" s="73"/>
      <c r="AN8" s="73"/>
      <c r="AO8" s="73"/>
      <c r="AP8" s="73"/>
      <c r="AQ8" s="74"/>
    </row>
    <row r="9" spans="1:43" x14ac:dyDescent="0.3">
      <c r="A9" s="3"/>
      <c r="B9" s="10"/>
      <c r="C9" s="11"/>
      <c r="D9" s="11"/>
      <c r="E9" s="11"/>
      <c r="F9" s="11"/>
      <c r="G9" s="81"/>
      <c r="H9" s="10"/>
      <c r="I9" s="11"/>
      <c r="J9" s="11"/>
      <c r="K9" s="11"/>
      <c r="L9" s="11"/>
      <c r="M9" s="81"/>
      <c r="N9" s="10"/>
      <c r="O9" s="11"/>
      <c r="P9" s="11"/>
      <c r="Q9" s="11"/>
      <c r="R9" s="11"/>
      <c r="S9" s="81"/>
      <c r="T9" s="10"/>
      <c r="U9" s="11"/>
      <c r="V9" s="11"/>
      <c r="W9" s="11"/>
      <c r="X9" s="11"/>
      <c r="Y9" s="81"/>
      <c r="Z9" s="10"/>
      <c r="AA9" s="11"/>
      <c r="AB9" s="11"/>
      <c r="AC9" s="11"/>
      <c r="AD9" s="11"/>
      <c r="AE9" s="81"/>
      <c r="AF9" s="10"/>
      <c r="AG9" s="11"/>
      <c r="AH9" s="11"/>
      <c r="AI9" s="11"/>
      <c r="AJ9" s="11"/>
      <c r="AK9" s="81"/>
      <c r="AL9" s="10"/>
      <c r="AM9" s="11"/>
      <c r="AN9" s="11"/>
      <c r="AO9" s="11"/>
      <c r="AP9" s="11"/>
      <c r="AQ9" s="81"/>
    </row>
    <row r="10" spans="1:43" x14ac:dyDescent="0.3">
      <c r="A10" s="4" t="s">
        <v>0</v>
      </c>
      <c r="B10" s="12">
        <v>0</v>
      </c>
      <c r="C10" s="13">
        <v>0</v>
      </c>
      <c r="D10" s="13">
        <v>0</v>
      </c>
      <c r="E10" s="13">
        <v>0</v>
      </c>
      <c r="F10" s="13">
        <v>0</v>
      </c>
      <c r="G10" s="82">
        <v>0</v>
      </c>
      <c r="H10" s="12">
        <v>0</v>
      </c>
      <c r="I10" s="13">
        <v>0</v>
      </c>
      <c r="J10" s="13">
        <v>0</v>
      </c>
      <c r="K10" s="13">
        <v>0</v>
      </c>
      <c r="L10" s="13">
        <v>0</v>
      </c>
      <c r="M10" s="82">
        <v>0</v>
      </c>
      <c r="N10" s="12">
        <v>0</v>
      </c>
      <c r="O10" s="13">
        <v>0</v>
      </c>
      <c r="P10" s="13">
        <v>0</v>
      </c>
      <c r="Q10" s="13">
        <v>0</v>
      </c>
      <c r="R10" s="13">
        <v>0</v>
      </c>
      <c r="S10" s="82">
        <v>0</v>
      </c>
      <c r="T10" s="12">
        <v>0</v>
      </c>
      <c r="U10" s="13">
        <v>0</v>
      </c>
      <c r="V10" s="13">
        <v>0</v>
      </c>
      <c r="W10" s="13">
        <v>0</v>
      </c>
      <c r="X10" s="13">
        <v>0</v>
      </c>
      <c r="Y10" s="82">
        <v>0</v>
      </c>
      <c r="Z10" s="12">
        <v>0</v>
      </c>
      <c r="AA10" s="13">
        <v>0</v>
      </c>
      <c r="AB10" s="13">
        <v>0</v>
      </c>
      <c r="AC10" s="13">
        <v>0</v>
      </c>
      <c r="AD10" s="13">
        <v>0</v>
      </c>
      <c r="AE10" s="82">
        <v>0</v>
      </c>
      <c r="AF10" s="12">
        <v>1624000</v>
      </c>
      <c r="AG10" s="13">
        <v>0</v>
      </c>
      <c r="AH10" s="13">
        <v>0</v>
      </c>
      <c r="AI10" s="13">
        <v>0</v>
      </c>
      <c r="AJ10" s="13">
        <v>0</v>
      </c>
      <c r="AK10" s="82">
        <v>1624000</v>
      </c>
      <c r="AL10" s="12">
        <v>27000000</v>
      </c>
      <c r="AM10" s="13">
        <v>0</v>
      </c>
      <c r="AN10" s="13">
        <v>0</v>
      </c>
      <c r="AO10" s="13">
        <v>0</v>
      </c>
      <c r="AP10" s="13">
        <v>0</v>
      </c>
      <c r="AQ10" s="82">
        <v>27000000</v>
      </c>
    </row>
    <row r="11" spans="1:43" x14ac:dyDescent="0.3">
      <c r="A11" s="4" t="s">
        <v>1</v>
      </c>
      <c r="B11" s="12">
        <v>1251298</v>
      </c>
      <c r="C11" s="13">
        <v>0</v>
      </c>
      <c r="D11" s="13">
        <v>0</v>
      </c>
      <c r="E11" s="13">
        <v>0</v>
      </c>
      <c r="F11" s="13">
        <v>0</v>
      </c>
      <c r="G11" s="82">
        <v>1251298</v>
      </c>
      <c r="H11" s="12">
        <v>0</v>
      </c>
      <c r="I11" s="13">
        <v>0</v>
      </c>
      <c r="J11" s="13">
        <v>0</v>
      </c>
      <c r="K11" s="13">
        <v>0</v>
      </c>
      <c r="L11" s="13">
        <v>0</v>
      </c>
      <c r="M11" s="82">
        <v>0</v>
      </c>
      <c r="N11" s="12">
        <v>944898</v>
      </c>
      <c r="O11" s="13">
        <v>0</v>
      </c>
      <c r="P11" s="13">
        <v>0</v>
      </c>
      <c r="Q11" s="13">
        <v>0</v>
      </c>
      <c r="R11" s="13">
        <v>0</v>
      </c>
      <c r="S11" s="82">
        <v>944898</v>
      </c>
      <c r="T11" s="12">
        <v>306400</v>
      </c>
      <c r="U11" s="13">
        <v>0</v>
      </c>
      <c r="V11" s="13">
        <v>0</v>
      </c>
      <c r="W11" s="13">
        <v>0</v>
      </c>
      <c r="X11" s="13">
        <v>0</v>
      </c>
      <c r="Y11" s="82">
        <v>306400</v>
      </c>
      <c r="Z11" s="12">
        <v>43986</v>
      </c>
      <c r="AA11" s="13">
        <v>0</v>
      </c>
      <c r="AB11" s="13">
        <v>0</v>
      </c>
      <c r="AC11" s="13">
        <v>0</v>
      </c>
      <c r="AD11" s="13">
        <v>0</v>
      </c>
      <c r="AE11" s="82">
        <v>43986</v>
      </c>
      <c r="AF11" s="12">
        <v>588822</v>
      </c>
      <c r="AG11" s="13">
        <v>0</v>
      </c>
      <c r="AH11" s="13">
        <v>0</v>
      </c>
      <c r="AI11" s="13">
        <v>0</v>
      </c>
      <c r="AJ11" s="13">
        <v>0</v>
      </c>
      <c r="AK11" s="82">
        <v>588822</v>
      </c>
      <c r="AL11" s="12">
        <v>3059349</v>
      </c>
      <c r="AM11" s="13">
        <v>0</v>
      </c>
      <c r="AN11" s="13">
        <v>0</v>
      </c>
      <c r="AO11" s="13">
        <v>0</v>
      </c>
      <c r="AP11" s="13">
        <v>0</v>
      </c>
      <c r="AQ11" s="82">
        <v>3059349</v>
      </c>
    </row>
    <row r="12" spans="1:43" x14ac:dyDescent="0.3">
      <c r="A12" s="4" t="s">
        <v>2</v>
      </c>
      <c r="B12" s="12">
        <v>31047662.18</v>
      </c>
      <c r="C12" s="13">
        <v>0</v>
      </c>
      <c r="D12" s="13">
        <v>0</v>
      </c>
      <c r="E12" s="13">
        <v>0</v>
      </c>
      <c r="F12" s="13">
        <v>0</v>
      </c>
      <c r="G12" s="82">
        <v>31047662.18</v>
      </c>
      <c r="H12" s="12">
        <v>0</v>
      </c>
      <c r="I12" s="13">
        <v>0</v>
      </c>
      <c r="J12" s="13">
        <v>0</v>
      </c>
      <c r="K12" s="13">
        <v>0</v>
      </c>
      <c r="L12" s="13">
        <v>0</v>
      </c>
      <c r="M12" s="82">
        <v>0</v>
      </c>
      <c r="N12" s="12">
        <v>3053006.9</v>
      </c>
      <c r="O12" s="13">
        <v>0</v>
      </c>
      <c r="P12" s="13">
        <v>0</v>
      </c>
      <c r="Q12" s="13">
        <v>0</v>
      </c>
      <c r="R12" s="13">
        <v>0</v>
      </c>
      <c r="S12" s="82">
        <v>3053006.9</v>
      </c>
      <c r="T12" s="12">
        <v>27994655.280000001</v>
      </c>
      <c r="U12" s="13">
        <v>0</v>
      </c>
      <c r="V12" s="13">
        <v>0</v>
      </c>
      <c r="W12" s="13">
        <v>0</v>
      </c>
      <c r="X12" s="13">
        <v>0</v>
      </c>
      <c r="Y12" s="82">
        <v>27994655.280000001</v>
      </c>
      <c r="Z12" s="12">
        <v>1148093.05</v>
      </c>
      <c r="AA12" s="13">
        <v>0</v>
      </c>
      <c r="AB12" s="13">
        <v>0</v>
      </c>
      <c r="AC12" s="13">
        <v>0</v>
      </c>
      <c r="AD12" s="13">
        <v>0</v>
      </c>
      <c r="AE12" s="82">
        <v>1148093.05</v>
      </c>
      <c r="AF12" s="12">
        <v>5075708.84</v>
      </c>
      <c r="AG12" s="13">
        <v>0</v>
      </c>
      <c r="AH12" s="13">
        <v>0</v>
      </c>
      <c r="AI12" s="13">
        <v>0</v>
      </c>
      <c r="AJ12" s="13">
        <v>0</v>
      </c>
      <c r="AK12" s="82">
        <v>5075708.84</v>
      </c>
      <c r="AL12" s="12">
        <v>74000000</v>
      </c>
      <c r="AM12" s="13">
        <v>0</v>
      </c>
      <c r="AN12" s="13">
        <v>0</v>
      </c>
      <c r="AO12" s="13">
        <v>0</v>
      </c>
      <c r="AP12" s="13">
        <v>0</v>
      </c>
      <c r="AQ12" s="82">
        <v>74000000</v>
      </c>
    </row>
    <row r="13" spans="1:43" x14ac:dyDescent="0.3">
      <c r="A13" s="4" t="s">
        <v>3</v>
      </c>
      <c r="B13" s="12">
        <v>19871000</v>
      </c>
      <c r="C13" s="13">
        <v>0</v>
      </c>
      <c r="D13" s="13">
        <v>0</v>
      </c>
      <c r="E13" s="13">
        <v>0</v>
      </c>
      <c r="F13" s="13">
        <v>0</v>
      </c>
      <c r="G13" s="82">
        <v>19871000</v>
      </c>
      <c r="H13" s="12">
        <v>0</v>
      </c>
      <c r="I13" s="13">
        <v>0</v>
      </c>
      <c r="J13" s="13">
        <v>0</v>
      </c>
      <c r="K13" s="13">
        <v>0</v>
      </c>
      <c r="L13" s="13">
        <v>0</v>
      </c>
      <c r="M13" s="82">
        <v>0</v>
      </c>
      <c r="N13" s="12">
        <v>1014000</v>
      </c>
      <c r="O13" s="13">
        <v>0</v>
      </c>
      <c r="P13" s="13">
        <v>0</v>
      </c>
      <c r="Q13" s="13">
        <v>0</v>
      </c>
      <c r="R13" s="13">
        <v>0</v>
      </c>
      <c r="S13" s="82">
        <v>1014000</v>
      </c>
      <c r="T13" s="12">
        <v>18857000</v>
      </c>
      <c r="U13" s="13">
        <v>0</v>
      </c>
      <c r="V13" s="13">
        <v>0</v>
      </c>
      <c r="W13" s="13">
        <v>0</v>
      </c>
      <c r="X13" s="13">
        <v>0</v>
      </c>
      <c r="Y13" s="82">
        <v>18857000</v>
      </c>
      <c r="Z13" s="12">
        <v>1590000</v>
      </c>
      <c r="AA13" s="13">
        <v>0</v>
      </c>
      <c r="AB13" s="13">
        <v>0</v>
      </c>
      <c r="AC13" s="13">
        <v>0</v>
      </c>
      <c r="AD13" s="13">
        <v>0</v>
      </c>
      <c r="AE13" s="82">
        <v>1590000</v>
      </c>
      <c r="AF13" s="12">
        <v>3979000</v>
      </c>
      <c r="AG13" s="13">
        <v>80000</v>
      </c>
      <c r="AH13" s="13">
        <v>0</v>
      </c>
      <c r="AI13" s="13">
        <v>0</v>
      </c>
      <c r="AJ13" s="13">
        <v>2000</v>
      </c>
      <c r="AK13" s="82">
        <v>4061000</v>
      </c>
      <c r="AL13" s="12">
        <v>34513000</v>
      </c>
      <c r="AM13" s="13">
        <v>15416000</v>
      </c>
      <c r="AN13" s="13">
        <v>0</v>
      </c>
      <c r="AO13" s="13">
        <v>0</v>
      </c>
      <c r="AP13" s="13">
        <v>0</v>
      </c>
      <c r="AQ13" s="82">
        <v>49929000</v>
      </c>
    </row>
    <row r="14" spans="1:43" x14ac:dyDescent="0.3">
      <c r="A14" s="4" t="s">
        <v>4</v>
      </c>
      <c r="B14" s="12">
        <v>2646437</v>
      </c>
      <c r="C14" s="13">
        <v>0</v>
      </c>
      <c r="D14" s="13">
        <v>17798953.27</v>
      </c>
      <c r="E14" s="13">
        <v>0</v>
      </c>
      <c r="F14" s="13">
        <v>0</v>
      </c>
      <c r="G14" s="82">
        <v>20445390.27</v>
      </c>
      <c r="H14" s="12">
        <v>0</v>
      </c>
      <c r="I14" s="13">
        <v>0</v>
      </c>
      <c r="J14" s="13">
        <v>4573500</v>
      </c>
      <c r="K14" s="13">
        <v>0</v>
      </c>
      <c r="L14" s="13">
        <v>0</v>
      </c>
      <c r="M14" s="82">
        <v>4573500</v>
      </c>
      <c r="N14" s="12">
        <v>0</v>
      </c>
      <c r="O14" s="13">
        <v>0</v>
      </c>
      <c r="P14" s="13">
        <v>-826212.75999999978</v>
      </c>
      <c r="Q14" s="13">
        <v>0</v>
      </c>
      <c r="R14" s="13">
        <v>0</v>
      </c>
      <c r="S14" s="82">
        <v>-826212.75999999978</v>
      </c>
      <c r="T14" s="12">
        <v>2646437</v>
      </c>
      <c r="U14" s="13">
        <v>0</v>
      </c>
      <c r="V14" s="13">
        <v>21546240.509999998</v>
      </c>
      <c r="W14" s="13">
        <v>0</v>
      </c>
      <c r="X14" s="13">
        <v>0</v>
      </c>
      <c r="Y14" s="82">
        <v>24192677.509999998</v>
      </c>
      <c r="Z14" s="12">
        <v>105639.24</v>
      </c>
      <c r="AA14" s="13">
        <v>0</v>
      </c>
      <c r="AB14" s="13">
        <v>666806.55000000005</v>
      </c>
      <c r="AC14" s="13">
        <v>0</v>
      </c>
      <c r="AD14" s="13">
        <v>59050</v>
      </c>
      <c r="AE14" s="82">
        <v>831495.79</v>
      </c>
      <c r="AF14" s="12">
        <v>2312000</v>
      </c>
      <c r="AG14" s="13">
        <v>0</v>
      </c>
      <c r="AH14" s="13">
        <v>0</v>
      </c>
      <c r="AI14" s="13">
        <v>0</v>
      </c>
      <c r="AJ14" s="13">
        <v>0</v>
      </c>
      <c r="AK14" s="82">
        <v>2312000</v>
      </c>
      <c r="AL14" s="12">
        <v>36600000</v>
      </c>
      <c r="AM14" s="13">
        <v>0</v>
      </c>
      <c r="AN14" s="13">
        <v>0</v>
      </c>
      <c r="AO14" s="13">
        <v>0</v>
      </c>
      <c r="AP14" s="13">
        <v>0</v>
      </c>
      <c r="AQ14" s="82">
        <v>36600000</v>
      </c>
    </row>
    <row r="15" spans="1:43" x14ac:dyDescent="0.3">
      <c r="A15" s="4" t="s">
        <v>5</v>
      </c>
      <c r="B15" s="12">
        <v>4155000</v>
      </c>
      <c r="C15" s="13">
        <v>0</v>
      </c>
      <c r="D15" s="13">
        <v>6474000</v>
      </c>
      <c r="E15" s="13">
        <v>0</v>
      </c>
      <c r="F15" s="13">
        <v>3279000</v>
      </c>
      <c r="G15" s="82">
        <v>13908000</v>
      </c>
      <c r="H15" s="12">
        <v>0</v>
      </c>
      <c r="I15" s="13">
        <v>0</v>
      </c>
      <c r="J15" s="13">
        <v>0</v>
      </c>
      <c r="K15" s="13">
        <v>0</v>
      </c>
      <c r="L15" s="13">
        <v>0</v>
      </c>
      <c r="M15" s="82">
        <v>0</v>
      </c>
      <c r="N15" s="12">
        <v>-4155000</v>
      </c>
      <c r="O15" s="13">
        <v>0</v>
      </c>
      <c r="P15" s="13">
        <v>10490000</v>
      </c>
      <c r="Q15" s="13">
        <v>0</v>
      </c>
      <c r="R15" s="13">
        <v>0</v>
      </c>
      <c r="S15" s="82">
        <v>6335000</v>
      </c>
      <c r="T15" s="12">
        <v>0</v>
      </c>
      <c r="U15" s="13">
        <v>0</v>
      </c>
      <c r="V15" s="13">
        <v>16964000</v>
      </c>
      <c r="W15" s="13">
        <v>0</v>
      </c>
      <c r="X15" s="13">
        <v>3279000</v>
      </c>
      <c r="Y15" s="82">
        <v>20243000</v>
      </c>
      <c r="Z15" s="12">
        <v>98000</v>
      </c>
      <c r="AA15" s="13">
        <v>0</v>
      </c>
      <c r="AB15" s="13">
        <v>455000</v>
      </c>
      <c r="AC15" s="13">
        <v>0</v>
      </c>
      <c r="AD15" s="13">
        <v>131000</v>
      </c>
      <c r="AE15" s="82">
        <v>684000</v>
      </c>
      <c r="AF15" s="12">
        <v>2902000</v>
      </c>
      <c r="AG15" s="13">
        <v>0</v>
      </c>
      <c r="AH15" s="13">
        <v>159000</v>
      </c>
      <c r="AI15" s="13">
        <v>0</v>
      </c>
      <c r="AJ15" s="13">
        <v>0</v>
      </c>
      <c r="AK15" s="82">
        <v>3061000</v>
      </c>
      <c r="AL15" s="12">
        <v>48629000</v>
      </c>
      <c r="AM15" s="13">
        <v>0</v>
      </c>
      <c r="AN15" s="13">
        <v>0</v>
      </c>
      <c r="AO15" s="13">
        <v>0</v>
      </c>
      <c r="AP15" s="13">
        <v>0</v>
      </c>
      <c r="AQ15" s="82">
        <v>48629000</v>
      </c>
    </row>
    <row r="16" spans="1:43" x14ac:dyDescent="0.3">
      <c r="A16" s="4" t="s">
        <v>6</v>
      </c>
      <c r="B16" s="12">
        <v>0</v>
      </c>
      <c r="C16" s="13">
        <v>0</v>
      </c>
      <c r="D16" s="13">
        <v>0</v>
      </c>
      <c r="E16" s="13">
        <v>0</v>
      </c>
      <c r="F16" s="13">
        <v>0</v>
      </c>
      <c r="G16" s="82">
        <v>0</v>
      </c>
      <c r="H16" s="12">
        <v>0</v>
      </c>
      <c r="I16" s="13">
        <v>0</v>
      </c>
      <c r="J16" s="13">
        <v>0</v>
      </c>
      <c r="K16" s="13">
        <v>0</v>
      </c>
      <c r="L16" s="13">
        <v>0</v>
      </c>
      <c r="M16" s="82">
        <v>0</v>
      </c>
      <c r="N16" s="12">
        <v>0</v>
      </c>
      <c r="O16" s="13">
        <v>0</v>
      </c>
      <c r="P16" s="13">
        <v>0</v>
      </c>
      <c r="Q16" s="13">
        <v>0</v>
      </c>
      <c r="R16" s="13">
        <v>0</v>
      </c>
      <c r="S16" s="82">
        <v>0</v>
      </c>
      <c r="T16" s="12">
        <v>0</v>
      </c>
      <c r="U16" s="13">
        <v>0</v>
      </c>
      <c r="V16" s="13">
        <v>0</v>
      </c>
      <c r="W16" s="13">
        <v>0</v>
      </c>
      <c r="X16" s="13">
        <v>0</v>
      </c>
      <c r="Y16" s="82">
        <v>0</v>
      </c>
      <c r="Z16" s="12">
        <v>0</v>
      </c>
      <c r="AA16" s="13">
        <v>0</v>
      </c>
      <c r="AB16" s="13">
        <v>0</v>
      </c>
      <c r="AC16" s="13">
        <v>0</v>
      </c>
      <c r="AD16" s="13">
        <v>0</v>
      </c>
      <c r="AE16" s="82">
        <v>0</v>
      </c>
      <c r="AF16" s="12">
        <v>6197268</v>
      </c>
      <c r="AG16" s="13">
        <v>0</v>
      </c>
      <c r="AH16" s="13">
        <v>0</v>
      </c>
      <c r="AI16" s="13">
        <v>0</v>
      </c>
      <c r="AJ16" s="13">
        <v>0</v>
      </c>
      <c r="AK16" s="82">
        <v>6197268</v>
      </c>
      <c r="AL16" s="12">
        <v>118000000</v>
      </c>
      <c r="AM16" s="13">
        <v>0</v>
      </c>
      <c r="AN16" s="13">
        <v>0</v>
      </c>
      <c r="AO16" s="13">
        <v>0</v>
      </c>
      <c r="AP16" s="13">
        <v>0</v>
      </c>
      <c r="AQ16" s="82">
        <v>118000000</v>
      </c>
    </row>
    <row r="17" spans="1:43" x14ac:dyDescent="0.3">
      <c r="A17" s="4" t="s">
        <v>7</v>
      </c>
      <c r="B17" s="12">
        <v>2855000</v>
      </c>
      <c r="C17" s="13">
        <v>0</v>
      </c>
      <c r="D17" s="13">
        <v>0</v>
      </c>
      <c r="E17" s="13">
        <v>0</v>
      </c>
      <c r="F17" s="13">
        <v>0</v>
      </c>
      <c r="G17" s="82">
        <v>2855000</v>
      </c>
      <c r="H17" s="12">
        <v>0</v>
      </c>
      <c r="I17" s="13">
        <v>0</v>
      </c>
      <c r="J17" s="13">
        <v>0</v>
      </c>
      <c r="K17" s="13">
        <v>0</v>
      </c>
      <c r="L17" s="13">
        <v>0</v>
      </c>
      <c r="M17" s="82">
        <v>0</v>
      </c>
      <c r="N17" s="12">
        <v>605000</v>
      </c>
      <c r="O17" s="13">
        <v>0</v>
      </c>
      <c r="P17" s="13">
        <v>0</v>
      </c>
      <c r="Q17" s="13">
        <v>0</v>
      </c>
      <c r="R17" s="13">
        <v>0</v>
      </c>
      <c r="S17" s="82">
        <v>605000</v>
      </c>
      <c r="T17" s="12">
        <v>2250000</v>
      </c>
      <c r="U17" s="13">
        <v>0</v>
      </c>
      <c r="V17" s="13">
        <v>0</v>
      </c>
      <c r="W17" s="13">
        <v>0</v>
      </c>
      <c r="X17" s="13">
        <v>0</v>
      </c>
      <c r="Y17" s="82">
        <v>2250000</v>
      </c>
      <c r="Z17" s="12">
        <v>134000</v>
      </c>
      <c r="AA17" s="13">
        <v>0</v>
      </c>
      <c r="AB17" s="13">
        <v>0</v>
      </c>
      <c r="AC17" s="13">
        <v>0</v>
      </c>
      <c r="AD17" s="13">
        <v>0</v>
      </c>
      <c r="AE17" s="82">
        <v>134000</v>
      </c>
      <c r="AF17" s="12">
        <v>1023000</v>
      </c>
      <c r="AG17" s="13">
        <v>0</v>
      </c>
      <c r="AH17" s="13">
        <v>0</v>
      </c>
      <c r="AI17" s="13">
        <v>0</v>
      </c>
      <c r="AJ17" s="13">
        <v>0</v>
      </c>
      <c r="AK17" s="82">
        <v>1023000</v>
      </c>
      <c r="AL17" s="12">
        <v>26680573</v>
      </c>
      <c r="AM17" s="13">
        <v>0</v>
      </c>
      <c r="AN17" s="13">
        <v>0</v>
      </c>
      <c r="AO17" s="13">
        <v>0</v>
      </c>
      <c r="AP17" s="13">
        <v>0</v>
      </c>
      <c r="AQ17" s="82">
        <v>26680573</v>
      </c>
    </row>
    <row r="18" spans="1:43" x14ac:dyDescent="0.3">
      <c r="A18" s="4" t="s">
        <v>8</v>
      </c>
      <c r="B18" s="12">
        <v>1422000</v>
      </c>
      <c r="C18" s="13">
        <v>0</v>
      </c>
      <c r="D18" s="13">
        <v>83911000</v>
      </c>
      <c r="E18" s="13">
        <v>0</v>
      </c>
      <c r="F18" s="13">
        <v>0</v>
      </c>
      <c r="G18" s="82">
        <v>85333000</v>
      </c>
      <c r="H18" s="12">
        <v>0</v>
      </c>
      <c r="I18" s="13">
        <v>0</v>
      </c>
      <c r="J18" s="13">
        <v>0</v>
      </c>
      <c r="K18" s="13">
        <v>0</v>
      </c>
      <c r="L18" s="13">
        <v>0</v>
      </c>
      <c r="M18" s="82">
        <v>0</v>
      </c>
      <c r="N18" s="12">
        <v>445600</v>
      </c>
      <c r="O18" s="13">
        <v>0</v>
      </c>
      <c r="P18" s="13">
        <v>7671400</v>
      </c>
      <c r="Q18" s="13">
        <v>0</v>
      </c>
      <c r="R18" s="13">
        <v>0</v>
      </c>
      <c r="S18" s="82">
        <v>8117000</v>
      </c>
      <c r="T18" s="12">
        <v>976400</v>
      </c>
      <c r="U18" s="13">
        <v>0</v>
      </c>
      <c r="V18" s="13">
        <v>76239600</v>
      </c>
      <c r="W18" s="13">
        <v>0</v>
      </c>
      <c r="X18" s="13">
        <v>0</v>
      </c>
      <c r="Y18" s="82">
        <v>77216000</v>
      </c>
      <c r="Z18" s="12">
        <v>3383000</v>
      </c>
      <c r="AA18" s="13">
        <v>0</v>
      </c>
      <c r="AB18" s="13">
        <v>0</v>
      </c>
      <c r="AC18" s="13">
        <v>0</v>
      </c>
      <c r="AD18" s="13">
        <v>0</v>
      </c>
      <c r="AE18" s="82">
        <v>3383000</v>
      </c>
      <c r="AF18" s="12">
        <v>8741000</v>
      </c>
      <c r="AG18" s="13">
        <v>0</v>
      </c>
      <c r="AH18" s="13">
        <v>0</v>
      </c>
      <c r="AI18" s="13">
        <v>0</v>
      </c>
      <c r="AJ18" s="13">
        <v>0</v>
      </c>
      <c r="AK18" s="82">
        <v>8741000</v>
      </c>
      <c r="AL18" s="12">
        <v>176259000</v>
      </c>
      <c r="AM18" s="13">
        <v>0</v>
      </c>
      <c r="AN18" s="13">
        <v>0</v>
      </c>
      <c r="AO18" s="13">
        <v>0</v>
      </c>
      <c r="AP18" s="13">
        <v>0</v>
      </c>
      <c r="AQ18" s="82">
        <v>176259000</v>
      </c>
    </row>
    <row r="19" spans="1:43" x14ac:dyDescent="0.3">
      <c r="A19" s="4" t="s">
        <v>9</v>
      </c>
      <c r="B19" s="12">
        <v>72102120</v>
      </c>
      <c r="C19" s="13">
        <v>0</v>
      </c>
      <c r="D19" s="13">
        <v>16162253</v>
      </c>
      <c r="E19" s="13">
        <v>0</v>
      </c>
      <c r="F19" s="13">
        <v>0</v>
      </c>
      <c r="G19" s="82">
        <v>88264373</v>
      </c>
      <c r="H19" s="12">
        <v>0</v>
      </c>
      <c r="I19" s="13">
        <v>0</v>
      </c>
      <c r="J19" s="13">
        <v>6000000</v>
      </c>
      <c r="K19" s="13">
        <v>0</v>
      </c>
      <c r="L19" s="13">
        <v>0</v>
      </c>
      <c r="M19" s="82">
        <v>6000000</v>
      </c>
      <c r="N19" s="12">
        <v>7103081.9299999997</v>
      </c>
      <c r="O19" s="13">
        <v>0</v>
      </c>
      <c r="P19" s="13">
        <v>1447726.51</v>
      </c>
      <c r="Q19" s="13">
        <v>0</v>
      </c>
      <c r="R19" s="13">
        <v>0</v>
      </c>
      <c r="S19" s="82">
        <v>8550808.4399999995</v>
      </c>
      <c r="T19" s="12">
        <v>64999037.969999999</v>
      </c>
      <c r="U19" s="13">
        <v>0</v>
      </c>
      <c r="V19" s="13">
        <v>20714526.810000002</v>
      </c>
      <c r="W19" s="13">
        <v>0</v>
      </c>
      <c r="X19" s="13">
        <v>0</v>
      </c>
      <c r="Y19" s="82">
        <v>85713564.780000001</v>
      </c>
      <c r="Z19" s="12">
        <v>1734940.33</v>
      </c>
      <c r="AA19" s="13">
        <v>0</v>
      </c>
      <c r="AB19" s="13">
        <v>649323.31000000006</v>
      </c>
      <c r="AC19" s="13">
        <v>0</v>
      </c>
      <c r="AD19" s="13">
        <v>0</v>
      </c>
      <c r="AE19" s="82">
        <v>2384263.64</v>
      </c>
      <c r="AF19" s="12">
        <v>3725896.97</v>
      </c>
      <c r="AG19" s="13">
        <v>0</v>
      </c>
      <c r="AH19" s="13">
        <v>0</v>
      </c>
      <c r="AI19" s="13">
        <v>0</v>
      </c>
      <c r="AJ19" s="13">
        <v>0</v>
      </c>
      <c r="AK19" s="82">
        <v>3725896.97</v>
      </c>
      <c r="AL19" s="12">
        <v>74758618.569999993</v>
      </c>
      <c r="AM19" s="13">
        <v>0</v>
      </c>
      <c r="AN19" s="13">
        <v>0</v>
      </c>
      <c r="AO19" s="13">
        <v>0</v>
      </c>
      <c r="AP19" s="13">
        <v>0</v>
      </c>
      <c r="AQ19" s="82">
        <v>74758618.569999993</v>
      </c>
    </row>
    <row r="20" spans="1:43" x14ac:dyDescent="0.3">
      <c r="A20" s="4" t="s">
        <v>10</v>
      </c>
      <c r="B20" s="12">
        <v>0</v>
      </c>
      <c r="C20" s="13">
        <v>0</v>
      </c>
      <c r="D20" s="13">
        <v>0</v>
      </c>
      <c r="E20" s="13">
        <v>0</v>
      </c>
      <c r="F20" s="13">
        <v>984696</v>
      </c>
      <c r="G20" s="82">
        <v>984696</v>
      </c>
      <c r="H20" s="12">
        <v>0</v>
      </c>
      <c r="I20" s="13">
        <v>0</v>
      </c>
      <c r="J20" s="13">
        <v>0</v>
      </c>
      <c r="K20" s="13">
        <v>0</v>
      </c>
      <c r="L20" s="13">
        <v>255824</v>
      </c>
      <c r="M20" s="82">
        <v>255824</v>
      </c>
      <c r="N20" s="12">
        <v>0</v>
      </c>
      <c r="O20" s="13">
        <v>0</v>
      </c>
      <c r="P20" s="13">
        <v>0</v>
      </c>
      <c r="Q20" s="13">
        <v>0</v>
      </c>
      <c r="R20" s="13">
        <v>0</v>
      </c>
      <c r="S20" s="82">
        <v>0</v>
      </c>
      <c r="T20" s="12">
        <v>0</v>
      </c>
      <c r="U20" s="13">
        <v>0</v>
      </c>
      <c r="V20" s="13">
        <v>0</v>
      </c>
      <c r="W20" s="13">
        <v>0</v>
      </c>
      <c r="X20" s="13">
        <v>1240520</v>
      </c>
      <c r="Y20" s="82">
        <v>1240520</v>
      </c>
      <c r="Z20" s="12">
        <v>80466</v>
      </c>
      <c r="AA20" s="13">
        <v>0</v>
      </c>
      <c r="AB20" s="13">
        <v>0</v>
      </c>
      <c r="AC20" s="13">
        <v>0</v>
      </c>
      <c r="AD20" s="13">
        <v>0</v>
      </c>
      <c r="AE20" s="82">
        <v>80466</v>
      </c>
      <c r="AF20" s="12">
        <v>1690477</v>
      </c>
      <c r="AG20" s="13">
        <v>0</v>
      </c>
      <c r="AH20" s="13">
        <v>0</v>
      </c>
      <c r="AI20" s="13">
        <v>0</v>
      </c>
      <c r="AJ20" s="13">
        <v>0</v>
      </c>
      <c r="AK20" s="82">
        <v>1690477</v>
      </c>
      <c r="AL20" s="12">
        <v>23000000</v>
      </c>
      <c r="AM20" s="13">
        <v>0</v>
      </c>
      <c r="AN20" s="13">
        <v>0</v>
      </c>
      <c r="AO20" s="13">
        <v>0</v>
      </c>
      <c r="AP20" s="13">
        <v>0</v>
      </c>
      <c r="AQ20" s="82">
        <v>23000000</v>
      </c>
    </row>
    <row r="21" spans="1:43" x14ac:dyDescent="0.3">
      <c r="A21" s="4" t="s">
        <v>11</v>
      </c>
      <c r="B21" s="12">
        <v>1680000</v>
      </c>
      <c r="C21" s="13">
        <v>0</v>
      </c>
      <c r="D21" s="13">
        <v>3913000</v>
      </c>
      <c r="E21" s="13">
        <v>0</v>
      </c>
      <c r="F21" s="13">
        <v>0</v>
      </c>
      <c r="G21" s="82">
        <v>5593000</v>
      </c>
      <c r="H21" s="12">
        <v>0</v>
      </c>
      <c r="I21" s="13">
        <v>0</v>
      </c>
      <c r="J21" s="13">
        <v>0</v>
      </c>
      <c r="K21" s="13">
        <v>0</v>
      </c>
      <c r="L21" s="13">
        <v>0</v>
      </c>
      <c r="M21" s="82">
        <v>0</v>
      </c>
      <c r="N21" s="12">
        <v>669000</v>
      </c>
      <c r="O21" s="13">
        <v>0</v>
      </c>
      <c r="P21" s="13">
        <v>933000</v>
      </c>
      <c r="Q21" s="13">
        <v>0</v>
      </c>
      <c r="R21" s="13">
        <v>0</v>
      </c>
      <c r="S21" s="82">
        <v>1602000</v>
      </c>
      <c r="T21" s="12">
        <v>1011000</v>
      </c>
      <c r="U21" s="13">
        <v>0</v>
      </c>
      <c r="V21" s="13">
        <v>2980000</v>
      </c>
      <c r="W21" s="13">
        <v>0</v>
      </c>
      <c r="X21" s="13">
        <v>0</v>
      </c>
      <c r="Y21" s="82">
        <v>3991000</v>
      </c>
      <c r="Z21" s="12">
        <v>78000</v>
      </c>
      <c r="AA21" s="13">
        <v>0</v>
      </c>
      <c r="AB21" s="13">
        <v>56000</v>
      </c>
      <c r="AC21" s="13">
        <v>0</v>
      </c>
      <c r="AD21" s="13">
        <v>0</v>
      </c>
      <c r="AE21" s="82">
        <v>134000</v>
      </c>
      <c r="AF21" s="12">
        <v>4228000</v>
      </c>
      <c r="AG21" s="13">
        <v>0</v>
      </c>
      <c r="AH21" s="13">
        <v>0</v>
      </c>
      <c r="AI21" s="13">
        <v>0</v>
      </c>
      <c r="AJ21" s="13">
        <v>0</v>
      </c>
      <c r="AK21" s="82">
        <v>4228000</v>
      </c>
      <c r="AL21" s="12">
        <v>68500000</v>
      </c>
      <c r="AM21" s="13">
        <v>0</v>
      </c>
      <c r="AN21" s="13">
        <v>0</v>
      </c>
      <c r="AO21" s="13">
        <v>0</v>
      </c>
      <c r="AP21" s="13">
        <v>0</v>
      </c>
      <c r="AQ21" s="82">
        <v>68500000</v>
      </c>
    </row>
    <row r="22" spans="1:43" x14ac:dyDescent="0.3">
      <c r="A22" s="4" t="s">
        <v>12</v>
      </c>
      <c r="B22" s="12">
        <v>14080929</v>
      </c>
      <c r="C22" s="13">
        <v>0</v>
      </c>
      <c r="D22" s="13">
        <v>0</v>
      </c>
      <c r="E22" s="13">
        <v>0</v>
      </c>
      <c r="F22" s="13">
        <v>0</v>
      </c>
      <c r="G22" s="82">
        <v>14080929</v>
      </c>
      <c r="H22" s="12">
        <v>0</v>
      </c>
      <c r="I22" s="13">
        <v>0</v>
      </c>
      <c r="J22" s="13">
        <v>0</v>
      </c>
      <c r="K22" s="13">
        <v>0</v>
      </c>
      <c r="L22" s="13">
        <v>0</v>
      </c>
      <c r="M22" s="82">
        <v>0</v>
      </c>
      <c r="N22" s="12">
        <v>1997932</v>
      </c>
      <c r="O22" s="13">
        <v>0</v>
      </c>
      <c r="P22" s="13">
        <v>0</v>
      </c>
      <c r="Q22" s="13">
        <v>0</v>
      </c>
      <c r="R22" s="13">
        <v>0</v>
      </c>
      <c r="S22" s="82">
        <v>1997932</v>
      </c>
      <c r="T22" s="12">
        <v>11689802</v>
      </c>
      <c r="U22" s="13">
        <v>0</v>
      </c>
      <c r="V22" s="13">
        <v>0</v>
      </c>
      <c r="W22" s="13">
        <v>0</v>
      </c>
      <c r="X22" s="13">
        <v>0</v>
      </c>
      <c r="Y22" s="82">
        <v>11689802</v>
      </c>
      <c r="Z22" s="12">
        <v>791759</v>
      </c>
      <c r="AA22" s="13">
        <v>0</v>
      </c>
      <c r="AB22" s="13">
        <v>0</v>
      </c>
      <c r="AC22" s="13">
        <v>0</v>
      </c>
      <c r="AD22" s="13">
        <v>0</v>
      </c>
      <c r="AE22" s="82">
        <v>791759</v>
      </c>
      <c r="AF22" s="12">
        <v>7518667</v>
      </c>
      <c r="AG22" s="13">
        <v>0</v>
      </c>
      <c r="AH22" s="13">
        <v>0</v>
      </c>
      <c r="AI22" s="13">
        <v>0</v>
      </c>
      <c r="AJ22" s="13">
        <v>0</v>
      </c>
      <c r="AK22" s="82">
        <v>7518667</v>
      </c>
      <c r="AL22" s="12">
        <v>117000000</v>
      </c>
      <c r="AM22" s="13">
        <v>0</v>
      </c>
      <c r="AN22" s="13">
        <v>0</v>
      </c>
      <c r="AO22" s="13">
        <v>0</v>
      </c>
      <c r="AP22" s="13">
        <v>0</v>
      </c>
      <c r="AQ22" s="82">
        <v>117000000</v>
      </c>
    </row>
    <row r="23" spans="1:43" x14ac:dyDescent="0.3">
      <c r="A23" s="4" t="s">
        <v>13</v>
      </c>
      <c r="B23" s="12">
        <v>30549357</v>
      </c>
      <c r="C23" s="13">
        <v>0</v>
      </c>
      <c r="D23" s="13">
        <v>0</v>
      </c>
      <c r="E23" s="13">
        <v>0</v>
      </c>
      <c r="F23" s="13">
        <v>0</v>
      </c>
      <c r="G23" s="82">
        <v>30549357</v>
      </c>
      <c r="H23" s="12">
        <v>0</v>
      </c>
      <c r="I23" s="13">
        <v>0</v>
      </c>
      <c r="J23" s="13">
        <v>0</v>
      </c>
      <c r="K23" s="13">
        <v>0</v>
      </c>
      <c r="L23" s="13">
        <v>0</v>
      </c>
      <c r="M23" s="82">
        <v>0</v>
      </c>
      <c r="N23" s="12">
        <v>8043651</v>
      </c>
      <c r="O23" s="13">
        <v>0</v>
      </c>
      <c r="P23" s="13">
        <v>0</v>
      </c>
      <c r="Q23" s="13">
        <v>0</v>
      </c>
      <c r="R23" s="13">
        <v>0</v>
      </c>
      <c r="S23" s="82">
        <v>8043651</v>
      </c>
      <c r="T23" s="12">
        <v>22505706</v>
      </c>
      <c r="U23" s="13">
        <v>0</v>
      </c>
      <c r="V23" s="13">
        <v>0</v>
      </c>
      <c r="W23" s="13">
        <v>0</v>
      </c>
      <c r="X23" s="13">
        <v>0</v>
      </c>
      <c r="Y23" s="82">
        <v>22505706</v>
      </c>
      <c r="Z23" s="12">
        <v>1043668</v>
      </c>
      <c r="AA23" s="13">
        <v>0</v>
      </c>
      <c r="AB23" s="13">
        <v>0</v>
      </c>
      <c r="AC23" s="13">
        <v>0</v>
      </c>
      <c r="AD23" s="13">
        <v>0</v>
      </c>
      <c r="AE23" s="82">
        <v>1043668</v>
      </c>
      <c r="AF23" s="12">
        <v>18414645</v>
      </c>
      <c r="AG23" s="13">
        <v>0</v>
      </c>
      <c r="AH23" s="13">
        <v>0</v>
      </c>
      <c r="AI23" s="13">
        <v>0</v>
      </c>
      <c r="AJ23" s="13">
        <v>0</v>
      </c>
      <c r="AK23" s="82">
        <v>18414645</v>
      </c>
      <c r="AL23" s="12">
        <v>356068665</v>
      </c>
      <c r="AM23" s="13">
        <v>0</v>
      </c>
      <c r="AN23" s="13">
        <v>0</v>
      </c>
      <c r="AO23" s="13">
        <v>0</v>
      </c>
      <c r="AP23" s="13">
        <v>0</v>
      </c>
      <c r="AQ23" s="82">
        <v>356068665</v>
      </c>
    </row>
    <row r="24" spans="1:43" x14ac:dyDescent="0.3">
      <c r="A24" s="4" t="s">
        <v>14</v>
      </c>
      <c r="B24" s="12">
        <v>2089000</v>
      </c>
      <c r="C24" s="13">
        <v>0</v>
      </c>
      <c r="D24" s="13">
        <v>0</v>
      </c>
      <c r="E24" s="13">
        <v>0</v>
      </c>
      <c r="F24" s="13">
        <v>0</v>
      </c>
      <c r="G24" s="82">
        <v>2089000</v>
      </c>
      <c r="H24" s="12">
        <v>0</v>
      </c>
      <c r="I24" s="13">
        <v>0</v>
      </c>
      <c r="J24" s="13">
        <v>0</v>
      </c>
      <c r="K24" s="13">
        <v>0</v>
      </c>
      <c r="L24" s="13">
        <v>0</v>
      </c>
      <c r="M24" s="82">
        <v>0</v>
      </c>
      <c r="N24" s="12">
        <v>0</v>
      </c>
      <c r="O24" s="13">
        <v>0</v>
      </c>
      <c r="P24" s="13">
        <v>0</v>
      </c>
      <c r="Q24" s="13">
        <v>0</v>
      </c>
      <c r="R24" s="13">
        <v>0</v>
      </c>
      <c r="S24" s="82">
        <v>0</v>
      </c>
      <c r="T24" s="12">
        <v>2089000</v>
      </c>
      <c r="U24" s="13">
        <v>0</v>
      </c>
      <c r="V24" s="13">
        <v>0</v>
      </c>
      <c r="W24" s="13">
        <v>0</v>
      </c>
      <c r="X24" s="13">
        <v>0</v>
      </c>
      <c r="Y24" s="82">
        <v>2089000</v>
      </c>
      <c r="Z24" s="12">
        <v>107876</v>
      </c>
      <c r="AA24" s="13">
        <v>0</v>
      </c>
      <c r="AB24" s="13">
        <v>0</v>
      </c>
      <c r="AC24" s="13">
        <v>0</v>
      </c>
      <c r="AD24" s="13">
        <v>0</v>
      </c>
      <c r="AE24" s="82">
        <v>107876</v>
      </c>
      <c r="AF24" s="12">
        <v>401820</v>
      </c>
      <c r="AG24" s="13">
        <v>0</v>
      </c>
      <c r="AH24" s="13">
        <v>0</v>
      </c>
      <c r="AI24" s="13">
        <v>0</v>
      </c>
      <c r="AJ24" s="13">
        <v>0</v>
      </c>
      <c r="AK24" s="82">
        <v>401820</v>
      </c>
      <c r="AL24" s="12">
        <v>0</v>
      </c>
      <c r="AM24" s="13">
        <v>0</v>
      </c>
      <c r="AN24" s="13">
        <v>0</v>
      </c>
      <c r="AO24" s="13">
        <v>0</v>
      </c>
      <c r="AP24" s="13">
        <v>0</v>
      </c>
      <c r="AQ24" s="82">
        <v>0</v>
      </c>
    </row>
    <row r="25" spans="1:43" x14ac:dyDescent="0.3">
      <c r="A25" s="4" t="s">
        <v>15</v>
      </c>
      <c r="B25" s="12">
        <v>0</v>
      </c>
      <c r="C25" s="13">
        <v>0</v>
      </c>
      <c r="D25" s="13">
        <v>0</v>
      </c>
      <c r="E25" s="13">
        <v>0</v>
      </c>
      <c r="F25" s="13">
        <v>0</v>
      </c>
      <c r="G25" s="82">
        <v>0</v>
      </c>
      <c r="H25" s="12">
        <v>0</v>
      </c>
      <c r="I25" s="13">
        <v>0</v>
      </c>
      <c r="J25" s="13">
        <v>0</v>
      </c>
      <c r="K25" s="13">
        <v>0</v>
      </c>
      <c r="L25" s="13">
        <v>0</v>
      </c>
      <c r="M25" s="82">
        <v>0</v>
      </c>
      <c r="N25" s="12">
        <v>0</v>
      </c>
      <c r="O25" s="13">
        <v>0</v>
      </c>
      <c r="P25" s="13">
        <v>0</v>
      </c>
      <c r="Q25" s="13">
        <v>0</v>
      </c>
      <c r="R25" s="13">
        <v>0</v>
      </c>
      <c r="S25" s="82">
        <v>0</v>
      </c>
      <c r="T25" s="12">
        <v>0</v>
      </c>
      <c r="U25" s="13">
        <v>0</v>
      </c>
      <c r="V25" s="13">
        <v>0</v>
      </c>
      <c r="W25" s="13">
        <v>0</v>
      </c>
      <c r="X25" s="13">
        <v>0</v>
      </c>
      <c r="Y25" s="82">
        <v>0</v>
      </c>
      <c r="Z25" s="12">
        <v>0</v>
      </c>
      <c r="AA25" s="13">
        <v>0</v>
      </c>
      <c r="AB25" s="13">
        <v>0</v>
      </c>
      <c r="AC25" s="13">
        <v>0</v>
      </c>
      <c r="AD25" s="13">
        <v>0</v>
      </c>
      <c r="AE25" s="82">
        <v>0</v>
      </c>
      <c r="AF25" s="12">
        <v>1278418.6100000001</v>
      </c>
      <c r="AG25" s="13">
        <v>0</v>
      </c>
      <c r="AH25" s="13">
        <v>0</v>
      </c>
      <c r="AI25" s="13">
        <v>0</v>
      </c>
      <c r="AJ25" s="13">
        <v>0</v>
      </c>
      <c r="AK25" s="82">
        <v>1278418.6100000001</v>
      </c>
      <c r="AL25" s="12">
        <v>14000000</v>
      </c>
      <c r="AM25" s="13">
        <v>0</v>
      </c>
      <c r="AN25" s="13">
        <v>0</v>
      </c>
      <c r="AO25" s="13">
        <v>0</v>
      </c>
      <c r="AP25" s="13">
        <v>0</v>
      </c>
      <c r="AQ25" s="82">
        <v>14000000</v>
      </c>
    </row>
    <row r="26" spans="1:43" x14ac:dyDescent="0.3">
      <c r="A26" s="4" t="s">
        <v>16</v>
      </c>
      <c r="B26" s="12">
        <v>0</v>
      </c>
      <c r="C26" s="13">
        <v>0</v>
      </c>
      <c r="D26" s="13">
        <v>0</v>
      </c>
      <c r="E26" s="13">
        <v>0</v>
      </c>
      <c r="F26" s="13">
        <v>0</v>
      </c>
      <c r="G26" s="82">
        <v>0</v>
      </c>
      <c r="H26" s="12">
        <v>0</v>
      </c>
      <c r="I26" s="13">
        <v>0</v>
      </c>
      <c r="J26" s="13">
        <v>0</v>
      </c>
      <c r="K26" s="13">
        <v>0</v>
      </c>
      <c r="L26" s="13">
        <v>0</v>
      </c>
      <c r="M26" s="82">
        <v>0</v>
      </c>
      <c r="N26" s="12">
        <v>0</v>
      </c>
      <c r="O26" s="13">
        <v>0</v>
      </c>
      <c r="P26" s="13">
        <v>0</v>
      </c>
      <c r="Q26" s="13">
        <v>0</v>
      </c>
      <c r="R26" s="13">
        <v>0</v>
      </c>
      <c r="S26" s="82">
        <v>0</v>
      </c>
      <c r="T26" s="12">
        <v>0</v>
      </c>
      <c r="U26" s="13">
        <v>0</v>
      </c>
      <c r="V26" s="13">
        <v>0</v>
      </c>
      <c r="W26" s="13">
        <v>0</v>
      </c>
      <c r="X26" s="13">
        <v>0</v>
      </c>
      <c r="Y26" s="82">
        <v>0</v>
      </c>
      <c r="Z26" s="12">
        <v>0</v>
      </c>
      <c r="AA26" s="13">
        <v>0</v>
      </c>
      <c r="AB26" s="13">
        <v>0</v>
      </c>
      <c r="AC26" s="13">
        <v>0</v>
      </c>
      <c r="AD26" s="13">
        <v>0</v>
      </c>
      <c r="AE26" s="82">
        <v>0</v>
      </c>
      <c r="AF26" s="12">
        <v>1989116</v>
      </c>
      <c r="AG26" s="13">
        <v>0</v>
      </c>
      <c r="AH26" s="13">
        <v>0</v>
      </c>
      <c r="AI26" s="13">
        <v>0</v>
      </c>
      <c r="AJ26" s="13">
        <v>468535</v>
      </c>
      <c r="AK26" s="82">
        <v>2457651</v>
      </c>
      <c r="AL26" s="12">
        <v>27000000</v>
      </c>
      <c r="AM26" s="13">
        <v>0</v>
      </c>
      <c r="AN26" s="13">
        <v>0</v>
      </c>
      <c r="AO26" s="13">
        <v>0</v>
      </c>
      <c r="AP26" s="13">
        <v>11483000</v>
      </c>
      <c r="AQ26" s="82">
        <v>38483000</v>
      </c>
    </row>
    <row r="27" spans="1:43" x14ac:dyDescent="0.3">
      <c r="A27" s="4" t="s">
        <v>17</v>
      </c>
      <c r="B27" s="12">
        <v>0</v>
      </c>
      <c r="C27" s="13">
        <v>0</v>
      </c>
      <c r="D27" s="13">
        <v>47558243</v>
      </c>
      <c r="E27" s="13">
        <v>0</v>
      </c>
      <c r="F27" s="13">
        <v>0</v>
      </c>
      <c r="G27" s="82">
        <v>47558243</v>
      </c>
      <c r="H27" s="12">
        <v>0</v>
      </c>
      <c r="I27" s="13">
        <v>0</v>
      </c>
      <c r="J27" s="13">
        <v>0</v>
      </c>
      <c r="K27" s="13">
        <v>0</v>
      </c>
      <c r="L27" s="13">
        <v>0</v>
      </c>
      <c r="M27" s="82">
        <v>0</v>
      </c>
      <c r="N27" s="12">
        <v>0</v>
      </c>
      <c r="O27" s="13">
        <v>0</v>
      </c>
      <c r="P27" s="13">
        <v>4080360</v>
      </c>
      <c r="Q27" s="13">
        <v>0</v>
      </c>
      <c r="R27" s="13">
        <v>0</v>
      </c>
      <c r="S27" s="82">
        <v>4080360</v>
      </c>
      <c r="T27" s="12">
        <v>0</v>
      </c>
      <c r="U27" s="13">
        <v>0</v>
      </c>
      <c r="V27" s="13">
        <v>43477883</v>
      </c>
      <c r="W27" s="13">
        <v>0</v>
      </c>
      <c r="X27" s="13">
        <v>0</v>
      </c>
      <c r="Y27" s="82">
        <v>43477883</v>
      </c>
      <c r="Z27" s="12">
        <v>0</v>
      </c>
      <c r="AA27" s="13">
        <v>0</v>
      </c>
      <c r="AB27" s="13">
        <v>0</v>
      </c>
      <c r="AC27" s="13">
        <v>0</v>
      </c>
      <c r="AD27" s="13">
        <v>0</v>
      </c>
      <c r="AE27" s="82">
        <v>0</v>
      </c>
      <c r="AF27" s="12">
        <v>2878868</v>
      </c>
      <c r="AG27" s="13">
        <v>0</v>
      </c>
      <c r="AH27" s="13">
        <v>0</v>
      </c>
      <c r="AI27" s="13">
        <v>0</v>
      </c>
      <c r="AJ27" s="13">
        <v>0</v>
      </c>
      <c r="AK27" s="82">
        <v>2878868</v>
      </c>
      <c r="AL27" s="12">
        <v>61419938</v>
      </c>
      <c r="AM27" s="13">
        <v>0</v>
      </c>
      <c r="AN27" s="13">
        <v>0</v>
      </c>
      <c r="AO27" s="13">
        <v>0</v>
      </c>
      <c r="AP27" s="13">
        <v>0</v>
      </c>
      <c r="AQ27" s="82">
        <v>61419938</v>
      </c>
    </row>
    <row r="28" spans="1:43" x14ac:dyDescent="0.3">
      <c r="A28" s="4" t="s">
        <v>18</v>
      </c>
      <c r="B28" s="12">
        <v>1650000</v>
      </c>
      <c r="C28" s="13">
        <v>0</v>
      </c>
      <c r="D28" s="13">
        <v>1262000</v>
      </c>
      <c r="E28" s="13">
        <v>0</v>
      </c>
      <c r="F28" s="13">
        <v>0</v>
      </c>
      <c r="G28" s="82">
        <v>2912000</v>
      </c>
      <c r="H28" s="12">
        <v>0</v>
      </c>
      <c r="I28" s="13">
        <v>0</v>
      </c>
      <c r="J28" s="13">
        <v>7043000</v>
      </c>
      <c r="K28" s="13">
        <v>0</v>
      </c>
      <c r="L28" s="13">
        <v>0</v>
      </c>
      <c r="M28" s="82">
        <v>7043000</v>
      </c>
      <c r="N28" s="12">
        <v>0</v>
      </c>
      <c r="O28" s="13">
        <v>0</v>
      </c>
      <c r="P28" s="13">
        <v>96000</v>
      </c>
      <c r="Q28" s="13">
        <v>0</v>
      </c>
      <c r="R28" s="13">
        <v>0</v>
      </c>
      <c r="S28" s="82">
        <v>96000</v>
      </c>
      <c r="T28" s="12">
        <v>1650000</v>
      </c>
      <c r="U28" s="13">
        <v>0</v>
      </c>
      <c r="V28" s="13">
        <v>8209000</v>
      </c>
      <c r="W28" s="13">
        <v>0</v>
      </c>
      <c r="X28" s="13">
        <v>0</v>
      </c>
      <c r="Y28" s="82">
        <v>9859000</v>
      </c>
      <c r="Z28" s="12">
        <v>142498</v>
      </c>
      <c r="AA28" s="13">
        <v>0</v>
      </c>
      <c r="AB28" s="13">
        <v>171337</v>
      </c>
      <c r="AC28" s="13">
        <v>0</v>
      </c>
      <c r="AD28" s="13">
        <v>0</v>
      </c>
      <c r="AE28" s="82">
        <v>313835</v>
      </c>
      <c r="AF28" s="12">
        <v>6297241</v>
      </c>
      <c r="AG28" s="13">
        <v>0</v>
      </c>
      <c r="AH28" s="13">
        <v>0</v>
      </c>
      <c r="AI28" s="13">
        <v>0</v>
      </c>
      <c r="AJ28" s="13">
        <v>0</v>
      </c>
      <c r="AK28" s="82">
        <v>6297241</v>
      </c>
      <c r="AL28" s="12">
        <v>88287000</v>
      </c>
      <c r="AM28" s="13">
        <v>0</v>
      </c>
      <c r="AN28" s="13">
        <v>0</v>
      </c>
      <c r="AO28" s="13">
        <v>0</v>
      </c>
      <c r="AP28" s="13">
        <v>10000</v>
      </c>
      <c r="AQ28" s="82">
        <v>88297000</v>
      </c>
    </row>
    <row r="29" spans="1:43" x14ac:dyDescent="0.3">
      <c r="A29" s="4" t="s">
        <v>19</v>
      </c>
      <c r="B29" s="12">
        <v>26642000</v>
      </c>
      <c r="C29" s="13">
        <v>0</v>
      </c>
      <c r="D29" s="13">
        <v>2200000</v>
      </c>
      <c r="E29" s="13">
        <v>0</v>
      </c>
      <c r="F29" s="13">
        <v>0</v>
      </c>
      <c r="G29" s="82">
        <v>28842000</v>
      </c>
      <c r="H29" s="12">
        <v>0</v>
      </c>
      <c r="I29" s="13">
        <v>0</v>
      </c>
      <c r="J29" s="13">
        <v>9400000</v>
      </c>
      <c r="K29" s="13">
        <v>0</v>
      </c>
      <c r="L29" s="13">
        <v>0</v>
      </c>
      <c r="M29" s="82">
        <v>9400000</v>
      </c>
      <c r="N29" s="12">
        <v>426685</v>
      </c>
      <c r="O29" s="13">
        <v>0</v>
      </c>
      <c r="P29" s="13">
        <v>0</v>
      </c>
      <c r="Q29" s="13">
        <v>0</v>
      </c>
      <c r="R29" s="13">
        <v>0</v>
      </c>
      <c r="S29" s="82">
        <v>426685</v>
      </c>
      <c r="T29" s="12">
        <v>26215315</v>
      </c>
      <c r="U29" s="13">
        <v>0</v>
      </c>
      <c r="V29" s="13">
        <v>11600000</v>
      </c>
      <c r="W29" s="13">
        <v>0</v>
      </c>
      <c r="X29" s="13">
        <v>0</v>
      </c>
      <c r="Y29" s="82">
        <v>37815315</v>
      </c>
      <c r="Z29" s="12">
        <v>1372840</v>
      </c>
      <c r="AA29" s="13">
        <v>0</v>
      </c>
      <c r="AB29" s="13">
        <v>89630</v>
      </c>
      <c r="AC29" s="13">
        <v>0</v>
      </c>
      <c r="AD29" s="13">
        <v>0</v>
      </c>
      <c r="AE29" s="82">
        <v>1462470</v>
      </c>
      <c r="AF29" s="12">
        <v>2259993.4700000002</v>
      </c>
      <c r="AG29" s="13">
        <v>0</v>
      </c>
      <c r="AH29" s="13">
        <v>0</v>
      </c>
      <c r="AI29" s="13">
        <v>0</v>
      </c>
      <c r="AJ29" s="13">
        <v>0</v>
      </c>
      <c r="AK29" s="82">
        <v>2259993.4700000002</v>
      </c>
      <c r="AL29" s="12">
        <v>12053377.43</v>
      </c>
      <c r="AM29" s="13">
        <v>0</v>
      </c>
      <c r="AN29" s="13">
        <v>0</v>
      </c>
      <c r="AO29" s="13">
        <v>0</v>
      </c>
      <c r="AP29" s="13">
        <v>0</v>
      </c>
      <c r="AQ29" s="82">
        <v>12053377.43</v>
      </c>
    </row>
    <row r="30" spans="1:43" x14ac:dyDescent="0.3">
      <c r="A30" s="4" t="s">
        <v>20</v>
      </c>
      <c r="B30" s="12">
        <v>154795.71</v>
      </c>
      <c r="C30" s="13">
        <v>0</v>
      </c>
      <c r="D30" s="13">
        <v>0</v>
      </c>
      <c r="E30" s="13">
        <v>0</v>
      </c>
      <c r="F30" s="13">
        <v>0</v>
      </c>
      <c r="G30" s="82">
        <v>154795.71</v>
      </c>
      <c r="H30" s="12">
        <v>0</v>
      </c>
      <c r="I30" s="13">
        <v>0</v>
      </c>
      <c r="J30" s="13">
        <v>0</v>
      </c>
      <c r="K30" s="13">
        <v>0</v>
      </c>
      <c r="L30" s="13">
        <v>0</v>
      </c>
      <c r="M30" s="82">
        <v>0</v>
      </c>
      <c r="N30" s="12">
        <v>101552.44</v>
      </c>
      <c r="O30" s="13">
        <v>0</v>
      </c>
      <c r="P30" s="13">
        <v>0</v>
      </c>
      <c r="Q30" s="13">
        <v>0</v>
      </c>
      <c r="R30" s="13">
        <v>0</v>
      </c>
      <c r="S30" s="82">
        <v>101552.44</v>
      </c>
      <c r="T30" s="12">
        <v>53243.27</v>
      </c>
      <c r="U30" s="13">
        <v>0</v>
      </c>
      <c r="V30" s="13">
        <v>0</v>
      </c>
      <c r="W30" s="13">
        <v>0</v>
      </c>
      <c r="X30" s="13">
        <v>0</v>
      </c>
      <c r="Y30" s="82">
        <v>53243.27</v>
      </c>
      <c r="Z30" s="12">
        <v>6387.17</v>
      </c>
      <c r="AA30" s="13">
        <v>0</v>
      </c>
      <c r="AB30" s="13">
        <v>0</v>
      </c>
      <c r="AC30" s="13">
        <v>0</v>
      </c>
      <c r="AD30" s="13">
        <v>0</v>
      </c>
      <c r="AE30" s="82">
        <v>6387.17</v>
      </c>
      <c r="AF30" s="12">
        <v>1162710.19</v>
      </c>
      <c r="AG30" s="13">
        <v>0</v>
      </c>
      <c r="AH30" s="13">
        <v>0</v>
      </c>
      <c r="AI30" s="13">
        <v>0</v>
      </c>
      <c r="AJ30" s="13">
        <v>0</v>
      </c>
      <c r="AK30" s="82">
        <v>1162710.19</v>
      </c>
      <c r="AL30" s="12">
        <v>15208091.689999999</v>
      </c>
      <c r="AM30" s="13">
        <v>0</v>
      </c>
      <c r="AN30" s="13">
        <v>0</v>
      </c>
      <c r="AO30" s="13">
        <v>0</v>
      </c>
      <c r="AP30" s="13">
        <v>0</v>
      </c>
      <c r="AQ30" s="82">
        <v>15208091.689999999</v>
      </c>
    </row>
    <row r="31" spans="1:43" x14ac:dyDescent="0.3">
      <c r="A31" s="4" t="s">
        <v>21</v>
      </c>
      <c r="B31" s="12">
        <v>0</v>
      </c>
      <c r="C31" s="13">
        <v>0</v>
      </c>
      <c r="D31" s="13">
        <v>0</v>
      </c>
      <c r="E31" s="13">
        <v>0</v>
      </c>
      <c r="F31" s="13">
        <v>0</v>
      </c>
      <c r="G31" s="82">
        <v>0</v>
      </c>
      <c r="H31" s="12">
        <v>0</v>
      </c>
      <c r="I31" s="13">
        <v>0</v>
      </c>
      <c r="J31" s="13">
        <v>0</v>
      </c>
      <c r="K31" s="13">
        <v>0</v>
      </c>
      <c r="L31" s="13">
        <v>0</v>
      </c>
      <c r="M31" s="82">
        <v>0</v>
      </c>
      <c r="N31" s="12">
        <v>0</v>
      </c>
      <c r="O31" s="13">
        <v>0</v>
      </c>
      <c r="P31" s="13">
        <v>0</v>
      </c>
      <c r="Q31" s="13">
        <v>0</v>
      </c>
      <c r="R31" s="13">
        <v>0</v>
      </c>
      <c r="S31" s="82">
        <v>0</v>
      </c>
      <c r="T31" s="12">
        <v>0</v>
      </c>
      <c r="U31" s="13">
        <v>0</v>
      </c>
      <c r="V31" s="13">
        <v>59771000</v>
      </c>
      <c r="W31" s="13">
        <v>0</v>
      </c>
      <c r="X31" s="13">
        <v>0</v>
      </c>
      <c r="Y31" s="82">
        <v>59771000</v>
      </c>
      <c r="Z31" s="12">
        <v>0</v>
      </c>
      <c r="AA31" s="13">
        <v>0</v>
      </c>
      <c r="AB31" s="13">
        <v>1411000</v>
      </c>
      <c r="AC31" s="13">
        <v>0</v>
      </c>
      <c r="AD31" s="13">
        <v>0</v>
      </c>
      <c r="AE31" s="82">
        <v>1411000</v>
      </c>
      <c r="AF31" s="12">
        <v>2443000</v>
      </c>
      <c r="AG31" s="13">
        <v>0</v>
      </c>
      <c r="AH31" s="13">
        <v>0</v>
      </c>
      <c r="AI31" s="13">
        <v>0</v>
      </c>
      <c r="AJ31" s="13">
        <v>0</v>
      </c>
      <c r="AK31" s="82">
        <v>2443000</v>
      </c>
      <c r="AL31" s="12">
        <v>58627000</v>
      </c>
      <c r="AM31" s="13">
        <v>0</v>
      </c>
      <c r="AN31" s="13">
        <v>0</v>
      </c>
      <c r="AO31" s="13">
        <v>0</v>
      </c>
      <c r="AP31" s="13">
        <v>0</v>
      </c>
      <c r="AQ31" s="82">
        <v>58627000</v>
      </c>
    </row>
    <row r="32" spans="1:43" x14ac:dyDescent="0.3">
      <c r="A32" s="4" t="s">
        <v>22</v>
      </c>
      <c r="B32" s="12">
        <v>678337</v>
      </c>
      <c r="C32" s="13">
        <v>0</v>
      </c>
      <c r="D32" s="13">
        <v>0</v>
      </c>
      <c r="E32" s="13">
        <v>0</v>
      </c>
      <c r="F32" s="13">
        <v>0</v>
      </c>
      <c r="G32" s="82">
        <v>678337</v>
      </c>
      <c r="H32" s="12">
        <v>0</v>
      </c>
      <c r="I32" s="13">
        <v>0</v>
      </c>
      <c r="J32" s="13">
        <v>0</v>
      </c>
      <c r="K32" s="13">
        <v>0</v>
      </c>
      <c r="L32" s="13">
        <v>0</v>
      </c>
      <c r="M32" s="82">
        <v>0</v>
      </c>
      <c r="N32" s="12">
        <v>396224.82</v>
      </c>
      <c r="O32" s="13">
        <v>0</v>
      </c>
      <c r="P32" s="13">
        <v>0</v>
      </c>
      <c r="Q32" s="13">
        <v>0</v>
      </c>
      <c r="R32" s="13">
        <v>0</v>
      </c>
      <c r="S32" s="82">
        <v>396224.82</v>
      </c>
      <c r="T32" s="12">
        <v>282112.18</v>
      </c>
      <c r="U32" s="13">
        <v>0</v>
      </c>
      <c r="V32" s="13">
        <v>0</v>
      </c>
      <c r="W32" s="13">
        <v>0</v>
      </c>
      <c r="X32" s="13">
        <v>0</v>
      </c>
      <c r="Y32" s="82">
        <v>282112.18</v>
      </c>
      <c r="Z32" s="12">
        <v>10522.88</v>
      </c>
      <c r="AA32" s="13">
        <v>0</v>
      </c>
      <c r="AB32" s="13">
        <v>0</v>
      </c>
      <c r="AC32" s="13">
        <v>0</v>
      </c>
      <c r="AD32" s="13">
        <v>0</v>
      </c>
      <c r="AE32" s="82">
        <v>10522.88</v>
      </c>
      <c r="AF32" s="12">
        <v>377709.14</v>
      </c>
      <c r="AG32" s="13">
        <v>0</v>
      </c>
      <c r="AH32" s="13">
        <v>0</v>
      </c>
      <c r="AI32" s="13">
        <v>0</v>
      </c>
      <c r="AJ32" s="13">
        <v>0</v>
      </c>
      <c r="AK32" s="82">
        <v>377709.14</v>
      </c>
      <c r="AL32" s="12">
        <v>0</v>
      </c>
      <c r="AM32" s="13">
        <v>0</v>
      </c>
      <c r="AN32" s="13">
        <v>0</v>
      </c>
      <c r="AO32" s="13">
        <v>0</v>
      </c>
      <c r="AP32" s="13">
        <v>0</v>
      </c>
      <c r="AQ32" s="82">
        <v>0</v>
      </c>
    </row>
    <row r="33" spans="1:43" x14ac:dyDescent="0.3">
      <c r="A33" s="4" t="s">
        <v>23</v>
      </c>
      <c r="B33" s="12">
        <v>9831666</v>
      </c>
      <c r="C33" s="13">
        <v>0</v>
      </c>
      <c r="D33" s="13">
        <v>0</v>
      </c>
      <c r="E33" s="13">
        <v>0</v>
      </c>
      <c r="F33" s="13">
        <v>150000</v>
      </c>
      <c r="G33" s="82">
        <v>9981666</v>
      </c>
      <c r="H33" s="12">
        <v>0</v>
      </c>
      <c r="I33" s="13">
        <v>0</v>
      </c>
      <c r="J33" s="13">
        <v>0</v>
      </c>
      <c r="K33" s="13">
        <v>0</v>
      </c>
      <c r="L33" s="13">
        <v>0</v>
      </c>
      <c r="M33" s="82">
        <v>0</v>
      </c>
      <c r="N33" s="12">
        <v>1648972.74</v>
      </c>
      <c r="O33" s="13">
        <v>0</v>
      </c>
      <c r="P33" s="13">
        <v>0</v>
      </c>
      <c r="Q33" s="13">
        <v>0</v>
      </c>
      <c r="R33" s="13">
        <v>0</v>
      </c>
      <c r="S33" s="82">
        <v>1648972.74</v>
      </c>
      <c r="T33" s="12">
        <v>8182693.2599999998</v>
      </c>
      <c r="U33" s="13">
        <v>0</v>
      </c>
      <c r="V33" s="13">
        <v>0</v>
      </c>
      <c r="W33" s="13">
        <v>0</v>
      </c>
      <c r="X33" s="13">
        <v>150000</v>
      </c>
      <c r="Y33" s="82">
        <v>8332693.2599999998</v>
      </c>
      <c r="Z33" s="12">
        <v>195388.08</v>
      </c>
      <c r="AA33" s="13">
        <v>0</v>
      </c>
      <c r="AB33" s="13">
        <v>0</v>
      </c>
      <c r="AC33" s="13">
        <v>0</v>
      </c>
      <c r="AD33" s="13">
        <v>3050.92</v>
      </c>
      <c r="AE33" s="82">
        <v>198439</v>
      </c>
      <c r="AF33" s="12">
        <v>747054.48</v>
      </c>
      <c r="AG33" s="13">
        <v>0</v>
      </c>
      <c r="AH33" s="13">
        <v>0</v>
      </c>
      <c r="AI33" s="13">
        <v>0</v>
      </c>
      <c r="AJ33" s="13">
        <v>0</v>
      </c>
      <c r="AK33" s="82">
        <v>747054.48</v>
      </c>
      <c r="AL33" s="12">
        <v>7001630.4000000004</v>
      </c>
      <c r="AM33" s="13">
        <v>0</v>
      </c>
      <c r="AN33" s="13">
        <v>0</v>
      </c>
      <c r="AO33" s="13">
        <v>0</v>
      </c>
      <c r="AP33" s="13">
        <v>0</v>
      </c>
      <c r="AQ33" s="82">
        <v>7001630.4000000004</v>
      </c>
    </row>
    <row r="34" spans="1:43" x14ac:dyDescent="0.3">
      <c r="A34" s="4" t="s">
        <v>24</v>
      </c>
      <c r="B34" s="12">
        <v>20168335</v>
      </c>
      <c r="C34" s="13">
        <v>0</v>
      </c>
      <c r="D34" s="13">
        <v>0</v>
      </c>
      <c r="E34" s="13">
        <v>0</v>
      </c>
      <c r="F34" s="13">
        <v>0</v>
      </c>
      <c r="G34" s="82">
        <v>20168335</v>
      </c>
      <c r="H34" s="12">
        <v>0</v>
      </c>
      <c r="I34" s="13">
        <v>0</v>
      </c>
      <c r="J34" s="13">
        <v>0</v>
      </c>
      <c r="K34" s="13">
        <v>0</v>
      </c>
      <c r="L34" s="13">
        <v>0</v>
      </c>
      <c r="M34" s="82">
        <v>0</v>
      </c>
      <c r="N34" s="12">
        <v>4996024.97</v>
      </c>
      <c r="O34" s="13">
        <v>0</v>
      </c>
      <c r="P34" s="13">
        <v>0</v>
      </c>
      <c r="Q34" s="13">
        <v>0</v>
      </c>
      <c r="R34" s="13">
        <v>0</v>
      </c>
      <c r="S34" s="82">
        <v>4996024.97</v>
      </c>
      <c r="T34" s="12">
        <v>15172310</v>
      </c>
      <c r="U34" s="13">
        <v>0</v>
      </c>
      <c r="V34" s="13">
        <v>0</v>
      </c>
      <c r="W34" s="13">
        <v>0</v>
      </c>
      <c r="X34" s="13">
        <v>0</v>
      </c>
      <c r="Y34" s="82">
        <v>15172310</v>
      </c>
      <c r="Z34" s="12">
        <v>774452.22</v>
      </c>
      <c r="AA34" s="13">
        <v>0</v>
      </c>
      <c r="AB34" s="13">
        <v>0</v>
      </c>
      <c r="AC34" s="13">
        <v>0</v>
      </c>
      <c r="AD34" s="13">
        <v>0</v>
      </c>
      <c r="AE34" s="82">
        <v>774452.22</v>
      </c>
      <c r="AF34" s="12">
        <v>4111848.22</v>
      </c>
      <c r="AG34" s="13">
        <v>0</v>
      </c>
      <c r="AH34" s="13">
        <v>0</v>
      </c>
      <c r="AI34" s="13">
        <v>0</v>
      </c>
      <c r="AJ34" s="13">
        <v>0</v>
      </c>
      <c r="AK34" s="82">
        <v>4111848.22</v>
      </c>
      <c r="AL34" s="12">
        <v>62000900</v>
      </c>
      <c r="AM34" s="13">
        <v>0</v>
      </c>
      <c r="AN34" s="13">
        <v>0</v>
      </c>
      <c r="AO34" s="13">
        <v>0</v>
      </c>
      <c r="AP34" s="13">
        <v>0</v>
      </c>
      <c r="AQ34" s="82">
        <v>62000900</v>
      </c>
    </row>
    <row r="35" spans="1:43" x14ac:dyDescent="0.3">
      <c r="A35" s="4" t="s">
        <v>25</v>
      </c>
      <c r="B35" s="12">
        <v>49779000</v>
      </c>
      <c r="C35" s="13">
        <v>0</v>
      </c>
      <c r="D35" s="13">
        <v>0</v>
      </c>
      <c r="E35" s="13">
        <v>0</v>
      </c>
      <c r="F35" s="13">
        <v>0</v>
      </c>
      <c r="G35" s="82">
        <v>49779000</v>
      </c>
      <c r="H35" s="12">
        <v>1000000</v>
      </c>
      <c r="I35" s="13">
        <v>0</v>
      </c>
      <c r="J35" s="13">
        <v>0</v>
      </c>
      <c r="K35" s="13">
        <v>0</v>
      </c>
      <c r="L35" s="13">
        <v>0</v>
      </c>
      <c r="M35" s="82">
        <v>1000000</v>
      </c>
      <c r="N35" s="12">
        <v>3597000</v>
      </c>
      <c r="O35" s="13">
        <v>0</v>
      </c>
      <c r="P35" s="13">
        <v>0</v>
      </c>
      <c r="Q35" s="13">
        <v>0</v>
      </c>
      <c r="R35" s="13">
        <v>0</v>
      </c>
      <c r="S35" s="82">
        <v>3597000</v>
      </c>
      <c r="T35" s="12">
        <v>47182000</v>
      </c>
      <c r="U35" s="13">
        <v>0</v>
      </c>
      <c r="V35" s="13">
        <v>0</v>
      </c>
      <c r="W35" s="13">
        <v>0</v>
      </c>
      <c r="X35" s="13">
        <v>0</v>
      </c>
      <c r="Y35" s="82">
        <v>47182000</v>
      </c>
      <c r="Z35" s="12">
        <v>2537000</v>
      </c>
      <c r="AA35" s="13">
        <v>0</v>
      </c>
      <c r="AB35" s="13">
        <v>0</v>
      </c>
      <c r="AC35" s="13">
        <v>0</v>
      </c>
      <c r="AD35" s="13">
        <v>0</v>
      </c>
      <c r="AE35" s="82">
        <v>2537000</v>
      </c>
      <c r="AF35" s="12">
        <v>9593000</v>
      </c>
      <c r="AG35" s="13">
        <v>0</v>
      </c>
      <c r="AH35" s="13">
        <v>0</v>
      </c>
      <c r="AI35" s="13">
        <v>0</v>
      </c>
      <c r="AJ35" s="13">
        <v>0</v>
      </c>
      <c r="AK35" s="82">
        <v>9593000</v>
      </c>
      <c r="AL35" s="12">
        <v>172817000</v>
      </c>
      <c r="AM35" s="13">
        <v>0</v>
      </c>
      <c r="AN35" s="13">
        <v>0</v>
      </c>
      <c r="AO35" s="13">
        <v>0</v>
      </c>
      <c r="AP35" s="13">
        <v>0</v>
      </c>
      <c r="AQ35" s="82">
        <v>172817000</v>
      </c>
    </row>
    <row r="36" spans="1:43" x14ac:dyDescent="0.3">
      <c r="A36" s="4" t="s">
        <v>26</v>
      </c>
      <c r="B36" s="12">
        <v>126029547</v>
      </c>
      <c r="C36" s="13">
        <v>0</v>
      </c>
      <c r="D36" s="13">
        <v>0</v>
      </c>
      <c r="E36" s="13">
        <v>0</v>
      </c>
      <c r="F36" s="13">
        <v>1030000</v>
      </c>
      <c r="G36" s="82">
        <v>127059547</v>
      </c>
      <c r="H36" s="12">
        <v>0</v>
      </c>
      <c r="I36" s="13">
        <v>0</v>
      </c>
      <c r="J36" s="13">
        <v>70000000</v>
      </c>
      <c r="K36" s="13">
        <v>0</v>
      </c>
      <c r="L36" s="13">
        <v>0</v>
      </c>
      <c r="M36" s="82">
        <v>70000000</v>
      </c>
      <c r="N36" s="12">
        <v>11993514</v>
      </c>
      <c r="O36" s="13">
        <v>0</v>
      </c>
      <c r="P36" s="13">
        <v>0</v>
      </c>
      <c r="Q36" s="13">
        <v>0</v>
      </c>
      <c r="R36" s="13">
        <v>0</v>
      </c>
      <c r="S36" s="82">
        <v>11993514</v>
      </c>
      <c r="T36" s="12">
        <v>114036033</v>
      </c>
      <c r="U36" s="13">
        <v>0</v>
      </c>
      <c r="V36" s="13">
        <v>70000000</v>
      </c>
      <c r="W36" s="13">
        <v>0</v>
      </c>
      <c r="X36" s="13">
        <v>1030000</v>
      </c>
      <c r="Y36" s="82">
        <v>185066033</v>
      </c>
      <c r="Z36" s="12">
        <v>1618559</v>
      </c>
      <c r="AA36" s="13">
        <v>0</v>
      </c>
      <c r="AB36" s="13">
        <v>0</v>
      </c>
      <c r="AC36" s="13">
        <v>0</v>
      </c>
      <c r="AD36" s="13">
        <v>0</v>
      </c>
      <c r="AE36" s="82">
        <v>1618559</v>
      </c>
      <c r="AF36" s="12">
        <v>5888000</v>
      </c>
      <c r="AG36" s="13">
        <v>0</v>
      </c>
      <c r="AH36" s="13">
        <v>0</v>
      </c>
      <c r="AI36" s="13">
        <v>0</v>
      </c>
      <c r="AJ36" s="13">
        <v>0</v>
      </c>
      <c r="AK36" s="82">
        <v>5888000</v>
      </c>
      <c r="AL36" s="12">
        <v>75000000</v>
      </c>
      <c r="AM36" s="13">
        <v>0</v>
      </c>
      <c r="AN36" s="13">
        <v>0</v>
      </c>
      <c r="AO36" s="13">
        <v>0</v>
      </c>
      <c r="AP36" s="13">
        <v>0</v>
      </c>
      <c r="AQ36" s="82">
        <v>75000000</v>
      </c>
    </row>
    <row r="37" spans="1:43" x14ac:dyDescent="0.3">
      <c r="A37" s="4" t="s">
        <v>27</v>
      </c>
      <c r="B37" s="12">
        <v>18423436</v>
      </c>
      <c r="C37" s="13">
        <v>0</v>
      </c>
      <c r="D37" s="13">
        <v>0</v>
      </c>
      <c r="E37" s="13">
        <v>0</v>
      </c>
      <c r="F37" s="13">
        <v>0</v>
      </c>
      <c r="G37" s="82">
        <v>18423436</v>
      </c>
      <c r="H37" s="12">
        <v>0</v>
      </c>
      <c r="I37" s="13">
        <v>0</v>
      </c>
      <c r="J37" s="13">
        <v>0</v>
      </c>
      <c r="K37" s="13">
        <v>0</v>
      </c>
      <c r="L37" s="13">
        <v>0</v>
      </c>
      <c r="M37" s="82">
        <v>0</v>
      </c>
      <c r="N37" s="12">
        <v>2870696</v>
      </c>
      <c r="O37" s="13">
        <v>0</v>
      </c>
      <c r="P37" s="13">
        <v>0</v>
      </c>
      <c r="Q37" s="13">
        <v>0</v>
      </c>
      <c r="R37" s="13">
        <v>0</v>
      </c>
      <c r="S37" s="82">
        <v>2870696</v>
      </c>
      <c r="T37" s="12">
        <v>15552739</v>
      </c>
      <c r="U37" s="13">
        <v>0</v>
      </c>
      <c r="V37" s="13">
        <v>0</v>
      </c>
      <c r="W37" s="13">
        <v>0</v>
      </c>
      <c r="X37" s="13">
        <v>0</v>
      </c>
      <c r="Y37" s="82">
        <v>15552739</v>
      </c>
      <c r="Z37" s="12">
        <v>621439</v>
      </c>
      <c r="AA37" s="13">
        <v>0</v>
      </c>
      <c r="AB37" s="13">
        <v>0</v>
      </c>
      <c r="AC37" s="13">
        <v>0</v>
      </c>
      <c r="AD37" s="13">
        <v>0</v>
      </c>
      <c r="AE37" s="82">
        <v>621439</v>
      </c>
      <c r="AF37" s="12">
        <v>1733640</v>
      </c>
      <c r="AG37" s="13">
        <v>0</v>
      </c>
      <c r="AH37" s="13">
        <v>0</v>
      </c>
      <c r="AI37" s="13">
        <v>0</v>
      </c>
      <c r="AJ37" s="13">
        <v>0</v>
      </c>
      <c r="AK37" s="82">
        <v>1733640</v>
      </c>
      <c r="AL37" s="12">
        <v>36000000</v>
      </c>
      <c r="AM37" s="13">
        <v>0</v>
      </c>
      <c r="AN37" s="13">
        <v>0</v>
      </c>
      <c r="AO37" s="13">
        <v>0</v>
      </c>
      <c r="AP37" s="13">
        <v>0</v>
      </c>
      <c r="AQ37" s="82">
        <v>36000000</v>
      </c>
    </row>
    <row r="38" spans="1:43" ht="14.4" customHeight="1" x14ac:dyDescent="0.3">
      <c r="A38" s="4" t="s">
        <v>28</v>
      </c>
      <c r="B38" s="12">
        <v>2463346</v>
      </c>
      <c r="C38" s="13">
        <v>0</v>
      </c>
      <c r="D38" s="13">
        <v>1439668</v>
      </c>
      <c r="E38" s="13">
        <v>0</v>
      </c>
      <c r="F38" s="13">
        <v>0</v>
      </c>
      <c r="G38" s="82">
        <v>3903014</v>
      </c>
      <c r="H38" s="12">
        <v>0</v>
      </c>
      <c r="I38" s="13">
        <v>0</v>
      </c>
      <c r="J38" s="13">
        <v>5887000</v>
      </c>
      <c r="K38" s="13">
        <v>0</v>
      </c>
      <c r="L38" s="13">
        <v>0</v>
      </c>
      <c r="M38" s="82">
        <v>5887000</v>
      </c>
      <c r="N38" s="12">
        <v>283741</v>
      </c>
      <c r="O38" s="13">
        <v>0</v>
      </c>
      <c r="P38" s="13">
        <v>124729</v>
      </c>
      <c r="Q38" s="13">
        <v>0</v>
      </c>
      <c r="R38" s="13">
        <v>0</v>
      </c>
      <c r="S38" s="82">
        <v>408470</v>
      </c>
      <c r="T38" s="12">
        <v>2179605</v>
      </c>
      <c r="U38" s="13">
        <v>0</v>
      </c>
      <c r="V38" s="13">
        <v>7201939</v>
      </c>
      <c r="W38" s="13">
        <v>0</v>
      </c>
      <c r="X38" s="13">
        <v>0</v>
      </c>
      <c r="Y38" s="82">
        <v>9381544</v>
      </c>
      <c r="Z38" s="12">
        <v>55497</v>
      </c>
      <c r="AA38" s="13">
        <v>0</v>
      </c>
      <c r="AB38" s="13">
        <v>85347</v>
      </c>
      <c r="AC38" s="13">
        <v>0</v>
      </c>
      <c r="AD38" s="13">
        <v>0</v>
      </c>
      <c r="AE38" s="82">
        <v>140844</v>
      </c>
      <c r="AF38" s="12">
        <v>435000</v>
      </c>
      <c r="AG38" s="13">
        <v>0</v>
      </c>
      <c r="AH38" s="13">
        <v>0</v>
      </c>
      <c r="AI38" s="13">
        <v>0</v>
      </c>
      <c r="AJ38" s="13">
        <v>0</v>
      </c>
      <c r="AK38" s="82">
        <v>435000</v>
      </c>
      <c r="AL38" s="12">
        <v>6187000</v>
      </c>
      <c r="AM38" s="13">
        <v>0</v>
      </c>
      <c r="AN38" s="13">
        <v>0</v>
      </c>
      <c r="AO38" s="13">
        <v>0</v>
      </c>
      <c r="AP38" s="13">
        <v>0</v>
      </c>
      <c r="AQ38" s="82">
        <v>6187000</v>
      </c>
    </row>
    <row r="39" spans="1:43" x14ac:dyDescent="0.3">
      <c r="A39" s="4" t="s">
        <v>29</v>
      </c>
      <c r="B39" s="12">
        <v>0</v>
      </c>
      <c r="C39" s="13">
        <v>0</v>
      </c>
      <c r="D39" s="13">
        <v>0</v>
      </c>
      <c r="E39" s="13">
        <v>0</v>
      </c>
      <c r="F39" s="13">
        <v>0</v>
      </c>
      <c r="G39" s="82">
        <v>0</v>
      </c>
      <c r="H39" s="12">
        <v>0</v>
      </c>
      <c r="I39" s="13">
        <v>0</v>
      </c>
      <c r="J39" s="13">
        <v>0</v>
      </c>
      <c r="K39" s="13">
        <v>0</v>
      </c>
      <c r="L39" s="13">
        <v>0</v>
      </c>
      <c r="M39" s="82">
        <v>0</v>
      </c>
      <c r="N39" s="12">
        <v>0</v>
      </c>
      <c r="O39" s="13">
        <v>0</v>
      </c>
      <c r="P39" s="13">
        <v>0</v>
      </c>
      <c r="Q39" s="13">
        <v>0</v>
      </c>
      <c r="R39" s="13">
        <v>0</v>
      </c>
      <c r="S39" s="82">
        <v>0</v>
      </c>
      <c r="T39" s="12">
        <v>0</v>
      </c>
      <c r="U39" s="13">
        <v>0</v>
      </c>
      <c r="V39" s="13">
        <v>0</v>
      </c>
      <c r="W39" s="13">
        <v>0</v>
      </c>
      <c r="X39" s="13">
        <v>0</v>
      </c>
      <c r="Y39" s="82">
        <v>0</v>
      </c>
      <c r="Z39" s="12">
        <v>0</v>
      </c>
      <c r="AA39" s="13">
        <v>0</v>
      </c>
      <c r="AB39" s="13">
        <v>0</v>
      </c>
      <c r="AC39" s="13">
        <v>0</v>
      </c>
      <c r="AD39" s="13">
        <v>0</v>
      </c>
      <c r="AE39" s="82">
        <v>0</v>
      </c>
      <c r="AF39" s="12">
        <v>692235</v>
      </c>
      <c r="AG39" s="13">
        <v>0</v>
      </c>
      <c r="AH39" s="13">
        <v>0</v>
      </c>
      <c r="AI39" s="13">
        <v>0</v>
      </c>
      <c r="AJ39" s="13">
        <v>0</v>
      </c>
      <c r="AK39" s="82">
        <v>692235</v>
      </c>
      <c r="AL39" s="12">
        <v>9000000</v>
      </c>
      <c r="AM39" s="13">
        <v>0</v>
      </c>
      <c r="AN39" s="13">
        <v>0</v>
      </c>
      <c r="AO39" s="13">
        <v>0</v>
      </c>
      <c r="AP39" s="13">
        <v>0</v>
      </c>
      <c r="AQ39" s="82">
        <v>9000000</v>
      </c>
    </row>
    <row r="40" spans="1:43" x14ac:dyDescent="0.3">
      <c r="A40" s="4" t="s">
        <v>30</v>
      </c>
      <c r="B40" s="12">
        <v>5000000</v>
      </c>
      <c r="C40" s="13">
        <v>0</v>
      </c>
      <c r="D40" s="13">
        <v>14167036</v>
      </c>
      <c r="E40" s="13">
        <v>0</v>
      </c>
      <c r="F40" s="13">
        <v>0</v>
      </c>
      <c r="G40" s="82">
        <v>19167036</v>
      </c>
      <c r="H40" s="12">
        <v>0</v>
      </c>
      <c r="I40" s="13">
        <v>0</v>
      </c>
      <c r="J40" s="13">
        <v>7000000</v>
      </c>
      <c r="K40" s="13">
        <v>0</v>
      </c>
      <c r="L40" s="13">
        <v>0</v>
      </c>
      <c r="M40" s="82">
        <v>7000000</v>
      </c>
      <c r="N40" s="12">
        <v>0</v>
      </c>
      <c r="O40" s="13">
        <v>0</v>
      </c>
      <c r="P40" s="13">
        <v>1452434</v>
      </c>
      <c r="Q40" s="13">
        <v>0</v>
      </c>
      <c r="R40" s="13">
        <v>0</v>
      </c>
      <c r="S40" s="82">
        <v>1452434</v>
      </c>
      <c r="T40" s="12">
        <v>5000000</v>
      </c>
      <c r="U40" s="13">
        <v>0</v>
      </c>
      <c r="V40" s="13">
        <v>19714602</v>
      </c>
      <c r="W40" s="13">
        <v>0</v>
      </c>
      <c r="X40" s="13">
        <v>0</v>
      </c>
      <c r="Y40" s="82">
        <v>24714602</v>
      </c>
      <c r="Z40" s="12">
        <v>198500</v>
      </c>
      <c r="AA40" s="13">
        <v>0</v>
      </c>
      <c r="AB40" s="13">
        <v>545261</v>
      </c>
      <c r="AC40" s="13">
        <v>0</v>
      </c>
      <c r="AD40" s="13">
        <v>0</v>
      </c>
      <c r="AE40" s="82">
        <v>743761</v>
      </c>
      <c r="AF40" s="12">
        <v>1687130</v>
      </c>
      <c r="AG40" s="13">
        <v>0</v>
      </c>
      <c r="AH40" s="13">
        <v>0</v>
      </c>
      <c r="AI40" s="13">
        <v>0</v>
      </c>
      <c r="AJ40" s="13">
        <v>0</v>
      </c>
      <c r="AK40" s="82">
        <v>1687130</v>
      </c>
      <c r="AL40" s="12">
        <v>42980000</v>
      </c>
      <c r="AM40" s="13">
        <v>0</v>
      </c>
      <c r="AN40" s="13">
        <v>0</v>
      </c>
      <c r="AO40" s="13">
        <v>0</v>
      </c>
      <c r="AP40" s="13">
        <v>0</v>
      </c>
      <c r="AQ40" s="82">
        <v>42980000</v>
      </c>
    </row>
    <row r="41" spans="1:43" x14ac:dyDescent="0.3">
      <c r="A41" s="4" t="s">
        <v>31</v>
      </c>
      <c r="B41" s="12">
        <v>4305385</v>
      </c>
      <c r="C41" s="13">
        <v>0</v>
      </c>
      <c r="D41" s="13">
        <v>0</v>
      </c>
      <c r="E41" s="13">
        <v>0</v>
      </c>
      <c r="F41" s="13">
        <v>0</v>
      </c>
      <c r="G41" s="82">
        <v>4305385</v>
      </c>
      <c r="H41" s="12">
        <v>0</v>
      </c>
      <c r="I41" s="13">
        <v>0</v>
      </c>
      <c r="J41" s="13">
        <v>0</v>
      </c>
      <c r="K41" s="13">
        <v>0</v>
      </c>
      <c r="L41" s="13">
        <v>0</v>
      </c>
      <c r="M41" s="82">
        <v>0</v>
      </c>
      <c r="N41" s="12">
        <v>385</v>
      </c>
      <c r="O41" s="13">
        <v>0</v>
      </c>
      <c r="P41" s="13">
        <v>0</v>
      </c>
      <c r="Q41" s="13">
        <v>0</v>
      </c>
      <c r="R41" s="13">
        <v>0</v>
      </c>
      <c r="S41" s="82">
        <v>385</v>
      </c>
      <c r="T41" s="12">
        <v>4305000</v>
      </c>
      <c r="U41" s="13">
        <v>0</v>
      </c>
      <c r="V41" s="13">
        <v>0</v>
      </c>
      <c r="W41" s="13">
        <v>0</v>
      </c>
      <c r="X41" s="13">
        <v>0</v>
      </c>
      <c r="Y41" s="82">
        <v>4305000</v>
      </c>
      <c r="Z41" s="12">
        <v>171845</v>
      </c>
      <c r="AA41" s="13">
        <v>0</v>
      </c>
      <c r="AB41" s="13">
        <v>0</v>
      </c>
      <c r="AC41" s="13">
        <v>0</v>
      </c>
      <c r="AD41" s="13">
        <v>0</v>
      </c>
      <c r="AE41" s="82">
        <v>171845</v>
      </c>
      <c r="AF41" s="12">
        <v>1421439</v>
      </c>
      <c r="AG41" s="13">
        <v>0</v>
      </c>
      <c r="AH41" s="13">
        <v>0</v>
      </c>
      <c r="AI41" s="13">
        <v>0</v>
      </c>
      <c r="AJ41" s="13">
        <v>0</v>
      </c>
      <c r="AK41" s="82">
        <v>1421439</v>
      </c>
      <c r="AL41" s="12">
        <v>25565503</v>
      </c>
      <c r="AM41" s="13">
        <v>0</v>
      </c>
      <c r="AN41" s="13">
        <v>0</v>
      </c>
      <c r="AO41" s="13">
        <v>0</v>
      </c>
      <c r="AP41" s="13">
        <v>1021594</v>
      </c>
      <c r="AQ41" s="82">
        <v>26587097</v>
      </c>
    </row>
    <row r="42" spans="1:43" x14ac:dyDescent="0.3">
      <c r="A42" s="4" t="s">
        <v>32</v>
      </c>
      <c r="B42" s="12">
        <v>0</v>
      </c>
      <c r="C42" s="13">
        <v>0</v>
      </c>
      <c r="D42" s="13">
        <v>0</v>
      </c>
      <c r="E42" s="13">
        <v>0</v>
      </c>
      <c r="F42" s="13">
        <v>0</v>
      </c>
      <c r="G42" s="82">
        <v>0</v>
      </c>
      <c r="H42" s="12">
        <v>0</v>
      </c>
      <c r="I42" s="13">
        <v>0</v>
      </c>
      <c r="J42" s="13">
        <v>0</v>
      </c>
      <c r="K42" s="13">
        <v>0</v>
      </c>
      <c r="L42" s="13">
        <v>0</v>
      </c>
      <c r="M42" s="82">
        <v>0</v>
      </c>
      <c r="N42" s="12">
        <v>0</v>
      </c>
      <c r="O42" s="13">
        <v>0</v>
      </c>
      <c r="P42" s="13">
        <v>0</v>
      </c>
      <c r="Q42" s="13">
        <v>0</v>
      </c>
      <c r="R42" s="13">
        <v>0</v>
      </c>
      <c r="S42" s="82">
        <v>0</v>
      </c>
      <c r="T42" s="12">
        <v>0</v>
      </c>
      <c r="U42" s="13">
        <v>0</v>
      </c>
      <c r="V42" s="13">
        <v>0</v>
      </c>
      <c r="W42" s="13">
        <v>0</v>
      </c>
      <c r="X42" s="13">
        <v>0</v>
      </c>
      <c r="Y42" s="82">
        <v>0</v>
      </c>
      <c r="Z42" s="12">
        <v>0</v>
      </c>
      <c r="AA42" s="13">
        <v>0</v>
      </c>
      <c r="AB42" s="13">
        <v>0</v>
      </c>
      <c r="AC42" s="13">
        <v>0</v>
      </c>
      <c r="AD42" s="13">
        <v>0</v>
      </c>
      <c r="AE42" s="82">
        <v>0</v>
      </c>
      <c r="AF42" s="12">
        <v>18907020.269999996</v>
      </c>
      <c r="AG42" s="13">
        <v>0</v>
      </c>
      <c r="AH42" s="13">
        <v>0</v>
      </c>
      <c r="AI42" s="13">
        <v>0</v>
      </c>
      <c r="AJ42" s="13">
        <v>0</v>
      </c>
      <c r="AK42" s="82">
        <v>18907020.269999996</v>
      </c>
      <c r="AL42" s="12">
        <v>115406000</v>
      </c>
      <c r="AM42" s="13">
        <v>0</v>
      </c>
      <c r="AN42" s="13">
        <v>0</v>
      </c>
      <c r="AO42" s="13">
        <v>0</v>
      </c>
      <c r="AP42" s="13">
        <v>0</v>
      </c>
      <c r="AQ42" s="82">
        <v>115406000</v>
      </c>
    </row>
    <row r="43" spans="1:43" x14ac:dyDescent="0.3">
      <c r="A43" s="4" t="s">
        <v>33</v>
      </c>
      <c r="B43" s="12">
        <v>1367966</v>
      </c>
      <c r="C43" s="13">
        <v>0</v>
      </c>
      <c r="D43" s="13">
        <v>0</v>
      </c>
      <c r="E43" s="13">
        <v>0</v>
      </c>
      <c r="F43" s="13">
        <v>0</v>
      </c>
      <c r="G43" s="82">
        <v>1367966</v>
      </c>
      <c r="H43" s="12">
        <v>1000000</v>
      </c>
      <c r="I43" s="13">
        <v>0</v>
      </c>
      <c r="J43" s="13">
        <v>0</v>
      </c>
      <c r="K43" s="13">
        <v>0</v>
      </c>
      <c r="L43" s="13">
        <v>0</v>
      </c>
      <c r="M43" s="82">
        <v>1000000</v>
      </c>
      <c r="N43" s="12">
        <v>388813</v>
      </c>
      <c r="O43" s="13">
        <v>0</v>
      </c>
      <c r="P43" s="13">
        <v>0</v>
      </c>
      <c r="Q43" s="13">
        <v>0</v>
      </c>
      <c r="R43" s="13">
        <v>0</v>
      </c>
      <c r="S43" s="82">
        <v>388813</v>
      </c>
      <c r="T43" s="12">
        <v>1979153</v>
      </c>
      <c r="U43" s="13">
        <v>0</v>
      </c>
      <c r="V43" s="13">
        <v>0</v>
      </c>
      <c r="W43" s="13">
        <v>0</v>
      </c>
      <c r="X43" s="13">
        <v>0</v>
      </c>
      <c r="Y43" s="82">
        <v>1979153</v>
      </c>
      <c r="Z43" s="12">
        <v>51934</v>
      </c>
      <c r="AA43" s="13">
        <v>0</v>
      </c>
      <c r="AB43" s="13">
        <v>0</v>
      </c>
      <c r="AC43" s="13">
        <v>0</v>
      </c>
      <c r="AD43" s="13">
        <v>0</v>
      </c>
      <c r="AE43" s="82">
        <v>51934</v>
      </c>
      <c r="AF43" s="12">
        <v>379569</v>
      </c>
      <c r="AG43" s="13">
        <v>0</v>
      </c>
      <c r="AH43" s="13">
        <v>0</v>
      </c>
      <c r="AI43" s="13">
        <v>0</v>
      </c>
      <c r="AJ43" s="13">
        <v>0</v>
      </c>
      <c r="AK43" s="82">
        <v>379569</v>
      </c>
      <c r="AL43" s="12">
        <v>2385543</v>
      </c>
      <c r="AM43" s="13">
        <v>0</v>
      </c>
      <c r="AN43" s="13">
        <v>0</v>
      </c>
      <c r="AO43" s="13">
        <v>0</v>
      </c>
      <c r="AP43" s="13">
        <v>0</v>
      </c>
      <c r="AQ43" s="82">
        <v>2385543</v>
      </c>
    </row>
    <row r="44" spans="1:43" x14ac:dyDescent="0.3">
      <c r="A44" s="4" t="s">
        <v>34</v>
      </c>
      <c r="B44" s="12">
        <v>0</v>
      </c>
      <c r="C44" s="13">
        <v>0</v>
      </c>
      <c r="D44" s="13">
        <v>0</v>
      </c>
      <c r="E44" s="13">
        <v>0</v>
      </c>
      <c r="F44" s="13">
        <v>0</v>
      </c>
      <c r="G44" s="82">
        <v>0</v>
      </c>
      <c r="H44" s="12">
        <v>0</v>
      </c>
      <c r="I44" s="13">
        <v>0</v>
      </c>
      <c r="J44" s="13">
        <v>0</v>
      </c>
      <c r="K44" s="13">
        <v>0</v>
      </c>
      <c r="L44" s="13">
        <v>0</v>
      </c>
      <c r="M44" s="82">
        <v>0</v>
      </c>
      <c r="N44" s="12">
        <v>0</v>
      </c>
      <c r="O44" s="13">
        <v>0</v>
      </c>
      <c r="P44" s="13">
        <v>0</v>
      </c>
      <c r="Q44" s="13">
        <v>0</v>
      </c>
      <c r="R44" s="13">
        <v>0</v>
      </c>
      <c r="S44" s="82">
        <v>0</v>
      </c>
      <c r="T44" s="12">
        <v>0</v>
      </c>
      <c r="U44" s="13">
        <v>0</v>
      </c>
      <c r="V44" s="13">
        <v>0</v>
      </c>
      <c r="W44" s="13">
        <v>0</v>
      </c>
      <c r="X44" s="13">
        <v>0</v>
      </c>
      <c r="Y44" s="82">
        <v>0</v>
      </c>
      <c r="Z44" s="12">
        <v>0</v>
      </c>
      <c r="AA44" s="13">
        <v>0</v>
      </c>
      <c r="AB44" s="13">
        <v>0</v>
      </c>
      <c r="AC44" s="13">
        <v>0</v>
      </c>
      <c r="AD44" s="13">
        <v>0</v>
      </c>
      <c r="AE44" s="82">
        <v>0</v>
      </c>
      <c r="AF44" s="12">
        <v>4548680</v>
      </c>
      <c r="AG44" s="13">
        <v>0</v>
      </c>
      <c r="AH44" s="13">
        <v>0</v>
      </c>
      <c r="AI44" s="13">
        <v>0</v>
      </c>
      <c r="AJ44" s="13">
        <v>0</v>
      </c>
      <c r="AK44" s="82">
        <v>4548680</v>
      </c>
      <c r="AL44" s="12">
        <v>90805003</v>
      </c>
      <c r="AM44" s="13">
        <v>0</v>
      </c>
      <c r="AN44" s="13">
        <v>0</v>
      </c>
      <c r="AO44" s="13">
        <v>0</v>
      </c>
      <c r="AP44" s="13">
        <v>0</v>
      </c>
      <c r="AQ44" s="82">
        <v>90805003</v>
      </c>
    </row>
    <row r="45" spans="1:43" x14ac:dyDescent="0.3">
      <c r="A45" s="4" t="s">
        <v>35</v>
      </c>
      <c r="B45" s="12">
        <v>21678000</v>
      </c>
      <c r="C45" s="13">
        <v>0</v>
      </c>
      <c r="D45" s="13">
        <v>52278000</v>
      </c>
      <c r="E45" s="13">
        <v>0</v>
      </c>
      <c r="F45" s="13">
        <v>0</v>
      </c>
      <c r="G45" s="82">
        <v>73956000</v>
      </c>
      <c r="H45" s="12">
        <v>0</v>
      </c>
      <c r="I45" s="13">
        <v>0</v>
      </c>
      <c r="J45" s="13">
        <v>15480000</v>
      </c>
      <c r="K45" s="13">
        <v>0</v>
      </c>
      <c r="L45" s="13">
        <v>0</v>
      </c>
      <c r="M45" s="82">
        <v>15480000</v>
      </c>
      <c r="N45" s="12">
        <v>2288000</v>
      </c>
      <c r="O45" s="13">
        <v>0</v>
      </c>
      <c r="P45" s="13">
        <v>4477000</v>
      </c>
      <c r="Q45" s="13">
        <v>0</v>
      </c>
      <c r="R45" s="13">
        <v>0</v>
      </c>
      <c r="S45" s="82">
        <v>6765000</v>
      </c>
      <c r="T45" s="12">
        <v>19390000</v>
      </c>
      <c r="U45" s="13">
        <v>0</v>
      </c>
      <c r="V45" s="13">
        <v>63281000</v>
      </c>
      <c r="W45" s="13">
        <v>0</v>
      </c>
      <c r="X45" s="13">
        <v>0</v>
      </c>
      <c r="Y45" s="82">
        <v>82671000</v>
      </c>
      <c r="Z45" s="12">
        <v>580000</v>
      </c>
      <c r="AA45" s="13">
        <v>0</v>
      </c>
      <c r="AB45" s="13">
        <v>2432000</v>
      </c>
      <c r="AC45" s="13">
        <v>0</v>
      </c>
      <c r="AD45" s="13">
        <v>0</v>
      </c>
      <c r="AE45" s="82">
        <v>3012000</v>
      </c>
      <c r="AF45" s="12">
        <v>1851000</v>
      </c>
      <c r="AG45" s="13">
        <v>0</v>
      </c>
      <c r="AH45" s="13">
        <v>0</v>
      </c>
      <c r="AI45" s="13">
        <v>0</v>
      </c>
      <c r="AJ45" s="13">
        <v>0</v>
      </c>
      <c r="AK45" s="82">
        <v>1851000</v>
      </c>
      <c r="AL45" s="12">
        <v>30000000</v>
      </c>
      <c r="AM45" s="13">
        <v>0</v>
      </c>
      <c r="AN45" s="13">
        <v>0</v>
      </c>
      <c r="AO45" s="13">
        <v>0</v>
      </c>
      <c r="AP45" s="13">
        <v>0</v>
      </c>
      <c r="AQ45" s="82">
        <v>30000000</v>
      </c>
    </row>
    <row r="46" spans="1:43" x14ac:dyDescent="0.3">
      <c r="A46" s="4" t="s">
        <v>36</v>
      </c>
      <c r="B46" s="12">
        <v>6573848.8600000013</v>
      </c>
      <c r="C46" s="13">
        <v>0</v>
      </c>
      <c r="D46" s="13">
        <v>8716642.6099999994</v>
      </c>
      <c r="E46" s="13">
        <v>0</v>
      </c>
      <c r="F46" s="13">
        <v>0</v>
      </c>
      <c r="G46" s="82">
        <v>15290491.470000001</v>
      </c>
      <c r="H46" s="12">
        <v>0</v>
      </c>
      <c r="I46" s="13">
        <v>0</v>
      </c>
      <c r="J46" s="13">
        <v>4500000</v>
      </c>
      <c r="K46" s="13">
        <v>0</v>
      </c>
      <c r="L46" s="13">
        <v>0</v>
      </c>
      <c r="M46" s="82">
        <v>4500000</v>
      </c>
      <c r="N46" s="12">
        <v>514692.04000000004</v>
      </c>
      <c r="O46" s="13">
        <v>0</v>
      </c>
      <c r="P46" s="13">
        <v>2287852.59</v>
      </c>
      <c r="Q46" s="13">
        <v>0</v>
      </c>
      <c r="R46" s="13">
        <v>0</v>
      </c>
      <c r="S46" s="82">
        <v>2802544.63</v>
      </c>
      <c r="T46" s="12">
        <v>6059156.8200000003</v>
      </c>
      <c r="U46" s="13">
        <v>0</v>
      </c>
      <c r="V46" s="13">
        <v>10928790.02</v>
      </c>
      <c r="W46" s="13">
        <v>0</v>
      </c>
      <c r="X46" s="13">
        <v>0</v>
      </c>
      <c r="Y46" s="82">
        <v>16987946.84</v>
      </c>
      <c r="Z46" s="12">
        <v>217976.28</v>
      </c>
      <c r="AA46" s="13">
        <v>0</v>
      </c>
      <c r="AB46" s="13">
        <v>155601.09</v>
      </c>
      <c r="AC46" s="13">
        <v>0</v>
      </c>
      <c r="AD46" s="13">
        <v>0</v>
      </c>
      <c r="AE46" s="82">
        <v>373577.37</v>
      </c>
      <c r="AF46" s="12">
        <v>5264046.9400000004</v>
      </c>
      <c r="AG46" s="13">
        <v>0</v>
      </c>
      <c r="AH46" s="13">
        <v>0</v>
      </c>
      <c r="AI46" s="13">
        <v>0</v>
      </c>
      <c r="AJ46" s="13">
        <v>0</v>
      </c>
      <c r="AK46" s="82">
        <v>5264046.9400000004</v>
      </c>
      <c r="AL46" s="12">
        <v>95000000</v>
      </c>
      <c r="AM46" s="13">
        <v>0</v>
      </c>
      <c r="AN46" s="13">
        <v>0</v>
      </c>
      <c r="AO46" s="13">
        <v>0</v>
      </c>
      <c r="AP46" s="13">
        <v>0</v>
      </c>
      <c r="AQ46" s="82">
        <v>95000000</v>
      </c>
    </row>
    <row r="47" spans="1:43" x14ac:dyDescent="0.3">
      <c r="A47" s="4" t="s">
        <v>37</v>
      </c>
      <c r="B47" s="12">
        <v>0</v>
      </c>
      <c r="C47" s="13">
        <v>0</v>
      </c>
      <c r="D47" s="13">
        <v>0</v>
      </c>
      <c r="E47" s="13">
        <v>0</v>
      </c>
      <c r="F47" s="13">
        <v>0</v>
      </c>
      <c r="G47" s="82">
        <v>0</v>
      </c>
      <c r="H47" s="12">
        <v>0</v>
      </c>
      <c r="I47" s="13">
        <v>0</v>
      </c>
      <c r="J47" s="13">
        <v>0</v>
      </c>
      <c r="K47" s="13">
        <v>0</v>
      </c>
      <c r="L47" s="13">
        <v>0</v>
      </c>
      <c r="M47" s="82">
        <v>0</v>
      </c>
      <c r="N47" s="12">
        <v>0</v>
      </c>
      <c r="O47" s="13">
        <v>0</v>
      </c>
      <c r="P47" s="13">
        <v>0</v>
      </c>
      <c r="Q47" s="13">
        <v>0</v>
      </c>
      <c r="R47" s="13">
        <v>0</v>
      </c>
      <c r="S47" s="82">
        <v>0</v>
      </c>
      <c r="T47" s="12">
        <v>0</v>
      </c>
      <c r="U47" s="13">
        <v>0</v>
      </c>
      <c r="V47" s="13">
        <v>0</v>
      </c>
      <c r="W47" s="13">
        <v>0</v>
      </c>
      <c r="X47" s="13">
        <v>0</v>
      </c>
      <c r="Y47" s="82">
        <v>0</v>
      </c>
      <c r="Z47" s="12">
        <v>0</v>
      </c>
      <c r="AA47" s="13">
        <v>0</v>
      </c>
      <c r="AB47" s="13">
        <v>0</v>
      </c>
      <c r="AC47" s="13">
        <v>0</v>
      </c>
      <c r="AD47" s="13">
        <v>0</v>
      </c>
      <c r="AE47" s="82">
        <v>0</v>
      </c>
      <c r="AF47" s="12">
        <v>1990005</v>
      </c>
      <c r="AG47" s="13">
        <v>0</v>
      </c>
      <c r="AH47" s="13">
        <v>0</v>
      </c>
      <c r="AI47" s="13">
        <v>0</v>
      </c>
      <c r="AJ47" s="13">
        <v>0</v>
      </c>
      <c r="AK47" s="82">
        <v>1990005</v>
      </c>
      <c r="AL47" s="12">
        <v>31000000</v>
      </c>
      <c r="AM47" s="13">
        <v>0</v>
      </c>
      <c r="AN47" s="13">
        <v>0</v>
      </c>
      <c r="AO47" s="13">
        <v>0</v>
      </c>
      <c r="AP47" s="13">
        <v>0</v>
      </c>
      <c r="AQ47" s="82">
        <v>31000000</v>
      </c>
    </row>
    <row r="48" spans="1:43" x14ac:dyDescent="0.3">
      <c r="A48" s="4" t="s">
        <v>38</v>
      </c>
      <c r="B48" s="12">
        <v>3307774.97</v>
      </c>
      <c r="C48" s="13">
        <v>0</v>
      </c>
      <c r="D48" s="13">
        <v>2200000</v>
      </c>
      <c r="E48" s="13">
        <v>0</v>
      </c>
      <c r="F48" s="13">
        <v>0</v>
      </c>
      <c r="G48" s="82">
        <v>5507774.9700000007</v>
      </c>
      <c r="H48" s="12">
        <v>0</v>
      </c>
      <c r="I48" s="13">
        <v>0</v>
      </c>
      <c r="J48" s="13">
        <v>12300000</v>
      </c>
      <c r="K48" s="13">
        <v>0</v>
      </c>
      <c r="L48" s="13">
        <v>0</v>
      </c>
      <c r="M48" s="82">
        <v>12300000</v>
      </c>
      <c r="N48" s="12">
        <v>214925.8</v>
      </c>
      <c r="O48" s="13">
        <v>0</v>
      </c>
      <c r="P48" s="13">
        <v>175927.59</v>
      </c>
      <c r="Q48" s="13">
        <v>0</v>
      </c>
      <c r="R48" s="13">
        <v>0</v>
      </c>
      <c r="S48" s="82">
        <v>390853.39</v>
      </c>
      <c r="T48" s="12">
        <v>3092849.14</v>
      </c>
      <c r="U48" s="13">
        <v>0</v>
      </c>
      <c r="V48" s="13">
        <v>14324072.41</v>
      </c>
      <c r="W48" s="13">
        <v>0</v>
      </c>
      <c r="X48" s="13">
        <v>0</v>
      </c>
      <c r="Y48" s="82">
        <v>17416921.550000001</v>
      </c>
      <c r="Z48" s="12">
        <v>144886.21000000002</v>
      </c>
      <c r="AA48" s="13">
        <v>0</v>
      </c>
      <c r="AB48" s="13">
        <v>127450.17</v>
      </c>
      <c r="AC48" s="13">
        <v>0</v>
      </c>
      <c r="AD48" s="13">
        <v>0</v>
      </c>
      <c r="AE48" s="82">
        <v>272336.38</v>
      </c>
      <c r="AF48" s="12">
        <v>1950815.72</v>
      </c>
      <c r="AG48" s="13">
        <v>0</v>
      </c>
      <c r="AH48" s="13">
        <v>0</v>
      </c>
      <c r="AI48" s="13">
        <v>0</v>
      </c>
      <c r="AJ48" s="13">
        <v>0</v>
      </c>
      <c r="AK48" s="82">
        <v>1950815.72</v>
      </c>
      <c r="AL48" s="12">
        <v>28009683.16</v>
      </c>
      <c r="AM48" s="13">
        <v>0</v>
      </c>
      <c r="AN48" s="13">
        <v>0</v>
      </c>
      <c r="AO48" s="13">
        <v>0</v>
      </c>
      <c r="AP48" s="13">
        <v>0</v>
      </c>
      <c r="AQ48" s="82">
        <v>28009683.16</v>
      </c>
    </row>
    <row r="49" spans="1:43" x14ac:dyDescent="0.3">
      <c r="A49" s="4" t="s">
        <v>39</v>
      </c>
      <c r="B49" s="12">
        <v>0</v>
      </c>
      <c r="C49" s="13">
        <v>0</v>
      </c>
      <c r="D49" s="13">
        <v>0</v>
      </c>
      <c r="E49" s="13">
        <v>0</v>
      </c>
      <c r="F49" s="13">
        <v>0</v>
      </c>
      <c r="G49" s="82">
        <v>0</v>
      </c>
      <c r="H49" s="12">
        <v>0</v>
      </c>
      <c r="I49" s="13">
        <v>0</v>
      </c>
      <c r="J49" s="13">
        <v>0</v>
      </c>
      <c r="K49" s="13">
        <v>0</v>
      </c>
      <c r="L49" s="13">
        <v>0</v>
      </c>
      <c r="M49" s="82">
        <v>0</v>
      </c>
      <c r="N49" s="12">
        <v>0</v>
      </c>
      <c r="O49" s="13">
        <v>0</v>
      </c>
      <c r="P49" s="13">
        <v>0</v>
      </c>
      <c r="Q49" s="13">
        <v>0</v>
      </c>
      <c r="R49" s="13">
        <v>0</v>
      </c>
      <c r="S49" s="82">
        <v>0</v>
      </c>
      <c r="T49" s="12">
        <v>0</v>
      </c>
      <c r="U49" s="13">
        <v>0</v>
      </c>
      <c r="V49" s="13">
        <v>0</v>
      </c>
      <c r="W49" s="13">
        <v>0</v>
      </c>
      <c r="X49" s="13">
        <v>0</v>
      </c>
      <c r="Y49" s="82">
        <v>0</v>
      </c>
      <c r="Z49" s="12">
        <v>0</v>
      </c>
      <c r="AA49" s="13">
        <v>0</v>
      </c>
      <c r="AB49" s="13">
        <v>0</v>
      </c>
      <c r="AC49" s="13">
        <v>0</v>
      </c>
      <c r="AD49" s="13">
        <v>0</v>
      </c>
      <c r="AE49" s="82">
        <v>0</v>
      </c>
      <c r="AF49" s="12">
        <v>3950100</v>
      </c>
      <c r="AG49" s="13">
        <v>0</v>
      </c>
      <c r="AH49" s="13">
        <v>0</v>
      </c>
      <c r="AI49" s="13">
        <v>0</v>
      </c>
      <c r="AJ49" s="13">
        <v>0</v>
      </c>
      <c r="AK49" s="82">
        <v>3950100</v>
      </c>
      <c r="AL49" s="12">
        <v>66334000</v>
      </c>
      <c r="AM49" s="13">
        <v>0</v>
      </c>
      <c r="AN49" s="13">
        <v>0</v>
      </c>
      <c r="AO49" s="13">
        <v>0</v>
      </c>
      <c r="AP49" s="13">
        <v>0</v>
      </c>
      <c r="AQ49" s="82">
        <v>66334000</v>
      </c>
    </row>
    <row r="50" spans="1:43" x14ac:dyDescent="0.3">
      <c r="A50" s="4" t="s">
        <v>40</v>
      </c>
      <c r="B50" s="12">
        <v>1533000</v>
      </c>
      <c r="C50" s="13">
        <v>0</v>
      </c>
      <c r="D50" s="13">
        <v>3018000</v>
      </c>
      <c r="E50" s="13">
        <v>0</v>
      </c>
      <c r="F50" s="13">
        <v>0</v>
      </c>
      <c r="G50" s="82">
        <v>4551000</v>
      </c>
      <c r="H50" s="12">
        <v>0</v>
      </c>
      <c r="I50" s="13">
        <v>0</v>
      </c>
      <c r="J50" s="13">
        <v>0</v>
      </c>
      <c r="K50" s="13">
        <v>0</v>
      </c>
      <c r="L50" s="13">
        <v>0</v>
      </c>
      <c r="M50" s="82">
        <v>0</v>
      </c>
      <c r="N50" s="12">
        <v>214708.98</v>
      </c>
      <c r="O50" s="13">
        <v>0</v>
      </c>
      <c r="P50" s="13">
        <v>271423</v>
      </c>
      <c r="Q50" s="13">
        <v>0</v>
      </c>
      <c r="R50" s="13">
        <v>0</v>
      </c>
      <c r="S50" s="82">
        <v>486131.98</v>
      </c>
      <c r="T50" s="12">
        <v>1318291.02</v>
      </c>
      <c r="U50" s="13">
        <v>0</v>
      </c>
      <c r="V50" s="13">
        <v>2746577</v>
      </c>
      <c r="W50" s="13">
        <v>0</v>
      </c>
      <c r="X50" s="13">
        <v>0</v>
      </c>
      <c r="Y50" s="82">
        <v>4064868.02</v>
      </c>
      <c r="Z50" s="12">
        <v>73271.179999999993</v>
      </c>
      <c r="AA50" s="13">
        <v>0</v>
      </c>
      <c r="AB50" s="13">
        <v>132324</v>
      </c>
      <c r="AC50" s="13">
        <v>0</v>
      </c>
      <c r="AD50" s="13">
        <v>0</v>
      </c>
      <c r="AE50" s="82">
        <v>205595.18</v>
      </c>
      <c r="AF50" s="12">
        <v>873000</v>
      </c>
      <c r="AG50" s="13">
        <v>0</v>
      </c>
      <c r="AH50" s="13">
        <v>0</v>
      </c>
      <c r="AI50" s="13">
        <v>0</v>
      </c>
      <c r="AJ50" s="13">
        <v>0</v>
      </c>
      <c r="AK50" s="82">
        <v>873000</v>
      </c>
      <c r="AL50" s="12">
        <v>9330000</v>
      </c>
      <c r="AM50" s="13">
        <v>0</v>
      </c>
      <c r="AN50" s="13">
        <v>0</v>
      </c>
      <c r="AO50" s="13">
        <v>0</v>
      </c>
      <c r="AP50" s="13">
        <v>0</v>
      </c>
      <c r="AQ50" s="82">
        <v>9330000</v>
      </c>
    </row>
    <row r="51" spans="1:43" x14ac:dyDescent="0.3">
      <c r="A51" s="4" t="s">
        <v>41</v>
      </c>
      <c r="B51" s="12">
        <v>0</v>
      </c>
      <c r="C51" s="13">
        <v>0</v>
      </c>
      <c r="D51" s="13">
        <v>3000000</v>
      </c>
      <c r="E51" s="13">
        <v>0</v>
      </c>
      <c r="F51" s="13">
        <v>0</v>
      </c>
      <c r="G51" s="82">
        <v>3000000</v>
      </c>
      <c r="H51" s="12">
        <v>0</v>
      </c>
      <c r="I51" s="13">
        <v>0</v>
      </c>
      <c r="J51" s="13">
        <v>7000000</v>
      </c>
      <c r="K51" s="13">
        <v>0</v>
      </c>
      <c r="L51" s="13">
        <v>0</v>
      </c>
      <c r="M51" s="82">
        <v>7000000</v>
      </c>
      <c r="N51" s="12">
        <v>0</v>
      </c>
      <c r="O51" s="13">
        <v>0</v>
      </c>
      <c r="P51" s="13">
        <v>375000</v>
      </c>
      <c r="Q51" s="13">
        <v>0</v>
      </c>
      <c r="R51" s="13">
        <v>0</v>
      </c>
      <c r="S51" s="82">
        <v>375000</v>
      </c>
      <c r="T51" s="12">
        <v>0</v>
      </c>
      <c r="U51" s="13">
        <v>0</v>
      </c>
      <c r="V51" s="13">
        <v>9625000</v>
      </c>
      <c r="W51" s="13">
        <v>0</v>
      </c>
      <c r="X51" s="13">
        <v>0</v>
      </c>
      <c r="Y51" s="82">
        <v>9625000</v>
      </c>
      <c r="Z51" s="12">
        <v>0</v>
      </c>
      <c r="AA51" s="13">
        <v>0</v>
      </c>
      <c r="AB51" s="13">
        <v>122000</v>
      </c>
      <c r="AC51" s="13">
        <v>0</v>
      </c>
      <c r="AD51" s="13">
        <v>0</v>
      </c>
      <c r="AE51" s="82">
        <v>122000</v>
      </c>
      <c r="AF51" s="12">
        <v>8450000</v>
      </c>
      <c r="AG51" s="13">
        <v>0</v>
      </c>
      <c r="AH51" s="13">
        <v>0</v>
      </c>
      <c r="AI51" s="13">
        <v>0</v>
      </c>
      <c r="AJ51" s="13">
        <v>0</v>
      </c>
      <c r="AK51" s="82">
        <v>8450000</v>
      </c>
      <c r="AL51" s="12">
        <v>103620000</v>
      </c>
      <c r="AM51" s="13">
        <v>0</v>
      </c>
      <c r="AN51" s="13">
        <v>0</v>
      </c>
      <c r="AO51" s="13">
        <v>0</v>
      </c>
      <c r="AP51" s="13">
        <v>0</v>
      </c>
      <c r="AQ51" s="82">
        <v>103620000</v>
      </c>
    </row>
    <row r="52" spans="1:43" x14ac:dyDescent="0.3">
      <c r="A52" s="4" t="s">
        <v>42</v>
      </c>
      <c r="B52" s="12">
        <v>12659853.060000001</v>
      </c>
      <c r="C52" s="13">
        <v>0</v>
      </c>
      <c r="D52" s="13">
        <v>8901817.1999999993</v>
      </c>
      <c r="E52" s="13">
        <v>0</v>
      </c>
      <c r="F52" s="13">
        <v>0</v>
      </c>
      <c r="G52" s="82">
        <v>21561670.259999998</v>
      </c>
      <c r="H52" s="12">
        <v>0</v>
      </c>
      <c r="I52" s="13">
        <v>0</v>
      </c>
      <c r="J52" s="13">
        <v>0</v>
      </c>
      <c r="K52" s="13">
        <v>0</v>
      </c>
      <c r="L52" s="13">
        <v>0</v>
      </c>
      <c r="M52" s="82">
        <v>0</v>
      </c>
      <c r="N52" s="12">
        <v>2836036.1000000015</v>
      </c>
      <c r="O52" s="13">
        <v>0</v>
      </c>
      <c r="P52" s="13">
        <v>0</v>
      </c>
      <c r="Q52" s="13">
        <v>0</v>
      </c>
      <c r="R52" s="13">
        <v>0</v>
      </c>
      <c r="S52" s="82">
        <v>2836036.1000000015</v>
      </c>
      <c r="T52" s="12">
        <v>18725634.16</v>
      </c>
      <c r="U52" s="13">
        <v>0</v>
      </c>
      <c r="V52" s="13">
        <v>0</v>
      </c>
      <c r="W52" s="13">
        <v>0</v>
      </c>
      <c r="X52" s="13">
        <v>0</v>
      </c>
      <c r="Y52" s="82">
        <v>18725634.16</v>
      </c>
      <c r="Z52" s="12">
        <v>914342.2</v>
      </c>
      <c r="AA52" s="13">
        <v>0</v>
      </c>
      <c r="AB52" s="13">
        <v>0</v>
      </c>
      <c r="AC52" s="13">
        <v>0</v>
      </c>
      <c r="AD52" s="13">
        <v>0</v>
      </c>
      <c r="AE52" s="82">
        <v>914342.2</v>
      </c>
      <c r="AF52" s="12">
        <v>4077454.22</v>
      </c>
      <c r="AG52" s="13">
        <v>0</v>
      </c>
      <c r="AH52" s="13">
        <v>0</v>
      </c>
      <c r="AI52" s="13">
        <v>0</v>
      </c>
      <c r="AJ52" s="13">
        <v>687</v>
      </c>
      <c r="AK52" s="82">
        <v>4078141.22</v>
      </c>
      <c r="AL52" s="12">
        <v>55095650.82</v>
      </c>
      <c r="AM52" s="13">
        <v>0</v>
      </c>
      <c r="AN52" s="13">
        <v>0</v>
      </c>
      <c r="AO52" s="13">
        <v>0</v>
      </c>
      <c r="AP52" s="13">
        <v>0</v>
      </c>
      <c r="AQ52" s="82">
        <v>55095650.82</v>
      </c>
    </row>
    <row r="53" spans="1:43" x14ac:dyDescent="0.3">
      <c r="A53" s="4" t="s">
        <v>43</v>
      </c>
      <c r="B53" s="12">
        <v>135000000</v>
      </c>
      <c r="C53" s="13">
        <v>0</v>
      </c>
      <c r="D53" s="13">
        <v>0</v>
      </c>
      <c r="E53" s="13">
        <v>0</v>
      </c>
      <c r="F53" s="13">
        <v>0</v>
      </c>
      <c r="G53" s="82">
        <v>135000000</v>
      </c>
      <c r="H53" s="12">
        <v>1500000</v>
      </c>
      <c r="I53" s="13">
        <v>0</v>
      </c>
      <c r="J53" s="13">
        <v>0</v>
      </c>
      <c r="K53" s="13">
        <v>0</v>
      </c>
      <c r="L53" s="13">
        <v>0</v>
      </c>
      <c r="M53" s="82">
        <v>1500000</v>
      </c>
      <c r="N53" s="12">
        <v>0</v>
      </c>
      <c r="O53" s="13">
        <v>0</v>
      </c>
      <c r="P53" s="13">
        <v>0</v>
      </c>
      <c r="Q53" s="13">
        <v>0</v>
      </c>
      <c r="R53" s="13">
        <v>0</v>
      </c>
      <c r="S53" s="82">
        <v>0</v>
      </c>
      <c r="T53" s="12">
        <v>136500000</v>
      </c>
      <c r="U53" s="13">
        <v>0</v>
      </c>
      <c r="V53" s="13">
        <v>0</v>
      </c>
      <c r="W53" s="13">
        <v>0</v>
      </c>
      <c r="X53" s="13">
        <v>0</v>
      </c>
      <c r="Y53" s="82">
        <v>136500000</v>
      </c>
      <c r="Z53" s="12">
        <v>4943000</v>
      </c>
      <c r="AA53" s="13">
        <v>0</v>
      </c>
      <c r="AB53" s="13">
        <v>0</v>
      </c>
      <c r="AC53" s="13">
        <v>0</v>
      </c>
      <c r="AD53" s="13">
        <v>0</v>
      </c>
      <c r="AE53" s="82">
        <v>4943000</v>
      </c>
      <c r="AF53" s="12">
        <v>3415000</v>
      </c>
      <c r="AG53" s="13">
        <v>0</v>
      </c>
      <c r="AH53" s="13">
        <v>0</v>
      </c>
      <c r="AI53" s="13">
        <v>0</v>
      </c>
      <c r="AJ53" s="13">
        <v>0</v>
      </c>
      <c r="AK53" s="82">
        <v>3415000</v>
      </c>
      <c r="AL53" s="12">
        <v>3505000</v>
      </c>
      <c r="AM53" s="13">
        <v>0</v>
      </c>
      <c r="AN53" s="13">
        <v>0</v>
      </c>
      <c r="AO53" s="13">
        <v>0</v>
      </c>
      <c r="AP53" s="13">
        <v>0</v>
      </c>
      <c r="AQ53" s="82">
        <v>3505000</v>
      </c>
    </row>
    <row r="54" spans="1:43" x14ac:dyDescent="0.3">
      <c r="A54" s="4" t="s">
        <v>44</v>
      </c>
      <c r="B54" s="12">
        <v>5770000</v>
      </c>
      <c r="C54" s="13">
        <v>0</v>
      </c>
      <c r="D54" s="13">
        <v>0</v>
      </c>
      <c r="E54" s="13">
        <v>0</v>
      </c>
      <c r="F54" s="13">
        <v>0</v>
      </c>
      <c r="G54" s="82">
        <v>5770000</v>
      </c>
      <c r="H54" s="12">
        <v>0</v>
      </c>
      <c r="I54" s="13">
        <v>0</v>
      </c>
      <c r="J54" s="13">
        <v>0</v>
      </c>
      <c r="K54" s="13">
        <v>0</v>
      </c>
      <c r="L54" s="13">
        <v>0</v>
      </c>
      <c r="M54" s="82">
        <v>0</v>
      </c>
      <c r="N54" s="12">
        <v>2608000</v>
      </c>
      <c r="O54" s="13">
        <v>0</v>
      </c>
      <c r="P54" s="13">
        <v>0</v>
      </c>
      <c r="Q54" s="13">
        <v>0</v>
      </c>
      <c r="R54" s="13">
        <v>0</v>
      </c>
      <c r="S54" s="82">
        <v>2608000</v>
      </c>
      <c r="T54" s="12">
        <v>3162000</v>
      </c>
      <c r="U54" s="13">
        <v>0</v>
      </c>
      <c r="V54" s="13">
        <v>0</v>
      </c>
      <c r="W54" s="13">
        <v>0</v>
      </c>
      <c r="X54" s="13">
        <v>0</v>
      </c>
      <c r="Y54" s="82">
        <v>3162000</v>
      </c>
      <c r="Z54" s="12">
        <v>197000</v>
      </c>
      <c r="AA54" s="13">
        <v>0</v>
      </c>
      <c r="AB54" s="13">
        <v>0</v>
      </c>
      <c r="AC54" s="13">
        <v>0</v>
      </c>
      <c r="AD54" s="13">
        <v>0</v>
      </c>
      <c r="AE54" s="82">
        <v>197000</v>
      </c>
      <c r="AF54" s="12">
        <v>29463000</v>
      </c>
      <c r="AG54" s="13">
        <v>0</v>
      </c>
      <c r="AH54" s="13">
        <v>0</v>
      </c>
      <c r="AI54" s="13">
        <v>0</v>
      </c>
      <c r="AJ54" s="13">
        <v>0</v>
      </c>
      <c r="AK54" s="82">
        <v>29463000</v>
      </c>
      <c r="AL54" s="12">
        <v>497104000</v>
      </c>
      <c r="AM54" s="13">
        <v>0</v>
      </c>
      <c r="AN54" s="13">
        <v>0</v>
      </c>
      <c r="AO54" s="13">
        <v>0</v>
      </c>
      <c r="AP54" s="13">
        <v>0</v>
      </c>
      <c r="AQ54" s="82">
        <v>497104000</v>
      </c>
    </row>
    <row r="55" spans="1:43" x14ac:dyDescent="0.3">
      <c r="A55" s="4" t="s">
        <v>375</v>
      </c>
      <c r="B55" s="12">
        <v>21818000</v>
      </c>
      <c r="C55" s="13">
        <v>0</v>
      </c>
      <c r="D55" s="13">
        <v>0</v>
      </c>
      <c r="E55" s="13">
        <v>0</v>
      </c>
      <c r="F55" s="13">
        <v>0</v>
      </c>
      <c r="G55" s="82">
        <v>21818000</v>
      </c>
      <c r="H55" s="12">
        <v>0</v>
      </c>
      <c r="I55" s="13">
        <v>0</v>
      </c>
      <c r="J55" s="13">
        <v>0</v>
      </c>
      <c r="K55" s="13">
        <v>0</v>
      </c>
      <c r="L55" s="13">
        <v>0</v>
      </c>
      <c r="M55" s="82">
        <v>0</v>
      </c>
      <c r="N55" s="12">
        <v>-1338000</v>
      </c>
      <c r="O55" s="13">
        <v>0</v>
      </c>
      <c r="P55" s="13">
        <v>0</v>
      </c>
      <c r="Q55" s="13">
        <v>0</v>
      </c>
      <c r="R55" s="13">
        <v>0</v>
      </c>
      <c r="S55" s="82">
        <v>-1338000</v>
      </c>
      <c r="T55" s="12">
        <v>29818000</v>
      </c>
      <c r="U55" s="13">
        <v>0</v>
      </c>
      <c r="V55" s="13">
        <v>0</v>
      </c>
      <c r="W55" s="13">
        <v>0</v>
      </c>
      <c r="X55" s="13">
        <v>0</v>
      </c>
      <c r="Y55" s="82">
        <v>29818000</v>
      </c>
      <c r="Z55" s="12">
        <v>712000</v>
      </c>
      <c r="AA55" s="13">
        <v>0</v>
      </c>
      <c r="AB55" s="13">
        <v>0</v>
      </c>
      <c r="AC55" s="13">
        <v>0</v>
      </c>
      <c r="AD55" s="13">
        <v>0</v>
      </c>
      <c r="AE55" s="82">
        <v>712000</v>
      </c>
      <c r="AF55" s="12">
        <v>5529000</v>
      </c>
      <c r="AG55" s="13">
        <v>0</v>
      </c>
      <c r="AH55" s="13">
        <v>0</v>
      </c>
      <c r="AI55" s="13">
        <v>0</v>
      </c>
      <c r="AJ55" s="13">
        <v>0</v>
      </c>
      <c r="AK55" s="82">
        <v>5529000</v>
      </c>
      <c r="AL55" s="12">
        <v>84000000</v>
      </c>
      <c r="AM55" s="13">
        <v>0</v>
      </c>
      <c r="AN55" s="13">
        <v>0</v>
      </c>
      <c r="AO55" s="13">
        <v>0</v>
      </c>
      <c r="AP55" s="13">
        <v>0</v>
      </c>
      <c r="AQ55" s="82">
        <v>84000000</v>
      </c>
    </row>
    <row r="56" spans="1:43" x14ac:dyDescent="0.3">
      <c r="A56" s="4" t="s">
        <v>45</v>
      </c>
      <c r="B56" s="12">
        <v>8987000</v>
      </c>
      <c r="C56" s="13">
        <v>0</v>
      </c>
      <c r="D56" s="13">
        <v>0</v>
      </c>
      <c r="E56" s="13">
        <v>0</v>
      </c>
      <c r="F56" s="13">
        <v>0</v>
      </c>
      <c r="G56" s="82">
        <v>8987000</v>
      </c>
      <c r="H56" s="12">
        <v>0</v>
      </c>
      <c r="I56" s="13">
        <v>0</v>
      </c>
      <c r="J56" s="13">
        <v>0</v>
      </c>
      <c r="K56" s="13">
        <v>0</v>
      </c>
      <c r="L56" s="13">
        <v>0</v>
      </c>
      <c r="M56" s="82">
        <v>0</v>
      </c>
      <c r="N56" s="12">
        <v>653000</v>
      </c>
      <c r="O56" s="13">
        <v>0</v>
      </c>
      <c r="P56" s="13">
        <v>0</v>
      </c>
      <c r="Q56" s="13">
        <v>0</v>
      </c>
      <c r="R56" s="13">
        <v>0</v>
      </c>
      <c r="S56" s="82">
        <v>653000</v>
      </c>
      <c r="T56" s="12">
        <v>8334000</v>
      </c>
      <c r="U56" s="13">
        <v>0</v>
      </c>
      <c r="V56" s="13">
        <v>0</v>
      </c>
      <c r="W56" s="13">
        <v>0</v>
      </c>
      <c r="X56" s="13">
        <v>0</v>
      </c>
      <c r="Y56" s="82">
        <v>8334000</v>
      </c>
      <c r="Z56" s="12">
        <v>562000</v>
      </c>
      <c r="AA56" s="13">
        <v>0</v>
      </c>
      <c r="AB56" s="13">
        <v>0</v>
      </c>
      <c r="AC56" s="13">
        <v>0</v>
      </c>
      <c r="AD56" s="13">
        <v>0</v>
      </c>
      <c r="AE56" s="82">
        <v>562000</v>
      </c>
      <c r="AF56" s="12">
        <v>4292000</v>
      </c>
      <c r="AG56" s="13">
        <v>0</v>
      </c>
      <c r="AH56" s="13">
        <v>0</v>
      </c>
      <c r="AI56" s="13">
        <v>0</v>
      </c>
      <c r="AJ56" s="13">
        <v>0</v>
      </c>
      <c r="AK56" s="82">
        <v>4292000</v>
      </c>
      <c r="AL56" s="12">
        <v>69050000</v>
      </c>
      <c r="AM56" s="13">
        <v>0</v>
      </c>
      <c r="AN56" s="13">
        <v>0</v>
      </c>
      <c r="AO56" s="13">
        <v>0</v>
      </c>
      <c r="AP56" s="13">
        <v>0</v>
      </c>
      <c r="AQ56" s="82">
        <v>69050000</v>
      </c>
    </row>
    <row r="57" spans="1:43" x14ac:dyDescent="0.3">
      <c r="A57" s="4" t="s">
        <v>46</v>
      </c>
      <c r="B57" s="12">
        <v>20236000</v>
      </c>
      <c r="C57" s="13">
        <v>0</v>
      </c>
      <c r="D57" s="13">
        <v>0</v>
      </c>
      <c r="E57" s="13">
        <v>0</v>
      </c>
      <c r="F57" s="13">
        <v>0</v>
      </c>
      <c r="G57" s="82">
        <v>20236000</v>
      </c>
      <c r="H57" s="12">
        <v>2432000</v>
      </c>
      <c r="I57" s="13">
        <v>0</v>
      </c>
      <c r="J57" s="13">
        <v>0</v>
      </c>
      <c r="K57" s="13">
        <v>0</v>
      </c>
      <c r="L57" s="13">
        <v>0</v>
      </c>
      <c r="M57" s="82">
        <v>2432000</v>
      </c>
      <c r="N57" s="12">
        <v>3733000</v>
      </c>
      <c r="O57" s="13">
        <v>0</v>
      </c>
      <c r="P57" s="13">
        <v>0</v>
      </c>
      <c r="Q57" s="13">
        <v>0</v>
      </c>
      <c r="R57" s="13">
        <v>0</v>
      </c>
      <c r="S57" s="82">
        <v>3733000</v>
      </c>
      <c r="T57" s="12">
        <v>18935000</v>
      </c>
      <c r="U57" s="13">
        <v>0</v>
      </c>
      <c r="V57" s="13">
        <v>0</v>
      </c>
      <c r="W57" s="13">
        <v>0</v>
      </c>
      <c r="X57" s="13">
        <v>0</v>
      </c>
      <c r="Y57" s="82">
        <v>18935000</v>
      </c>
      <c r="Z57" s="12">
        <v>759000</v>
      </c>
      <c r="AA57" s="13">
        <v>0</v>
      </c>
      <c r="AB57" s="13">
        <v>0</v>
      </c>
      <c r="AC57" s="13">
        <v>0</v>
      </c>
      <c r="AD57" s="13">
        <v>0</v>
      </c>
      <c r="AE57" s="82">
        <v>759000</v>
      </c>
      <c r="AF57" s="12">
        <v>2874000</v>
      </c>
      <c r="AG57" s="13">
        <v>0</v>
      </c>
      <c r="AH57" s="13">
        <v>0</v>
      </c>
      <c r="AI57" s="13">
        <v>0</v>
      </c>
      <c r="AJ57" s="13">
        <v>0</v>
      </c>
      <c r="AK57" s="82">
        <v>2874000</v>
      </c>
      <c r="AL57" s="12">
        <v>58003000</v>
      </c>
      <c r="AM57" s="13">
        <v>0</v>
      </c>
      <c r="AN57" s="13">
        <v>0</v>
      </c>
      <c r="AO57" s="13">
        <v>0</v>
      </c>
      <c r="AP57" s="13">
        <v>0</v>
      </c>
      <c r="AQ57" s="82">
        <v>58003000</v>
      </c>
    </row>
    <row r="58" spans="1:43" x14ac:dyDescent="0.3">
      <c r="A58" s="4" t="s">
        <v>47</v>
      </c>
      <c r="B58" s="12">
        <v>0</v>
      </c>
      <c r="C58" s="13">
        <v>0</v>
      </c>
      <c r="D58" s="13">
        <v>512245</v>
      </c>
      <c r="E58" s="13">
        <v>0</v>
      </c>
      <c r="F58" s="13">
        <v>0</v>
      </c>
      <c r="G58" s="82">
        <v>512245</v>
      </c>
      <c r="H58" s="12">
        <v>0</v>
      </c>
      <c r="I58" s="13">
        <v>0</v>
      </c>
      <c r="J58" s="13">
        <v>1080528</v>
      </c>
      <c r="K58" s="13">
        <v>0</v>
      </c>
      <c r="L58" s="13">
        <v>0</v>
      </c>
      <c r="M58" s="82">
        <v>1080528</v>
      </c>
      <c r="N58" s="12">
        <v>0</v>
      </c>
      <c r="O58" s="13">
        <v>0</v>
      </c>
      <c r="P58" s="13">
        <v>109623</v>
      </c>
      <c r="Q58" s="13">
        <v>0</v>
      </c>
      <c r="R58" s="13">
        <v>0</v>
      </c>
      <c r="S58" s="82">
        <v>109623</v>
      </c>
      <c r="T58" s="12">
        <v>0</v>
      </c>
      <c r="U58" s="13">
        <v>0</v>
      </c>
      <c r="V58" s="13">
        <v>1483150</v>
      </c>
      <c r="W58" s="13">
        <v>0</v>
      </c>
      <c r="X58" s="13">
        <v>0</v>
      </c>
      <c r="Y58" s="82">
        <v>1483150</v>
      </c>
      <c r="Z58" s="12">
        <v>0</v>
      </c>
      <c r="AA58" s="13">
        <v>0</v>
      </c>
      <c r="AB58" s="13">
        <v>32739</v>
      </c>
      <c r="AC58" s="13">
        <v>0</v>
      </c>
      <c r="AD58" s="13">
        <v>0</v>
      </c>
      <c r="AE58" s="82">
        <v>32739</v>
      </c>
      <c r="AF58" s="12">
        <v>3104744</v>
      </c>
      <c r="AG58" s="13">
        <v>0</v>
      </c>
      <c r="AH58" s="13">
        <v>0</v>
      </c>
      <c r="AI58" s="13">
        <v>0</v>
      </c>
      <c r="AJ58" s="13">
        <v>0</v>
      </c>
      <c r="AK58" s="82">
        <v>3104744</v>
      </c>
      <c r="AL58" s="12">
        <v>54000000</v>
      </c>
      <c r="AM58" s="13">
        <v>0</v>
      </c>
      <c r="AN58" s="13">
        <v>0</v>
      </c>
      <c r="AO58" s="13">
        <v>0</v>
      </c>
      <c r="AP58" s="13">
        <v>0</v>
      </c>
      <c r="AQ58" s="82">
        <v>54000000</v>
      </c>
    </row>
    <row r="59" spans="1:43" x14ac:dyDescent="0.3">
      <c r="A59" s="4" t="s">
        <v>48</v>
      </c>
      <c r="B59" s="12">
        <v>0</v>
      </c>
      <c r="C59" s="13">
        <v>0</v>
      </c>
      <c r="D59" s="13">
        <v>0</v>
      </c>
      <c r="E59" s="13">
        <v>0</v>
      </c>
      <c r="F59" s="13">
        <v>0</v>
      </c>
      <c r="G59" s="82">
        <v>0</v>
      </c>
      <c r="H59" s="12">
        <v>0</v>
      </c>
      <c r="I59" s="13">
        <v>0</v>
      </c>
      <c r="J59" s="13">
        <v>0</v>
      </c>
      <c r="K59" s="13">
        <v>0</v>
      </c>
      <c r="L59" s="13">
        <v>0</v>
      </c>
      <c r="M59" s="82">
        <v>0</v>
      </c>
      <c r="N59" s="12">
        <v>0</v>
      </c>
      <c r="O59" s="13">
        <v>0</v>
      </c>
      <c r="P59" s="13">
        <v>0</v>
      </c>
      <c r="Q59" s="13">
        <v>0</v>
      </c>
      <c r="R59" s="13">
        <v>0</v>
      </c>
      <c r="S59" s="82">
        <v>0</v>
      </c>
      <c r="T59" s="12">
        <v>0</v>
      </c>
      <c r="U59" s="13">
        <v>0</v>
      </c>
      <c r="V59" s="13">
        <v>0</v>
      </c>
      <c r="W59" s="13">
        <v>0</v>
      </c>
      <c r="X59" s="13">
        <v>0</v>
      </c>
      <c r="Y59" s="82">
        <v>0</v>
      </c>
      <c r="Z59" s="12">
        <v>0</v>
      </c>
      <c r="AA59" s="13">
        <v>0</v>
      </c>
      <c r="AB59" s="13">
        <v>0</v>
      </c>
      <c r="AC59" s="13">
        <v>0</v>
      </c>
      <c r="AD59" s="13">
        <v>0</v>
      </c>
      <c r="AE59" s="82">
        <v>0</v>
      </c>
      <c r="AF59" s="12">
        <v>2465000</v>
      </c>
      <c r="AG59" s="13">
        <v>0</v>
      </c>
      <c r="AH59" s="13">
        <v>0</v>
      </c>
      <c r="AI59" s="13">
        <v>0</v>
      </c>
      <c r="AJ59" s="13">
        <v>0</v>
      </c>
      <c r="AK59" s="82">
        <v>2465000</v>
      </c>
      <c r="AL59" s="12">
        <v>15000000</v>
      </c>
      <c r="AM59" s="13">
        <v>0</v>
      </c>
      <c r="AN59" s="13">
        <v>0</v>
      </c>
      <c r="AO59" s="13">
        <v>0</v>
      </c>
      <c r="AP59" s="13">
        <v>69000</v>
      </c>
      <c r="AQ59" s="82">
        <v>15069000</v>
      </c>
    </row>
    <row r="60" spans="1:43" x14ac:dyDescent="0.3">
      <c r="A60" s="4" t="s">
        <v>49</v>
      </c>
      <c r="B60" s="12">
        <v>0</v>
      </c>
      <c r="C60" s="13">
        <v>0</v>
      </c>
      <c r="D60" s="13">
        <v>8863328</v>
      </c>
      <c r="E60" s="13">
        <v>0</v>
      </c>
      <c r="F60" s="13">
        <v>0</v>
      </c>
      <c r="G60" s="82">
        <v>8863328</v>
      </c>
      <c r="H60" s="12">
        <v>0</v>
      </c>
      <c r="I60" s="13">
        <v>0</v>
      </c>
      <c r="J60" s="13">
        <v>0</v>
      </c>
      <c r="K60" s="13">
        <v>0</v>
      </c>
      <c r="L60" s="13">
        <v>0</v>
      </c>
      <c r="M60" s="82">
        <v>0</v>
      </c>
      <c r="N60" s="12">
        <v>0</v>
      </c>
      <c r="O60" s="13">
        <v>0</v>
      </c>
      <c r="P60" s="13">
        <v>609140</v>
      </c>
      <c r="Q60" s="13">
        <v>0</v>
      </c>
      <c r="R60" s="13">
        <v>0</v>
      </c>
      <c r="S60" s="82">
        <v>609140</v>
      </c>
      <c r="T60" s="12">
        <v>0</v>
      </c>
      <c r="U60" s="13">
        <v>0</v>
      </c>
      <c r="V60" s="13">
        <v>8254188</v>
      </c>
      <c r="W60" s="13">
        <v>0</v>
      </c>
      <c r="X60" s="13">
        <v>0</v>
      </c>
      <c r="Y60" s="82">
        <v>8254188</v>
      </c>
      <c r="Z60" s="12">
        <v>0</v>
      </c>
      <c r="AA60" s="13">
        <v>0</v>
      </c>
      <c r="AB60" s="13">
        <v>79000</v>
      </c>
      <c r="AC60" s="13">
        <v>0</v>
      </c>
      <c r="AD60" s="13">
        <v>0</v>
      </c>
      <c r="AE60" s="82">
        <v>79000</v>
      </c>
      <c r="AF60" s="12">
        <v>3062</v>
      </c>
      <c r="AG60" s="13">
        <v>0</v>
      </c>
      <c r="AH60" s="13">
        <v>0</v>
      </c>
      <c r="AI60" s="13">
        <v>0</v>
      </c>
      <c r="AJ60" s="13">
        <v>0</v>
      </c>
      <c r="AK60" s="82">
        <v>3062</v>
      </c>
      <c r="AL60" s="12">
        <v>43000</v>
      </c>
      <c r="AM60" s="13">
        <v>0</v>
      </c>
      <c r="AN60" s="13">
        <v>0</v>
      </c>
      <c r="AO60" s="13">
        <v>0</v>
      </c>
      <c r="AP60" s="13">
        <v>0</v>
      </c>
      <c r="AQ60" s="82">
        <v>43000</v>
      </c>
    </row>
    <row r="61" spans="1:43" x14ac:dyDescent="0.3">
      <c r="A61" s="4" t="s">
        <v>50</v>
      </c>
      <c r="B61" s="12">
        <v>0</v>
      </c>
      <c r="C61" s="13">
        <v>0</v>
      </c>
      <c r="D61" s="13">
        <v>20803514.989999998</v>
      </c>
      <c r="E61" s="13">
        <v>0</v>
      </c>
      <c r="F61" s="13">
        <v>4475586</v>
      </c>
      <c r="G61" s="82">
        <v>25279100.989999998</v>
      </c>
      <c r="H61" s="12">
        <v>0</v>
      </c>
      <c r="I61" s="13">
        <v>0</v>
      </c>
      <c r="J61" s="13">
        <v>0</v>
      </c>
      <c r="K61" s="13">
        <v>0</v>
      </c>
      <c r="L61" s="13">
        <v>0</v>
      </c>
      <c r="M61" s="82">
        <v>0</v>
      </c>
      <c r="N61" s="12">
        <v>0</v>
      </c>
      <c r="O61" s="13">
        <v>0</v>
      </c>
      <c r="P61" s="13">
        <v>617821.26</v>
      </c>
      <c r="Q61" s="13">
        <v>0</v>
      </c>
      <c r="R61" s="13">
        <v>0</v>
      </c>
      <c r="S61" s="82">
        <v>617821.26</v>
      </c>
      <c r="T61" s="12">
        <v>0</v>
      </c>
      <c r="U61" s="13">
        <v>0</v>
      </c>
      <c r="V61" s="13">
        <v>20185693.729999997</v>
      </c>
      <c r="W61" s="13">
        <v>0</v>
      </c>
      <c r="X61" s="13">
        <v>4475586</v>
      </c>
      <c r="Y61" s="82">
        <v>24661279.729999997</v>
      </c>
      <c r="Z61" s="12">
        <v>0</v>
      </c>
      <c r="AA61" s="13">
        <v>0</v>
      </c>
      <c r="AB61" s="13">
        <v>633107.36438356165</v>
      </c>
      <c r="AC61" s="13">
        <v>0</v>
      </c>
      <c r="AD61" s="13">
        <v>178654.36</v>
      </c>
      <c r="AE61" s="82">
        <v>811761.72438356164</v>
      </c>
      <c r="AF61" s="12">
        <v>1677000</v>
      </c>
      <c r="AG61" s="13">
        <v>0</v>
      </c>
      <c r="AH61" s="13">
        <v>0</v>
      </c>
      <c r="AI61" s="13">
        <v>0</v>
      </c>
      <c r="AJ61" s="13">
        <v>0</v>
      </c>
      <c r="AK61" s="82">
        <v>1677000</v>
      </c>
      <c r="AL61" s="12">
        <v>6000000</v>
      </c>
      <c r="AM61" s="13">
        <v>0</v>
      </c>
      <c r="AN61" s="13">
        <v>0</v>
      </c>
      <c r="AO61" s="13">
        <v>0</v>
      </c>
      <c r="AP61" s="13">
        <v>0</v>
      </c>
      <c r="AQ61" s="82">
        <v>6000000</v>
      </c>
    </row>
    <row r="62" spans="1:43" x14ac:dyDescent="0.3">
      <c r="A62" s="4" t="s">
        <v>51</v>
      </c>
      <c r="B62" s="12">
        <v>27285842</v>
      </c>
      <c r="C62" s="13">
        <v>0</v>
      </c>
      <c r="D62" s="13">
        <v>8243737</v>
      </c>
      <c r="E62" s="13">
        <v>0</v>
      </c>
      <c r="F62" s="13">
        <v>0</v>
      </c>
      <c r="G62" s="82">
        <v>35529579</v>
      </c>
      <c r="H62" s="12">
        <v>0</v>
      </c>
      <c r="I62" s="13">
        <v>0</v>
      </c>
      <c r="J62" s="13">
        <v>0</v>
      </c>
      <c r="K62" s="13">
        <v>0</v>
      </c>
      <c r="L62" s="13">
        <v>0</v>
      </c>
      <c r="M62" s="82">
        <v>0</v>
      </c>
      <c r="N62" s="12">
        <v>-2195232</v>
      </c>
      <c r="O62" s="13">
        <v>0</v>
      </c>
      <c r="P62" s="13">
        <v>-720301</v>
      </c>
      <c r="Q62" s="13">
        <v>0</v>
      </c>
      <c r="R62" s="13">
        <v>0</v>
      </c>
      <c r="S62" s="82">
        <v>-2915533</v>
      </c>
      <c r="T62" s="12">
        <v>25090610</v>
      </c>
      <c r="U62" s="13">
        <v>0</v>
      </c>
      <c r="V62" s="13">
        <v>7523436</v>
      </c>
      <c r="W62" s="13">
        <v>0</v>
      </c>
      <c r="X62" s="13">
        <v>0</v>
      </c>
      <c r="Y62" s="82">
        <v>32614046</v>
      </c>
      <c r="Z62" s="12">
        <v>881588</v>
      </c>
      <c r="AA62" s="13">
        <v>0</v>
      </c>
      <c r="AB62" s="13">
        <v>0</v>
      </c>
      <c r="AC62" s="13">
        <v>0</v>
      </c>
      <c r="AD62" s="13">
        <v>0</v>
      </c>
      <c r="AE62" s="82">
        <v>881588</v>
      </c>
      <c r="AF62" s="12">
        <v>6969000</v>
      </c>
      <c r="AG62" s="13">
        <v>0</v>
      </c>
      <c r="AH62" s="13">
        <v>0</v>
      </c>
      <c r="AI62" s="13">
        <v>0</v>
      </c>
      <c r="AJ62" s="13">
        <v>4000</v>
      </c>
      <c r="AK62" s="82">
        <v>6973000</v>
      </c>
      <c r="AL62" s="12">
        <v>132282934</v>
      </c>
      <c r="AM62" s="13">
        <v>0</v>
      </c>
      <c r="AN62" s="13">
        <v>0</v>
      </c>
      <c r="AO62" s="13">
        <v>0</v>
      </c>
      <c r="AP62" s="13">
        <v>0</v>
      </c>
      <c r="AQ62" s="82">
        <v>132282934</v>
      </c>
    </row>
    <row r="63" spans="1:43" x14ac:dyDescent="0.3">
      <c r="A63" s="4" t="s">
        <v>52</v>
      </c>
      <c r="B63" s="12">
        <v>1732839.51</v>
      </c>
      <c r="C63" s="13">
        <v>0</v>
      </c>
      <c r="D63" s="13">
        <v>0</v>
      </c>
      <c r="E63" s="13">
        <v>0</v>
      </c>
      <c r="F63" s="13">
        <v>0</v>
      </c>
      <c r="G63" s="82">
        <v>1732839.51</v>
      </c>
      <c r="H63" s="12">
        <v>0</v>
      </c>
      <c r="I63" s="13">
        <v>0</v>
      </c>
      <c r="J63" s="13">
        <v>0</v>
      </c>
      <c r="K63" s="13">
        <v>0</v>
      </c>
      <c r="L63" s="13">
        <v>0</v>
      </c>
      <c r="M63" s="82">
        <v>0</v>
      </c>
      <c r="N63" s="12">
        <v>125959.17</v>
      </c>
      <c r="O63" s="13">
        <v>0</v>
      </c>
      <c r="P63" s="13">
        <v>0</v>
      </c>
      <c r="Q63" s="13">
        <v>0</v>
      </c>
      <c r="R63" s="13">
        <v>0</v>
      </c>
      <c r="S63" s="82">
        <v>125959.17</v>
      </c>
      <c r="T63" s="12">
        <v>1606880.34</v>
      </c>
      <c r="U63" s="13">
        <v>0</v>
      </c>
      <c r="V63" s="13">
        <v>0</v>
      </c>
      <c r="W63" s="13">
        <v>0</v>
      </c>
      <c r="X63" s="13">
        <v>0</v>
      </c>
      <c r="Y63" s="82">
        <v>1606880.34</v>
      </c>
      <c r="Z63" s="12">
        <v>93030</v>
      </c>
      <c r="AA63" s="13">
        <v>0</v>
      </c>
      <c r="AB63" s="13">
        <v>0</v>
      </c>
      <c r="AC63" s="13">
        <v>0</v>
      </c>
      <c r="AD63" s="13">
        <v>0</v>
      </c>
      <c r="AE63" s="82">
        <v>93030</v>
      </c>
      <c r="AF63" s="12">
        <v>1358820</v>
      </c>
      <c r="AG63" s="13">
        <v>0</v>
      </c>
      <c r="AH63" s="13">
        <v>0</v>
      </c>
      <c r="AI63" s="13">
        <v>0</v>
      </c>
      <c r="AJ63" s="13">
        <v>0</v>
      </c>
      <c r="AK63" s="82">
        <v>1358820</v>
      </c>
      <c r="AL63" s="12">
        <v>16755000</v>
      </c>
      <c r="AM63" s="13">
        <v>0</v>
      </c>
      <c r="AN63" s="13">
        <v>0</v>
      </c>
      <c r="AO63" s="13">
        <v>0</v>
      </c>
      <c r="AP63" s="13">
        <v>0</v>
      </c>
      <c r="AQ63" s="82">
        <v>16755000</v>
      </c>
    </row>
    <row r="64" spans="1:43" x14ac:dyDescent="0.3">
      <c r="A64" s="4" t="s">
        <v>53</v>
      </c>
      <c r="B64" s="12">
        <v>0</v>
      </c>
      <c r="C64" s="13">
        <v>0</v>
      </c>
      <c r="D64" s="13">
        <v>0</v>
      </c>
      <c r="E64" s="13">
        <v>0</v>
      </c>
      <c r="F64" s="13">
        <v>0</v>
      </c>
      <c r="G64" s="82">
        <v>0</v>
      </c>
      <c r="H64" s="12">
        <v>0</v>
      </c>
      <c r="I64" s="13">
        <v>0</v>
      </c>
      <c r="J64" s="13">
        <v>0</v>
      </c>
      <c r="K64" s="13">
        <v>0</v>
      </c>
      <c r="L64" s="13">
        <v>0</v>
      </c>
      <c r="M64" s="82">
        <v>0</v>
      </c>
      <c r="N64" s="12">
        <v>0</v>
      </c>
      <c r="O64" s="13">
        <v>0</v>
      </c>
      <c r="P64" s="13">
        <v>0</v>
      </c>
      <c r="Q64" s="13">
        <v>0</v>
      </c>
      <c r="R64" s="13">
        <v>0</v>
      </c>
      <c r="S64" s="82">
        <v>0</v>
      </c>
      <c r="T64" s="12">
        <v>0</v>
      </c>
      <c r="U64" s="13">
        <v>0</v>
      </c>
      <c r="V64" s="13">
        <v>0</v>
      </c>
      <c r="W64" s="13">
        <v>0</v>
      </c>
      <c r="X64" s="13">
        <v>0</v>
      </c>
      <c r="Y64" s="82">
        <v>0</v>
      </c>
      <c r="Z64" s="12">
        <v>59000</v>
      </c>
      <c r="AA64" s="13">
        <v>0</v>
      </c>
      <c r="AB64" s="13">
        <v>0</v>
      </c>
      <c r="AC64" s="13">
        <v>0</v>
      </c>
      <c r="AD64" s="13">
        <v>0</v>
      </c>
      <c r="AE64" s="82">
        <v>59000</v>
      </c>
      <c r="AF64" s="12">
        <v>1211000</v>
      </c>
      <c r="AG64" s="13">
        <v>0</v>
      </c>
      <c r="AH64" s="13">
        <v>0</v>
      </c>
      <c r="AI64" s="13">
        <v>0</v>
      </c>
      <c r="AJ64" s="13">
        <v>0</v>
      </c>
      <c r="AK64" s="82">
        <v>1211000</v>
      </c>
      <c r="AL64" s="12">
        <v>14220000</v>
      </c>
      <c r="AM64" s="13">
        <v>0</v>
      </c>
      <c r="AN64" s="13">
        <v>0</v>
      </c>
      <c r="AO64" s="13">
        <v>0</v>
      </c>
      <c r="AP64" s="13">
        <v>0</v>
      </c>
      <c r="AQ64" s="82">
        <v>14220000</v>
      </c>
    </row>
    <row r="65" spans="1:43" x14ac:dyDescent="0.3">
      <c r="A65" s="4" t="s">
        <v>54</v>
      </c>
      <c r="B65" s="12">
        <v>0</v>
      </c>
      <c r="C65" s="13">
        <v>0</v>
      </c>
      <c r="D65" s="13">
        <v>0</v>
      </c>
      <c r="E65" s="13">
        <v>0</v>
      </c>
      <c r="F65" s="13">
        <v>0</v>
      </c>
      <c r="G65" s="82">
        <v>0</v>
      </c>
      <c r="H65" s="12">
        <v>0</v>
      </c>
      <c r="I65" s="13">
        <v>0</v>
      </c>
      <c r="J65" s="13">
        <v>0</v>
      </c>
      <c r="K65" s="13">
        <v>0</v>
      </c>
      <c r="L65" s="13">
        <v>0</v>
      </c>
      <c r="M65" s="82">
        <v>0</v>
      </c>
      <c r="N65" s="12">
        <v>0</v>
      </c>
      <c r="O65" s="13">
        <v>0</v>
      </c>
      <c r="P65" s="13">
        <v>0</v>
      </c>
      <c r="Q65" s="13">
        <v>0</v>
      </c>
      <c r="R65" s="13">
        <v>0</v>
      </c>
      <c r="S65" s="82">
        <v>0</v>
      </c>
      <c r="T65" s="12">
        <v>0</v>
      </c>
      <c r="U65" s="13">
        <v>0</v>
      </c>
      <c r="V65" s="13">
        <v>0</v>
      </c>
      <c r="W65" s="13">
        <v>0</v>
      </c>
      <c r="X65" s="13">
        <v>0</v>
      </c>
      <c r="Y65" s="82">
        <v>0</v>
      </c>
      <c r="Z65" s="12">
        <v>0</v>
      </c>
      <c r="AA65" s="13">
        <v>0</v>
      </c>
      <c r="AB65" s="13">
        <v>0</v>
      </c>
      <c r="AC65" s="13">
        <v>0</v>
      </c>
      <c r="AD65" s="13">
        <v>0</v>
      </c>
      <c r="AE65" s="82">
        <v>0</v>
      </c>
      <c r="AF65" s="12">
        <v>1607766</v>
      </c>
      <c r="AG65" s="13">
        <v>0</v>
      </c>
      <c r="AH65" s="13">
        <v>0</v>
      </c>
      <c r="AI65" s="13">
        <v>0</v>
      </c>
      <c r="AJ65" s="13">
        <v>0</v>
      </c>
      <c r="AK65" s="82">
        <v>1607766</v>
      </c>
      <c r="AL65" s="12">
        <v>29350000</v>
      </c>
      <c r="AM65" s="13">
        <v>0</v>
      </c>
      <c r="AN65" s="13">
        <v>0</v>
      </c>
      <c r="AO65" s="13">
        <v>0</v>
      </c>
      <c r="AP65" s="13">
        <v>0</v>
      </c>
      <c r="AQ65" s="82">
        <v>29350000</v>
      </c>
    </row>
    <row r="66" spans="1:43" x14ac:dyDescent="0.3">
      <c r="A66" s="4" t="s">
        <v>55</v>
      </c>
      <c r="B66" s="12">
        <v>7454000</v>
      </c>
      <c r="C66" s="13">
        <v>0</v>
      </c>
      <c r="D66" s="13">
        <v>6126000</v>
      </c>
      <c r="E66" s="13">
        <v>0</v>
      </c>
      <c r="F66" s="13">
        <v>0</v>
      </c>
      <c r="G66" s="82">
        <v>13580000</v>
      </c>
      <c r="H66" s="12">
        <v>0</v>
      </c>
      <c r="I66" s="13">
        <v>0</v>
      </c>
      <c r="J66" s="13">
        <v>8000000</v>
      </c>
      <c r="K66" s="13">
        <v>0</v>
      </c>
      <c r="L66" s="13">
        <v>0</v>
      </c>
      <c r="M66" s="82">
        <v>8000000</v>
      </c>
      <c r="N66" s="12">
        <v>985000</v>
      </c>
      <c r="O66" s="13">
        <v>0</v>
      </c>
      <c r="P66" s="13">
        <v>912000</v>
      </c>
      <c r="Q66" s="13">
        <v>0</v>
      </c>
      <c r="R66" s="13">
        <v>0</v>
      </c>
      <c r="S66" s="82">
        <v>1897000</v>
      </c>
      <c r="T66" s="12">
        <v>6468000</v>
      </c>
      <c r="U66" s="13">
        <v>0</v>
      </c>
      <c r="V66" s="13">
        <v>13215000</v>
      </c>
      <c r="W66" s="13">
        <v>0</v>
      </c>
      <c r="X66" s="13">
        <v>0</v>
      </c>
      <c r="Y66" s="82">
        <v>19683000</v>
      </c>
      <c r="Z66" s="12">
        <v>379156</v>
      </c>
      <c r="AA66" s="13">
        <v>0</v>
      </c>
      <c r="AB66" s="13">
        <v>317365</v>
      </c>
      <c r="AC66" s="13">
        <v>0</v>
      </c>
      <c r="AD66" s="13">
        <v>0</v>
      </c>
      <c r="AE66" s="82">
        <v>696521</v>
      </c>
      <c r="AF66" s="12">
        <v>2104000</v>
      </c>
      <c r="AG66" s="13">
        <v>0</v>
      </c>
      <c r="AH66" s="13">
        <v>0</v>
      </c>
      <c r="AI66" s="13">
        <v>0</v>
      </c>
      <c r="AJ66" s="13">
        <v>0</v>
      </c>
      <c r="AK66" s="82">
        <v>2104000</v>
      </c>
      <c r="AL66" s="12">
        <v>45998000</v>
      </c>
      <c r="AM66" s="13">
        <v>0</v>
      </c>
      <c r="AN66" s="13">
        <v>0</v>
      </c>
      <c r="AO66" s="13">
        <v>0</v>
      </c>
      <c r="AP66" s="13">
        <v>0</v>
      </c>
      <c r="AQ66" s="82">
        <v>45998000</v>
      </c>
    </row>
    <row r="67" spans="1:43" x14ac:dyDescent="0.3">
      <c r="A67" s="4" t="s">
        <v>56</v>
      </c>
      <c r="B67" s="12">
        <v>0</v>
      </c>
      <c r="C67" s="13">
        <v>0</v>
      </c>
      <c r="D67" s="13">
        <v>0</v>
      </c>
      <c r="E67" s="13">
        <v>0</v>
      </c>
      <c r="F67" s="13">
        <v>1000000</v>
      </c>
      <c r="G67" s="82">
        <v>1000000</v>
      </c>
      <c r="H67" s="12">
        <v>0</v>
      </c>
      <c r="I67" s="13">
        <v>0</v>
      </c>
      <c r="J67" s="13">
        <v>0</v>
      </c>
      <c r="K67" s="13">
        <v>0</v>
      </c>
      <c r="L67" s="13">
        <v>0</v>
      </c>
      <c r="M67" s="82">
        <v>0</v>
      </c>
      <c r="N67" s="12">
        <v>0</v>
      </c>
      <c r="O67" s="13">
        <v>0</v>
      </c>
      <c r="P67" s="13">
        <v>0</v>
      </c>
      <c r="Q67" s="13">
        <v>0</v>
      </c>
      <c r="R67" s="13">
        <v>0</v>
      </c>
      <c r="S67" s="82">
        <v>0</v>
      </c>
      <c r="T67" s="12">
        <v>0</v>
      </c>
      <c r="U67" s="13">
        <v>0</v>
      </c>
      <c r="V67" s="13">
        <v>0</v>
      </c>
      <c r="W67" s="13">
        <v>0</v>
      </c>
      <c r="X67" s="13">
        <v>1000000</v>
      </c>
      <c r="Y67" s="82">
        <v>1000000</v>
      </c>
      <c r="Z67" s="12">
        <v>0</v>
      </c>
      <c r="AA67" s="13">
        <v>0</v>
      </c>
      <c r="AB67" s="13">
        <v>0</v>
      </c>
      <c r="AC67" s="13">
        <v>0</v>
      </c>
      <c r="AD67" s="13">
        <v>0</v>
      </c>
      <c r="AE67" s="82">
        <v>0</v>
      </c>
      <c r="AF67" s="12">
        <v>191562</v>
      </c>
      <c r="AG67" s="13">
        <v>0</v>
      </c>
      <c r="AH67" s="13">
        <v>0</v>
      </c>
      <c r="AI67" s="13">
        <v>0</v>
      </c>
      <c r="AJ67" s="13">
        <v>0</v>
      </c>
      <c r="AK67" s="82">
        <v>191562</v>
      </c>
      <c r="AL67" s="12">
        <v>0</v>
      </c>
      <c r="AM67" s="13">
        <v>0</v>
      </c>
      <c r="AN67" s="13">
        <v>0</v>
      </c>
      <c r="AO67" s="13">
        <v>0</v>
      </c>
      <c r="AP67" s="13">
        <v>0</v>
      </c>
      <c r="AQ67" s="82">
        <v>0</v>
      </c>
    </row>
    <row r="68" spans="1:43" x14ac:dyDescent="0.3">
      <c r="A68" s="4" t="s">
        <v>57</v>
      </c>
      <c r="B68" s="12">
        <v>0</v>
      </c>
      <c r="C68" s="13">
        <v>0</v>
      </c>
      <c r="D68" s="13">
        <v>0</v>
      </c>
      <c r="E68" s="13">
        <v>0</v>
      </c>
      <c r="F68" s="13">
        <v>0</v>
      </c>
      <c r="G68" s="82">
        <v>0</v>
      </c>
      <c r="H68" s="12">
        <v>0</v>
      </c>
      <c r="I68" s="13">
        <v>0</v>
      </c>
      <c r="J68" s="13">
        <v>0</v>
      </c>
      <c r="K68" s="13">
        <v>0</v>
      </c>
      <c r="L68" s="13">
        <v>0</v>
      </c>
      <c r="M68" s="82">
        <v>0</v>
      </c>
      <c r="N68" s="12">
        <v>0</v>
      </c>
      <c r="O68" s="13">
        <v>0</v>
      </c>
      <c r="P68" s="13">
        <v>0</v>
      </c>
      <c r="Q68" s="13">
        <v>0</v>
      </c>
      <c r="R68" s="13">
        <v>0</v>
      </c>
      <c r="S68" s="82">
        <v>0</v>
      </c>
      <c r="T68" s="12">
        <v>0</v>
      </c>
      <c r="U68" s="13">
        <v>0</v>
      </c>
      <c r="V68" s="13">
        <v>0</v>
      </c>
      <c r="W68" s="13">
        <v>0</v>
      </c>
      <c r="X68" s="13">
        <v>0</v>
      </c>
      <c r="Y68" s="82">
        <v>0</v>
      </c>
      <c r="Z68" s="12">
        <v>0</v>
      </c>
      <c r="AA68" s="13">
        <v>0</v>
      </c>
      <c r="AB68" s="13">
        <v>0</v>
      </c>
      <c r="AC68" s="13">
        <v>0</v>
      </c>
      <c r="AD68" s="13">
        <v>0</v>
      </c>
      <c r="AE68" s="82">
        <v>0</v>
      </c>
      <c r="AF68" s="12">
        <v>7396000</v>
      </c>
      <c r="AG68" s="13">
        <v>0</v>
      </c>
      <c r="AH68" s="13">
        <v>0</v>
      </c>
      <c r="AI68" s="13">
        <v>0</v>
      </c>
      <c r="AJ68" s="13">
        <v>0</v>
      </c>
      <c r="AK68" s="82">
        <v>7396000</v>
      </c>
      <c r="AL68" s="12">
        <v>144712000</v>
      </c>
      <c r="AM68" s="13">
        <v>0</v>
      </c>
      <c r="AN68" s="13">
        <v>0</v>
      </c>
      <c r="AO68" s="13">
        <v>0</v>
      </c>
      <c r="AP68" s="13">
        <v>0</v>
      </c>
      <c r="AQ68" s="82">
        <v>144712000</v>
      </c>
    </row>
    <row r="69" spans="1:43" x14ac:dyDescent="0.3">
      <c r="A69" s="4" t="s">
        <v>58</v>
      </c>
      <c r="B69" s="12">
        <v>563489.41</v>
      </c>
      <c r="C69" s="13">
        <v>0</v>
      </c>
      <c r="D69" s="13">
        <v>0</v>
      </c>
      <c r="E69" s="13">
        <v>0</v>
      </c>
      <c r="F69" s="13">
        <v>0</v>
      </c>
      <c r="G69" s="82">
        <v>563489.41</v>
      </c>
      <c r="H69" s="12">
        <v>0</v>
      </c>
      <c r="I69" s="13">
        <v>0</v>
      </c>
      <c r="J69" s="13">
        <v>1000000</v>
      </c>
      <c r="K69" s="13">
        <v>0</v>
      </c>
      <c r="L69" s="13">
        <v>0</v>
      </c>
      <c r="M69" s="82">
        <v>1000000</v>
      </c>
      <c r="N69" s="12">
        <v>120968.03999999998</v>
      </c>
      <c r="O69" s="13">
        <v>0</v>
      </c>
      <c r="P69" s="13">
        <v>0</v>
      </c>
      <c r="Q69" s="13">
        <v>0</v>
      </c>
      <c r="R69" s="13">
        <v>0</v>
      </c>
      <c r="S69" s="82">
        <v>120968.03999999998</v>
      </c>
      <c r="T69" s="12">
        <v>442521.37000000005</v>
      </c>
      <c r="U69" s="13">
        <v>0</v>
      </c>
      <c r="V69" s="13">
        <v>1000000</v>
      </c>
      <c r="W69" s="13">
        <v>0</v>
      </c>
      <c r="X69" s="13">
        <v>0</v>
      </c>
      <c r="Y69" s="82">
        <v>1442521.37</v>
      </c>
      <c r="Z69" s="12">
        <v>28129.079999999998</v>
      </c>
      <c r="AA69" s="13">
        <v>0</v>
      </c>
      <c r="AB69" s="13">
        <v>0</v>
      </c>
      <c r="AC69" s="13">
        <v>0</v>
      </c>
      <c r="AD69" s="13">
        <v>0</v>
      </c>
      <c r="AE69" s="82">
        <v>28129.079999999998</v>
      </c>
      <c r="AF69" s="12">
        <v>440553</v>
      </c>
      <c r="AG69" s="13">
        <v>0</v>
      </c>
      <c r="AH69" s="13">
        <v>0</v>
      </c>
      <c r="AI69" s="13">
        <v>0</v>
      </c>
      <c r="AJ69" s="13">
        <v>0</v>
      </c>
      <c r="AK69" s="82">
        <v>440553</v>
      </c>
      <c r="AL69" s="12">
        <v>9610356</v>
      </c>
      <c r="AM69" s="13">
        <v>0</v>
      </c>
      <c r="AN69" s="13">
        <v>0</v>
      </c>
      <c r="AO69" s="13">
        <v>0</v>
      </c>
      <c r="AP69" s="13">
        <v>0</v>
      </c>
      <c r="AQ69" s="82">
        <v>9610356</v>
      </c>
    </row>
    <row r="70" spans="1:43" x14ac:dyDescent="0.3">
      <c r="A70" s="4" t="s">
        <v>59</v>
      </c>
      <c r="B70" s="12">
        <v>0</v>
      </c>
      <c r="C70" s="13">
        <v>0</v>
      </c>
      <c r="D70" s="13">
        <v>0</v>
      </c>
      <c r="E70" s="13">
        <v>0</v>
      </c>
      <c r="F70" s="13">
        <v>0</v>
      </c>
      <c r="G70" s="82">
        <v>0</v>
      </c>
      <c r="H70" s="12">
        <v>0</v>
      </c>
      <c r="I70" s="13">
        <v>0</v>
      </c>
      <c r="J70" s="13">
        <v>0</v>
      </c>
      <c r="K70" s="13">
        <v>0</v>
      </c>
      <c r="L70" s="13">
        <v>0</v>
      </c>
      <c r="M70" s="82">
        <v>0</v>
      </c>
      <c r="N70" s="12">
        <v>0</v>
      </c>
      <c r="O70" s="13">
        <v>0</v>
      </c>
      <c r="P70" s="13">
        <v>0</v>
      </c>
      <c r="Q70" s="13">
        <v>0</v>
      </c>
      <c r="R70" s="13">
        <v>0</v>
      </c>
      <c r="S70" s="82">
        <v>0</v>
      </c>
      <c r="T70" s="12">
        <v>0</v>
      </c>
      <c r="U70" s="13">
        <v>0</v>
      </c>
      <c r="V70" s="13">
        <v>0</v>
      </c>
      <c r="W70" s="13">
        <v>0</v>
      </c>
      <c r="X70" s="13">
        <v>0</v>
      </c>
      <c r="Y70" s="82">
        <v>0</v>
      </c>
      <c r="Z70" s="12">
        <v>0</v>
      </c>
      <c r="AA70" s="13">
        <v>0</v>
      </c>
      <c r="AB70" s="13">
        <v>0</v>
      </c>
      <c r="AC70" s="13">
        <v>0</v>
      </c>
      <c r="AD70" s="13">
        <v>0</v>
      </c>
      <c r="AE70" s="82">
        <v>0</v>
      </c>
      <c r="AF70" s="12">
        <v>460000</v>
      </c>
      <c r="AG70" s="13">
        <v>0</v>
      </c>
      <c r="AH70" s="13">
        <v>52000</v>
      </c>
      <c r="AI70" s="13">
        <v>0</v>
      </c>
      <c r="AJ70" s="13">
        <v>12000</v>
      </c>
      <c r="AK70" s="82">
        <v>524000</v>
      </c>
      <c r="AL70" s="12">
        <v>8828000</v>
      </c>
      <c r="AM70" s="13">
        <v>0</v>
      </c>
      <c r="AN70" s="13">
        <v>1010000</v>
      </c>
      <c r="AO70" s="13">
        <v>0</v>
      </c>
      <c r="AP70" s="13">
        <v>0</v>
      </c>
      <c r="AQ70" s="82">
        <v>9838000</v>
      </c>
    </row>
    <row r="71" spans="1:43" x14ac:dyDescent="0.3">
      <c r="A71" s="4" t="s">
        <v>60</v>
      </c>
      <c r="B71" s="12">
        <v>0</v>
      </c>
      <c r="C71" s="13">
        <v>0</v>
      </c>
      <c r="D71" s="13">
        <v>9228505.5</v>
      </c>
      <c r="E71" s="13">
        <v>0</v>
      </c>
      <c r="F71" s="13">
        <v>0</v>
      </c>
      <c r="G71" s="82">
        <v>9228505.5</v>
      </c>
      <c r="H71" s="12">
        <v>0</v>
      </c>
      <c r="I71" s="13">
        <v>0</v>
      </c>
      <c r="J71" s="13">
        <v>0</v>
      </c>
      <c r="K71" s="13">
        <v>0</v>
      </c>
      <c r="L71" s="13">
        <v>0</v>
      </c>
      <c r="M71" s="82">
        <v>0</v>
      </c>
      <c r="N71" s="12">
        <v>0</v>
      </c>
      <c r="O71" s="13">
        <v>0</v>
      </c>
      <c r="P71" s="13">
        <v>939546.6799999997</v>
      </c>
      <c r="Q71" s="13">
        <v>0</v>
      </c>
      <c r="R71" s="13">
        <v>0</v>
      </c>
      <c r="S71" s="82">
        <v>939546.6799999997</v>
      </c>
      <c r="T71" s="12">
        <v>0</v>
      </c>
      <c r="U71" s="13">
        <v>0</v>
      </c>
      <c r="V71" s="13">
        <v>8288958.8200000003</v>
      </c>
      <c r="W71" s="13">
        <v>0</v>
      </c>
      <c r="X71" s="13">
        <v>0</v>
      </c>
      <c r="Y71" s="82">
        <v>8288958.8200000003</v>
      </c>
      <c r="Z71" s="12">
        <v>0</v>
      </c>
      <c r="AA71" s="13">
        <v>0</v>
      </c>
      <c r="AB71" s="13">
        <v>143398.01999999999</v>
      </c>
      <c r="AC71" s="13">
        <v>0</v>
      </c>
      <c r="AD71" s="13">
        <v>0</v>
      </c>
      <c r="AE71" s="82">
        <v>143398.01999999999</v>
      </c>
      <c r="AF71" s="12">
        <v>1608475.23</v>
      </c>
      <c r="AG71" s="13">
        <v>0</v>
      </c>
      <c r="AH71" s="13">
        <v>0</v>
      </c>
      <c r="AI71" s="13">
        <v>0</v>
      </c>
      <c r="AJ71" s="13">
        <v>0</v>
      </c>
      <c r="AK71" s="82">
        <v>1608475.23</v>
      </c>
      <c r="AL71" s="12">
        <v>16325664.449999999</v>
      </c>
      <c r="AM71" s="13">
        <v>0</v>
      </c>
      <c r="AN71" s="13">
        <v>0</v>
      </c>
      <c r="AO71" s="13">
        <v>0</v>
      </c>
      <c r="AP71" s="13">
        <v>0</v>
      </c>
      <c r="AQ71" s="82">
        <v>16325664.449999999</v>
      </c>
    </row>
    <row r="72" spans="1:43" x14ac:dyDescent="0.3">
      <c r="A72" s="4" t="s">
        <v>61</v>
      </c>
      <c r="B72" s="12">
        <v>1827095</v>
      </c>
      <c r="C72" s="13">
        <v>0</v>
      </c>
      <c r="D72" s="13">
        <v>0</v>
      </c>
      <c r="E72" s="13">
        <v>0</v>
      </c>
      <c r="F72" s="13">
        <v>0</v>
      </c>
      <c r="G72" s="82">
        <v>1827095</v>
      </c>
      <c r="H72" s="12">
        <v>0</v>
      </c>
      <c r="I72" s="13">
        <v>0</v>
      </c>
      <c r="J72" s="13">
        <v>0</v>
      </c>
      <c r="K72" s="13">
        <v>0</v>
      </c>
      <c r="L72" s="13">
        <v>0</v>
      </c>
      <c r="M72" s="82">
        <v>0</v>
      </c>
      <c r="N72" s="12">
        <v>576115</v>
      </c>
      <c r="O72" s="13">
        <v>0</v>
      </c>
      <c r="P72" s="13">
        <v>0</v>
      </c>
      <c r="Q72" s="13">
        <v>0</v>
      </c>
      <c r="R72" s="13">
        <v>0</v>
      </c>
      <c r="S72" s="82">
        <v>576115</v>
      </c>
      <c r="T72" s="12">
        <v>1250979</v>
      </c>
      <c r="U72" s="13">
        <v>0</v>
      </c>
      <c r="V72" s="13">
        <v>0</v>
      </c>
      <c r="W72" s="13">
        <v>0</v>
      </c>
      <c r="X72" s="13">
        <v>0</v>
      </c>
      <c r="Y72" s="82">
        <v>1250979</v>
      </c>
      <c r="Z72" s="12">
        <v>42220</v>
      </c>
      <c r="AA72" s="13">
        <v>0</v>
      </c>
      <c r="AB72" s="13">
        <v>0</v>
      </c>
      <c r="AC72" s="13">
        <v>0</v>
      </c>
      <c r="AD72" s="13">
        <v>0</v>
      </c>
      <c r="AE72" s="82">
        <v>42220</v>
      </c>
      <c r="AF72" s="12">
        <v>998495</v>
      </c>
      <c r="AG72" s="13">
        <v>0</v>
      </c>
      <c r="AH72" s="13">
        <v>0</v>
      </c>
      <c r="AI72" s="13">
        <v>0</v>
      </c>
      <c r="AJ72" s="13">
        <v>0</v>
      </c>
      <c r="AK72" s="82">
        <v>998495</v>
      </c>
      <c r="AL72" s="12">
        <v>8676173</v>
      </c>
      <c r="AM72" s="13">
        <v>0</v>
      </c>
      <c r="AN72" s="13">
        <v>0</v>
      </c>
      <c r="AO72" s="13">
        <v>0</v>
      </c>
      <c r="AP72" s="13">
        <v>0</v>
      </c>
      <c r="AQ72" s="82">
        <v>8676173</v>
      </c>
    </row>
    <row r="73" spans="1:43" x14ac:dyDescent="0.3">
      <c r="A73" s="4" t="s">
        <v>62</v>
      </c>
      <c r="B73" s="12">
        <v>1500000</v>
      </c>
      <c r="C73" s="13">
        <v>0</v>
      </c>
      <c r="D73" s="13">
        <v>59963510</v>
      </c>
      <c r="E73" s="13">
        <v>0</v>
      </c>
      <c r="F73" s="13">
        <v>0</v>
      </c>
      <c r="G73" s="82">
        <v>61463510</v>
      </c>
      <c r="H73" s="12">
        <v>0</v>
      </c>
      <c r="I73" s="13">
        <v>0</v>
      </c>
      <c r="J73" s="13">
        <v>14500000</v>
      </c>
      <c r="K73" s="13">
        <v>0</v>
      </c>
      <c r="L73" s="13">
        <v>0</v>
      </c>
      <c r="M73" s="82">
        <v>14500000</v>
      </c>
      <c r="N73" s="12">
        <v>0</v>
      </c>
      <c r="O73" s="13">
        <v>0</v>
      </c>
      <c r="P73" s="13">
        <v>2136000</v>
      </c>
      <c r="Q73" s="13">
        <v>0</v>
      </c>
      <c r="R73" s="13">
        <v>0</v>
      </c>
      <c r="S73" s="82">
        <v>2136000</v>
      </c>
      <c r="T73" s="12">
        <v>1000000</v>
      </c>
      <c r="U73" s="13">
        <v>0</v>
      </c>
      <c r="V73" s="13">
        <v>72328000</v>
      </c>
      <c r="W73" s="13">
        <v>0</v>
      </c>
      <c r="X73" s="13">
        <v>0</v>
      </c>
      <c r="Y73" s="82">
        <v>73328000</v>
      </c>
      <c r="Z73" s="12">
        <v>68000</v>
      </c>
      <c r="AA73" s="13">
        <v>0</v>
      </c>
      <c r="AB73" s="13">
        <v>2297000</v>
      </c>
      <c r="AC73" s="13">
        <v>0</v>
      </c>
      <c r="AD73" s="13">
        <v>0</v>
      </c>
      <c r="AE73" s="82">
        <v>2365000</v>
      </c>
      <c r="AF73" s="12">
        <v>3319000</v>
      </c>
      <c r="AG73" s="13">
        <v>0</v>
      </c>
      <c r="AH73" s="13">
        <v>0</v>
      </c>
      <c r="AI73" s="13">
        <v>0</v>
      </c>
      <c r="AJ73" s="13">
        <v>0</v>
      </c>
      <c r="AK73" s="82">
        <v>3319000</v>
      </c>
      <c r="AL73" s="12">
        <v>31000000</v>
      </c>
      <c r="AM73" s="13">
        <v>0</v>
      </c>
      <c r="AN73" s="13">
        <v>0</v>
      </c>
      <c r="AO73" s="13">
        <v>0</v>
      </c>
      <c r="AP73" s="13">
        <v>0</v>
      </c>
      <c r="AQ73" s="82">
        <v>31000000</v>
      </c>
    </row>
    <row r="74" spans="1:43" x14ac:dyDescent="0.3">
      <c r="A74" s="4" t="s">
        <v>63</v>
      </c>
      <c r="B74" s="12">
        <v>95262</v>
      </c>
      <c r="C74" s="13">
        <v>0</v>
      </c>
      <c r="D74" s="13">
        <v>3500000</v>
      </c>
      <c r="E74" s="13">
        <v>0</v>
      </c>
      <c r="F74" s="13">
        <v>0</v>
      </c>
      <c r="G74" s="82">
        <v>3595262</v>
      </c>
      <c r="H74" s="12">
        <v>0</v>
      </c>
      <c r="I74" s="13">
        <v>0</v>
      </c>
      <c r="J74" s="13">
        <v>0</v>
      </c>
      <c r="K74" s="13">
        <v>0</v>
      </c>
      <c r="L74" s="13">
        <v>0</v>
      </c>
      <c r="M74" s="82">
        <v>0</v>
      </c>
      <c r="N74" s="12">
        <v>95262</v>
      </c>
      <c r="O74" s="13">
        <v>0</v>
      </c>
      <c r="P74" s="13">
        <v>160341</v>
      </c>
      <c r="Q74" s="13">
        <v>0</v>
      </c>
      <c r="R74" s="13">
        <v>0</v>
      </c>
      <c r="S74" s="82">
        <v>255603</v>
      </c>
      <c r="T74" s="12">
        <v>0</v>
      </c>
      <c r="U74" s="13">
        <v>0</v>
      </c>
      <c r="V74" s="13">
        <v>3339659</v>
      </c>
      <c r="W74" s="13">
        <v>0</v>
      </c>
      <c r="X74" s="13">
        <v>0</v>
      </c>
      <c r="Y74" s="82">
        <v>3339659</v>
      </c>
      <c r="Z74" s="12">
        <v>1264</v>
      </c>
      <c r="AA74" s="13">
        <v>0</v>
      </c>
      <c r="AB74" s="13">
        <v>172558</v>
      </c>
      <c r="AC74" s="13">
        <v>0</v>
      </c>
      <c r="AD74" s="13">
        <v>0</v>
      </c>
      <c r="AE74" s="82">
        <v>173822</v>
      </c>
      <c r="AF74" s="12">
        <v>751788</v>
      </c>
      <c r="AG74" s="13">
        <v>0</v>
      </c>
      <c r="AH74" s="13">
        <v>74643</v>
      </c>
      <c r="AI74" s="13">
        <v>0</v>
      </c>
      <c r="AJ74" s="13">
        <v>0</v>
      </c>
      <c r="AK74" s="82">
        <v>826431</v>
      </c>
      <c r="AL74" s="12">
        <v>4300000</v>
      </c>
      <c r="AM74" s="13">
        <v>0</v>
      </c>
      <c r="AN74" s="13">
        <v>2700000</v>
      </c>
      <c r="AO74" s="13">
        <v>0</v>
      </c>
      <c r="AP74" s="13">
        <v>0</v>
      </c>
      <c r="AQ74" s="82">
        <v>7000000</v>
      </c>
    </row>
    <row r="75" spans="1:43" x14ac:dyDescent="0.3">
      <c r="A75" s="4" t="s">
        <v>64</v>
      </c>
      <c r="B75" s="12">
        <v>14710511.02</v>
      </c>
      <c r="C75" s="13">
        <v>0</v>
      </c>
      <c r="D75" s="13">
        <v>0</v>
      </c>
      <c r="E75" s="13">
        <v>0</v>
      </c>
      <c r="F75" s="13">
        <v>0</v>
      </c>
      <c r="G75" s="82">
        <v>14710511.02</v>
      </c>
      <c r="H75" s="12">
        <v>0</v>
      </c>
      <c r="I75" s="13">
        <v>0</v>
      </c>
      <c r="J75" s="13">
        <v>0</v>
      </c>
      <c r="K75" s="13">
        <v>0</v>
      </c>
      <c r="L75" s="13">
        <v>0</v>
      </c>
      <c r="M75" s="82">
        <v>0</v>
      </c>
      <c r="N75" s="12">
        <v>2171112.5099999998</v>
      </c>
      <c r="O75" s="13">
        <v>0</v>
      </c>
      <c r="P75" s="13">
        <v>0</v>
      </c>
      <c r="Q75" s="13">
        <v>0</v>
      </c>
      <c r="R75" s="13">
        <v>0</v>
      </c>
      <c r="S75" s="82">
        <v>2171112.5099999998</v>
      </c>
      <c r="T75" s="12">
        <v>12539398.51</v>
      </c>
      <c r="U75" s="13">
        <v>0</v>
      </c>
      <c r="V75" s="13">
        <v>0</v>
      </c>
      <c r="W75" s="13">
        <v>0</v>
      </c>
      <c r="X75" s="13">
        <v>0</v>
      </c>
      <c r="Y75" s="82">
        <v>12539398.51</v>
      </c>
      <c r="Z75" s="12">
        <v>282924.73</v>
      </c>
      <c r="AA75" s="13">
        <v>0</v>
      </c>
      <c r="AB75" s="13">
        <v>0</v>
      </c>
      <c r="AC75" s="13">
        <v>0</v>
      </c>
      <c r="AD75" s="13">
        <v>0</v>
      </c>
      <c r="AE75" s="82">
        <v>282924.73</v>
      </c>
      <c r="AF75" s="12">
        <v>5076331.76</v>
      </c>
      <c r="AG75" s="13">
        <v>0</v>
      </c>
      <c r="AH75" s="13">
        <v>0</v>
      </c>
      <c r="AI75" s="13">
        <v>0</v>
      </c>
      <c r="AJ75" s="13">
        <v>0</v>
      </c>
      <c r="AK75" s="82">
        <v>5076331.76</v>
      </c>
      <c r="AL75" s="12">
        <v>92500000</v>
      </c>
      <c r="AM75" s="13">
        <v>0</v>
      </c>
      <c r="AN75" s="13">
        <v>0</v>
      </c>
      <c r="AO75" s="13">
        <v>0</v>
      </c>
      <c r="AP75" s="13">
        <v>0</v>
      </c>
      <c r="AQ75" s="82">
        <v>92500000</v>
      </c>
    </row>
    <row r="76" spans="1:43" x14ac:dyDescent="0.3">
      <c r="A76" s="4" t="s">
        <v>65</v>
      </c>
      <c r="B76" s="12">
        <v>2347000</v>
      </c>
      <c r="C76" s="13">
        <v>0</v>
      </c>
      <c r="D76" s="13">
        <v>0</v>
      </c>
      <c r="E76" s="13">
        <v>0</v>
      </c>
      <c r="F76" s="13">
        <v>0</v>
      </c>
      <c r="G76" s="82">
        <v>2347000</v>
      </c>
      <c r="H76" s="12">
        <v>0</v>
      </c>
      <c r="I76" s="13">
        <v>0</v>
      </c>
      <c r="J76" s="13">
        <v>0</v>
      </c>
      <c r="K76" s="13">
        <v>0</v>
      </c>
      <c r="L76" s="13">
        <v>0</v>
      </c>
      <c r="M76" s="82">
        <v>0</v>
      </c>
      <c r="N76" s="12">
        <v>277000</v>
      </c>
      <c r="O76" s="13">
        <v>0</v>
      </c>
      <c r="P76" s="13">
        <v>0</v>
      </c>
      <c r="Q76" s="13">
        <v>0</v>
      </c>
      <c r="R76" s="13">
        <v>0</v>
      </c>
      <c r="S76" s="82">
        <v>277000</v>
      </c>
      <c r="T76" s="12">
        <v>2070000</v>
      </c>
      <c r="U76" s="13">
        <v>0</v>
      </c>
      <c r="V76" s="13">
        <v>0</v>
      </c>
      <c r="W76" s="13">
        <v>0</v>
      </c>
      <c r="X76" s="13">
        <v>0</v>
      </c>
      <c r="Y76" s="82">
        <v>2070000</v>
      </c>
      <c r="Z76" s="12">
        <v>64000</v>
      </c>
      <c r="AA76" s="13">
        <v>0</v>
      </c>
      <c r="AB76" s="13">
        <v>0</v>
      </c>
      <c r="AC76" s="13">
        <v>0</v>
      </c>
      <c r="AD76" s="13">
        <v>0</v>
      </c>
      <c r="AE76" s="82">
        <v>64000</v>
      </c>
      <c r="AF76" s="12">
        <v>2686000</v>
      </c>
      <c r="AG76" s="13">
        <v>0</v>
      </c>
      <c r="AH76" s="13">
        <v>0</v>
      </c>
      <c r="AI76" s="13">
        <v>0</v>
      </c>
      <c r="AJ76" s="13">
        <v>0</v>
      </c>
      <c r="AK76" s="82">
        <v>2686000</v>
      </c>
      <c r="AL76" s="12">
        <v>47447000</v>
      </c>
      <c r="AM76" s="13">
        <v>0</v>
      </c>
      <c r="AN76" s="13">
        <v>0</v>
      </c>
      <c r="AO76" s="13">
        <v>0</v>
      </c>
      <c r="AP76" s="13">
        <v>0</v>
      </c>
      <c r="AQ76" s="82">
        <v>47447000</v>
      </c>
    </row>
    <row r="77" spans="1:43" x14ac:dyDescent="0.3">
      <c r="A77" s="4" t="s">
        <v>66</v>
      </c>
      <c r="B77" s="12">
        <v>0</v>
      </c>
      <c r="C77" s="13">
        <v>0</v>
      </c>
      <c r="D77" s="13">
        <v>0</v>
      </c>
      <c r="E77" s="13">
        <v>0</v>
      </c>
      <c r="F77" s="13">
        <v>0</v>
      </c>
      <c r="G77" s="82">
        <v>0</v>
      </c>
      <c r="H77" s="12">
        <v>0</v>
      </c>
      <c r="I77" s="13">
        <v>0</v>
      </c>
      <c r="J77" s="13">
        <v>0</v>
      </c>
      <c r="K77" s="13">
        <v>0</v>
      </c>
      <c r="L77" s="13">
        <v>0</v>
      </c>
      <c r="M77" s="82">
        <v>0</v>
      </c>
      <c r="N77" s="12">
        <v>0</v>
      </c>
      <c r="O77" s="13">
        <v>0</v>
      </c>
      <c r="P77" s="13">
        <v>0</v>
      </c>
      <c r="Q77" s="13">
        <v>0</v>
      </c>
      <c r="R77" s="13">
        <v>0</v>
      </c>
      <c r="S77" s="82">
        <v>0</v>
      </c>
      <c r="T77" s="12">
        <v>0</v>
      </c>
      <c r="U77" s="13">
        <v>0</v>
      </c>
      <c r="V77" s="13">
        <v>0</v>
      </c>
      <c r="W77" s="13">
        <v>0</v>
      </c>
      <c r="X77" s="13">
        <v>0</v>
      </c>
      <c r="Y77" s="82">
        <v>0</v>
      </c>
      <c r="Z77" s="12">
        <v>0</v>
      </c>
      <c r="AA77" s="13">
        <v>0</v>
      </c>
      <c r="AB77" s="13">
        <v>0</v>
      </c>
      <c r="AC77" s="13">
        <v>0</v>
      </c>
      <c r="AD77" s="13">
        <v>0</v>
      </c>
      <c r="AE77" s="82">
        <v>0</v>
      </c>
      <c r="AF77" s="12">
        <v>1875012.46</v>
      </c>
      <c r="AG77" s="13">
        <v>0</v>
      </c>
      <c r="AH77" s="13">
        <v>0</v>
      </c>
      <c r="AI77" s="13">
        <v>0</v>
      </c>
      <c r="AJ77" s="13">
        <v>152880.92000000001</v>
      </c>
      <c r="AK77" s="82">
        <v>2027893.38</v>
      </c>
      <c r="AL77" s="12">
        <v>26535974</v>
      </c>
      <c r="AM77" s="13">
        <v>0</v>
      </c>
      <c r="AN77" s="13">
        <v>0</v>
      </c>
      <c r="AO77" s="13">
        <v>0</v>
      </c>
      <c r="AP77" s="13">
        <v>0</v>
      </c>
      <c r="AQ77" s="82">
        <v>26535974</v>
      </c>
    </row>
    <row r="78" spans="1:43" x14ac:dyDescent="0.3">
      <c r="A78" s="4" t="s">
        <v>67</v>
      </c>
      <c r="B78" s="12">
        <v>27694520</v>
      </c>
      <c r="C78" s="13">
        <v>0</v>
      </c>
      <c r="D78" s="13">
        <v>0</v>
      </c>
      <c r="E78" s="13">
        <v>0</v>
      </c>
      <c r="F78" s="13">
        <v>0</v>
      </c>
      <c r="G78" s="82">
        <v>27694520</v>
      </c>
      <c r="H78" s="12">
        <v>0</v>
      </c>
      <c r="I78" s="13">
        <v>0</v>
      </c>
      <c r="J78" s="13">
        <v>0</v>
      </c>
      <c r="K78" s="13">
        <v>0</v>
      </c>
      <c r="L78" s="13">
        <v>0</v>
      </c>
      <c r="M78" s="82">
        <v>0</v>
      </c>
      <c r="N78" s="12">
        <v>2629000</v>
      </c>
      <c r="O78" s="13">
        <v>0</v>
      </c>
      <c r="P78" s="13">
        <v>0</v>
      </c>
      <c r="Q78" s="13">
        <v>0</v>
      </c>
      <c r="R78" s="13">
        <v>0</v>
      </c>
      <c r="S78" s="82">
        <v>2629000</v>
      </c>
      <c r="T78" s="12">
        <v>25065520</v>
      </c>
      <c r="U78" s="13">
        <v>0</v>
      </c>
      <c r="V78" s="13">
        <v>0</v>
      </c>
      <c r="W78" s="13">
        <v>0</v>
      </c>
      <c r="X78" s="13">
        <v>0</v>
      </c>
      <c r="Y78" s="82">
        <v>25065520</v>
      </c>
      <c r="Z78" s="12">
        <v>607917</v>
      </c>
      <c r="AA78" s="13">
        <v>0</v>
      </c>
      <c r="AB78" s="13">
        <v>0</v>
      </c>
      <c r="AC78" s="13">
        <v>0</v>
      </c>
      <c r="AD78" s="13">
        <v>0</v>
      </c>
      <c r="AE78" s="82">
        <v>607917</v>
      </c>
      <c r="AF78" s="12">
        <v>1581059.4000000001</v>
      </c>
      <c r="AG78" s="13">
        <v>0</v>
      </c>
      <c r="AH78" s="13">
        <v>0</v>
      </c>
      <c r="AI78" s="13">
        <v>0</v>
      </c>
      <c r="AJ78" s="13">
        <v>0</v>
      </c>
      <c r="AK78" s="82">
        <v>1581059.4000000001</v>
      </c>
      <c r="AL78" s="12">
        <v>10000000</v>
      </c>
      <c r="AM78" s="13">
        <v>0</v>
      </c>
      <c r="AN78" s="13">
        <v>0</v>
      </c>
      <c r="AO78" s="13">
        <v>0</v>
      </c>
      <c r="AP78" s="13">
        <v>0</v>
      </c>
      <c r="AQ78" s="82">
        <v>10000000</v>
      </c>
    </row>
    <row r="79" spans="1:43" x14ac:dyDescent="0.3">
      <c r="A79" s="4" t="s">
        <v>68</v>
      </c>
      <c r="B79" s="12">
        <v>5293011</v>
      </c>
      <c r="C79" s="13">
        <v>0</v>
      </c>
      <c r="D79" s="13">
        <v>5036368</v>
      </c>
      <c r="E79" s="13">
        <v>0</v>
      </c>
      <c r="F79" s="13">
        <v>0</v>
      </c>
      <c r="G79" s="82">
        <v>10329379</v>
      </c>
      <c r="H79" s="12">
        <v>0</v>
      </c>
      <c r="I79" s="13">
        <v>0</v>
      </c>
      <c r="J79" s="13">
        <v>0</v>
      </c>
      <c r="K79" s="13">
        <v>0</v>
      </c>
      <c r="L79" s="13">
        <v>0</v>
      </c>
      <c r="M79" s="82">
        <v>0</v>
      </c>
      <c r="N79" s="12">
        <v>1333011</v>
      </c>
      <c r="O79" s="13">
        <v>0</v>
      </c>
      <c r="P79" s="13">
        <v>484368</v>
      </c>
      <c r="Q79" s="13">
        <v>0</v>
      </c>
      <c r="R79" s="13">
        <v>0</v>
      </c>
      <c r="S79" s="82">
        <v>1817379</v>
      </c>
      <c r="T79" s="12">
        <v>3960000</v>
      </c>
      <c r="U79" s="13">
        <v>0</v>
      </c>
      <c r="V79" s="13">
        <v>4552000</v>
      </c>
      <c r="W79" s="13">
        <v>0</v>
      </c>
      <c r="X79" s="13">
        <v>0</v>
      </c>
      <c r="Y79" s="82">
        <v>8512000</v>
      </c>
      <c r="Z79" s="12">
        <v>127660.24</v>
      </c>
      <c r="AA79" s="13">
        <v>0</v>
      </c>
      <c r="AB79" s="13">
        <v>97099.76</v>
      </c>
      <c r="AC79" s="13">
        <v>0</v>
      </c>
      <c r="AD79" s="13">
        <v>0</v>
      </c>
      <c r="AE79" s="82">
        <v>224760</v>
      </c>
      <c r="AF79" s="12">
        <v>2337498.8199999998</v>
      </c>
      <c r="AG79" s="13">
        <v>0</v>
      </c>
      <c r="AH79" s="13">
        <v>0</v>
      </c>
      <c r="AI79" s="13">
        <v>0</v>
      </c>
      <c r="AJ79" s="13">
        <v>0</v>
      </c>
      <c r="AK79" s="82">
        <v>2337498.8199999998</v>
      </c>
      <c r="AL79" s="12">
        <v>43000000</v>
      </c>
      <c r="AM79" s="13">
        <v>0</v>
      </c>
      <c r="AN79" s="13">
        <v>0</v>
      </c>
      <c r="AO79" s="13">
        <v>0</v>
      </c>
      <c r="AP79" s="13">
        <v>0</v>
      </c>
      <c r="AQ79" s="82">
        <v>43000000</v>
      </c>
    </row>
    <row r="80" spans="1:43" x14ac:dyDescent="0.3">
      <c r="A80" s="4" t="s">
        <v>69</v>
      </c>
      <c r="B80" s="12">
        <v>448667</v>
      </c>
      <c r="C80" s="13">
        <v>0</v>
      </c>
      <c r="D80" s="13">
        <v>0</v>
      </c>
      <c r="E80" s="13">
        <v>0</v>
      </c>
      <c r="F80" s="13">
        <v>0</v>
      </c>
      <c r="G80" s="82">
        <v>448667</v>
      </c>
      <c r="H80" s="12">
        <v>0</v>
      </c>
      <c r="I80" s="13">
        <v>0</v>
      </c>
      <c r="J80" s="13">
        <v>7000000</v>
      </c>
      <c r="K80" s="13">
        <v>0</v>
      </c>
      <c r="L80" s="13">
        <v>0</v>
      </c>
      <c r="M80" s="82">
        <v>7000000</v>
      </c>
      <c r="N80" s="12">
        <v>288667</v>
      </c>
      <c r="O80" s="13">
        <v>0</v>
      </c>
      <c r="P80" s="13">
        <v>0</v>
      </c>
      <c r="Q80" s="13">
        <v>0</v>
      </c>
      <c r="R80" s="13">
        <v>0</v>
      </c>
      <c r="S80" s="82">
        <v>288667</v>
      </c>
      <c r="T80" s="12">
        <v>160000</v>
      </c>
      <c r="U80" s="13">
        <v>0</v>
      </c>
      <c r="V80" s="13">
        <v>7000000</v>
      </c>
      <c r="W80" s="13">
        <v>0</v>
      </c>
      <c r="X80" s="13">
        <v>0</v>
      </c>
      <c r="Y80" s="82">
        <v>7160000</v>
      </c>
      <c r="Z80" s="12">
        <v>26312.5</v>
      </c>
      <c r="AA80" s="13">
        <v>0</v>
      </c>
      <c r="AB80" s="13">
        <v>0</v>
      </c>
      <c r="AC80" s="13">
        <v>0</v>
      </c>
      <c r="AD80" s="13">
        <v>0</v>
      </c>
      <c r="AE80" s="82">
        <v>26312.5</v>
      </c>
      <c r="AF80" s="12">
        <v>6170811.6500000004</v>
      </c>
      <c r="AG80" s="13">
        <v>0</v>
      </c>
      <c r="AH80" s="13">
        <v>0</v>
      </c>
      <c r="AI80" s="13">
        <v>0</v>
      </c>
      <c r="AJ80" s="13">
        <v>0</v>
      </c>
      <c r="AK80" s="82">
        <v>6170811.6500000004</v>
      </c>
      <c r="AL80" s="12">
        <v>116333351.91</v>
      </c>
      <c r="AM80" s="13">
        <v>0</v>
      </c>
      <c r="AN80" s="13">
        <v>0</v>
      </c>
      <c r="AO80" s="13">
        <v>0</v>
      </c>
      <c r="AP80" s="13">
        <v>0</v>
      </c>
      <c r="AQ80" s="82">
        <v>116333351.91</v>
      </c>
    </row>
    <row r="81" spans="1:61" x14ac:dyDescent="0.3">
      <c r="A81" s="4" t="s">
        <v>70</v>
      </c>
      <c r="B81" s="12">
        <v>0</v>
      </c>
      <c r="C81" s="13">
        <v>0</v>
      </c>
      <c r="D81" s="13">
        <v>0</v>
      </c>
      <c r="E81" s="13">
        <v>0</v>
      </c>
      <c r="F81" s="13">
        <v>0</v>
      </c>
      <c r="G81" s="82">
        <v>0</v>
      </c>
      <c r="H81" s="12">
        <v>0</v>
      </c>
      <c r="I81" s="13">
        <v>0</v>
      </c>
      <c r="J81" s="13">
        <v>0</v>
      </c>
      <c r="K81" s="13">
        <v>0</v>
      </c>
      <c r="L81" s="13">
        <v>0</v>
      </c>
      <c r="M81" s="82">
        <v>0</v>
      </c>
      <c r="N81" s="12">
        <v>0</v>
      </c>
      <c r="O81" s="13">
        <v>0</v>
      </c>
      <c r="P81" s="13">
        <v>0</v>
      </c>
      <c r="Q81" s="13">
        <v>0</v>
      </c>
      <c r="R81" s="13">
        <v>0</v>
      </c>
      <c r="S81" s="82">
        <v>0</v>
      </c>
      <c r="T81" s="12">
        <v>0</v>
      </c>
      <c r="U81" s="13">
        <v>0</v>
      </c>
      <c r="V81" s="13">
        <v>0</v>
      </c>
      <c r="W81" s="13">
        <v>0</v>
      </c>
      <c r="X81" s="13">
        <v>0</v>
      </c>
      <c r="Y81" s="82">
        <v>0</v>
      </c>
      <c r="Z81" s="12">
        <v>0</v>
      </c>
      <c r="AA81" s="13">
        <v>0</v>
      </c>
      <c r="AB81" s="13">
        <v>0</v>
      </c>
      <c r="AC81" s="13">
        <v>0</v>
      </c>
      <c r="AD81" s="13">
        <v>0</v>
      </c>
      <c r="AE81" s="82">
        <v>0</v>
      </c>
      <c r="AF81" s="12">
        <v>578000</v>
      </c>
      <c r="AG81" s="13">
        <v>0</v>
      </c>
      <c r="AH81" s="13">
        <v>0</v>
      </c>
      <c r="AI81" s="13">
        <v>0</v>
      </c>
      <c r="AJ81" s="13">
        <v>0</v>
      </c>
      <c r="AK81" s="82">
        <v>578000</v>
      </c>
      <c r="AL81" s="12">
        <v>1507000</v>
      </c>
      <c r="AM81" s="13">
        <v>0</v>
      </c>
      <c r="AN81" s="13">
        <v>0</v>
      </c>
      <c r="AO81" s="13">
        <v>0</v>
      </c>
      <c r="AP81" s="13">
        <v>0</v>
      </c>
      <c r="AQ81" s="82">
        <v>1507000</v>
      </c>
    </row>
    <row r="82" spans="1:61" x14ac:dyDescent="0.3">
      <c r="A82" s="4" t="s">
        <v>71</v>
      </c>
      <c r="B82" s="12">
        <v>0</v>
      </c>
      <c r="C82" s="13">
        <v>0</v>
      </c>
      <c r="D82" s="13">
        <v>0</v>
      </c>
      <c r="E82" s="13">
        <v>0</v>
      </c>
      <c r="F82" s="13">
        <v>0</v>
      </c>
      <c r="G82" s="82">
        <v>0</v>
      </c>
      <c r="H82" s="12">
        <v>0</v>
      </c>
      <c r="I82" s="13">
        <v>0</v>
      </c>
      <c r="J82" s="13">
        <v>0</v>
      </c>
      <c r="K82" s="13">
        <v>0</v>
      </c>
      <c r="L82" s="13">
        <v>0</v>
      </c>
      <c r="M82" s="82">
        <v>0</v>
      </c>
      <c r="N82" s="12">
        <v>0</v>
      </c>
      <c r="O82" s="13">
        <v>0</v>
      </c>
      <c r="P82" s="13">
        <v>0</v>
      </c>
      <c r="Q82" s="13">
        <v>0</v>
      </c>
      <c r="R82" s="13">
        <v>0</v>
      </c>
      <c r="S82" s="82">
        <v>0</v>
      </c>
      <c r="T82" s="12">
        <v>0</v>
      </c>
      <c r="U82" s="13">
        <v>0</v>
      </c>
      <c r="V82" s="13">
        <v>0</v>
      </c>
      <c r="W82" s="13">
        <v>0</v>
      </c>
      <c r="X82" s="13">
        <v>0</v>
      </c>
      <c r="Y82" s="82">
        <v>0</v>
      </c>
      <c r="Z82" s="12">
        <v>0</v>
      </c>
      <c r="AA82" s="13">
        <v>0</v>
      </c>
      <c r="AB82" s="13">
        <v>0</v>
      </c>
      <c r="AC82" s="13">
        <v>0</v>
      </c>
      <c r="AD82" s="13">
        <v>0</v>
      </c>
      <c r="AE82" s="82">
        <v>0</v>
      </c>
      <c r="AF82" s="12">
        <v>8470406</v>
      </c>
      <c r="AG82" s="13">
        <v>0</v>
      </c>
      <c r="AH82" s="13">
        <v>0</v>
      </c>
      <c r="AI82" s="13">
        <v>0</v>
      </c>
      <c r="AJ82" s="13">
        <v>0</v>
      </c>
      <c r="AK82" s="82">
        <v>8470406</v>
      </c>
      <c r="AL82" s="12">
        <v>170030000</v>
      </c>
      <c r="AM82" s="13">
        <v>0</v>
      </c>
      <c r="AN82" s="13">
        <v>0</v>
      </c>
      <c r="AO82" s="13">
        <v>0</v>
      </c>
      <c r="AP82" s="13">
        <v>0</v>
      </c>
      <c r="AQ82" s="82">
        <v>170030000</v>
      </c>
    </row>
    <row r="83" spans="1:61" x14ac:dyDescent="0.3">
      <c r="A83" s="4" t="s">
        <v>72</v>
      </c>
      <c r="B83" s="12">
        <v>907000</v>
      </c>
      <c r="C83" s="13">
        <v>0</v>
      </c>
      <c r="D83" s="13">
        <v>10733000</v>
      </c>
      <c r="E83" s="13">
        <v>0</v>
      </c>
      <c r="F83" s="13">
        <v>0</v>
      </c>
      <c r="G83" s="82">
        <v>11640000</v>
      </c>
      <c r="H83" s="12">
        <v>0</v>
      </c>
      <c r="I83" s="13">
        <v>0</v>
      </c>
      <c r="J83" s="13">
        <v>0</v>
      </c>
      <c r="K83" s="13">
        <v>0</v>
      </c>
      <c r="L83" s="13">
        <v>0</v>
      </c>
      <c r="M83" s="82">
        <v>0</v>
      </c>
      <c r="N83" s="12">
        <v>907000</v>
      </c>
      <c r="O83" s="13">
        <v>0</v>
      </c>
      <c r="P83" s="13">
        <v>1542000</v>
      </c>
      <c r="Q83" s="13">
        <v>0</v>
      </c>
      <c r="R83" s="13">
        <v>0</v>
      </c>
      <c r="S83" s="82">
        <v>2449000</v>
      </c>
      <c r="T83" s="12">
        <v>0</v>
      </c>
      <c r="U83" s="13">
        <v>0</v>
      </c>
      <c r="V83" s="13">
        <v>9191000</v>
      </c>
      <c r="W83" s="13">
        <v>0</v>
      </c>
      <c r="X83" s="13">
        <v>0</v>
      </c>
      <c r="Y83" s="82">
        <v>9191000</v>
      </c>
      <c r="Z83" s="12">
        <v>24786.6</v>
      </c>
      <c r="AA83" s="13">
        <v>0</v>
      </c>
      <c r="AB83" s="13">
        <v>93583.459999999992</v>
      </c>
      <c r="AC83" s="13">
        <v>0</v>
      </c>
      <c r="AD83" s="13">
        <v>0</v>
      </c>
      <c r="AE83" s="82">
        <v>118370.06</v>
      </c>
      <c r="AF83" s="12">
        <v>15753000</v>
      </c>
      <c r="AG83" s="13">
        <v>0</v>
      </c>
      <c r="AH83" s="13">
        <v>0</v>
      </c>
      <c r="AI83" s="13">
        <v>0</v>
      </c>
      <c r="AJ83" s="13">
        <v>0</v>
      </c>
      <c r="AK83" s="82">
        <v>15753000</v>
      </c>
      <c r="AL83" s="12">
        <v>315000000</v>
      </c>
      <c r="AM83" s="13">
        <v>0</v>
      </c>
      <c r="AN83" s="13">
        <v>0</v>
      </c>
      <c r="AO83" s="13">
        <v>0</v>
      </c>
      <c r="AP83" s="13">
        <v>0</v>
      </c>
      <c r="AQ83" s="82">
        <v>315000000</v>
      </c>
    </row>
    <row r="84" spans="1:61" x14ac:dyDescent="0.3">
      <c r="A84" s="4" t="s">
        <v>73</v>
      </c>
      <c r="B84" s="12">
        <v>7482682</v>
      </c>
      <c r="C84" s="13">
        <v>4860092</v>
      </c>
      <c r="D84" s="13">
        <v>0</v>
      </c>
      <c r="E84" s="13">
        <v>0</v>
      </c>
      <c r="F84" s="13">
        <v>0</v>
      </c>
      <c r="G84" s="82">
        <v>12342774</v>
      </c>
      <c r="H84" s="12">
        <v>0</v>
      </c>
      <c r="I84" s="13">
        <v>0</v>
      </c>
      <c r="J84" s="13">
        <v>0</v>
      </c>
      <c r="K84" s="13">
        <v>0</v>
      </c>
      <c r="L84" s="13">
        <v>0</v>
      </c>
      <c r="M84" s="82">
        <v>0</v>
      </c>
      <c r="N84" s="12">
        <v>0</v>
      </c>
      <c r="O84" s="13">
        <v>0</v>
      </c>
      <c r="P84" s="13">
        <v>0</v>
      </c>
      <c r="Q84" s="13">
        <v>0</v>
      </c>
      <c r="R84" s="13">
        <v>0</v>
      </c>
      <c r="S84" s="82">
        <v>0</v>
      </c>
      <c r="T84" s="12">
        <v>6679843</v>
      </c>
      <c r="U84" s="13">
        <v>4410881</v>
      </c>
      <c r="V84" s="13">
        <v>0</v>
      </c>
      <c r="W84" s="13">
        <v>0</v>
      </c>
      <c r="X84" s="13">
        <v>0</v>
      </c>
      <c r="Y84" s="82">
        <v>11090724</v>
      </c>
      <c r="Z84" s="12">
        <v>472252.81</v>
      </c>
      <c r="AA84" s="13">
        <v>516115.43</v>
      </c>
      <c r="AB84" s="13">
        <v>0</v>
      </c>
      <c r="AC84" s="13">
        <v>0</v>
      </c>
      <c r="AD84" s="13">
        <v>0</v>
      </c>
      <c r="AE84" s="82">
        <v>988368.24</v>
      </c>
      <c r="AF84" s="12">
        <v>2238499.3199999998</v>
      </c>
      <c r="AG84" s="13">
        <v>0</v>
      </c>
      <c r="AH84" s="13">
        <v>0</v>
      </c>
      <c r="AI84" s="13">
        <v>0</v>
      </c>
      <c r="AJ84" s="13">
        <v>0</v>
      </c>
      <c r="AK84" s="82">
        <v>2238499.3199999998</v>
      </c>
      <c r="AL84" s="12">
        <v>27000000</v>
      </c>
      <c r="AM84" s="13">
        <v>0</v>
      </c>
      <c r="AN84" s="13">
        <v>0</v>
      </c>
      <c r="AO84" s="13">
        <v>0</v>
      </c>
      <c r="AP84" s="13">
        <v>0</v>
      </c>
      <c r="AQ84" s="82">
        <v>27000000</v>
      </c>
    </row>
    <row r="85" spans="1:61" x14ac:dyDescent="0.3">
      <c r="A85" s="4" t="s">
        <v>74</v>
      </c>
      <c r="B85" s="12">
        <v>0</v>
      </c>
      <c r="C85" s="13">
        <v>0</v>
      </c>
      <c r="D85" s="13">
        <v>0</v>
      </c>
      <c r="E85" s="13">
        <v>0</v>
      </c>
      <c r="F85" s="13">
        <v>15000000</v>
      </c>
      <c r="G85" s="82">
        <v>15000000</v>
      </c>
      <c r="H85" s="12">
        <v>0</v>
      </c>
      <c r="I85" s="13">
        <v>0</v>
      </c>
      <c r="J85" s="13">
        <v>0</v>
      </c>
      <c r="K85" s="13">
        <v>0</v>
      </c>
      <c r="L85" s="13">
        <v>0</v>
      </c>
      <c r="M85" s="82">
        <v>0</v>
      </c>
      <c r="N85" s="12">
        <v>0</v>
      </c>
      <c r="O85" s="13">
        <v>0</v>
      </c>
      <c r="P85" s="13">
        <v>0</v>
      </c>
      <c r="Q85" s="13">
        <v>0</v>
      </c>
      <c r="R85" s="13">
        <v>0</v>
      </c>
      <c r="S85" s="82">
        <v>0</v>
      </c>
      <c r="T85" s="12">
        <v>0</v>
      </c>
      <c r="U85" s="13">
        <v>0</v>
      </c>
      <c r="V85" s="13">
        <v>0</v>
      </c>
      <c r="W85" s="13">
        <v>0</v>
      </c>
      <c r="X85" s="13">
        <v>15000000</v>
      </c>
      <c r="Y85" s="82">
        <v>15000000</v>
      </c>
      <c r="Z85" s="12">
        <v>0</v>
      </c>
      <c r="AA85" s="13">
        <v>0</v>
      </c>
      <c r="AB85" s="13">
        <v>0</v>
      </c>
      <c r="AC85" s="13">
        <v>0</v>
      </c>
      <c r="AD85" s="13">
        <v>0</v>
      </c>
      <c r="AE85" s="82">
        <v>0</v>
      </c>
      <c r="AF85" s="12">
        <v>0</v>
      </c>
      <c r="AG85" s="13">
        <v>0</v>
      </c>
      <c r="AH85" s="13">
        <v>0</v>
      </c>
      <c r="AI85" s="13">
        <v>0</v>
      </c>
      <c r="AJ85" s="13">
        <v>32302661.189999998</v>
      </c>
      <c r="AK85" s="82">
        <v>32302661.189999998</v>
      </c>
      <c r="AL85" s="12">
        <v>0</v>
      </c>
      <c r="AM85" s="13">
        <v>0</v>
      </c>
      <c r="AN85" s="13">
        <v>0</v>
      </c>
      <c r="AO85" s="13">
        <v>0</v>
      </c>
      <c r="AP85" s="13">
        <v>663521870.88</v>
      </c>
      <c r="AQ85" s="82">
        <v>663521870.88</v>
      </c>
    </row>
    <row r="86" spans="1:61" x14ac:dyDescent="0.3">
      <c r="A86" s="4" t="s">
        <v>75</v>
      </c>
      <c r="B86" s="12">
        <v>6017019.3767975802</v>
      </c>
      <c r="C86" s="13">
        <v>0</v>
      </c>
      <c r="D86" s="13">
        <v>28882933.030000005</v>
      </c>
      <c r="E86" s="13">
        <v>0</v>
      </c>
      <c r="F86" s="13">
        <v>0</v>
      </c>
      <c r="G86" s="82">
        <v>34899952.406797588</v>
      </c>
      <c r="H86" s="12">
        <v>0</v>
      </c>
      <c r="I86" s="13">
        <v>0</v>
      </c>
      <c r="J86" s="13">
        <v>0</v>
      </c>
      <c r="K86" s="13">
        <v>0</v>
      </c>
      <c r="L86" s="13">
        <v>0</v>
      </c>
      <c r="M86" s="82">
        <v>0</v>
      </c>
      <c r="N86" s="12">
        <v>1419966.3059568433</v>
      </c>
      <c r="O86" s="13">
        <v>0</v>
      </c>
      <c r="P86" s="13">
        <v>2979214.0500000045</v>
      </c>
      <c r="Q86" s="13">
        <v>0</v>
      </c>
      <c r="R86" s="13">
        <v>0</v>
      </c>
      <c r="S86" s="82">
        <v>4399180.3559568478</v>
      </c>
      <c r="T86" s="12">
        <v>4597053.0708407369</v>
      </c>
      <c r="U86" s="13">
        <v>0</v>
      </c>
      <c r="V86" s="13">
        <v>25903718.98</v>
      </c>
      <c r="W86" s="13">
        <v>0</v>
      </c>
      <c r="X86" s="13">
        <v>0</v>
      </c>
      <c r="Y86" s="82">
        <v>30500772.050840735</v>
      </c>
      <c r="Z86" s="12">
        <v>203746.08218369033</v>
      </c>
      <c r="AA86" s="13">
        <v>0</v>
      </c>
      <c r="AB86" s="13">
        <v>704863.69781630964</v>
      </c>
      <c r="AC86" s="13">
        <v>0</v>
      </c>
      <c r="AD86" s="13">
        <v>0</v>
      </c>
      <c r="AE86" s="82">
        <v>908609.78</v>
      </c>
      <c r="AF86" s="12">
        <v>4556322.33</v>
      </c>
      <c r="AG86" s="13">
        <v>0</v>
      </c>
      <c r="AH86" s="13">
        <v>0</v>
      </c>
      <c r="AI86" s="13">
        <v>0</v>
      </c>
      <c r="AJ86" s="13">
        <v>0</v>
      </c>
      <c r="AK86" s="82">
        <v>4556322.33</v>
      </c>
      <c r="AL86" s="12">
        <v>82096737.319999993</v>
      </c>
      <c r="AM86" s="13">
        <v>0</v>
      </c>
      <c r="AN86" s="13">
        <v>0</v>
      </c>
      <c r="AO86" s="13">
        <v>0</v>
      </c>
      <c r="AP86" s="13">
        <v>0</v>
      </c>
      <c r="AQ86" s="82">
        <v>82096737.319999993</v>
      </c>
    </row>
    <row r="87" spans="1:61" x14ac:dyDescent="0.3">
      <c r="A87" s="4" t="s">
        <v>76</v>
      </c>
      <c r="B87" s="12">
        <v>3111026</v>
      </c>
      <c r="C87" s="13">
        <v>0</v>
      </c>
      <c r="D87" s="13">
        <v>0</v>
      </c>
      <c r="E87" s="13">
        <v>0</v>
      </c>
      <c r="F87" s="13">
        <v>0</v>
      </c>
      <c r="G87" s="82">
        <v>3111026</v>
      </c>
      <c r="H87" s="12">
        <v>0</v>
      </c>
      <c r="I87" s="13">
        <v>0</v>
      </c>
      <c r="J87" s="13">
        <v>0</v>
      </c>
      <c r="K87" s="13">
        <v>0</v>
      </c>
      <c r="L87" s="13">
        <v>0</v>
      </c>
      <c r="M87" s="82">
        <v>0</v>
      </c>
      <c r="N87" s="12">
        <v>2471429</v>
      </c>
      <c r="O87" s="13">
        <v>0</v>
      </c>
      <c r="P87" s="13">
        <v>0</v>
      </c>
      <c r="Q87" s="13">
        <v>0</v>
      </c>
      <c r="R87" s="13">
        <v>0</v>
      </c>
      <c r="S87" s="82">
        <v>2471429</v>
      </c>
      <c r="T87" s="12">
        <v>639596</v>
      </c>
      <c r="U87" s="13">
        <v>0</v>
      </c>
      <c r="V87" s="13">
        <v>0</v>
      </c>
      <c r="W87" s="13">
        <v>0</v>
      </c>
      <c r="X87" s="13">
        <v>0</v>
      </c>
      <c r="Y87" s="82">
        <v>639596</v>
      </c>
      <c r="Z87" s="12">
        <v>101621</v>
      </c>
      <c r="AA87" s="13">
        <v>0</v>
      </c>
      <c r="AB87" s="13">
        <v>0</v>
      </c>
      <c r="AC87" s="13">
        <v>0</v>
      </c>
      <c r="AD87" s="13">
        <v>0</v>
      </c>
      <c r="AE87" s="82">
        <v>101621</v>
      </c>
      <c r="AF87" s="12">
        <v>3061175</v>
      </c>
      <c r="AG87" s="13">
        <v>0</v>
      </c>
      <c r="AH87" s="13">
        <v>0</v>
      </c>
      <c r="AI87" s="13">
        <v>0</v>
      </c>
      <c r="AJ87" s="13">
        <v>0</v>
      </c>
      <c r="AK87" s="82">
        <v>3061175</v>
      </c>
      <c r="AL87" s="12">
        <v>7500000</v>
      </c>
      <c r="AM87" s="13">
        <v>0</v>
      </c>
      <c r="AN87" s="13">
        <v>0</v>
      </c>
      <c r="AO87" s="13">
        <v>0</v>
      </c>
      <c r="AP87" s="13">
        <v>0</v>
      </c>
      <c r="AQ87" s="82">
        <v>7500000</v>
      </c>
    </row>
    <row r="88" spans="1:61" x14ac:dyDescent="0.3">
      <c r="A88" s="4" t="s">
        <v>77</v>
      </c>
      <c r="B88" s="12">
        <v>0</v>
      </c>
      <c r="C88" s="13">
        <v>0</v>
      </c>
      <c r="D88" s="13">
        <v>0</v>
      </c>
      <c r="E88" s="13">
        <v>0</v>
      </c>
      <c r="F88" s="13">
        <v>0</v>
      </c>
      <c r="G88" s="82">
        <v>0</v>
      </c>
      <c r="H88" s="12">
        <v>0</v>
      </c>
      <c r="I88" s="13">
        <v>0</v>
      </c>
      <c r="J88" s="13">
        <v>500000</v>
      </c>
      <c r="K88" s="13">
        <v>0</v>
      </c>
      <c r="L88" s="13">
        <v>0</v>
      </c>
      <c r="M88" s="82">
        <v>500000</v>
      </c>
      <c r="N88" s="12">
        <v>0</v>
      </c>
      <c r="O88" s="13">
        <v>0</v>
      </c>
      <c r="P88" s="13">
        <v>19687.640000000014</v>
      </c>
      <c r="Q88" s="13">
        <v>0</v>
      </c>
      <c r="R88" s="13">
        <v>0</v>
      </c>
      <c r="S88" s="82">
        <v>19687.640000000014</v>
      </c>
      <c r="T88" s="12">
        <v>0</v>
      </c>
      <c r="U88" s="13">
        <v>0</v>
      </c>
      <c r="V88" s="13">
        <v>480312.36</v>
      </c>
      <c r="W88" s="13">
        <v>0</v>
      </c>
      <c r="X88" s="13">
        <v>0</v>
      </c>
      <c r="Y88" s="82">
        <v>480312.36</v>
      </c>
      <c r="Z88" s="12">
        <v>0</v>
      </c>
      <c r="AA88" s="13">
        <v>0</v>
      </c>
      <c r="AB88" s="13">
        <v>7895.17</v>
      </c>
      <c r="AC88" s="13">
        <v>0</v>
      </c>
      <c r="AD88" s="13">
        <v>0</v>
      </c>
      <c r="AE88" s="82">
        <v>7895.17</v>
      </c>
      <c r="AF88" s="12">
        <v>180147.64</v>
      </c>
      <c r="AG88" s="13">
        <v>0</v>
      </c>
      <c r="AH88" s="13">
        <v>0</v>
      </c>
      <c r="AI88" s="13">
        <v>0</v>
      </c>
      <c r="AJ88" s="13">
        <v>0</v>
      </c>
      <c r="AK88" s="82">
        <v>180147.64</v>
      </c>
      <c r="AL88" s="12">
        <v>4167069.7899999996</v>
      </c>
      <c r="AM88" s="13">
        <v>0</v>
      </c>
      <c r="AN88" s="13">
        <v>0</v>
      </c>
      <c r="AO88" s="13">
        <v>0</v>
      </c>
      <c r="AP88" s="13">
        <v>0</v>
      </c>
      <c r="AQ88" s="82">
        <v>4167069.7899999996</v>
      </c>
    </row>
    <row r="89" spans="1:61" x14ac:dyDescent="0.3">
      <c r="A89" s="120"/>
      <c r="B89" s="121"/>
      <c r="C89" s="122"/>
      <c r="D89" s="122"/>
      <c r="E89" s="122"/>
      <c r="F89" s="122"/>
      <c r="G89" s="123"/>
      <c r="H89" s="121"/>
      <c r="I89" s="122"/>
      <c r="J89" s="122"/>
      <c r="K89" s="122"/>
      <c r="L89" s="122"/>
      <c r="M89" s="123"/>
      <c r="N89" s="121"/>
      <c r="O89" s="122"/>
      <c r="P89" s="122"/>
      <c r="Q89" s="122"/>
      <c r="R89" s="122"/>
      <c r="S89" s="123"/>
      <c r="T89" s="121"/>
      <c r="U89" s="122"/>
      <c r="V89" s="122"/>
      <c r="W89" s="122"/>
      <c r="X89" s="122"/>
      <c r="Y89" s="123"/>
      <c r="Z89" s="121"/>
      <c r="AA89" s="122"/>
      <c r="AB89" s="122"/>
      <c r="AC89" s="122"/>
      <c r="AD89" s="122"/>
      <c r="AE89" s="123"/>
      <c r="AF89" s="121"/>
      <c r="AG89" s="122"/>
      <c r="AH89" s="122"/>
      <c r="AI89" s="122"/>
      <c r="AJ89" s="122"/>
      <c r="AK89" s="123"/>
      <c r="AL89" s="121"/>
      <c r="AM89" s="122"/>
      <c r="AN89" s="122"/>
      <c r="AO89" s="122"/>
      <c r="AP89" s="122"/>
      <c r="AQ89" s="123"/>
    </row>
    <row r="90" spans="1:61" x14ac:dyDescent="0.3">
      <c r="A90" s="124" t="s">
        <v>78</v>
      </c>
      <c r="B90" s="125">
        <f t="shared" ref="B90:AQ90" si="0">SUM(B9:B89)</f>
        <v>796277058.09679747</v>
      </c>
      <c r="C90" s="47">
        <f t="shared" si="0"/>
        <v>4860092</v>
      </c>
      <c r="D90" s="47">
        <f t="shared" si="0"/>
        <v>434893754.60000002</v>
      </c>
      <c r="E90" s="47">
        <f t="shared" si="0"/>
        <v>0</v>
      </c>
      <c r="F90" s="47">
        <f t="shared" si="0"/>
        <v>25919282</v>
      </c>
      <c r="G90" s="48">
        <f t="shared" si="0"/>
        <v>1261950186.6967976</v>
      </c>
      <c r="H90" s="125">
        <f t="shared" si="0"/>
        <v>5932000</v>
      </c>
      <c r="I90" s="47">
        <f t="shared" si="0"/>
        <v>0</v>
      </c>
      <c r="J90" s="47">
        <f t="shared" si="0"/>
        <v>181264028</v>
      </c>
      <c r="K90" s="47">
        <f t="shared" si="0"/>
        <v>0</v>
      </c>
      <c r="L90" s="47">
        <f t="shared" si="0"/>
        <v>255824</v>
      </c>
      <c r="M90" s="48">
        <f t="shared" si="0"/>
        <v>187451852</v>
      </c>
      <c r="N90" s="125">
        <f t="shared" si="0"/>
        <v>69354399.745956838</v>
      </c>
      <c r="O90" s="47">
        <f t="shared" si="0"/>
        <v>0</v>
      </c>
      <c r="P90" s="47">
        <f t="shared" si="0"/>
        <v>42846080.56000001</v>
      </c>
      <c r="Q90" s="47">
        <f t="shared" si="0"/>
        <v>0</v>
      </c>
      <c r="R90" s="47">
        <f t="shared" si="0"/>
        <v>0</v>
      </c>
      <c r="S90" s="48">
        <f t="shared" si="0"/>
        <v>112200480.30595687</v>
      </c>
      <c r="T90" s="125">
        <f t="shared" si="0"/>
        <v>734020974.39084077</v>
      </c>
      <c r="U90" s="47">
        <f t="shared" si="0"/>
        <v>4410881</v>
      </c>
      <c r="V90" s="47">
        <f t="shared" si="0"/>
        <v>642069347.63999999</v>
      </c>
      <c r="W90" s="47">
        <f t="shared" si="0"/>
        <v>0</v>
      </c>
      <c r="X90" s="47">
        <f t="shared" si="0"/>
        <v>26175106</v>
      </c>
      <c r="Y90" s="48">
        <f t="shared" si="0"/>
        <v>1406676309.0308402</v>
      </c>
      <c r="Z90" s="125">
        <f t="shared" si="0"/>
        <v>30663373.88218369</v>
      </c>
      <c r="AA90" s="47">
        <f t="shared" si="0"/>
        <v>516115.43</v>
      </c>
      <c r="AB90" s="47">
        <f t="shared" si="0"/>
        <v>11677689.592199871</v>
      </c>
      <c r="AC90" s="47">
        <f t="shared" si="0"/>
        <v>0</v>
      </c>
      <c r="AD90" s="47">
        <f t="shared" si="0"/>
        <v>371755.28</v>
      </c>
      <c r="AE90" s="48">
        <f t="shared" si="0"/>
        <v>43228934.184383564</v>
      </c>
      <c r="AF90" s="125">
        <f t="shared" si="0"/>
        <v>301463928.67999995</v>
      </c>
      <c r="AG90" s="47">
        <f t="shared" si="0"/>
        <v>80000</v>
      </c>
      <c r="AH90" s="47">
        <f t="shared" si="0"/>
        <v>285643</v>
      </c>
      <c r="AI90" s="47">
        <f t="shared" si="0"/>
        <v>0</v>
      </c>
      <c r="AJ90" s="47">
        <f t="shared" si="0"/>
        <v>32942764.109999999</v>
      </c>
      <c r="AK90" s="48">
        <f t="shared" si="0"/>
        <v>334772335.7899999</v>
      </c>
      <c r="AL90" s="125">
        <f t="shared" si="0"/>
        <v>4716081786.54</v>
      </c>
      <c r="AM90" s="47">
        <f t="shared" si="0"/>
        <v>15416000</v>
      </c>
      <c r="AN90" s="47">
        <f t="shared" si="0"/>
        <v>3710000</v>
      </c>
      <c r="AO90" s="47">
        <f t="shared" si="0"/>
        <v>0</v>
      </c>
      <c r="AP90" s="47">
        <f t="shared" si="0"/>
        <v>676105464.88</v>
      </c>
      <c r="AQ90" s="48">
        <f t="shared" si="0"/>
        <v>5411313251.4200001</v>
      </c>
    </row>
    <row r="91" spans="1:61" x14ac:dyDescent="0.3">
      <c r="A91" s="46" t="str">
        <f>"Source: Victorian Local Government Grants Commission - Questionnaire "&amp;$A$3&amp;" response from Council"</f>
        <v>Source: Victorian Local Government Grants Commission - Questionnaire 2022-23 response from Council</v>
      </c>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row>
    <row r="92" spans="1:61" s="145" customFormat="1" ht="12" x14ac:dyDescent="0.3">
      <c r="A92" s="46" t="s">
        <v>373</v>
      </c>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Description</vt:lpstr>
      <vt:lpstr>ABS2</vt:lpstr>
      <vt:lpstr>ABS3</vt:lpstr>
      <vt:lpstr>Balance Sheets</vt:lpstr>
      <vt:lpstr>Sources &amp; Applications</vt:lpstr>
      <vt:lpstr>'ABS2'!Print_Area</vt:lpstr>
      <vt:lpstr>'ABS3'!Print_Area</vt:lpstr>
      <vt:lpstr>'Balance Sheets'!Print_Area</vt:lpstr>
      <vt:lpstr>Description!Print_Area</vt:lpstr>
      <vt:lpstr>'Sources &amp; Applications'!Print_Area</vt:lpstr>
      <vt:lpstr>'ABS2'!Print_Titles</vt:lpstr>
      <vt:lpstr>'ABS3'!Print_Titles</vt:lpstr>
      <vt:lpstr>'Balance Sheets'!Print_Titles</vt:lpstr>
      <vt:lpstr>'Sources &amp; Applications'!Print_Titles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(DGS)</cp:lastModifiedBy>
  <cp:lastPrinted>2013-08-20T23:35:57Z</cp:lastPrinted>
  <dcterms:created xsi:type="dcterms:W3CDTF">2012-08-03T00:53:16Z</dcterms:created>
  <dcterms:modified xsi:type="dcterms:W3CDTF">2025-05-22T06:55:45Z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2024-05-03T03:13:35Z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86ad5f80-5c88-4786-abed-cda866f7af11</vt:lpwstr>
  </property>
  <property fmtid="{D5CDD505-2E9C-101B-9397-08002B2CF9AE}" pid="8" name="MSIP_Label_d00a4df9-c942-4b09-b23a-6c1023f6de27_ContentBits">
    <vt:lpwstr>3</vt:lpwstr>
  </property>
</Properties>
</file>